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4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5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6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8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dav/Google Drive/MCB/Sullivan_lab/Asn_Tcell_uptake/"/>
    </mc:Choice>
  </mc:AlternateContent>
  <xr:revisionPtr revIDLastSave="0" documentId="13_ncr:1_{FBCE7285-6E9E-364C-9596-5CF94B54599C}" xr6:coauthVersionLast="45" xr6:coauthVersionMax="45" xr10:uidLastSave="{00000000-0000-0000-0000-000000000000}"/>
  <bookViews>
    <workbookView xWindow="700" yWindow="460" windowWidth="27880" windowHeight="17540" xr2:uid="{00000000-000D-0000-FFFF-FFFF00000000}"/>
  </bookViews>
  <sheets>
    <sheet name="results" sheetId="72" r:id="rId1"/>
    <sheet name="Asn_iso" sheetId="67" r:id="rId2"/>
    <sheet name="Asp_iso" sheetId="66" r:id="rId3"/>
    <sheet name="Mal_iso" sheetId="68" r:id="rId4"/>
    <sheet name="UTP_iso" sheetId="69" r:id="rId5"/>
    <sheet name="Glu_iso" sheetId="70" r:id="rId6"/>
    <sheet name="Gln_iso" sheetId="73" r:id="rId7"/>
    <sheet name="Cit_iso" sheetId="71" r:id="rId8"/>
    <sheet name="Asparagine 13C1 pos" sheetId="7" r:id="rId9"/>
    <sheet name="Asparagine 13C2 pos" sheetId="8" r:id="rId10"/>
    <sheet name="Asparagine 13C3 pos" sheetId="9" r:id="rId11"/>
    <sheet name="Asparagine 13C4 pos" sheetId="10" r:id="rId12"/>
    <sheet name="Asparagine pos" sheetId="11" r:id="rId13"/>
    <sheet name="Asparagine U-13C, U-15N pos" sheetId="12" r:id="rId14"/>
    <sheet name="Aspartate 13C1 neg" sheetId="13" r:id="rId15"/>
    <sheet name="Aspartate 13C2 neg" sheetId="14" r:id="rId16"/>
    <sheet name="Aspartate 13C3 neg" sheetId="15" r:id="rId17"/>
    <sheet name="Aspartate 13C4 neg" sheetId="16" r:id="rId18"/>
    <sheet name="Aspartate neg" sheetId="17" r:id="rId19"/>
    <sheet name="Aspartate U-13C, U-15N neg" sheetId="18" r:id="rId20"/>
    <sheet name="Citrate 13C1 neg" sheetId="19" r:id="rId21"/>
    <sheet name="Citrate 13C2 neg" sheetId="20" r:id="rId22"/>
    <sheet name="Citrate 13C3 neg" sheetId="21" r:id="rId23"/>
    <sheet name="Citrate 13C4 neg" sheetId="22" r:id="rId24"/>
    <sheet name="Citrate 13C5 neg" sheetId="23" r:id="rId25"/>
    <sheet name="Citrate 13C6 neg" sheetId="24" r:id="rId26"/>
    <sheet name="Citrate neg" sheetId="25" r:id="rId27"/>
    <sheet name="Fumarate 13C1 neg" sheetId="26" r:id="rId28"/>
    <sheet name="Fumarate 13C2 neg" sheetId="27" r:id="rId29"/>
    <sheet name="Fumarate 13C3 neg" sheetId="28" r:id="rId30"/>
    <sheet name="Fumarate 13C4 neg" sheetId="29" r:id="rId31"/>
    <sheet name="Fumarate neg" sheetId="30" r:id="rId32"/>
    <sheet name="Glutamate 13C1 neg" sheetId="31" r:id="rId33"/>
    <sheet name="Glutamate 13C2 neg" sheetId="32" r:id="rId34"/>
    <sheet name="Glutamate 13C3 neg" sheetId="33" r:id="rId35"/>
    <sheet name="Glutamate 13C4 neg" sheetId="34" r:id="rId36"/>
    <sheet name="Glutamate 13C5 neg" sheetId="35" r:id="rId37"/>
    <sheet name="Glutamate neg" sheetId="36" r:id="rId38"/>
    <sheet name="Glutamate U-13C, U-15N neg" sheetId="37" r:id="rId39"/>
    <sheet name="Glutamine 13C1 pos" sheetId="38" r:id="rId40"/>
    <sheet name="Glutamine 13C2 pos" sheetId="39" r:id="rId41"/>
    <sheet name="Glutamine 13C3 pos" sheetId="40" r:id="rId42"/>
    <sheet name="Glutamine 13C4 pos" sheetId="41" r:id="rId43"/>
    <sheet name="Glutamine 13C5 pos" sheetId="42" r:id="rId44"/>
    <sheet name="Glutamine pos" sheetId="43" r:id="rId45"/>
    <sheet name="Glutamine U-13C, U-15N pos" sheetId="44" r:id="rId46"/>
    <sheet name="Lysine pos" sheetId="45" r:id="rId47"/>
    <sheet name="Lysine U-13C, U-15N pos" sheetId="46" r:id="rId48"/>
    <sheet name="Malate 13C1 neg" sheetId="47" r:id="rId49"/>
    <sheet name="Malate 13C2 neg" sheetId="48" r:id="rId50"/>
    <sheet name="Malate 13C3 neg" sheetId="49" r:id="rId51"/>
    <sheet name="Malate 13C4 neg" sheetId="50" r:id="rId52"/>
    <sheet name="Malate neg" sheetId="51" r:id="rId53"/>
    <sheet name="Tyrosine pos" sheetId="52" r:id="rId54"/>
    <sheet name="Tyrosine U-13C, U-15N pos" sheetId="53" r:id="rId55"/>
    <sheet name="UTP 13C1 neg" sheetId="54" r:id="rId56"/>
    <sheet name="UTP 13C2 neg" sheetId="55" r:id="rId57"/>
    <sheet name="UTP 13C3 neg" sheetId="56" r:id="rId58"/>
    <sheet name="UTP 13C4 neg" sheetId="57" r:id="rId59"/>
    <sheet name="UTP 13C5 neg" sheetId="58" r:id="rId60"/>
    <sheet name="UTP 13C6 neg" sheetId="59" r:id="rId61"/>
    <sheet name="UTP 13C7 neg" sheetId="60" r:id="rId62"/>
    <sheet name="UTP 13C8 neg" sheetId="61" r:id="rId63"/>
    <sheet name="UTP 13C9 neg" sheetId="62" r:id="rId64"/>
    <sheet name="UTP neg" sheetId="63" r:id="rId65"/>
    <sheet name="Valine pos" sheetId="64" r:id="rId66"/>
    <sheet name="Valine U-13C, U-15N pos" sheetId="65" r:id="rId6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9" i="67" l="1"/>
  <c r="C19" i="67"/>
  <c r="B19" i="67"/>
  <c r="D18" i="67"/>
  <c r="C18" i="67"/>
  <c r="B18" i="67"/>
  <c r="M3" i="64"/>
  <c r="M4" i="64"/>
  <c r="M5" i="64"/>
  <c r="M6" i="64"/>
  <c r="M7" i="64"/>
  <c r="M8" i="64"/>
  <c r="M9" i="64"/>
  <c r="M10" i="64"/>
  <c r="M11" i="64"/>
  <c r="M12" i="64"/>
  <c r="M13" i="64"/>
  <c r="M2" i="64"/>
  <c r="N2" i="64" s="1"/>
  <c r="L3" i="64"/>
  <c r="L2" i="64"/>
  <c r="L13" i="64"/>
  <c r="L12" i="64"/>
  <c r="L11" i="64"/>
  <c r="L10" i="64"/>
  <c r="L9" i="64"/>
  <c r="L8" i="64"/>
  <c r="L7" i="64"/>
  <c r="N7" i="64" s="1"/>
  <c r="L6" i="64"/>
  <c r="L5" i="64"/>
  <c r="N5" i="64" s="1"/>
  <c r="L4" i="64"/>
  <c r="N4" i="64" s="1"/>
  <c r="N3" i="64"/>
  <c r="M3" i="52"/>
  <c r="N3" i="52" s="1"/>
  <c r="M4" i="52"/>
  <c r="M5" i="52"/>
  <c r="M6" i="52"/>
  <c r="M7" i="52"/>
  <c r="M8" i="52"/>
  <c r="M9" i="52"/>
  <c r="M10" i="52"/>
  <c r="M11" i="52"/>
  <c r="M12" i="52"/>
  <c r="M13" i="52"/>
  <c r="M2" i="52"/>
  <c r="N2" i="52"/>
  <c r="L3" i="52"/>
  <c r="L2" i="52"/>
  <c r="L13" i="52"/>
  <c r="L12" i="52"/>
  <c r="L11" i="52"/>
  <c r="L10" i="52"/>
  <c r="L9" i="52"/>
  <c r="L8" i="52"/>
  <c r="L7" i="52"/>
  <c r="L6" i="52"/>
  <c r="N6" i="52" s="1"/>
  <c r="L5" i="52"/>
  <c r="N5" i="52" s="1"/>
  <c r="L4" i="52"/>
  <c r="N4" i="52" s="1"/>
  <c r="P2" i="45"/>
  <c r="P3" i="45"/>
  <c r="P5" i="45"/>
  <c r="P6" i="45"/>
  <c r="O7" i="73"/>
  <c r="O6" i="73"/>
  <c r="O5" i="73"/>
  <c r="O4" i="73"/>
  <c r="O3" i="73"/>
  <c r="O2" i="73"/>
  <c r="P4" i="45"/>
  <c r="P7" i="45"/>
  <c r="N2" i="45"/>
  <c r="N7" i="45"/>
  <c r="N6" i="45"/>
  <c r="N5" i="45"/>
  <c r="N4" i="45"/>
  <c r="N3" i="45"/>
  <c r="M3" i="45"/>
  <c r="M4" i="45"/>
  <c r="M5" i="45"/>
  <c r="M6" i="45"/>
  <c r="M7" i="45"/>
  <c r="M8" i="45"/>
  <c r="M9" i="45"/>
  <c r="M10" i="45"/>
  <c r="M11" i="45"/>
  <c r="M12" i="45"/>
  <c r="M13" i="45"/>
  <c r="M2" i="45"/>
  <c r="L3" i="45"/>
  <c r="L4" i="45"/>
  <c r="L5" i="45"/>
  <c r="L6" i="45"/>
  <c r="L7" i="45"/>
  <c r="L8" i="45"/>
  <c r="L9" i="45"/>
  <c r="L10" i="45"/>
  <c r="L11" i="45"/>
  <c r="L12" i="45"/>
  <c r="L13" i="45"/>
  <c r="L2" i="45"/>
  <c r="L3" i="73"/>
  <c r="L4" i="73"/>
  <c r="L5" i="73"/>
  <c r="L6" i="73"/>
  <c r="M6" i="73" s="1"/>
  <c r="L7" i="73"/>
  <c r="L8" i="73"/>
  <c r="L9" i="73"/>
  <c r="L10" i="73"/>
  <c r="L11" i="73"/>
  <c r="L12" i="73"/>
  <c r="L13" i="73"/>
  <c r="L2" i="73"/>
  <c r="M2" i="73" s="1"/>
  <c r="K3" i="73"/>
  <c r="K4" i="73"/>
  <c r="K5" i="73"/>
  <c r="K6" i="73"/>
  <c r="K7" i="73"/>
  <c r="K8" i="73"/>
  <c r="K9" i="73"/>
  <c r="K10" i="73"/>
  <c r="K11" i="73"/>
  <c r="K12" i="73"/>
  <c r="K13" i="73"/>
  <c r="K2" i="73"/>
  <c r="M7" i="73"/>
  <c r="M5" i="73"/>
  <c r="M4" i="73"/>
  <c r="M3" i="73"/>
  <c r="M3" i="67"/>
  <c r="M4" i="67"/>
  <c r="M5" i="67"/>
  <c r="M6" i="67"/>
  <c r="M7" i="67"/>
  <c r="M2" i="67"/>
  <c r="K3" i="67"/>
  <c r="K4" i="67"/>
  <c r="K5" i="67"/>
  <c r="K6" i="67"/>
  <c r="K7" i="67"/>
  <c r="K8" i="67"/>
  <c r="K9" i="67"/>
  <c r="K10" i="67"/>
  <c r="K11" i="67"/>
  <c r="K12" i="67"/>
  <c r="K13" i="67"/>
  <c r="K2" i="67"/>
  <c r="J3" i="67"/>
  <c r="J4" i="67"/>
  <c r="J5" i="67"/>
  <c r="J6" i="67"/>
  <c r="J7" i="67"/>
  <c r="J8" i="67"/>
  <c r="J9" i="67"/>
  <c r="J10" i="67"/>
  <c r="J11" i="67"/>
  <c r="J12" i="67"/>
  <c r="J13" i="67"/>
  <c r="J2" i="67"/>
  <c r="N6" i="64" l="1"/>
  <c r="P4" i="64"/>
  <c r="P3" i="64"/>
  <c r="P2" i="64"/>
  <c r="P7" i="64"/>
  <c r="P6" i="64"/>
  <c r="P5" i="64"/>
  <c r="N7" i="52"/>
  <c r="P7" i="52" s="1"/>
  <c r="P4" i="52"/>
  <c r="P3" i="52"/>
  <c r="P2" i="52"/>
  <c r="P6" i="52"/>
  <c r="P5" i="52"/>
</calcChain>
</file>

<file path=xl/sharedStrings.xml><?xml version="1.0" encoding="utf-8"?>
<sst xmlns="http://schemas.openxmlformats.org/spreadsheetml/2006/main" count="6638" uniqueCount="592">
  <si>
    <t>Compound</t>
  </si>
  <si>
    <t>RT</t>
  </si>
  <si>
    <t>Type</t>
  </si>
  <si>
    <t>Filename</t>
  </si>
  <si>
    <t>Height</t>
  </si>
  <si>
    <t>Sample ID</t>
  </si>
  <si>
    <t>Area</t>
  </si>
  <si>
    <t>Formula</t>
  </si>
  <si>
    <t>S/N</t>
  </si>
  <si>
    <t>Flag Details</t>
  </si>
  <si>
    <t>Target Compound</t>
  </si>
  <si>
    <t>KD102820_102820_Qm6</t>
  </si>
  <si>
    <t>N/F</t>
  </si>
  <si>
    <t/>
  </si>
  <si>
    <t>N/A</t>
  </si>
  <si>
    <t>KD102820_102820_Qm5</t>
  </si>
  <si>
    <t>KD102820_102820_Qm4</t>
  </si>
  <si>
    <t>KD102820_102820_Qm3</t>
  </si>
  <si>
    <t>KD102820_102820_Qm2</t>
  </si>
  <si>
    <t>KD102820_102820_Qm1</t>
  </si>
  <si>
    <t>KD102820_102820_Qi6</t>
  </si>
  <si>
    <t>KD102820_102820_Qi5</t>
  </si>
  <si>
    <t>KD102820_102820_Qi4</t>
  </si>
  <si>
    <t>KD102820_102820_Qi3</t>
  </si>
  <si>
    <t>KD102820_102820_Qi2</t>
  </si>
  <si>
    <t>KD102820_102820_Qi1</t>
  </si>
  <si>
    <t>Asparagine 13C1 pos</t>
  </si>
  <si>
    <t>[13]CC3H8N2O3</t>
  </si>
  <si>
    <t>Asparagine 13C2 pos</t>
  </si>
  <si>
    <t>[13]C2C2H8N2O3</t>
  </si>
  <si>
    <t>Asparagine 13C3 pos</t>
  </si>
  <si>
    <t>[13]C3CH8N2O3</t>
  </si>
  <si>
    <t>Asparagine 13C4 pos</t>
  </si>
  <si>
    <t>[13]C4H8N2O3</t>
  </si>
  <si>
    <t>473.81</t>
  </si>
  <si>
    <t>15750.44</t>
  </si>
  <si>
    <t>23470.53</t>
  </si>
  <si>
    <t>20042.02</t>
  </si>
  <si>
    <t>23308.87</t>
  </si>
  <si>
    <t>29702.09</t>
  </si>
  <si>
    <t>101.45</t>
  </si>
  <si>
    <t>40.40</t>
  </si>
  <si>
    <t>8681.20</t>
  </si>
  <si>
    <t>2790.68</t>
  </si>
  <si>
    <t>703.54</t>
  </si>
  <si>
    <t>Asparagine pos</t>
  </si>
  <si>
    <t>C4H8N2O3</t>
  </si>
  <si>
    <t>1914.31</t>
  </si>
  <si>
    <t>Asparagine U-13C, U-15N pos</t>
  </si>
  <si>
    <t>Internal Standard</t>
  </si>
  <si>
    <t>[13]C4H8[15]N2O3</t>
  </si>
  <si>
    <t>1290.85</t>
  </si>
  <si>
    <t>9.862:Peak area 349051202.089 is out of bounds (ISTD Minimum Recovery 0.000 and ISTD Max Recovery 0.000). 9.862:Apex Retention Time 9.862 is out of bounds (ISTD Min RT -0.250 and ISTD Max RT 0.250)</t>
  </si>
  <si>
    <t>1561.05</t>
  </si>
  <si>
    <t>9.864:Peak area 314559591.185 is out of bounds (ISTD Minimum Recovery 0.000 and ISTD Max Recovery 0.000). 9.864:Apex Retention Time 9.864 is out of bounds (ISTD Min RT -0.250 and ISTD Max RT 0.250)</t>
  </si>
  <si>
    <t>1181.31</t>
  </si>
  <si>
    <t>9.804:Peak area 263571024.331 is out of bounds (ISTD Minimum Recovery 0.000 and ISTD Max Recovery 0.000). 9.804:Apex Retention Time 9.804 is out of bounds (ISTD Min RT -0.250 and ISTD Max RT 0.250)</t>
  </si>
  <si>
    <t>1920.37</t>
  </si>
  <si>
    <t>9.834:Peak area 374533188.880 is out of bounds (ISTD Minimum Recovery 0.000 and ISTD Max Recovery 0.000). 9.834:Apex Retention Time 9.834 is out of bounds (ISTD Min RT -0.250 and ISTD Max RT 0.250)</t>
  </si>
  <si>
    <t>1011.31</t>
  </si>
  <si>
    <t>9.856:Peak area 314621713.892 is out of bounds (ISTD Minimum Recovery 0.000 and ISTD Max Recovery 0.000). 9.856:Apex Retention Time 9.856 is out of bounds (ISTD Min RT -0.250 and ISTD Max RT 0.250)</t>
  </si>
  <si>
    <t>1461.32</t>
  </si>
  <si>
    <t>9.816:Peak area 287559413.353 is out of bounds (ISTD Minimum Recovery 0.000 and ISTD Max Recovery 0.000). 9.816:Apex Retention Time 9.816 is out of bounds (ISTD Min RT -0.250 and ISTD Max RT 0.250)</t>
  </si>
  <si>
    <t>1658.29</t>
  </si>
  <si>
    <t>9.814:Peak area 478187988.014 is out of bounds (ISTD Minimum Recovery 0.000 and ISTD Max Recovery 0.000). 9.814:Apex Retention Time 9.814 is out of bounds (ISTD Min RT -0.250 and ISTD Max RT 0.250)</t>
  </si>
  <si>
    <t>2024.72</t>
  </si>
  <si>
    <t>9.809:Peak area 572890583.599 is out of bounds (ISTD Minimum Recovery 0.000 and ISTD Max Recovery 0.000). 9.809:Apex Retention Time 9.809 is out of bounds (ISTD Min RT -0.250 and ISTD Max RT 0.250)</t>
  </si>
  <si>
    <t>1396.55</t>
  </si>
  <si>
    <t>9.826:Peak area 572680082.694 is out of bounds (ISTD Minimum Recovery 0.000 and ISTD Max Recovery 0.000). 9.826:Apex Retention Time 9.826 is out of bounds (ISTD Min RT -0.250 and ISTD Max RT 0.250)</t>
  </si>
  <si>
    <t>2413.29</t>
  </si>
  <si>
    <t>9.847:Peak area 513808791.935 is out of bounds (ISTD Minimum Recovery 0.000 and ISTD Max Recovery 0.000). 9.847:Apex Retention Time 9.847 is out of bounds (ISTD Min RT -0.250 and ISTD Max RT 0.250)</t>
  </si>
  <si>
    <t>1333.11</t>
  </si>
  <si>
    <t>9.838:Peak area 542566124.933 is out of bounds (ISTD Minimum Recovery 0.000 and ISTD Max Recovery 0.000). 9.838:Apex Retention Time 9.838 is out of bounds (ISTD Min RT -0.250 and ISTD Max RT 0.250)</t>
  </si>
  <si>
    <t>1883.88</t>
  </si>
  <si>
    <t>9.815:Peak area 544258068.614 is out of bounds (ISTD Minimum Recovery 0.000 and ISTD Max Recovery 0.000). 9.815:Apex Retention Time 9.815 is out of bounds (ISTD Min RT -0.250 and ISTD Max RT 0.250)</t>
  </si>
  <si>
    <t>Aspartate 13C1 neg</t>
  </si>
  <si>
    <t>[13]CC3H7NO4</t>
  </si>
  <si>
    <t>997.59</t>
  </si>
  <si>
    <t>464.77</t>
  </si>
  <si>
    <t>199.64</t>
  </si>
  <si>
    <t>477.40</t>
  </si>
  <si>
    <t>279.60</t>
  </si>
  <si>
    <t>185.73</t>
  </si>
  <si>
    <t>Aspartate 13C2 neg</t>
  </si>
  <si>
    <t>[13]C2C2H7NO4</t>
  </si>
  <si>
    <t>8287.00</t>
  </si>
  <si>
    <t>Aspartate 13C3 neg</t>
  </si>
  <si>
    <t>[13]C3CH7NO4</t>
  </si>
  <si>
    <t>918.62</t>
  </si>
  <si>
    <t>407.02</t>
  </si>
  <si>
    <t>170.64</t>
  </si>
  <si>
    <t>35.11</t>
  </si>
  <si>
    <t>27.65</t>
  </si>
  <si>
    <t>Aspartate 13C4 neg</t>
  </si>
  <si>
    <t>[13]C4H7NO4</t>
  </si>
  <si>
    <t>11067.49</t>
  </si>
  <si>
    <t>2190.91</t>
  </si>
  <si>
    <t>324.50</t>
  </si>
  <si>
    <t>489.36</t>
  </si>
  <si>
    <t>173.73</t>
  </si>
  <si>
    <t>362.90</t>
  </si>
  <si>
    <t>1358.26</t>
  </si>
  <si>
    <t>2536.88</t>
  </si>
  <si>
    <t>410.94</t>
  </si>
  <si>
    <t>67.77</t>
  </si>
  <si>
    <t>103.15</t>
  </si>
  <si>
    <t>72.29</t>
  </si>
  <si>
    <t>Aspartate neg</t>
  </si>
  <si>
    <t>C4H7NO4</t>
  </si>
  <si>
    <t>198.88</t>
  </si>
  <si>
    <t>103.91</t>
  </si>
  <si>
    <t>74.07</t>
  </si>
  <si>
    <t>307.81</t>
  </si>
  <si>
    <t>184.14</t>
  </si>
  <si>
    <t>274.13</t>
  </si>
  <si>
    <t>29760.98</t>
  </si>
  <si>
    <t>17115.68</t>
  </si>
  <si>
    <t>16995.12</t>
  </si>
  <si>
    <t>58198.44</t>
  </si>
  <si>
    <t>30290.29</t>
  </si>
  <si>
    <t>16175.24</t>
  </si>
  <si>
    <t>Aspartate U-13C, U-15N neg</t>
  </si>
  <si>
    <t>[13]C4H7[15]NO4</t>
  </si>
  <si>
    <t>5315.96</t>
  </si>
  <si>
    <t>10.252:Peak area 458655433.499 is out of bounds (ISTD Minimum Recovery 0.000 and ISTD Max Recovery 0.000). 10.252:Apex Retention Time 10.252 is out of bounds (ISTD Min RT -0.250 and ISTD Max RT 0.250)</t>
  </si>
  <si>
    <t>23577.96</t>
  </si>
  <si>
    <t>10.339:Peak area 581173495.266 is out of bounds (ISTD Minimum Recovery 0.000 and ISTD Max Recovery 0.000). 10.339:Apex Retention Time 10.339 is out of bounds (ISTD Min RT -0.250 and ISTD Max RT 0.250)</t>
  </si>
  <si>
    <t>8936.95</t>
  </si>
  <si>
    <t>10.219:Peak area 619041787.512 is out of bounds (ISTD Minimum Recovery 0.000 and ISTD Max Recovery 0.000). 10.219:Apex Retention Time 10.219 is out of bounds (ISTD Min RT -0.250 and ISTD Max RT 0.250)</t>
  </si>
  <si>
    <t>6598.75</t>
  </si>
  <si>
    <t>10.252:Peak area 622782700.237 is out of bounds (ISTD Minimum Recovery 0.000 and ISTD Max Recovery 0.000). 10.252:Apex Retention Time 10.252 is out of bounds (ISTD Min RT -0.250 and ISTD Max RT 0.250)</t>
  </si>
  <si>
    <t>7258.29</t>
  </si>
  <si>
    <t>10.303:Peak area 578497585.504 is out of bounds (ISTD Minimum Recovery 0.000 and ISTD Max Recovery 0.000). 10.303:Apex Retention Time 10.303 is out of bounds (ISTD Min RT -0.250 and ISTD Max RT 0.250)</t>
  </si>
  <si>
    <t>6855.84</t>
  </si>
  <si>
    <t>10.230:Peak area 650931882.305 is out of bounds (ISTD Minimum Recovery 0.000 and ISTD Max Recovery 0.000). 10.230:Apex Retention Time 10.230 is out of bounds (ISTD Min RT -0.250 and ISTD Max RT 0.250)</t>
  </si>
  <si>
    <t>3422.99</t>
  </si>
  <si>
    <t>10.257:Peak area 452546740.760 is out of bounds (ISTD Minimum Recovery 0.000 and ISTD Max Recovery 0.000). 10.257:Apex Retention Time 10.257 is out of bounds (ISTD Min RT -0.250 and ISTD Max RT 0.250)</t>
  </si>
  <si>
    <t>2529.15</t>
  </si>
  <si>
    <t>10.313:Peak area 444146025.040 is out of bounds (ISTD Minimum Recovery 0.000 and ISTD Max Recovery 0.000). 10.313:Apex Retention Time 10.313 is out of bounds (ISTD Min RT -0.250 and ISTD Max RT 0.250)</t>
  </si>
  <si>
    <t>8720.88</t>
  </si>
  <si>
    <t>10.301:Peak area 510648724.628 is out of bounds (ISTD Minimum Recovery 0.000 and ISTD Max Recovery 0.000). 10.301:Apex Retention Time 10.301 is out of bounds (ISTD Min RT -0.250 and ISTD Max RT 0.250)</t>
  </si>
  <si>
    <t>13169.39</t>
  </si>
  <si>
    <t>10.263:Peak area 454766364.491 is out of bounds (ISTD Minimum Recovery 0.000 and ISTD Max Recovery 0.000). 10.263:Apex Retention Time 10.263 is out of bounds (ISTD Min RT -0.250 and ISTD Max RT 0.250)</t>
  </si>
  <si>
    <t>16680.67</t>
  </si>
  <si>
    <t>10.312:Peak area 493586149.376 is out of bounds (ISTD Minimum Recovery 0.000 and ISTD Max Recovery 0.000). 10.312:Apex Retention Time 10.312 is out of bounds (ISTD Min RT -0.250 and ISTD Max RT 0.250)</t>
  </si>
  <si>
    <t>8702.14</t>
  </si>
  <si>
    <t>10.318:Peak area 484905478.595 is out of bounds (ISTD Minimum Recovery 0.000 and ISTD Max Recovery 0.000). 10.318:Apex Retention Time 10.318 is out of bounds (ISTD Min RT -0.250 and ISTD Max RT 0.250)</t>
  </si>
  <si>
    <t>Citrate 13C1 neg</t>
  </si>
  <si>
    <t>[13]CC5H8O7</t>
  </si>
  <si>
    <t>1009.23</t>
  </si>
  <si>
    <t>337.03</t>
  </si>
  <si>
    <t>1805.08</t>
  </si>
  <si>
    <t>271.65</t>
  </si>
  <si>
    <t>576.83</t>
  </si>
  <si>
    <t>4240.43</t>
  </si>
  <si>
    <t>Citrate 13C2 neg</t>
  </si>
  <si>
    <t>[13]C2C4H8O7</t>
  </si>
  <si>
    <t>204.97</t>
  </si>
  <si>
    <t>54.58</t>
  </si>
  <si>
    <t>Citrate 13C3 neg</t>
  </si>
  <si>
    <t>[13]C3C3H8O7</t>
  </si>
  <si>
    <t>79.05</t>
  </si>
  <si>
    <t>85.03</t>
  </si>
  <si>
    <t>Citrate 13C4 neg</t>
  </si>
  <si>
    <t>[13]C4C2H8O7</t>
  </si>
  <si>
    <t>Citrate 13C5 neg</t>
  </si>
  <si>
    <t>[13]C5CH8O7</t>
  </si>
  <si>
    <t>Citrate 13C6 neg</t>
  </si>
  <si>
    <t>[13]C6H8O7</t>
  </si>
  <si>
    <t>Citrate neg</t>
  </si>
  <si>
    <t>C6H8O7</t>
  </si>
  <si>
    <t>3785.72</t>
  </si>
  <si>
    <t>2063.96</t>
  </si>
  <si>
    <t>18463.66</t>
  </si>
  <si>
    <t>3605.86</t>
  </si>
  <si>
    <t>4980.49</t>
  </si>
  <si>
    <t>9830.34</t>
  </si>
  <si>
    <t>Fumarate 13C1 neg</t>
  </si>
  <si>
    <t>[13]CC3H4O4</t>
  </si>
  <si>
    <t>80.50</t>
  </si>
  <si>
    <t>106.69</t>
  </si>
  <si>
    <t>Fumarate 13C2 neg</t>
  </si>
  <si>
    <t>[13]C2C2H4O4</t>
  </si>
  <si>
    <t>Fumarate 13C3 neg</t>
  </si>
  <si>
    <t>[13]C3CH4O4</t>
  </si>
  <si>
    <t>Fumarate 13C4 neg</t>
  </si>
  <si>
    <t>[13]C4H4O4</t>
  </si>
  <si>
    <t>130.51</t>
  </si>
  <si>
    <t>Fumarate neg</t>
  </si>
  <si>
    <t>C4H4O4</t>
  </si>
  <si>
    <t>321.26</t>
  </si>
  <si>
    <t>107.98</t>
  </si>
  <si>
    <t>93.98</t>
  </si>
  <si>
    <t>173.91</t>
  </si>
  <si>
    <t>104.68</t>
  </si>
  <si>
    <t>147.60</t>
  </si>
  <si>
    <t>Glutamate 13C1 neg</t>
  </si>
  <si>
    <t>[13]CC4H9NO4</t>
  </si>
  <si>
    <t>105.04</t>
  </si>
  <si>
    <t>67.93</t>
  </si>
  <si>
    <t>1180.20</t>
  </si>
  <si>
    <t>2430.35</t>
  </si>
  <si>
    <t>1196.76</t>
  </si>
  <si>
    <t>2607.89</t>
  </si>
  <si>
    <t>1759.07</t>
  </si>
  <si>
    <t>2021.27</t>
  </si>
  <si>
    <t>Glutamate 13C2 neg</t>
  </si>
  <si>
    <t>[13]C2C3H9NO4</t>
  </si>
  <si>
    <t>135.99</t>
  </si>
  <si>
    <t>206.26</t>
  </si>
  <si>
    <t>75.19</t>
  </si>
  <si>
    <t>63.15</t>
  </si>
  <si>
    <t>151.43</t>
  </si>
  <si>
    <t>139.18</t>
  </si>
  <si>
    <t>7649.25</t>
  </si>
  <si>
    <t>1472.58</t>
  </si>
  <si>
    <t>11684.81</t>
  </si>
  <si>
    <t>576.87</t>
  </si>
  <si>
    <t>1850.97</t>
  </si>
  <si>
    <t>1195.40</t>
  </si>
  <si>
    <t>Glutamate 13C3 neg</t>
  </si>
  <si>
    <t>[13]C3C2H9NO4</t>
  </si>
  <si>
    <t>25.60</t>
  </si>
  <si>
    <t>1955.72</t>
  </si>
  <si>
    <t>2940.79</t>
  </si>
  <si>
    <t>42.06</t>
  </si>
  <si>
    <t>27.05</t>
  </si>
  <si>
    <t>31.97</t>
  </si>
  <si>
    <t>Glutamate 13C4 neg</t>
  </si>
  <si>
    <t>[13]C4CH9NO4</t>
  </si>
  <si>
    <t>69.58</t>
  </si>
  <si>
    <t>238.42</t>
  </si>
  <si>
    <t>140.71</t>
  </si>
  <si>
    <t>182.24</t>
  </si>
  <si>
    <t>133.52</t>
  </si>
  <si>
    <t>148.87</t>
  </si>
  <si>
    <t>265.43</t>
  </si>
  <si>
    <t>48.38</t>
  </si>
  <si>
    <t>428.12</t>
  </si>
  <si>
    <t>38.21</t>
  </si>
  <si>
    <t>48.74</t>
  </si>
  <si>
    <t>59.10</t>
  </si>
  <si>
    <t>Glutamate 13C5 neg</t>
  </si>
  <si>
    <t>[13]C5H9NO4</t>
  </si>
  <si>
    <t>534.69</t>
  </si>
  <si>
    <t>3408.36</t>
  </si>
  <si>
    <t>2786.25</t>
  </si>
  <si>
    <t>729.07</t>
  </si>
  <si>
    <t>1360.04</t>
  </si>
  <si>
    <t>2561.46</t>
  </si>
  <si>
    <t>539.36</t>
  </si>
  <si>
    <t>6235.87</t>
  </si>
  <si>
    <t>444.13</t>
  </si>
  <si>
    <t>1047.92</t>
  </si>
  <si>
    <t>797.25</t>
  </si>
  <si>
    <t>838.55</t>
  </si>
  <si>
    <t>Glutamate neg</t>
  </si>
  <si>
    <t>C5H9NO4</t>
  </si>
  <si>
    <t>1380.94</t>
  </si>
  <si>
    <t>2093.22</t>
  </si>
  <si>
    <t>1029.82</t>
  </si>
  <si>
    <t>2676.73</t>
  </si>
  <si>
    <t>1291.87</t>
  </si>
  <si>
    <t>1799.86</t>
  </si>
  <si>
    <t>38041.90</t>
  </si>
  <si>
    <t>30006.86</t>
  </si>
  <si>
    <t>30495.58</t>
  </si>
  <si>
    <t>27328.28</t>
  </si>
  <si>
    <t>41679.80</t>
  </si>
  <si>
    <t>19760.08</t>
  </si>
  <si>
    <t>Glutamate U-13C, U-15N neg</t>
  </si>
  <si>
    <t>[13]C5H9[15]NO4</t>
  </si>
  <si>
    <t>5866.90</t>
  </si>
  <si>
    <t>10.050:Peak area 580376216.695 is out of bounds (ISTD Minimum Recovery 0.000 and ISTD Max Recovery 0.000). 10.050:Apex Retention Time 10.050 is out of bounds (ISTD Min RT -0.250 and ISTD Max RT 0.250)</t>
  </si>
  <si>
    <t>28854.88</t>
  </si>
  <si>
    <t>10.107:Peak area 732519032.302 is out of bounds (ISTD Minimum Recovery 0.000 and ISTD Max Recovery 0.000). 10.107:Apex Retention Time 10.107 is out of bounds (ISTD Min RT -0.250 and ISTD Max RT 0.250)</t>
  </si>
  <si>
    <t>27718.00</t>
  </si>
  <si>
    <t>10.046:Peak area 764286669.030 is out of bounds (ISTD Minimum Recovery 0.000 and ISTD Max Recovery 0.000). 10.046:Apex Retention Time 10.046 is out of bounds (ISTD Min RT -0.250 and ISTD Max RT 0.250)</t>
  </si>
  <si>
    <t>34089.67</t>
  </si>
  <si>
    <t>10.078:Peak area 632085360.123 is out of bounds (ISTD Minimum Recovery 0.000 and ISTD Max Recovery 0.000). 10.078:Apex Retention Time 10.078 is out of bounds (ISTD Min RT -0.250 and ISTD Max RT 0.250)</t>
  </si>
  <si>
    <t>17535.00</t>
  </si>
  <si>
    <t>10.099:Peak area 637244997.160 is out of bounds (ISTD Minimum Recovery 0.000 and ISTD Max Recovery 0.000). 10.099:Apex Retention Time 10.099 is out of bounds (ISTD Min RT -0.250 and ISTD Max RT 0.250)</t>
  </si>
  <si>
    <t>21524.63</t>
  </si>
  <si>
    <t>10.029:Peak area 792328523.745 is out of bounds (ISTD Minimum Recovery 0.000 and ISTD Max Recovery 0.000). 10.029:Apex Retention Time 10.029 is out of bounds (ISTD Min RT -0.250 and ISTD Max RT 0.250)</t>
  </si>
  <si>
    <t>17256.05</t>
  </si>
  <si>
    <t>10.028:Peak area 393782195.811 is out of bounds (ISTD Minimum Recovery 0.000 and ISTD Max Recovery 0.000). 10.028:Apex Retention Time 10.028 is out of bounds (ISTD Min RT -0.250 and ISTD Max RT 0.250)</t>
  </si>
  <si>
    <t>30089.69</t>
  </si>
  <si>
    <t>10.024:Peak area 467497512.739 is out of bounds (ISTD Minimum Recovery 0.000 and ISTD Max Recovery 0.000). 10.024:Apex Retention Time 10.024 is out of bounds (ISTD Min RT -0.250 and ISTD Max RT 0.250)</t>
  </si>
  <si>
    <t>31891.00</t>
  </si>
  <si>
    <t>10.042:Peak area 487344986.352 is out of bounds (ISTD Minimum Recovery 0.000 and ISTD Max Recovery 0.000). 10.042:Apex Retention Time 10.042 is out of bounds (ISTD Min RT -0.250 and ISTD Max RT 0.250)</t>
  </si>
  <si>
    <t>36730.67</t>
  </si>
  <si>
    <t>10.005:Peak area 442816857.216 is out of bounds (ISTD Minimum Recovery 0.000 and ISTD Max Recovery 0.000). 10.005:Apex Retention Time 10.005 is out of bounds (ISTD Min RT -0.250 and ISTD Max RT 0.250)</t>
  </si>
  <si>
    <t>21178.84</t>
  </si>
  <si>
    <t>10.024:Peak area 443257260.998 is out of bounds (ISTD Minimum Recovery 0.000 and ISTD Max Recovery 0.000). 10.024:Apex Retention Time 10.024 is out of bounds (ISTD Min RT -0.250 and ISTD Max RT 0.250)</t>
  </si>
  <si>
    <t>36461.37</t>
  </si>
  <si>
    <t>10.058:Peak area 465778552.967 is out of bounds (ISTD Minimum Recovery 0.000 and ISTD Max Recovery 0.000). 10.058:Apex Retention Time 10.058 is out of bounds (ISTD Min RT -0.250 and ISTD Max RT 0.250)</t>
  </si>
  <si>
    <t>Glutamine 13C1 pos</t>
  </si>
  <si>
    <t>[13]CC4H10N2O3</t>
  </si>
  <si>
    <t>19540.13</t>
  </si>
  <si>
    <t>13086.10</t>
  </si>
  <si>
    <t>15354.01</t>
  </si>
  <si>
    <t>23410.67</t>
  </si>
  <si>
    <t>24096.18</t>
  </si>
  <si>
    <t>19842.84</t>
  </si>
  <si>
    <t>9811.25</t>
  </si>
  <si>
    <t>3976.32</t>
  </si>
  <si>
    <t>7014.50</t>
  </si>
  <si>
    <t>6563.44</t>
  </si>
  <si>
    <t>6173.82</t>
  </si>
  <si>
    <t>4579.97</t>
  </si>
  <si>
    <t>Glutamine 13C2 pos</t>
  </si>
  <si>
    <t>[13]C2C3H10N2O3</t>
  </si>
  <si>
    <t>664.51</t>
  </si>
  <si>
    <t>465.37</t>
  </si>
  <si>
    <t>718.83</t>
  </si>
  <si>
    <t>289.12</t>
  </si>
  <si>
    <t>222.53</t>
  </si>
  <si>
    <t>512.75</t>
  </si>
  <si>
    <t>130.28</t>
  </si>
  <si>
    <t>106.73</t>
  </si>
  <si>
    <t>64.91</t>
  </si>
  <si>
    <t>104.53</t>
  </si>
  <si>
    <t>40.92</t>
  </si>
  <si>
    <t>114.82</t>
  </si>
  <si>
    <t>Glutamine 13C3 pos</t>
  </si>
  <si>
    <t>[13]C3C2H10N2O3</t>
  </si>
  <si>
    <t>600.84</t>
  </si>
  <si>
    <t>Glutamine 13C4 pos</t>
  </si>
  <si>
    <t>[13]C4CH10N2O3</t>
  </si>
  <si>
    <t>248.26</t>
  </si>
  <si>
    <t>829.69</t>
  </si>
  <si>
    <t>457.44</t>
  </si>
  <si>
    <t>229.66</t>
  </si>
  <si>
    <t>Glutamine 13C5 pos</t>
  </si>
  <si>
    <t>[13]C5H10N2O3</t>
  </si>
  <si>
    <t>304.72</t>
  </si>
  <si>
    <t>721.92</t>
  </si>
  <si>
    <t>305.89</t>
  </si>
  <si>
    <t>286.33</t>
  </si>
  <si>
    <t>Glutamine pos</t>
  </si>
  <si>
    <t>C5H10N2O3</t>
  </si>
  <si>
    <t>77525.08</t>
  </si>
  <si>
    <t>63067.92</t>
  </si>
  <si>
    <t>92863.38</t>
  </si>
  <si>
    <t>49560.19</t>
  </si>
  <si>
    <t>71940.82</t>
  </si>
  <si>
    <t>94841.43</t>
  </si>
  <si>
    <t>42371.25</t>
  </si>
  <si>
    <t>30090.21</t>
  </si>
  <si>
    <t>32440.74</t>
  </si>
  <si>
    <t>68523.35</t>
  </si>
  <si>
    <t>37491.16</t>
  </si>
  <si>
    <t>39653.38</t>
  </si>
  <si>
    <t>Glutamine U-13C, U-15N pos</t>
  </si>
  <si>
    <t>[13]C5H10[15]N2O3</t>
  </si>
  <si>
    <t>27153.60</t>
  </si>
  <si>
    <t>9.692:Peak area 2559593226.333 is out of bounds (ISTD Minimum Recovery 0.000 and ISTD Max Recovery 0.000). 9.692:Apex Retention Time 9.692 is out of bounds (ISTD Min RT -0.250 and ISTD Max RT 0.250)</t>
  </si>
  <si>
    <t>14344.67</t>
  </si>
  <si>
    <t>9.724:Peak area 2119526361.863 is out of bounds (ISTD Minimum Recovery 0.000 and ISTD Max Recovery 0.000). 9.724:Apex Retention Time 9.724 is out of bounds (ISTD Min RT -0.250 and ISTD Max RT 0.250)</t>
  </si>
  <si>
    <t>12607.52</t>
  </si>
  <si>
    <t>9.637:Peak area 1605335215.563 is out of bounds (ISTD Minimum Recovery 0.000 and ISTD Max Recovery 0.000). 9.637:Apex Retention Time 9.637 is out of bounds (ISTD Min RT -0.250 and ISTD Max RT 0.250)</t>
  </si>
  <si>
    <t>26648.43</t>
  </si>
  <si>
    <t>9.722:Peak area 2718454829.468 is out of bounds (ISTD Minimum Recovery 0.000 and ISTD Max Recovery 0.000). 9.722:Apex Retention Time 9.722 is out of bounds (ISTD Min RT -0.250 and ISTD Max RT 0.250)</t>
  </si>
  <si>
    <t>17281.51</t>
  </si>
  <si>
    <t>9.716:Peak area 2184271209.407 is out of bounds (ISTD Minimum Recovery 0.000 and ISTD Max Recovery 0.000). 9.716:Apex Retention Time 9.716 is out of bounds (ISTD Min RT -0.250 and ISTD Max RT 0.250)</t>
  </si>
  <si>
    <t>9106.58</t>
  </si>
  <si>
    <t>9.649:Peak area 1735044614.720 is out of bounds (ISTD Minimum Recovery 0.000 and ISTD Max Recovery 0.000). 9.649:Apex Retention Time 9.649 is out of bounds (ISTD Min RT -0.250 and ISTD Max RT 0.250)</t>
  </si>
  <si>
    <t>32484.09</t>
  </si>
  <si>
    <t>9.698:Peak area 3596828912.611 is out of bounds (ISTD Minimum Recovery 0.000 and ISTD Max Recovery 0.000). 9.698:Apex Retention Time 9.698 is out of bounds (ISTD Min RT -0.250 and ISTD Max RT 0.250)</t>
  </si>
  <si>
    <t>48953.59</t>
  </si>
  <si>
    <t>9.636:Peak area 3921376119.161 is out of bounds (ISTD Minimum Recovery 0.000 and ISTD Max Recovery 0.000). 9.636:Apex Retention Time 9.636 is out of bounds (ISTD Min RT -0.250 and ISTD Max RT 0.250)</t>
  </si>
  <si>
    <t>56541.05</t>
  </si>
  <si>
    <t>9.652:Peak area 4018639897.924 is out of bounds (ISTD Minimum Recovery 0.000 and ISTD Max Recovery 0.000). 9.652:Apex Retention Time 9.652 is out of bounds (ISTD Min RT -0.250 and ISTD Max RT 0.250)</t>
  </si>
  <si>
    <t>58536.50</t>
  </si>
  <si>
    <t>9.646:Peak area 3622633876.194 is out of bounds (ISTD Minimum Recovery 0.000 and ISTD Max Recovery 0.000). 9.646:Apex Retention Time 9.646 is out of bounds (ISTD Min RT -0.250 and ISTD Max RT 0.250)</t>
  </si>
  <si>
    <t>59101.13</t>
  </si>
  <si>
    <t>9.666:Peak area 4013814651.239 is out of bounds (ISTD Minimum Recovery 0.000 and ISTD Max Recovery 0.000). 9.666:Apex Retention Time 9.666 is out of bounds (ISTD Min RT -0.250 and ISTD Max RT 0.250)</t>
  </si>
  <si>
    <t>66428.59</t>
  </si>
  <si>
    <t>9.642:Peak area 3875011978.719 is out of bounds (ISTD Minimum Recovery 0.000 and ISTD Max Recovery 0.000). 9.642:Apex Retention Time 9.642 is out of bounds (ISTD Min RT -0.250 and ISTD Max RT 0.250)</t>
  </si>
  <si>
    <t>Lysine pos</t>
  </si>
  <si>
    <t>C6H14N2O2</t>
  </si>
  <si>
    <t>4911.25</t>
  </si>
  <si>
    <t>4690.77</t>
  </si>
  <si>
    <t>4181.68</t>
  </si>
  <si>
    <t>12927.75</t>
  </si>
  <si>
    <t>13886.88</t>
  </si>
  <si>
    <t>4974.48</t>
  </si>
  <si>
    <t>807.02</t>
  </si>
  <si>
    <t>154.91</t>
  </si>
  <si>
    <t>387.50</t>
  </si>
  <si>
    <t>125.70</t>
  </si>
  <si>
    <t>218.44</t>
  </si>
  <si>
    <t>548.15</t>
  </si>
  <si>
    <t>Lysine U-13C, U-15N pos</t>
  </si>
  <si>
    <t>[13]C6H14[15]N2O2</t>
  </si>
  <si>
    <t>17743.50</t>
  </si>
  <si>
    <t>13.703:Peak area 781770262.844 is out of bounds (ISTD Minimum Recovery 0.000 and ISTD Max Recovery 0.000). 13.703:Apex Retention Time 13.703 is out of bounds (ISTD Min RT -0.250 and ISTD Max RT 0.250)</t>
  </si>
  <si>
    <t>5628.14</t>
  </si>
  <si>
    <t>13.775:Peak area 760506732.265 is out of bounds (ISTD Minimum Recovery 0.000 and ISTD Max Recovery 0.000). 13.775:Apex Retention Time 13.775 is out of bounds (ISTD Min RT -0.250 and ISTD Max RT 0.250)</t>
  </si>
  <si>
    <t>1398.98</t>
  </si>
  <si>
    <t>13.750:Peak area 651099206.560 is out of bounds (ISTD Minimum Recovery 0.000 and ISTD Max Recovery 0.000). 13.750:Apex Retention Time 13.750 is out of bounds (ISTD Min RT -0.250 and ISTD Max RT 0.250)</t>
  </si>
  <si>
    <t>4820.32</t>
  </si>
  <si>
    <t>13.765:Peak area 792970198.117 is out of bounds (ISTD Minimum Recovery 0.000 and ISTD Max Recovery 0.000). 13.765:Apex Retention Time 13.765 is out of bounds (ISTD Min RT -0.250 and ISTD Max RT 0.250)</t>
  </si>
  <si>
    <t>9809.97</t>
  </si>
  <si>
    <t>13.777:Peak area 740041075.025 is out of bounds (ISTD Minimum Recovery 0.000 and ISTD Max Recovery 0.000). 13.777:Apex Retention Time 13.777 is out of bounds (ISTD Min RT -0.250 and ISTD Max RT 0.250)</t>
  </si>
  <si>
    <t>2795.91</t>
  </si>
  <si>
    <t>13.791:Peak area 706638658.528 is out of bounds (ISTD Minimum Recovery 0.000 and ISTD Max Recovery 0.000). 13.791:Apex Retention Time 13.791 is out of bounds (ISTD Min RT -0.250 and ISTD Max RT 0.250)</t>
  </si>
  <si>
    <t>1996.15</t>
  </si>
  <si>
    <t>13.788:Peak area 671334268.027 is out of bounds (ISTD Minimum Recovery 0.000 and ISTD Max Recovery 0.000). 13.788:Apex Retention Time 13.788 is out of bounds (ISTD Min RT -0.250 and ISTD Max RT 0.250)</t>
  </si>
  <si>
    <t>3372.04</t>
  </si>
  <si>
    <t>13.819:Peak area 643939704.334 is out of bounds (ISTD Minimum Recovery 0.000 and ISTD Max Recovery 0.000). 13.819:Apex Retention Time 13.819 is out of bounds (ISTD Min RT -0.250 and ISTD Max RT 0.250)</t>
  </si>
  <si>
    <t>5800.58</t>
  </si>
  <si>
    <t>13.832:Peak area 645252355.040 is out of bounds (ISTD Minimum Recovery 0.000 and ISTD Max Recovery 0.000). 13.832:Apex Retention Time 13.832 is out of bounds (ISTD Min RT -0.250 and ISTD Max RT 0.250)</t>
  </si>
  <si>
    <t>1376.60</t>
  </si>
  <si>
    <t>13.827:Peak area 634697302.195 is out of bounds (ISTD Minimum Recovery 0.000 and ISTD Max Recovery 0.000). 13.827:Apex Retention Time 13.827 is out of bounds (ISTD Min RT -0.250 and ISTD Max RT 0.250)</t>
  </si>
  <si>
    <t>3684.71</t>
  </si>
  <si>
    <t>13.808:Peak area 626620205.478 is out of bounds (ISTD Minimum Recovery 0.000 and ISTD Max Recovery 0.000). 13.808:Apex Retention Time 13.808 is out of bounds (ISTD Min RT -0.250 and ISTD Max RT 0.250)</t>
  </si>
  <si>
    <t>3913.29</t>
  </si>
  <si>
    <t>13.864:Peak area 637477500.595 is out of bounds (ISTD Minimum Recovery 0.000 and ISTD Max Recovery 0.000). 13.864:Apex Retention Time 13.864 is out of bounds (ISTD Min RT -0.250 and ISTD Max RT 0.250)</t>
  </si>
  <si>
    <t>Malate 13C1 neg</t>
  </si>
  <si>
    <t>[13]CC3H6O5</t>
  </si>
  <si>
    <t>117.61</t>
  </si>
  <si>
    <t>1259.28</t>
  </si>
  <si>
    <t>469.06</t>
  </si>
  <si>
    <t>1395.08</t>
  </si>
  <si>
    <t>855.50</t>
  </si>
  <si>
    <t>1109.08</t>
  </si>
  <si>
    <t>1179.23</t>
  </si>
  <si>
    <t>Malate 13C2 neg</t>
  </si>
  <si>
    <t>[13]C2C2H6O5</t>
  </si>
  <si>
    <t>1281.82</t>
  </si>
  <si>
    <t>438.68</t>
  </si>
  <si>
    <t>170.14</t>
  </si>
  <si>
    <t>187.60</t>
  </si>
  <si>
    <t>Malate 13C3 neg</t>
  </si>
  <si>
    <t>[13]C3CH6O5</t>
  </si>
  <si>
    <t>140.93</t>
  </si>
  <si>
    <t>62.83</t>
  </si>
  <si>
    <t>Malate 13C4 neg</t>
  </si>
  <si>
    <t>[13]C4H6O5</t>
  </si>
  <si>
    <t>4597.67</t>
  </si>
  <si>
    <t>17125.82</t>
  </si>
  <si>
    <t>588.36</t>
  </si>
  <si>
    <t>Malate neg</t>
  </si>
  <si>
    <t>C4H6O5</t>
  </si>
  <si>
    <t>11111.81</t>
  </si>
  <si>
    <t>12137.13</t>
  </si>
  <si>
    <t>13911.55</t>
  </si>
  <si>
    <t>17771.30</t>
  </si>
  <si>
    <t>21429.34</t>
  </si>
  <si>
    <t>16467.62</t>
  </si>
  <si>
    <t>Tyrosine pos</t>
  </si>
  <si>
    <t>C9H11NO3</t>
  </si>
  <si>
    <t>276467.59</t>
  </si>
  <si>
    <t>741869.80</t>
  </si>
  <si>
    <t>469969.00</t>
  </si>
  <si>
    <t>16579.31</t>
  </si>
  <si>
    <t>INF</t>
  </si>
  <si>
    <t>1653740.88</t>
  </si>
  <si>
    <t>54294.10</t>
  </si>
  <si>
    <t>17290.45</t>
  </si>
  <si>
    <t>1308.03</t>
  </si>
  <si>
    <t>20028.82</t>
  </si>
  <si>
    <t>1225.00</t>
  </si>
  <si>
    <t>999.99</t>
  </si>
  <si>
    <t>Tyrosine U-13C, U-15N pos</t>
  </si>
  <si>
    <t>[13]C9H11[15]NO3</t>
  </si>
  <si>
    <t>19317.91</t>
  </si>
  <si>
    <t>8.354:Peak area 1633901875.610 is out of bounds (ISTD Minimum Recovery 0.000 and ISTD Max Recovery 0.000). 8.354:Apex Retention Time 8.354 is out of bounds (ISTD Min RT -0.250 and ISTD Max RT 0.250)</t>
  </si>
  <si>
    <t>14213.59</t>
  </si>
  <si>
    <t>8.342:Peak area 1724773521.181 is out of bounds (ISTD Minimum Recovery 0.000 and ISTD Max Recovery 0.000). 8.342:Apex Retention Time 8.342 is out of bounds (ISTD Min RT -0.250 and ISTD Max RT 0.250)</t>
  </si>
  <si>
    <t>8.380:Peak area 1573336470.636 is out of bounds (ISTD Minimum Recovery 0.000 and ISTD Max Recovery 0.000). 8.380:Apex Retention Time 8.380 is out of bounds (ISTD Min RT -0.250 and ISTD Max RT 0.250)</t>
  </si>
  <si>
    <t>32944.44</t>
  </si>
  <si>
    <t>8.358:Peak area 1717015388.817 is out of bounds (ISTD Minimum Recovery 0.000 and ISTD Max Recovery 0.000). 8.358:Apex Retention Time 8.358 is out of bounds (ISTD Min RT -0.250 and ISTD Max RT 0.250)</t>
  </si>
  <si>
    <t>39860.76</t>
  </si>
  <si>
    <t>8.332:Peak area 1709391835.739 is out of bounds (ISTD Minimum Recovery 0.000 and ISTD Max Recovery 0.000). 8.332:Apex Retention Time 8.332 is out of bounds (ISTD Min RT -0.250 and ISTD Max RT 0.250)</t>
  </si>
  <si>
    <t>72717.06</t>
  </si>
  <si>
    <t>8.333:Peak area 1782403968.119 is out of bounds (ISTD Minimum Recovery 0.000 and ISTD Max Recovery 0.000). 8.333:Apex Retention Time 8.333 is out of bounds (ISTD Min RT -0.250 and ISTD Max RT 0.250)</t>
  </si>
  <si>
    <t>22765.05</t>
  </si>
  <si>
    <t>8.345:Peak area 1671677003.980 is out of bounds (ISTD Minimum Recovery 0.000 and ISTD Max Recovery 0.000). 8.345:Apex Retention Time 8.345 is out of bounds (ISTD Min RT -0.250 and ISTD Max RT 0.250)</t>
  </si>
  <si>
    <t>25801.37</t>
  </si>
  <si>
    <t>8.366:Peak area 1686825147.570 is out of bounds (ISTD Minimum Recovery 0.000 and ISTD Max Recovery 0.000). 8.366:Apex Retention Time 8.366 is out of bounds (ISTD Min RT -0.250 and ISTD Max RT 0.250)</t>
  </si>
  <si>
    <t>25188.57</t>
  </si>
  <si>
    <t>8.356:Peak area 1689596978.193 is out of bounds (ISTD Minimum Recovery 0.000 and ISTD Max Recovery 0.000). 8.356:Apex Retention Time 8.356 is out of bounds (ISTD Min RT -0.250 and ISTD Max RT 0.250)</t>
  </si>
  <si>
    <t>20751.83</t>
  </si>
  <si>
    <t>8.322:Peak area 1652123266.193 is out of bounds (ISTD Minimum Recovery 0.000 and ISTD Max Recovery 0.000). 8.322:Apex Retention Time 8.322 is out of bounds (ISTD Min RT -0.250 and ISTD Max RT 0.250)</t>
  </si>
  <si>
    <t>22464.70</t>
  </si>
  <si>
    <t>8.314:Peak area 1688348669.689 is out of bounds (ISTD Minimum Recovery 0.000 and ISTD Max Recovery 0.000). 8.314:Apex Retention Time 8.314 is out of bounds (ISTD Min RT -0.250 and ISTD Max RT 0.250)</t>
  </si>
  <si>
    <t>27763.41</t>
  </si>
  <si>
    <t>8.359:Peak area 1625251694.249 is out of bounds (ISTD Minimum Recovery 0.000 and ISTD Max Recovery 0.000). 8.359:Apex Retention Time 8.359 is out of bounds (ISTD Min RT -0.250 and ISTD Max RT 0.250)</t>
  </si>
  <si>
    <t>UTP 13C1 neg</t>
  </si>
  <si>
    <t>[13]CC8H15N2O15P3</t>
  </si>
  <si>
    <t>102.73</t>
  </si>
  <si>
    <t>134.89</t>
  </si>
  <si>
    <t>122.22</t>
  </si>
  <si>
    <t>87.67</t>
  </si>
  <si>
    <t>153.13</t>
  </si>
  <si>
    <t>136.19</t>
  </si>
  <si>
    <t>UTP 13C2 neg</t>
  </si>
  <si>
    <t>[13]C2C7H15N2O15P3</t>
  </si>
  <si>
    <t>394.62</t>
  </si>
  <si>
    <t>UTP 13C3 neg</t>
  </si>
  <si>
    <t>[13]C3C6H15N2O15P3</t>
  </si>
  <si>
    <t>261.04</t>
  </si>
  <si>
    <t>235.51</t>
  </si>
  <si>
    <t>UTP 13C4 neg</t>
  </si>
  <si>
    <t>[13]C4C5H15N2O15P3</t>
  </si>
  <si>
    <t>UTP 13C5 neg</t>
  </si>
  <si>
    <t>[13]C5C4H15N2O15P3</t>
  </si>
  <si>
    <t>UTP 13C6 neg</t>
  </si>
  <si>
    <t>[13]C6C3H15N2O15P3</t>
  </si>
  <si>
    <t>UTP 13C7 neg</t>
  </si>
  <si>
    <t>[13]C7C2H15N2O15P3</t>
  </si>
  <si>
    <t>UTP 13C8 neg</t>
  </si>
  <si>
    <t>[13]C8CH15N2O15P3</t>
  </si>
  <si>
    <t>UTP 13C9 neg</t>
  </si>
  <si>
    <t>[13]C9H15N2O15P3</t>
  </si>
  <si>
    <t>UTP neg</t>
  </si>
  <si>
    <t>C9H15N2O15P3</t>
  </si>
  <si>
    <t>808.04</t>
  </si>
  <si>
    <t>731.17</t>
  </si>
  <si>
    <t>1623.51</t>
  </si>
  <si>
    <t>712.13</t>
  </si>
  <si>
    <t>861.16</t>
  </si>
  <si>
    <t>896.79</t>
  </si>
  <si>
    <t>Valine pos</t>
  </si>
  <si>
    <t>C5H11NO2</t>
  </si>
  <si>
    <t>3494.61</t>
  </si>
  <si>
    <t>16088.64</t>
  </si>
  <si>
    <t>9674.60</t>
  </si>
  <si>
    <t>6883.56</t>
  </si>
  <si>
    <t>6841.84</t>
  </si>
  <si>
    <t>14777.56</t>
  </si>
  <si>
    <t>1652.01</t>
  </si>
  <si>
    <t>236.30</t>
  </si>
  <si>
    <t>191.64</t>
  </si>
  <si>
    <t>803.06</t>
  </si>
  <si>
    <t>212.32</t>
  </si>
  <si>
    <t>170.82</t>
  </si>
  <si>
    <t>Valine U-13C, U-15N pos</t>
  </si>
  <si>
    <t>[13]C5H11[15]NO2</t>
  </si>
  <si>
    <t>2773.75</t>
  </si>
  <si>
    <t>7.888:Peak area 2447992445.125 is out of bounds (ISTD Minimum Recovery 0.000 and ISTD Max Recovery 0.000). 7.888:Apex Retention Time 7.888 is out of bounds (ISTD Min RT -0.250 and ISTD Max RT 0.250)</t>
  </si>
  <si>
    <t>5004.05</t>
  </si>
  <si>
    <t>7.878:Peak area 2468095599.914 is out of bounds (ISTD Minimum Recovery 0.000 and ISTD Max Recovery 0.000). 7.878:Apex Retention Time 7.878 is out of bounds (ISTD Min RT -0.250 and ISTD Max RT 0.250)</t>
  </si>
  <si>
    <t>2346.16</t>
  </si>
  <si>
    <t>7.888:Peak area 2272809682.553 is out of bounds (ISTD Minimum Recovery 0.000 and ISTD Max Recovery 0.000). 7.888:Apex Retention Time 7.888 is out of bounds (ISTD Min RT -0.250 and ISTD Max RT 0.250)</t>
  </si>
  <si>
    <t>6163.47</t>
  </si>
  <si>
    <t>7.892:Peak area 2532124749.804 is out of bounds (ISTD Minimum Recovery 0.000 and ISTD Max Recovery 0.000). 7.892:Apex Retention Time 7.892 is out of bounds (ISTD Min RT -0.250 and ISTD Max RT 0.250)</t>
  </si>
  <si>
    <t>6138.77</t>
  </si>
  <si>
    <t>7.868:Peak area 2329831370.896 is out of bounds (ISTD Minimum Recovery 0.000 and ISTD Max Recovery 0.000). 7.868:Apex Retention Time 7.868 is out of bounds (ISTD Min RT -0.250 and ISTD Max RT 0.250)</t>
  </si>
  <si>
    <t>12324.53</t>
  </si>
  <si>
    <t>7.869:Peak area 2346001188.550 is out of bounds (ISTD Minimum Recovery 0.000 and ISTD Max Recovery 0.000). 7.869:Apex Retention Time 7.869 is out of bounds (ISTD Min RT -0.250 and ISTD Max RT 0.250)</t>
  </si>
  <si>
    <t>7778.78</t>
  </si>
  <si>
    <t>7.876:Peak area 2337306393.070 is out of bounds (ISTD Minimum Recovery 0.000 and ISTD Max Recovery 0.000). 7.876:Apex Retention Time 7.876 is out of bounds (ISTD Min RT -0.250 and ISTD Max RT 0.250)</t>
  </si>
  <si>
    <t>3239.10</t>
  </si>
  <si>
    <t>7.898:Peak area 2168466870.193 is out of bounds (ISTD Minimum Recovery 0.000 and ISTD Max Recovery 0.000). 7.898:Apex Retention Time 7.898 is out of bounds (ISTD Min RT -0.250 and ISTD Max RT 0.250)</t>
  </si>
  <si>
    <t>9794.84</t>
  </si>
  <si>
    <t>7.888:Peak area 2188550911.277 is out of bounds (ISTD Minimum Recovery 0.000 and ISTD Max Recovery 0.000). 7.888:Apex Retention Time 7.888 is out of bounds (ISTD Min RT -0.250 and ISTD Max RT 0.250)</t>
  </si>
  <si>
    <t>9463.84</t>
  </si>
  <si>
    <t>7.853:Peak area 2236980388.541 is out of bounds (ISTD Minimum Recovery 0.000 and ISTD Max Recovery 0.000). 7.853:Apex Retention Time 7.853 is out of bounds (ISTD Min RT -0.250 and ISTD Max RT 0.250)</t>
  </si>
  <si>
    <t>3471.52</t>
  </si>
  <si>
    <t>7.877:Peak area 2153522904.351 is out of bounds (ISTD Minimum Recovery 0.000 and ISTD Max Recovery 0.000). 7.877:Apex Retention Time 7.877 is out of bounds (ISTD Min RT -0.250 and ISTD Max RT 0.250)</t>
  </si>
  <si>
    <t>2722.50</t>
  </si>
  <si>
    <t>7.866:Peak area 2221850562.480 is out of bounds (ISTD Minimum Recovery 0.000 and ISTD Max Recovery 0.000). 7.866:Apex Retention Time 7.866 is out of bounds (ISTD Min RT -0.250 and ISTD Max RT 0.250)</t>
  </si>
  <si>
    <t>m+0</t>
  </si>
  <si>
    <t>m+1</t>
  </si>
  <si>
    <t>m+2</t>
  </si>
  <si>
    <t>m+3</t>
  </si>
  <si>
    <t>m+4</t>
  </si>
  <si>
    <t>Name</t>
  </si>
  <si>
    <t>Vehicle 0h</t>
  </si>
  <si>
    <t>Vehicle 1h</t>
  </si>
  <si>
    <t>Vehicle 5h</t>
  </si>
  <si>
    <t>gpASNase 0h</t>
  </si>
  <si>
    <t>gpASNase 1h</t>
  </si>
  <si>
    <t>gpASNase 5h</t>
  </si>
  <si>
    <t>m+5</t>
  </si>
  <si>
    <t>m+6</t>
  </si>
  <si>
    <t>Area_IS</t>
  </si>
  <si>
    <t>Response ratio</t>
  </si>
  <si>
    <t>Conc. (uM)</t>
  </si>
  <si>
    <t>Conc. Media (uM)</t>
  </si>
  <si>
    <t>Lysine</t>
  </si>
  <si>
    <t>Valine</t>
  </si>
  <si>
    <t>Gln</t>
  </si>
  <si>
    <t>Delta</t>
  </si>
  <si>
    <t>Tyr</t>
  </si>
  <si>
    <t>Media consumption (uM)</t>
  </si>
  <si>
    <t>Time</t>
  </si>
  <si>
    <t>Vehicle</t>
  </si>
  <si>
    <t>gpASNase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</si>
</sst>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2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17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theme" Target="theme/theme1.xml"/><Relationship Id="rId7" Type="http://schemas.openxmlformats.org/officeDocument/2006/relationships/worksheet" Target="worksheets/sheet7.xml"/><Relationship Id="rId71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Intracellular Asn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Asn_iso!$D$1</c:f>
              <c:strCache>
                <c:ptCount val="1"/>
                <c:pt idx="0">
                  <c:v>m+0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Asn_iso!$C$8:$C$13</c:f>
              <c:strCache>
                <c:ptCount val="6"/>
                <c:pt idx="0">
                  <c:v>Vehicle 0h</c:v>
                </c:pt>
                <c:pt idx="1">
                  <c:v>Vehicle 1h</c:v>
                </c:pt>
                <c:pt idx="2">
                  <c:v>Vehicle 5h</c:v>
                </c:pt>
                <c:pt idx="3">
                  <c:v>gpASNase 0h</c:v>
                </c:pt>
                <c:pt idx="4">
                  <c:v>gpASNase 1h</c:v>
                </c:pt>
                <c:pt idx="5">
                  <c:v>gpASNase 5h</c:v>
                </c:pt>
              </c:strCache>
            </c:strRef>
          </c:cat>
          <c:val>
            <c:numRef>
              <c:f>Asn_iso!$D$8:$D$13</c:f>
              <c:numCache>
                <c:formatCode>General</c:formatCode>
                <c:ptCount val="6"/>
                <c:pt idx="0">
                  <c:v>5277576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67-7A4C-8C26-C8A59A663F6B}"/>
            </c:ext>
          </c:extLst>
        </c:ser>
        <c:ser>
          <c:idx val="1"/>
          <c:order val="1"/>
          <c:tx>
            <c:strRef>
              <c:f>Asn_iso!$E$1</c:f>
              <c:strCache>
                <c:ptCount val="1"/>
                <c:pt idx="0">
                  <c:v>m+1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Asn_iso!$C$8:$C$13</c:f>
              <c:strCache>
                <c:ptCount val="6"/>
                <c:pt idx="0">
                  <c:v>Vehicle 0h</c:v>
                </c:pt>
                <c:pt idx="1">
                  <c:v>Vehicle 1h</c:v>
                </c:pt>
                <c:pt idx="2">
                  <c:v>Vehicle 5h</c:v>
                </c:pt>
                <c:pt idx="3">
                  <c:v>gpASNase 0h</c:v>
                </c:pt>
                <c:pt idx="4">
                  <c:v>gpASNase 1h</c:v>
                </c:pt>
                <c:pt idx="5">
                  <c:v>gpASNase 5h</c:v>
                </c:pt>
              </c:strCache>
            </c:strRef>
          </c:cat>
          <c:val>
            <c:numRef>
              <c:f>Asn_iso!$E$8:$E$13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67-7A4C-8C26-C8A59A663F6B}"/>
            </c:ext>
          </c:extLst>
        </c:ser>
        <c:ser>
          <c:idx val="2"/>
          <c:order val="2"/>
          <c:tx>
            <c:strRef>
              <c:f>Asn_iso!$F$1</c:f>
              <c:strCache>
                <c:ptCount val="1"/>
                <c:pt idx="0">
                  <c:v>m+2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Asn_iso!$C$8:$C$13</c:f>
              <c:strCache>
                <c:ptCount val="6"/>
                <c:pt idx="0">
                  <c:v>Vehicle 0h</c:v>
                </c:pt>
                <c:pt idx="1">
                  <c:v>Vehicle 1h</c:v>
                </c:pt>
                <c:pt idx="2">
                  <c:v>Vehicle 5h</c:v>
                </c:pt>
                <c:pt idx="3">
                  <c:v>gpASNase 0h</c:v>
                </c:pt>
                <c:pt idx="4">
                  <c:v>gpASNase 1h</c:v>
                </c:pt>
                <c:pt idx="5">
                  <c:v>gpASNase 5h</c:v>
                </c:pt>
              </c:strCache>
            </c:strRef>
          </c:cat>
          <c:val>
            <c:numRef>
              <c:f>Asn_iso!$F$8:$F$13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67-7A4C-8C26-C8A59A663F6B}"/>
            </c:ext>
          </c:extLst>
        </c:ser>
        <c:ser>
          <c:idx val="3"/>
          <c:order val="3"/>
          <c:tx>
            <c:strRef>
              <c:f>Asn_iso!$G$1</c:f>
              <c:strCache>
                <c:ptCount val="1"/>
                <c:pt idx="0">
                  <c:v>m+3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Asn_iso!$C$8:$C$13</c:f>
              <c:strCache>
                <c:ptCount val="6"/>
                <c:pt idx="0">
                  <c:v>Vehicle 0h</c:v>
                </c:pt>
                <c:pt idx="1">
                  <c:v>Vehicle 1h</c:v>
                </c:pt>
                <c:pt idx="2">
                  <c:v>Vehicle 5h</c:v>
                </c:pt>
                <c:pt idx="3">
                  <c:v>gpASNase 0h</c:v>
                </c:pt>
                <c:pt idx="4">
                  <c:v>gpASNase 1h</c:v>
                </c:pt>
                <c:pt idx="5">
                  <c:v>gpASNase 5h</c:v>
                </c:pt>
              </c:strCache>
            </c:strRef>
          </c:cat>
          <c:val>
            <c:numRef>
              <c:f>Asn_iso!$G$8:$G$13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667-7A4C-8C26-C8A59A663F6B}"/>
            </c:ext>
          </c:extLst>
        </c:ser>
        <c:ser>
          <c:idx val="4"/>
          <c:order val="4"/>
          <c:tx>
            <c:strRef>
              <c:f>Asn_iso!$H$1</c:f>
              <c:strCache>
                <c:ptCount val="1"/>
                <c:pt idx="0">
                  <c:v>m+4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Asn_iso!$C$8:$C$13</c:f>
              <c:strCache>
                <c:ptCount val="6"/>
                <c:pt idx="0">
                  <c:v>Vehicle 0h</c:v>
                </c:pt>
                <c:pt idx="1">
                  <c:v>Vehicle 1h</c:v>
                </c:pt>
                <c:pt idx="2">
                  <c:v>Vehicle 5h</c:v>
                </c:pt>
                <c:pt idx="3">
                  <c:v>gpASNase 0h</c:v>
                </c:pt>
                <c:pt idx="4">
                  <c:v>gpASNase 1h</c:v>
                </c:pt>
                <c:pt idx="5">
                  <c:v>gpASNase 5h</c:v>
                </c:pt>
              </c:strCache>
            </c:strRef>
          </c:cat>
          <c:val>
            <c:numRef>
              <c:f>Asn_iso!$H$8:$H$13</c:f>
              <c:numCache>
                <c:formatCode>General</c:formatCode>
                <c:ptCount val="6"/>
                <c:pt idx="0">
                  <c:v>27431478</c:v>
                </c:pt>
                <c:pt idx="1">
                  <c:v>185353108</c:v>
                </c:pt>
                <c:pt idx="2">
                  <c:v>396430856</c:v>
                </c:pt>
                <c:pt idx="3">
                  <c:v>4951295</c:v>
                </c:pt>
                <c:pt idx="4">
                  <c:v>5858534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667-7A4C-8C26-C8A59A663F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68285439"/>
        <c:axId val="1272208751"/>
      </c:barChart>
      <c:catAx>
        <c:axId val="1268285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2208751"/>
        <c:crosses val="autoZero"/>
        <c:auto val="1"/>
        <c:lblAlgn val="ctr"/>
        <c:lblOffset val="100"/>
        <c:noMultiLvlLbl val="0"/>
      </c:catAx>
      <c:valAx>
        <c:axId val="1272208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8285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Asn_iso!$D$1</c:f>
              <c:strCache>
                <c:ptCount val="1"/>
                <c:pt idx="0">
                  <c:v>m+0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Asn_iso!$C$2:$C$7</c:f>
              <c:strCache>
                <c:ptCount val="6"/>
                <c:pt idx="0">
                  <c:v>Vehicle 0h</c:v>
                </c:pt>
                <c:pt idx="1">
                  <c:v>Vehicle 1h</c:v>
                </c:pt>
                <c:pt idx="2">
                  <c:v>Vehicle 5h</c:v>
                </c:pt>
                <c:pt idx="3">
                  <c:v>gpASNase 0h</c:v>
                </c:pt>
                <c:pt idx="4">
                  <c:v>gpASNase 1h</c:v>
                </c:pt>
                <c:pt idx="5">
                  <c:v>gpASNase 5h</c:v>
                </c:pt>
              </c:strCache>
            </c:strRef>
          </c:cat>
          <c:val>
            <c:numRef>
              <c:f>Asn_iso!$D$2:$D$7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8D-9642-8D1D-DA9485F9A0A5}"/>
            </c:ext>
          </c:extLst>
        </c:ser>
        <c:ser>
          <c:idx val="1"/>
          <c:order val="1"/>
          <c:tx>
            <c:strRef>
              <c:f>Asn_iso!$E$1</c:f>
              <c:strCache>
                <c:ptCount val="1"/>
                <c:pt idx="0">
                  <c:v>m+1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Asn_iso!$C$2:$C$7</c:f>
              <c:strCache>
                <c:ptCount val="6"/>
                <c:pt idx="0">
                  <c:v>Vehicle 0h</c:v>
                </c:pt>
                <c:pt idx="1">
                  <c:v>Vehicle 1h</c:v>
                </c:pt>
                <c:pt idx="2">
                  <c:v>Vehicle 5h</c:v>
                </c:pt>
                <c:pt idx="3">
                  <c:v>gpASNase 0h</c:v>
                </c:pt>
                <c:pt idx="4">
                  <c:v>gpASNase 1h</c:v>
                </c:pt>
                <c:pt idx="5">
                  <c:v>gpASNase 5h</c:v>
                </c:pt>
              </c:strCache>
            </c:strRef>
          </c:cat>
          <c:val>
            <c:numRef>
              <c:f>Asn_iso!$E$2:$E$7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8D-9642-8D1D-DA9485F9A0A5}"/>
            </c:ext>
          </c:extLst>
        </c:ser>
        <c:ser>
          <c:idx val="2"/>
          <c:order val="2"/>
          <c:tx>
            <c:strRef>
              <c:f>Asn_iso!$F$1</c:f>
              <c:strCache>
                <c:ptCount val="1"/>
                <c:pt idx="0">
                  <c:v>m+2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Asn_iso!$C$2:$C$7</c:f>
              <c:strCache>
                <c:ptCount val="6"/>
                <c:pt idx="0">
                  <c:v>Vehicle 0h</c:v>
                </c:pt>
                <c:pt idx="1">
                  <c:v>Vehicle 1h</c:v>
                </c:pt>
                <c:pt idx="2">
                  <c:v>Vehicle 5h</c:v>
                </c:pt>
                <c:pt idx="3">
                  <c:v>gpASNase 0h</c:v>
                </c:pt>
                <c:pt idx="4">
                  <c:v>gpASNase 1h</c:v>
                </c:pt>
                <c:pt idx="5">
                  <c:v>gpASNase 5h</c:v>
                </c:pt>
              </c:strCache>
            </c:strRef>
          </c:cat>
          <c:val>
            <c:numRef>
              <c:f>Asn_iso!$F$2:$F$7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38D-9642-8D1D-DA9485F9A0A5}"/>
            </c:ext>
          </c:extLst>
        </c:ser>
        <c:ser>
          <c:idx val="3"/>
          <c:order val="3"/>
          <c:tx>
            <c:strRef>
              <c:f>Asn_iso!$G$1</c:f>
              <c:strCache>
                <c:ptCount val="1"/>
                <c:pt idx="0">
                  <c:v>m+3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Asn_iso!$C$2:$C$7</c:f>
              <c:strCache>
                <c:ptCount val="6"/>
                <c:pt idx="0">
                  <c:v>Vehicle 0h</c:v>
                </c:pt>
                <c:pt idx="1">
                  <c:v>Vehicle 1h</c:v>
                </c:pt>
                <c:pt idx="2">
                  <c:v>Vehicle 5h</c:v>
                </c:pt>
                <c:pt idx="3">
                  <c:v>gpASNase 0h</c:v>
                </c:pt>
                <c:pt idx="4">
                  <c:v>gpASNase 1h</c:v>
                </c:pt>
                <c:pt idx="5">
                  <c:v>gpASNase 5h</c:v>
                </c:pt>
              </c:strCache>
            </c:strRef>
          </c:cat>
          <c:val>
            <c:numRef>
              <c:f>Asn_iso!$G$2:$G$7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38D-9642-8D1D-DA9485F9A0A5}"/>
            </c:ext>
          </c:extLst>
        </c:ser>
        <c:ser>
          <c:idx val="4"/>
          <c:order val="4"/>
          <c:tx>
            <c:strRef>
              <c:f>Asn_iso!$H$1</c:f>
              <c:strCache>
                <c:ptCount val="1"/>
                <c:pt idx="0">
                  <c:v>m+4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Asn_iso!$C$2:$C$7</c:f>
              <c:strCache>
                <c:ptCount val="6"/>
                <c:pt idx="0">
                  <c:v>Vehicle 0h</c:v>
                </c:pt>
                <c:pt idx="1">
                  <c:v>Vehicle 1h</c:v>
                </c:pt>
                <c:pt idx="2">
                  <c:v>Vehicle 5h</c:v>
                </c:pt>
                <c:pt idx="3">
                  <c:v>gpASNase 0h</c:v>
                </c:pt>
                <c:pt idx="4">
                  <c:v>gpASNase 1h</c:v>
                </c:pt>
                <c:pt idx="5">
                  <c:v>gpASNase 5h</c:v>
                </c:pt>
              </c:strCache>
            </c:strRef>
          </c:cat>
          <c:val>
            <c:numRef>
              <c:f>Asn_iso!$H$2:$H$7</c:f>
              <c:numCache>
                <c:formatCode>General</c:formatCode>
                <c:ptCount val="6"/>
                <c:pt idx="0">
                  <c:v>2066161343</c:v>
                </c:pt>
                <c:pt idx="1">
                  <c:v>1158638826</c:v>
                </c:pt>
                <c:pt idx="2">
                  <c:v>824801888</c:v>
                </c:pt>
                <c:pt idx="3">
                  <c:v>1887703495</c:v>
                </c:pt>
                <c:pt idx="4">
                  <c:v>932287428</c:v>
                </c:pt>
                <c:pt idx="5">
                  <c:v>21006452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38D-9642-8D1D-DA9485F9A0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26569039"/>
        <c:axId val="1227936991"/>
      </c:barChart>
      <c:catAx>
        <c:axId val="1226569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7936991"/>
        <c:crosses val="autoZero"/>
        <c:auto val="1"/>
        <c:lblAlgn val="ctr"/>
        <c:lblOffset val="100"/>
        <c:noMultiLvlLbl val="0"/>
      </c:catAx>
      <c:valAx>
        <c:axId val="1227936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6569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Intracellular Asn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Asn_iso!$D$1</c:f>
              <c:strCache>
                <c:ptCount val="1"/>
                <c:pt idx="0">
                  <c:v>m+0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Asn_iso!$C$8:$C$13</c:f>
              <c:strCache>
                <c:ptCount val="6"/>
                <c:pt idx="0">
                  <c:v>Vehicle 0h</c:v>
                </c:pt>
                <c:pt idx="1">
                  <c:v>Vehicle 1h</c:v>
                </c:pt>
                <c:pt idx="2">
                  <c:v>Vehicle 5h</c:v>
                </c:pt>
                <c:pt idx="3">
                  <c:v>gpASNase 0h</c:v>
                </c:pt>
                <c:pt idx="4">
                  <c:v>gpASNase 1h</c:v>
                </c:pt>
                <c:pt idx="5">
                  <c:v>gpASNase 5h</c:v>
                </c:pt>
              </c:strCache>
            </c:strRef>
          </c:cat>
          <c:val>
            <c:numRef>
              <c:f>Asn_iso!$D$8:$D$13</c:f>
              <c:numCache>
                <c:formatCode>General</c:formatCode>
                <c:ptCount val="6"/>
                <c:pt idx="0">
                  <c:v>5277576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88-BA41-AD78-85780E39BF6D}"/>
            </c:ext>
          </c:extLst>
        </c:ser>
        <c:ser>
          <c:idx val="1"/>
          <c:order val="1"/>
          <c:tx>
            <c:strRef>
              <c:f>Asn_iso!$E$1</c:f>
              <c:strCache>
                <c:ptCount val="1"/>
                <c:pt idx="0">
                  <c:v>m+1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Asn_iso!$C$8:$C$13</c:f>
              <c:strCache>
                <c:ptCount val="6"/>
                <c:pt idx="0">
                  <c:v>Vehicle 0h</c:v>
                </c:pt>
                <c:pt idx="1">
                  <c:v>Vehicle 1h</c:v>
                </c:pt>
                <c:pt idx="2">
                  <c:v>Vehicle 5h</c:v>
                </c:pt>
                <c:pt idx="3">
                  <c:v>gpASNase 0h</c:v>
                </c:pt>
                <c:pt idx="4">
                  <c:v>gpASNase 1h</c:v>
                </c:pt>
                <c:pt idx="5">
                  <c:v>gpASNase 5h</c:v>
                </c:pt>
              </c:strCache>
            </c:strRef>
          </c:cat>
          <c:val>
            <c:numRef>
              <c:f>Asn_iso!$E$8:$E$13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88-BA41-AD78-85780E39BF6D}"/>
            </c:ext>
          </c:extLst>
        </c:ser>
        <c:ser>
          <c:idx val="2"/>
          <c:order val="2"/>
          <c:tx>
            <c:strRef>
              <c:f>Asn_iso!$F$1</c:f>
              <c:strCache>
                <c:ptCount val="1"/>
                <c:pt idx="0">
                  <c:v>m+2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Asn_iso!$C$8:$C$13</c:f>
              <c:strCache>
                <c:ptCount val="6"/>
                <c:pt idx="0">
                  <c:v>Vehicle 0h</c:v>
                </c:pt>
                <c:pt idx="1">
                  <c:v>Vehicle 1h</c:v>
                </c:pt>
                <c:pt idx="2">
                  <c:v>Vehicle 5h</c:v>
                </c:pt>
                <c:pt idx="3">
                  <c:v>gpASNase 0h</c:v>
                </c:pt>
                <c:pt idx="4">
                  <c:v>gpASNase 1h</c:v>
                </c:pt>
                <c:pt idx="5">
                  <c:v>gpASNase 5h</c:v>
                </c:pt>
              </c:strCache>
            </c:strRef>
          </c:cat>
          <c:val>
            <c:numRef>
              <c:f>Asn_iso!$F$8:$F$13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88-BA41-AD78-85780E39BF6D}"/>
            </c:ext>
          </c:extLst>
        </c:ser>
        <c:ser>
          <c:idx val="3"/>
          <c:order val="3"/>
          <c:tx>
            <c:strRef>
              <c:f>Asn_iso!$G$1</c:f>
              <c:strCache>
                <c:ptCount val="1"/>
                <c:pt idx="0">
                  <c:v>m+3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Asn_iso!$C$8:$C$13</c:f>
              <c:strCache>
                <c:ptCount val="6"/>
                <c:pt idx="0">
                  <c:v>Vehicle 0h</c:v>
                </c:pt>
                <c:pt idx="1">
                  <c:v>Vehicle 1h</c:v>
                </c:pt>
                <c:pt idx="2">
                  <c:v>Vehicle 5h</c:v>
                </c:pt>
                <c:pt idx="3">
                  <c:v>gpASNase 0h</c:v>
                </c:pt>
                <c:pt idx="4">
                  <c:v>gpASNase 1h</c:v>
                </c:pt>
                <c:pt idx="5">
                  <c:v>gpASNase 5h</c:v>
                </c:pt>
              </c:strCache>
            </c:strRef>
          </c:cat>
          <c:val>
            <c:numRef>
              <c:f>Asn_iso!$G$8:$G$13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088-BA41-AD78-85780E39BF6D}"/>
            </c:ext>
          </c:extLst>
        </c:ser>
        <c:ser>
          <c:idx val="4"/>
          <c:order val="4"/>
          <c:tx>
            <c:strRef>
              <c:f>Asn_iso!$H$1</c:f>
              <c:strCache>
                <c:ptCount val="1"/>
                <c:pt idx="0">
                  <c:v>m+4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Asn_iso!$C$8:$C$13</c:f>
              <c:strCache>
                <c:ptCount val="6"/>
                <c:pt idx="0">
                  <c:v>Vehicle 0h</c:v>
                </c:pt>
                <c:pt idx="1">
                  <c:v>Vehicle 1h</c:v>
                </c:pt>
                <c:pt idx="2">
                  <c:v>Vehicle 5h</c:v>
                </c:pt>
                <c:pt idx="3">
                  <c:v>gpASNase 0h</c:v>
                </c:pt>
                <c:pt idx="4">
                  <c:v>gpASNase 1h</c:v>
                </c:pt>
                <c:pt idx="5">
                  <c:v>gpASNase 5h</c:v>
                </c:pt>
              </c:strCache>
            </c:strRef>
          </c:cat>
          <c:val>
            <c:numRef>
              <c:f>Asn_iso!$H$8:$H$13</c:f>
              <c:numCache>
                <c:formatCode>General</c:formatCode>
                <c:ptCount val="6"/>
                <c:pt idx="0">
                  <c:v>27431478</c:v>
                </c:pt>
                <c:pt idx="1">
                  <c:v>185353108</c:v>
                </c:pt>
                <c:pt idx="2">
                  <c:v>396430856</c:v>
                </c:pt>
                <c:pt idx="3">
                  <c:v>4951295</c:v>
                </c:pt>
                <c:pt idx="4">
                  <c:v>5858534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088-BA41-AD78-85780E39BF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68285439"/>
        <c:axId val="1272208751"/>
      </c:barChart>
      <c:catAx>
        <c:axId val="1268285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2208751"/>
        <c:crosses val="autoZero"/>
        <c:auto val="1"/>
        <c:lblAlgn val="ctr"/>
        <c:lblOffset val="100"/>
        <c:noMultiLvlLbl val="0"/>
      </c:catAx>
      <c:valAx>
        <c:axId val="1272208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8285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Asn media</a:t>
            </a:r>
            <a:r>
              <a:rPr lang="en-US" baseline="0"/>
              <a:t> depletion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Asn_iso!$A$18</c:f>
              <c:strCache>
                <c:ptCount val="1"/>
                <c:pt idx="0">
                  <c:v>Vehicle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Asn_iso!$B$17:$D$17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5</c:v>
                </c:pt>
              </c:numCache>
            </c:numRef>
          </c:xVal>
          <c:yVal>
            <c:numRef>
              <c:f>Asn_iso!$B$18:$D$18</c:f>
              <c:numCache>
                <c:formatCode>General</c:formatCode>
                <c:ptCount val="3"/>
                <c:pt idx="0">
                  <c:v>767.44437816024526</c:v>
                </c:pt>
                <c:pt idx="1">
                  <c:v>496.56170774584155</c:v>
                </c:pt>
                <c:pt idx="2">
                  <c:v>427.5691276616576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98E-7A4E-A749-B73D4CDBEBF5}"/>
            </c:ext>
          </c:extLst>
        </c:ser>
        <c:ser>
          <c:idx val="1"/>
          <c:order val="1"/>
          <c:tx>
            <c:strRef>
              <c:f>Asn_iso!$A$19</c:f>
              <c:strCache>
                <c:ptCount val="1"/>
                <c:pt idx="0">
                  <c:v>gpASNase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Asn_iso!$B$17:$D$17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5</c:v>
                </c:pt>
              </c:numCache>
            </c:numRef>
          </c:xVal>
          <c:yVal>
            <c:numRef>
              <c:f>Asn_iso!$B$19:$D$19</c:f>
              <c:numCache>
                <c:formatCode>General</c:formatCode>
                <c:ptCount val="3"/>
                <c:pt idx="0">
                  <c:v>662.15921771703586</c:v>
                </c:pt>
                <c:pt idx="1">
                  <c:v>406.69164367099091</c:v>
                </c:pt>
                <c:pt idx="2">
                  <c:v>13.598118635572673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98E-7A4E-A749-B73D4CDBEB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9021983"/>
        <c:axId val="1271469983"/>
      </c:scatterChart>
      <c:valAx>
        <c:axId val="12290219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1469983"/>
        <c:crosses val="autoZero"/>
        <c:crossBetween val="midCat"/>
      </c:valAx>
      <c:valAx>
        <c:axId val="1271469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Media Asn (uM)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0219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Asp_iso!$D$1</c:f>
              <c:strCache>
                <c:ptCount val="1"/>
                <c:pt idx="0">
                  <c:v>m+0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Asp_iso!$C$2:$C$7</c:f>
              <c:strCache>
                <c:ptCount val="6"/>
                <c:pt idx="0">
                  <c:v>Vehicle 0h</c:v>
                </c:pt>
                <c:pt idx="1">
                  <c:v>Vehicle 1h</c:v>
                </c:pt>
                <c:pt idx="2">
                  <c:v>Vehicle 5h</c:v>
                </c:pt>
                <c:pt idx="3">
                  <c:v>gpASNase 0h</c:v>
                </c:pt>
                <c:pt idx="4">
                  <c:v>gpASNase 1h</c:v>
                </c:pt>
                <c:pt idx="5">
                  <c:v>gpASNase 5h</c:v>
                </c:pt>
              </c:strCache>
            </c:strRef>
          </c:cat>
          <c:val>
            <c:numRef>
              <c:f>Asp_iso!$D$2:$D$7</c:f>
              <c:numCache>
                <c:formatCode>General</c:formatCode>
                <c:ptCount val="6"/>
                <c:pt idx="0">
                  <c:v>3193923</c:v>
                </c:pt>
                <c:pt idx="1">
                  <c:v>2103034</c:v>
                </c:pt>
                <c:pt idx="2">
                  <c:v>2517440</c:v>
                </c:pt>
                <c:pt idx="3">
                  <c:v>710049</c:v>
                </c:pt>
                <c:pt idx="4">
                  <c:v>1226129</c:v>
                </c:pt>
                <c:pt idx="5">
                  <c:v>2258185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81-664A-8FF1-1F07E1E8CC72}"/>
            </c:ext>
          </c:extLst>
        </c:ser>
        <c:ser>
          <c:idx val="1"/>
          <c:order val="1"/>
          <c:tx>
            <c:strRef>
              <c:f>Asp_iso!$E$1</c:f>
              <c:strCache>
                <c:ptCount val="1"/>
                <c:pt idx="0">
                  <c:v>m+1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Asp_iso!$C$2:$C$7</c:f>
              <c:strCache>
                <c:ptCount val="6"/>
                <c:pt idx="0">
                  <c:v>Vehicle 0h</c:v>
                </c:pt>
                <c:pt idx="1">
                  <c:v>Vehicle 1h</c:v>
                </c:pt>
                <c:pt idx="2">
                  <c:v>Vehicle 5h</c:v>
                </c:pt>
                <c:pt idx="3">
                  <c:v>gpASNase 0h</c:v>
                </c:pt>
                <c:pt idx="4">
                  <c:v>gpASNase 1h</c:v>
                </c:pt>
                <c:pt idx="5">
                  <c:v>gpASNase 5h</c:v>
                </c:pt>
              </c:strCache>
            </c:strRef>
          </c:cat>
          <c:val>
            <c:numRef>
              <c:f>Asp_iso!$E$2:$E$7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81-664A-8FF1-1F07E1E8CC72}"/>
            </c:ext>
          </c:extLst>
        </c:ser>
        <c:ser>
          <c:idx val="2"/>
          <c:order val="2"/>
          <c:tx>
            <c:strRef>
              <c:f>Asp_iso!$F$1</c:f>
              <c:strCache>
                <c:ptCount val="1"/>
                <c:pt idx="0">
                  <c:v>m+2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Asp_iso!$C$2:$C$7</c:f>
              <c:strCache>
                <c:ptCount val="6"/>
                <c:pt idx="0">
                  <c:v>Vehicle 0h</c:v>
                </c:pt>
                <c:pt idx="1">
                  <c:v>Vehicle 1h</c:v>
                </c:pt>
                <c:pt idx="2">
                  <c:v>Vehicle 5h</c:v>
                </c:pt>
                <c:pt idx="3">
                  <c:v>gpASNase 0h</c:v>
                </c:pt>
                <c:pt idx="4">
                  <c:v>gpASNase 1h</c:v>
                </c:pt>
                <c:pt idx="5">
                  <c:v>gpASNase 5h</c:v>
                </c:pt>
              </c:strCache>
            </c:strRef>
          </c:cat>
          <c:val>
            <c:numRef>
              <c:f>Asp_iso!$F$2:$F$7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581-664A-8FF1-1F07E1E8CC72}"/>
            </c:ext>
          </c:extLst>
        </c:ser>
        <c:ser>
          <c:idx val="3"/>
          <c:order val="3"/>
          <c:tx>
            <c:strRef>
              <c:f>Asp_iso!$G$1</c:f>
              <c:strCache>
                <c:ptCount val="1"/>
                <c:pt idx="0">
                  <c:v>m+3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Asp_iso!$C$2:$C$7</c:f>
              <c:strCache>
                <c:ptCount val="6"/>
                <c:pt idx="0">
                  <c:v>Vehicle 0h</c:v>
                </c:pt>
                <c:pt idx="1">
                  <c:v>Vehicle 1h</c:v>
                </c:pt>
                <c:pt idx="2">
                  <c:v>Vehicle 5h</c:v>
                </c:pt>
                <c:pt idx="3">
                  <c:v>gpASNase 0h</c:v>
                </c:pt>
                <c:pt idx="4">
                  <c:v>gpASNase 1h</c:v>
                </c:pt>
                <c:pt idx="5">
                  <c:v>gpASNase 5h</c:v>
                </c:pt>
              </c:strCache>
            </c:strRef>
          </c:cat>
          <c:val>
            <c:numRef>
              <c:f>Asp_iso!$G$2:$G$7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29240407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581-664A-8FF1-1F07E1E8CC72}"/>
            </c:ext>
          </c:extLst>
        </c:ser>
        <c:ser>
          <c:idx val="4"/>
          <c:order val="4"/>
          <c:tx>
            <c:strRef>
              <c:f>Asp_iso!$H$1</c:f>
              <c:strCache>
                <c:ptCount val="1"/>
                <c:pt idx="0">
                  <c:v>m+4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Asp_iso!$C$2:$C$7</c:f>
              <c:strCache>
                <c:ptCount val="6"/>
                <c:pt idx="0">
                  <c:v>Vehicle 0h</c:v>
                </c:pt>
                <c:pt idx="1">
                  <c:v>Vehicle 1h</c:v>
                </c:pt>
                <c:pt idx="2">
                  <c:v>Vehicle 5h</c:v>
                </c:pt>
                <c:pt idx="3">
                  <c:v>gpASNase 0h</c:v>
                </c:pt>
                <c:pt idx="4">
                  <c:v>gpASNase 1h</c:v>
                </c:pt>
                <c:pt idx="5">
                  <c:v>gpASNase 5h</c:v>
                </c:pt>
              </c:strCache>
            </c:strRef>
          </c:cat>
          <c:val>
            <c:numRef>
              <c:f>Asp_iso!$H$2:$H$7</c:f>
              <c:numCache>
                <c:formatCode>General</c:formatCode>
                <c:ptCount val="6"/>
                <c:pt idx="0">
                  <c:v>43332336</c:v>
                </c:pt>
                <c:pt idx="1">
                  <c:v>27588144</c:v>
                </c:pt>
                <c:pt idx="2">
                  <c:v>31604933</c:v>
                </c:pt>
                <c:pt idx="3">
                  <c:v>70640458</c:v>
                </c:pt>
                <c:pt idx="4">
                  <c:v>468760734</c:v>
                </c:pt>
                <c:pt idx="5">
                  <c:v>725603419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581-664A-8FF1-1F07E1E8CC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74573151"/>
        <c:axId val="1274926143"/>
      </c:barChart>
      <c:catAx>
        <c:axId val="1274573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4926143"/>
        <c:crosses val="autoZero"/>
        <c:auto val="1"/>
        <c:lblAlgn val="ctr"/>
        <c:lblOffset val="100"/>
        <c:noMultiLvlLbl val="0"/>
      </c:catAx>
      <c:valAx>
        <c:axId val="1274926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4573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Intracellular Asp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Asp_iso!$D$1</c:f>
              <c:strCache>
                <c:ptCount val="1"/>
                <c:pt idx="0">
                  <c:v>m+0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Asp_iso!$C$8:$C$13</c:f>
              <c:strCache>
                <c:ptCount val="6"/>
                <c:pt idx="0">
                  <c:v>Vehicle 0h</c:v>
                </c:pt>
                <c:pt idx="1">
                  <c:v>Vehicle 1h</c:v>
                </c:pt>
                <c:pt idx="2">
                  <c:v>Vehicle 5h</c:v>
                </c:pt>
                <c:pt idx="3">
                  <c:v>gpASNase 0h</c:v>
                </c:pt>
                <c:pt idx="4">
                  <c:v>gpASNase 1h</c:v>
                </c:pt>
                <c:pt idx="5">
                  <c:v>gpASNase 5h</c:v>
                </c:pt>
              </c:strCache>
            </c:strRef>
          </c:cat>
          <c:val>
            <c:numRef>
              <c:f>Asp_iso!$D$8:$D$13</c:f>
              <c:numCache>
                <c:formatCode>General</c:formatCode>
                <c:ptCount val="6"/>
                <c:pt idx="0">
                  <c:v>237615156</c:v>
                </c:pt>
                <c:pt idx="1">
                  <c:v>372815079</c:v>
                </c:pt>
                <c:pt idx="2">
                  <c:v>577995463</c:v>
                </c:pt>
                <c:pt idx="3">
                  <c:v>249948427</c:v>
                </c:pt>
                <c:pt idx="4">
                  <c:v>363884908</c:v>
                </c:pt>
                <c:pt idx="5">
                  <c:v>619131688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F2-3348-BE77-49FABFC6E136}"/>
            </c:ext>
          </c:extLst>
        </c:ser>
        <c:ser>
          <c:idx val="1"/>
          <c:order val="1"/>
          <c:tx>
            <c:strRef>
              <c:f>Asp_iso!$E$1</c:f>
              <c:strCache>
                <c:ptCount val="1"/>
                <c:pt idx="0">
                  <c:v>m+1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Asp_iso!$C$8:$C$13</c:f>
              <c:strCache>
                <c:ptCount val="6"/>
                <c:pt idx="0">
                  <c:v>Vehicle 0h</c:v>
                </c:pt>
                <c:pt idx="1">
                  <c:v>Vehicle 1h</c:v>
                </c:pt>
                <c:pt idx="2">
                  <c:v>Vehicle 5h</c:v>
                </c:pt>
                <c:pt idx="3">
                  <c:v>gpASNase 0h</c:v>
                </c:pt>
                <c:pt idx="4">
                  <c:v>gpASNase 1h</c:v>
                </c:pt>
                <c:pt idx="5">
                  <c:v>gpASNase 5h</c:v>
                </c:pt>
              </c:strCache>
            </c:strRef>
          </c:cat>
          <c:val>
            <c:numRef>
              <c:f>Asp_iso!$E$8:$E$13</c:f>
              <c:numCache>
                <c:formatCode>General</c:formatCode>
                <c:ptCount val="6"/>
                <c:pt idx="0">
                  <c:v>8636209</c:v>
                </c:pt>
                <c:pt idx="1">
                  <c:v>14310452</c:v>
                </c:pt>
                <c:pt idx="2">
                  <c:v>24441335</c:v>
                </c:pt>
                <c:pt idx="3">
                  <c:v>9526476</c:v>
                </c:pt>
                <c:pt idx="4">
                  <c:v>15805053</c:v>
                </c:pt>
                <c:pt idx="5">
                  <c:v>42528201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F2-3348-BE77-49FABFC6E136}"/>
            </c:ext>
          </c:extLst>
        </c:ser>
        <c:ser>
          <c:idx val="2"/>
          <c:order val="2"/>
          <c:tx>
            <c:strRef>
              <c:f>Asp_iso!$F$1</c:f>
              <c:strCache>
                <c:ptCount val="1"/>
                <c:pt idx="0">
                  <c:v>m+2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Asp_iso!$C$8:$C$13</c:f>
              <c:strCache>
                <c:ptCount val="6"/>
                <c:pt idx="0">
                  <c:v>Vehicle 0h</c:v>
                </c:pt>
                <c:pt idx="1">
                  <c:v>Vehicle 1h</c:v>
                </c:pt>
                <c:pt idx="2">
                  <c:v>Vehicle 5h</c:v>
                </c:pt>
                <c:pt idx="3">
                  <c:v>gpASNase 0h</c:v>
                </c:pt>
                <c:pt idx="4">
                  <c:v>gpASNase 1h</c:v>
                </c:pt>
                <c:pt idx="5">
                  <c:v>gpASNase 5h</c:v>
                </c:pt>
              </c:strCache>
            </c:strRef>
          </c:cat>
          <c:val>
            <c:numRef>
              <c:f>Asp_iso!$F$8:$F$13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65615060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7F2-3348-BE77-49FABFC6E136}"/>
            </c:ext>
          </c:extLst>
        </c:ser>
        <c:ser>
          <c:idx val="3"/>
          <c:order val="3"/>
          <c:tx>
            <c:strRef>
              <c:f>Asp_iso!$G$1</c:f>
              <c:strCache>
                <c:ptCount val="1"/>
                <c:pt idx="0">
                  <c:v>m+3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Asp_iso!$C$8:$C$13</c:f>
              <c:strCache>
                <c:ptCount val="6"/>
                <c:pt idx="0">
                  <c:v>Vehicle 0h</c:v>
                </c:pt>
                <c:pt idx="1">
                  <c:v>Vehicle 1h</c:v>
                </c:pt>
                <c:pt idx="2">
                  <c:v>Vehicle 5h</c:v>
                </c:pt>
                <c:pt idx="3">
                  <c:v>gpASNase 0h</c:v>
                </c:pt>
                <c:pt idx="4">
                  <c:v>gpASNase 1h</c:v>
                </c:pt>
                <c:pt idx="5">
                  <c:v>gpASNase 5h</c:v>
                </c:pt>
              </c:strCache>
            </c:strRef>
          </c:cat>
          <c:val>
            <c:numRef>
              <c:f>Asp_iso!$G$8:$G$13</c:f>
              <c:numCache>
                <c:formatCode>General</c:formatCode>
                <c:ptCount val="6"/>
                <c:pt idx="0">
                  <c:v>0</c:v>
                </c:pt>
                <c:pt idx="1">
                  <c:v>302335</c:v>
                </c:pt>
                <c:pt idx="2">
                  <c:v>0</c:v>
                </c:pt>
                <c:pt idx="3">
                  <c:v>1425737</c:v>
                </c:pt>
                <c:pt idx="4">
                  <c:v>25458420</c:v>
                </c:pt>
                <c:pt idx="5">
                  <c:v>21716755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7F2-3348-BE77-49FABFC6E136}"/>
            </c:ext>
          </c:extLst>
        </c:ser>
        <c:ser>
          <c:idx val="4"/>
          <c:order val="4"/>
          <c:tx>
            <c:strRef>
              <c:f>Asp_iso!$H$1</c:f>
              <c:strCache>
                <c:ptCount val="1"/>
                <c:pt idx="0">
                  <c:v>m+4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Asp_iso!$C$8:$C$13</c:f>
              <c:strCache>
                <c:ptCount val="6"/>
                <c:pt idx="0">
                  <c:v>Vehicle 0h</c:v>
                </c:pt>
                <c:pt idx="1">
                  <c:v>Vehicle 1h</c:v>
                </c:pt>
                <c:pt idx="2">
                  <c:v>Vehicle 5h</c:v>
                </c:pt>
                <c:pt idx="3">
                  <c:v>gpASNase 0h</c:v>
                </c:pt>
                <c:pt idx="4">
                  <c:v>gpASNase 1h</c:v>
                </c:pt>
                <c:pt idx="5">
                  <c:v>gpASNase 5h</c:v>
                </c:pt>
              </c:strCache>
            </c:strRef>
          </c:cat>
          <c:val>
            <c:numRef>
              <c:f>Asp_iso!$H$8:$H$13</c:f>
              <c:numCache>
                <c:formatCode>General</c:formatCode>
                <c:ptCount val="6"/>
                <c:pt idx="0">
                  <c:v>13590174</c:v>
                </c:pt>
                <c:pt idx="1">
                  <c:v>15968923</c:v>
                </c:pt>
                <c:pt idx="2">
                  <c:v>16566056</c:v>
                </c:pt>
                <c:pt idx="3">
                  <c:v>35246378</c:v>
                </c:pt>
                <c:pt idx="4">
                  <c:v>385891898</c:v>
                </c:pt>
                <c:pt idx="5">
                  <c:v>127424185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7F2-3348-BE77-49FABFC6E1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30877743"/>
        <c:axId val="1230830191"/>
      </c:barChart>
      <c:catAx>
        <c:axId val="1230877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0830191"/>
        <c:crosses val="autoZero"/>
        <c:auto val="1"/>
        <c:lblAlgn val="ctr"/>
        <c:lblOffset val="100"/>
        <c:noMultiLvlLbl val="0"/>
      </c:catAx>
      <c:valAx>
        <c:axId val="1230830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0877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Intracellular malate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Mal_iso!$D$1</c:f>
              <c:strCache>
                <c:ptCount val="1"/>
                <c:pt idx="0">
                  <c:v>m+0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Mal_iso!$C$8:$C$13</c:f>
              <c:strCache>
                <c:ptCount val="6"/>
                <c:pt idx="0">
                  <c:v>Vehicle 0h</c:v>
                </c:pt>
                <c:pt idx="1">
                  <c:v>Vehicle 1h</c:v>
                </c:pt>
                <c:pt idx="2">
                  <c:v>Vehicle 5h</c:v>
                </c:pt>
                <c:pt idx="3">
                  <c:v>gpASNase 0h</c:v>
                </c:pt>
                <c:pt idx="4">
                  <c:v>gpASNase 1h</c:v>
                </c:pt>
                <c:pt idx="5">
                  <c:v>gpASNase 5h</c:v>
                </c:pt>
              </c:strCache>
            </c:strRef>
          </c:cat>
          <c:val>
            <c:numRef>
              <c:f>Mal_iso!$D$8:$D$13</c:f>
              <c:numCache>
                <c:formatCode>General</c:formatCode>
                <c:ptCount val="6"/>
                <c:pt idx="0">
                  <c:v>284010344</c:v>
                </c:pt>
                <c:pt idx="1">
                  <c:v>337367717</c:v>
                </c:pt>
                <c:pt idx="2">
                  <c:v>283595031</c:v>
                </c:pt>
                <c:pt idx="3">
                  <c:v>299404236</c:v>
                </c:pt>
                <c:pt idx="4">
                  <c:v>231723506</c:v>
                </c:pt>
                <c:pt idx="5">
                  <c:v>368546798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BA-F245-B14C-6681D3DCA352}"/>
            </c:ext>
          </c:extLst>
        </c:ser>
        <c:ser>
          <c:idx val="1"/>
          <c:order val="1"/>
          <c:tx>
            <c:strRef>
              <c:f>Mal_iso!$E$1</c:f>
              <c:strCache>
                <c:ptCount val="1"/>
                <c:pt idx="0">
                  <c:v>m+1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Mal_iso!$C$8:$C$13</c:f>
              <c:strCache>
                <c:ptCount val="6"/>
                <c:pt idx="0">
                  <c:v>Vehicle 0h</c:v>
                </c:pt>
                <c:pt idx="1">
                  <c:v>Vehicle 1h</c:v>
                </c:pt>
                <c:pt idx="2">
                  <c:v>Vehicle 5h</c:v>
                </c:pt>
                <c:pt idx="3">
                  <c:v>gpASNase 0h</c:v>
                </c:pt>
                <c:pt idx="4">
                  <c:v>gpASNase 1h</c:v>
                </c:pt>
                <c:pt idx="5">
                  <c:v>gpASNase 5h</c:v>
                </c:pt>
              </c:strCache>
            </c:strRef>
          </c:cat>
          <c:val>
            <c:numRef>
              <c:f>Mal_iso!$E$8:$E$13</c:f>
              <c:numCache>
                <c:formatCode>General</c:formatCode>
                <c:ptCount val="6"/>
                <c:pt idx="0">
                  <c:v>12139859</c:v>
                </c:pt>
                <c:pt idx="1">
                  <c:v>14525631</c:v>
                </c:pt>
                <c:pt idx="2">
                  <c:v>12275338</c:v>
                </c:pt>
                <c:pt idx="3">
                  <c:v>13255283</c:v>
                </c:pt>
                <c:pt idx="4">
                  <c:v>10003181</c:v>
                </c:pt>
                <c:pt idx="5">
                  <c:v>23318639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BA-F245-B14C-6681D3DCA352}"/>
            </c:ext>
          </c:extLst>
        </c:ser>
        <c:ser>
          <c:idx val="2"/>
          <c:order val="2"/>
          <c:tx>
            <c:strRef>
              <c:f>Mal_iso!$F$1</c:f>
              <c:strCache>
                <c:ptCount val="1"/>
                <c:pt idx="0">
                  <c:v>m+2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Mal_iso!$C$8:$C$13</c:f>
              <c:strCache>
                <c:ptCount val="6"/>
                <c:pt idx="0">
                  <c:v>Vehicle 0h</c:v>
                </c:pt>
                <c:pt idx="1">
                  <c:v>Vehicle 1h</c:v>
                </c:pt>
                <c:pt idx="2">
                  <c:v>Vehicle 5h</c:v>
                </c:pt>
                <c:pt idx="3">
                  <c:v>gpASNase 0h</c:v>
                </c:pt>
                <c:pt idx="4">
                  <c:v>gpASNase 1h</c:v>
                </c:pt>
                <c:pt idx="5">
                  <c:v>gpASNase 5h</c:v>
                </c:pt>
              </c:strCache>
            </c:strRef>
          </c:cat>
          <c:val>
            <c:numRef>
              <c:f>Mal_iso!$F$8:$F$13</c:f>
              <c:numCache>
                <c:formatCode>General</c:formatCode>
                <c:ptCount val="6"/>
                <c:pt idx="0">
                  <c:v>0</c:v>
                </c:pt>
                <c:pt idx="1">
                  <c:v>3551872</c:v>
                </c:pt>
                <c:pt idx="2">
                  <c:v>2458504</c:v>
                </c:pt>
                <c:pt idx="3">
                  <c:v>0</c:v>
                </c:pt>
                <c:pt idx="4">
                  <c:v>10711955</c:v>
                </c:pt>
                <c:pt idx="5">
                  <c:v>26507642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BA-F245-B14C-6681D3DCA352}"/>
            </c:ext>
          </c:extLst>
        </c:ser>
        <c:ser>
          <c:idx val="3"/>
          <c:order val="3"/>
          <c:tx>
            <c:strRef>
              <c:f>Mal_iso!$G$1</c:f>
              <c:strCache>
                <c:ptCount val="1"/>
                <c:pt idx="0">
                  <c:v>m+3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Mal_iso!$C$8:$C$13</c:f>
              <c:strCache>
                <c:ptCount val="6"/>
                <c:pt idx="0">
                  <c:v>Vehicle 0h</c:v>
                </c:pt>
                <c:pt idx="1">
                  <c:v>Vehicle 1h</c:v>
                </c:pt>
                <c:pt idx="2">
                  <c:v>Vehicle 5h</c:v>
                </c:pt>
                <c:pt idx="3">
                  <c:v>gpASNase 0h</c:v>
                </c:pt>
                <c:pt idx="4">
                  <c:v>gpASNase 1h</c:v>
                </c:pt>
                <c:pt idx="5">
                  <c:v>gpASNase 5h</c:v>
                </c:pt>
              </c:strCache>
            </c:strRef>
          </c:cat>
          <c:val>
            <c:numRef>
              <c:f>Mal_iso!$G$8:$G$13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16591077</c:v>
                </c:pt>
                <c:pt idx="5">
                  <c:v>9498105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FBA-F245-B14C-6681D3DCA352}"/>
            </c:ext>
          </c:extLst>
        </c:ser>
        <c:ser>
          <c:idx val="4"/>
          <c:order val="4"/>
          <c:tx>
            <c:strRef>
              <c:f>Mal_iso!$H$1</c:f>
              <c:strCache>
                <c:ptCount val="1"/>
                <c:pt idx="0">
                  <c:v>m+4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Mal_iso!$C$8:$C$13</c:f>
              <c:strCache>
                <c:ptCount val="6"/>
                <c:pt idx="0">
                  <c:v>Vehicle 0h</c:v>
                </c:pt>
                <c:pt idx="1">
                  <c:v>Vehicle 1h</c:v>
                </c:pt>
                <c:pt idx="2">
                  <c:v>Vehicle 5h</c:v>
                </c:pt>
                <c:pt idx="3">
                  <c:v>gpASNase 0h</c:v>
                </c:pt>
                <c:pt idx="4">
                  <c:v>gpASNase 1h</c:v>
                </c:pt>
                <c:pt idx="5">
                  <c:v>gpASNase 5h</c:v>
                </c:pt>
              </c:strCache>
            </c:strRef>
          </c:cat>
          <c:val>
            <c:numRef>
              <c:f>Mal_iso!$H$8:$H$13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14918422</c:v>
                </c:pt>
                <c:pt idx="4">
                  <c:v>247781330</c:v>
                </c:pt>
                <c:pt idx="5">
                  <c:v>66676140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FBA-F245-B14C-6681D3DCA3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70976607"/>
        <c:axId val="1270916911"/>
      </c:barChart>
      <c:catAx>
        <c:axId val="1270976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0916911"/>
        <c:crosses val="autoZero"/>
        <c:auto val="1"/>
        <c:lblAlgn val="ctr"/>
        <c:lblOffset val="100"/>
        <c:noMultiLvlLbl val="0"/>
      </c:catAx>
      <c:valAx>
        <c:axId val="127091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0976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Intracellular UTP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UTP_iso!$D$1</c:f>
              <c:strCache>
                <c:ptCount val="1"/>
                <c:pt idx="0">
                  <c:v>m+0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UTP_iso!$C$8:$C$13</c:f>
              <c:strCache>
                <c:ptCount val="6"/>
                <c:pt idx="0">
                  <c:v>Vehicle 0h</c:v>
                </c:pt>
                <c:pt idx="1">
                  <c:v>Vehicle 1h</c:v>
                </c:pt>
                <c:pt idx="2">
                  <c:v>Vehicle 5h</c:v>
                </c:pt>
                <c:pt idx="3">
                  <c:v>gpASNase 0h</c:v>
                </c:pt>
                <c:pt idx="4">
                  <c:v>gpASNase 1h</c:v>
                </c:pt>
                <c:pt idx="5">
                  <c:v>gpASNase 5h</c:v>
                </c:pt>
              </c:strCache>
            </c:strRef>
          </c:cat>
          <c:val>
            <c:numRef>
              <c:f>UTP_iso!$D$8:$D$13</c:f>
              <c:numCache>
                <c:formatCode>General</c:formatCode>
                <c:ptCount val="6"/>
                <c:pt idx="0">
                  <c:v>6280560</c:v>
                </c:pt>
                <c:pt idx="1">
                  <c:v>6746425</c:v>
                </c:pt>
                <c:pt idx="2">
                  <c:v>3735032</c:v>
                </c:pt>
                <c:pt idx="3">
                  <c:v>9168219</c:v>
                </c:pt>
                <c:pt idx="4">
                  <c:v>7096794</c:v>
                </c:pt>
                <c:pt idx="5">
                  <c:v>5315098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4B-154F-82C2-E8673CABE3AE}"/>
            </c:ext>
          </c:extLst>
        </c:ser>
        <c:ser>
          <c:idx val="1"/>
          <c:order val="1"/>
          <c:tx>
            <c:strRef>
              <c:f>UTP_iso!$E$1</c:f>
              <c:strCache>
                <c:ptCount val="1"/>
                <c:pt idx="0">
                  <c:v>m+1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UTP_iso!$C$8:$C$13</c:f>
              <c:strCache>
                <c:ptCount val="6"/>
                <c:pt idx="0">
                  <c:v>Vehicle 0h</c:v>
                </c:pt>
                <c:pt idx="1">
                  <c:v>Vehicle 1h</c:v>
                </c:pt>
                <c:pt idx="2">
                  <c:v>Vehicle 5h</c:v>
                </c:pt>
                <c:pt idx="3">
                  <c:v>gpASNase 0h</c:v>
                </c:pt>
                <c:pt idx="4">
                  <c:v>gpASNase 1h</c:v>
                </c:pt>
                <c:pt idx="5">
                  <c:v>gpASNase 5h</c:v>
                </c:pt>
              </c:strCache>
            </c:strRef>
          </c:cat>
          <c:val>
            <c:numRef>
              <c:f>UTP_iso!$E$8:$E$13</c:f>
              <c:numCache>
                <c:formatCode>General</c:formatCode>
                <c:ptCount val="6"/>
                <c:pt idx="0">
                  <c:v>530005</c:v>
                </c:pt>
                <c:pt idx="1">
                  <c:v>505819</c:v>
                </c:pt>
                <c:pt idx="2">
                  <c:v>350092</c:v>
                </c:pt>
                <c:pt idx="3">
                  <c:v>600569</c:v>
                </c:pt>
                <c:pt idx="4">
                  <c:v>602969</c:v>
                </c:pt>
                <c:pt idx="5">
                  <c:v>504249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4B-154F-82C2-E8673CABE3AE}"/>
            </c:ext>
          </c:extLst>
        </c:ser>
        <c:ser>
          <c:idx val="2"/>
          <c:order val="2"/>
          <c:tx>
            <c:strRef>
              <c:f>UTP_iso!$F$1</c:f>
              <c:strCache>
                <c:ptCount val="1"/>
                <c:pt idx="0">
                  <c:v>m+2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UTP_iso!$C$8:$C$13</c:f>
              <c:strCache>
                <c:ptCount val="6"/>
                <c:pt idx="0">
                  <c:v>Vehicle 0h</c:v>
                </c:pt>
                <c:pt idx="1">
                  <c:v>Vehicle 1h</c:v>
                </c:pt>
                <c:pt idx="2">
                  <c:v>Vehicle 5h</c:v>
                </c:pt>
                <c:pt idx="3">
                  <c:v>gpASNase 0h</c:v>
                </c:pt>
                <c:pt idx="4">
                  <c:v>gpASNase 1h</c:v>
                </c:pt>
                <c:pt idx="5">
                  <c:v>gpASNase 5h</c:v>
                </c:pt>
              </c:strCache>
            </c:strRef>
          </c:cat>
          <c:val>
            <c:numRef>
              <c:f>UTP_iso!$F$8:$F$13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158536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D4B-154F-82C2-E8673CABE3AE}"/>
            </c:ext>
          </c:extLst>
        </c:ser>
        <c:ser>
          <c:idx val="3"/>
          <c:order val="3"/>
          <c:tx>
            <c:strRef>
              <c:f>UTP_iso!$G$1</c:f>
              <c:strCache>
                <c:ptCount val="1"/>
                <c:pt idx="0">
                  <c:v>m+3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UTP_iso!$C$8:$C$13</c:f>
              <c:strCache>
                <c:ptCount val="6"/>
                <c:pt idx="0">
                  <c:v>Vehicle 0h</c:v>
                </c:pt>
                <c:pt idx="1">
                  <c:v>Vehicle 1h</c:v>
                </c:pt>
                <c:pt idx="2">
                  <c:v>Vehicle 5h</c:v>
                </c:pt>
                <c:pt idx="3">
                  <c:v>gpASNase 0h</c:v>
                </c:pt>
                <c:pt idx="4">
                  <c:v>gpASNase 1h</c:v>
                </c:pt>
                <c:pt idx="5">
                  <c:v>gpASNase 5h</c:v>
                </c:pt>
              </c:strCache>
            </c:strRef>
          </c:cat>
          <c:val>
            <c:numRef>
              <c:f>UTP_iso!$G$8:$G$13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660501</c:v>
                </c:pt>
                <c:pt idx="5">
                  <c:v>951961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D4B-154F-82C2-E8673CABE3AE}"/>
            </c:ext>
          </c:extLst>
        </c:ser>
        <c:ser>
          <c:idx val="4"/>
          <c:order val="4"/>
          <c:tx>
            <c:strRef>
              <c:f>UTP_iso!$H$1</c:f>
              <c:strCache>
                <c:ptCount val="1"/>
                <c:pt idx="0">
                  <c:v>m+4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UTP_iso!$C$8:$C$13</c:f>
              <c:strCache>
                <c:ptCount val="6"/>
                <c:pt idx="0">
                  <c:v>Vehicle 0h</c:v>
                </c:pt>
                <c:pt idx="1">
                  <c:v>Vehicle 1h</c:v>
                </c:pt>
                <c:pt idx="2">
                  <c:v>Vehicle 5h</c:v>
                </c:pt>
                <c:pt idx="3">
                  <c:v>gpASNase 0h</c:v>
                </c:pt>
                <c:pt idx="4">
                  <c:v>gpASNase 1h</c:v>
                </c:pt>
                <c:pt idx="5">
                  <c:v>gpASNase 5h</c:v>
                </c:pt>
              </c:strCache>
            </c:strRef>
          </c:cat>
          <c:val>
            <c:numRef>
              <c:f>UTP_iso!$H$8:$H$13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D4B-154F-82C2-E8673CABE3AE}"/>
            </c:ext>
          </c:extLst>
        </c:ser>
        <c:ser>
          <c:idx val="5"/>
          <c:order val="5"/>
          <c:tx>
            <c:strRef>
              <c:f>UTP_iso!$I$1</c:f>
              <c:strCache>
                <c:ptCount val="1"/>
                <c:pt idx="0">
                  <c:v>m+5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UTP_iso!$C$8:$C$13</c:f>
              <c:strCache>
                <c:ptCount val="6"/>
                <c:pt idx="0">
                  <c:v>Vehicle 0h</c:v>
                </c:pt>
                <c:pt idx="1">
                  <c:v>Vehicle 1h</c:v>
                </c:pt>
                <c:pt idx="2">
                  <c:v>Vehicle 5h</c:v>
                </c:pt>
                <c:pt idx="3">
                  <c:v>gpASNase 0h</c:v>
                </c:pt>
                <c:pt idx="4">
                  <c:v>gpASNase 1h</c:v>
                </c:pt>
                <c:pt idx="5">
                  <c:v>gpASNase 5h</c:v>
                </c:pt>
              </c:strCache>
            </c:strRef>
          </c:cat>
          <c:val>
            <c:numRef>
              <c:f>UTP_iso!$I$8:$I$13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D4B-154F-82C2-E8673CABE3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29228271"/>
        <c:axId val="1268916223"/>
      </c:barChart>
      <c:catAx>
        <c:axId val="1229228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8916223"/>
        <c:crosses val="autoZero"/>
        <c:auto val="1"/>
        <c:lblAlgn val="ctr"/>
        <c:lblOffset val="100"/>
        <c:noMultiLvlLbl val="0"/>
      </c:catAx>
      <c:valAx>
        <c:axId val="1268916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228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Media</a:t>
            </a:r>
            <a:r>
              <a:rPr lang="en-US" baseline="0"/>
              <a:t> Glu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Glu_iso!$D$1</c:f>
              <c:strCache>
                <c:ptCount val="1"/>
                <c:pt idx="0">
                  <c:v>m+0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Glu_iso!$C$2:$C$7</c:f>
              <c:strCache>
                <c:ptCount val="6"/>
                <c:pt idx="0">
                  <c:v>Vehicle 0h</c:v>
                </c:pt>
                <c:pt idx="1">
                  <c:v>Vehicle 1h</c:v>
                </c:pt>
                <c:pt idx="2">
                  <c:v>Vehicle 5h</c:v>
                </c:pt>
                <c:pt idx="3">
                  <c:v>gpASNase 0h</c:v>
                </c:pt>
                <c:pt idx="4">
                  <c:v>gpASNase 1h</c:v>
                </c:pt>
                <c:pt idx="5">
                  <c:v>gpASNase 5h</c:v>
                </c:pt>
              </c:strCache>
            </c:strRef>
          </c:cat>
          <c:val>
            <c:numRef>
              <c:f>Glu_iso!$D$2:$D$7</c:f>
              <c:numCache>
                <c:formatCode>General</c:formatCode>
                <c:ptCount val="6"/>
                <c:pt idx="0">
                  <c:v>35199197</c:v>
                </c:pt>
                <c:pt idx="1">
                  <c:v>48295670</c:v>
                </c:pt>
                <c:pt idx="2">
                  <c:v>49370911</c:v>
                </c:pt>
                <c:pt idx="3">
                  <c:v>34348121</c:v>
                </c:pt>
                <c:pt idx="4">
                  <c:v>60297419</c:v>
                </c:pt>
                <c:pt idx="5">
                  <c:v>47767953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D3-484B-BDD6-3A5EAF50C7EA}"/>
            </c:ext>
          </c:extLst>
        </c:ser>
        <c:ser>
          <c:idx val="1"/>
          <c:order val="1"/>
          <c:tx>
            <c:strRef>
              <c:f>Glu_iso!$E$1</c:f>
              <c:strCache>
                <c:ptCount val="1"/>
                <c:pt idx="0">
                  <c:v>m+1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Glu_iso!$C$2:$C$7</c:f>
              <c:strCache>
                <c:ptCount val="6"/>
                <c:pt idx="0">
                  <c:v>Vehicle 0h</c:v>
                </c:pt>
                <c:pt idx="1">
                  <c:v>Vehicle 1h</c:v>
                </c:pt>
                <c:pt idx="2">
                  <c:v>Vehicle 5h</c:v>
                </c:pt>
                <c:pt idx="3">
                  <c:v>gpASNase 0h</c:v>
                </c:pt>
                <c:pt idx="4">
                  <c:v>gpASNase 1h</c:v>
                </c:pt>
                <c:pt idx="5">
                  <c:v>gpASNase 5h</c:v>
                </c:pt>
              </c:strCache>
            </c:strRef>
          </c:cat>
          <c:val>
            <c:numRef>
              <c:f>Glu_iso!$E$2:$E$7</c:f>
              <c:numCache>
                <c:formatCode>General</c:formatCode>
                <c:ptCount val="6"/>
                <c:pt idx="0">
                  <c:v>0</c:v>
                </c:pt>
                <c:pt idx="1">
                  <c:v>2794531</c:v>
                </c:pt>
                <c:pt idx="2">
                  <c:v>0</c:v>
                </c:pt>
                <c:pt idx="3">
                  <c:v>0</c:v>
                </c:pt>
                <c:pt idx="4">
                  <c:v>3329872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D3-484B-BDD6-3A5EAF50C7EA}"/>
            </c:ext>
          </c:extLst>
        </c:ser>
        <c:ser>
          <c:idx val="2"/>
          <c:order val="2"/>
          <c:tx>
            <c:strRef>
              <c:f>Glu_iso!$F$1</c:f>
              <c:strCache>
                <c:ptCount val="1"/>
                <c:pt idx="0">
                  <c:v>m+2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Glu_iso!$C$2:$C$7</c:f>
              <c:strCache>
                <c:ptCount val="6"/>
                <c:pt idx="0">
                  <c:v>Vehicle 0h</c:v>
                </c:pt>
                <c:pt idx="1">
                  <c:v>Vehicle 1h</c:v>
                </c:pt>
                <c:pt idx="2">
                  <c:v>Vehicle 5h</c:v>
                </c:pt>
                <c:pt idx="3">
                  <c:v>gpASNase 0h</c:v>
                </c:pt>
                <c:pt idx="4">
                  <c:v>gpASNase 1h</c:v>
                </c:pt>
                <c:pt idx="5">
                  <c:v>gpASNase 5h</c:v>
                </c:pt>
              </c:strCache>
            </c:strRef>
          </c:cat>
          <c:val>
            <c:numRef>
              <c:f>Glu_iso!$F$2:$F$7</c:f>
              <c:numCache>
                <c:formatCode>General</c:formatCode>
                <c:ptCount val="6"/>
                <c:pt idx="0">
                  <c:v>398849</c:v>
                </c:pt>
                <c:pt idx="1">
                  <c:v>1110997</c:v>
                </c:pt>
                <c:pt idx="2">
                  <c:v>698421</c:v>
                </c:pt>
                <c:pt idx="3">
                  <c:v>896336</c:v>
                </c:pt>
                <c:pt idx="4">
                  <c:v>882110</c:v>
                </c:pt>
                <c:pt idx="5">
                  <c:v>524993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D3-484B-BDD6-3A5EAF50C7EA}"/>
            </c:ext>
          </c:extLst>
        </c:ser>
        <c:ser>
          <c:idx val="3"/>
          <c:order val="3"/>
          <c:tx>
            <c:strRef>
              <c:f>Glu_iso!$G$1</c:f>
              <c:strCache>
                <c:ptCount val="1"/>
                <c:pt idx="0">
                  <c:v>m+3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Glu_iso!$C$2:$C$7</c:f>
              <c:strCache>
                <c:ptCount val="6"/>
                <c:pt idx="0">
                  <c:v>Vehicle 0h</c:v>
                </c:pt>
                <c:pt idx="1">
                  <c:v>Vehicle 1h</c:v>
                </c:pt>
                <c:pt idx="2">
                  <c:v>Vehicle 5h</c:v>
                </c:pt>
                <c:pt idx="3">
                  <c:v>gpASNase 0h</c:v>
                </c:pt>
                <c:pt idx="4">
                  <c:v>gpASNase 1h</c:v>
                </c:pt>
                <c:pt idx="5">
                  <c:v>gpASNase 5h</c:v>
                </c:pt>
              </c:strCache>
            </c:strRef>
          </c:cat>
          <c:val>
            <c:numRef>
              <c:f>Glu_iso!$G$2:$G$7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271596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4D3-484B-BDD6-3A5EAF50C7EA}"/>
            </c:ext>
          </c:extLst>
        </c:ser>
        <c:ser>
          <c:idx val="4"/>
          <c:order val="4"/>
          <c:tx>
            <c:strRef>
              <c:f>Glu_iso!$H$1</c:f>
              <c:strCache>
                <c:ptCount val="1"/>
                <c:pt idx="0">
                  <c:v>m+4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Glu_iso!$C$2:$C$7</c:f>
              <c:strCache>
                <c:ptCount val="6"/>
                <c:pt idx="0">
                  <c:v>Vehicle 0h</c:v>
                </c:pt>
                <c:pt idx="1">
                  <c:v>Vehicle 1h</c:v>
                </c:pt>
                <c:pt idx="2">
                  <c:v>Vehicle 5h</c:v>
                </c:pt>
                <c:pt idx="3">
                  <c:v>gpASNase 0h</c:v>
                </c:pt>
                <c:pt idx="4">
                  <c:v>gpASNase 1h</c:v>
                </c:pt>
                <c:pt idx="5">
                  <c:v>gpASNase 5h</c:v>
                </c:pt>
              </c:strCache>
            </c:strRef>
          </c:cat>
          <c:val>
            <c:numRef>
              <c:f>Glu_iso!$H$2:$H$7</c:f>
              <c:numCache>
                <c:formatCode>General</c:formatCode>
                <c:ptCount val="6"/>
                <c:pt idx="0">
                  <c:v>2698083</c:v>
                </c:pt>
                <c:pt idx="1">
                  <c:v>2051157</c:v>
                </c:pt>
                <c:pt idx="2">
                  <c:v>2151209</c:v>
                </c:pt>
                <c:pt idx="3">
                  <c:v>2425635</c:v>
                </c:pt>
                <c:pt idx="4">
                  <c:v>2675807</c:v>
                </c:pt>
                <c:pt idx="5">
                  <c:v>1934540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4D3-484B-BDD6-3A5EAF50C7EA}"/>
            </c:ext>
          </c:extLst>
        </c:ser>
        <c:ser>
          <c:idx val="5"/>
          <c:order val="5"/>
          <c:tx>
            <c:strRef>
              <c:f>Glu_iso!$I$1</c:f>
              <c:strCache>
                <c:ptCount val="1"/>
                <c:pt idx="0">
                  <c:v>m+5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Glu_iso!$C$2:$C$7</c:f>
              <c:strCache>
                <c:ptCount val="6"/>
                <c:pt idx="0">
                  <c:v>Vehicle 0h</c:v>
                </c:pt>
                <c:pt idx="1">
                  <c:v>Vehicle 1h</c:v>
                </c:pt>
                <c:pt idx="2">
                  <c:v>Vehicle 5h</c:v>
                </c:pt>
                <c:pt idx="3">
                  <c:v>gpASNase 0h</c:v>
                </c:pt>
                <c:pt idx="4">
                  <c:v>gpASNase 1h</c:v>
                </c:pt>
                <c:pt idx="5">
                  <c:v>gpASNase 5h</c:v>
                </c:pt>
              </c:strCache>
            </c:strRef>
          </c:cat>
          <c:val>
            <c:numRef>
              <c:f>Glu_iso!$I$2:$I$7</c:f>
              <c:numCache>
                <c:formatCode>General</c:formatCode>
                <c:ptCount val="6"/>
                <c:pt idx="0">
                  <c:v>32928724</c:v>
                </c:pt>
                <c:pt idx="1">
                  <c:v>26770903</c:v>
                </c:pt>
                <c:pt idx="2">
                  <c:v>25979203</c:v>
                </c:pt>
                <c:pt idx="3">
                  <c:v>32310889</c:v>
                </c:pt>
                <c:pt idx="4">
                  <c:v>30923833</c:v>
                </c:pt>
                <c:pt idx="5">
                  <c:v>24043241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4D3-484B-BDD6-3A5EAF50C7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68314847"/>
        <c:axId val="1267326047"/>
      </c:barChart>
      <c:catAx>
        <c:axId val="1268314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7326047"/>
        <c:crosses val="autoZero"/>
        <c:auto val="1"/>
        <c:lblAlgn val="ctr"/>
        <c:lblOffset val="100"/>
        <c:noMultiLvlLbl val="0"/>
      </c:catAx>
      <c:valAx>
        <c:axId val="1267326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8314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Intracellular Glu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Glu_iso!$D$1</c:f>
              <c:strCache>
                <c:ptCount val="1"/>
                <c:pt idx="0">
                  <c:v>m+0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Glu_iso!$C$8:$C$13</c:f>
              <c:strCache>
                <c:ptCount val="6"/>
                <c:pt idx="0">
                  <c:v>Vehicle 0h</c:v>
                </c:pt>
                <c:pt idx="1">
                  <c:v>Vehicle 1h</c:v>
                </c:pt>
                <c:pt idx="2">
                  <c:v>Vehicle 5h</c:v>
                </c:pt>
                <c:pt idx="3">
                  <c:v>gpASNase 0h</c:v>
                </c:pt>
                <c:pt idx="4">
                  <c:v>gpASNase 1h</c:v>
                </c:pt>
                <c:pt idx="5">
                  <c:v>gpASNase 5h</c:v>
                </c:pt>
              </c:strCache>
            </c:strRef>
          </c:cat>
          <c:val>
            <c:numRef>
              <c:f>Glu_iso!$D$8:$D$13</c:f>
              <c:numCache>
                <c:formatCode>General</c:formatCode>
                <c:ptCount val="6"/>
                <c:pt idx="0">
                  <c:v>740666911</c:v>
                </c:pt>
                <c:pt idx="1">
                  <c:v>1043886845</c:v>
                </c:pt>
                <c:pt idx="2">
                  <c:v>906101377</c:v>
                </c:pt>
                <c:pt idx="3">
                  <c:v>889537587</c:v>
                </c:pt>
                <c:pt idx="4">
                  <c:v>1037862045</c:v>
                </c:pt>
                <c:pt idx="5">
                  <c:v>1175393929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D7-154B-8D89-ED1F98243812}"/>
            </c:ext>
          </c:extLst>
        </c:ser>
        <c:ser>
          <c:idx val="1"/>
          <c:order val="1"/>
          <c:tx>
            <c:strRef>
              <c:f>Glu_iso!$E$1</c:f>
              <c:strCache>
                <c:ptCount val="1"/>
                <c:pt idx="0">
                  <c:v>m+1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Glu_iso!$C$8:$C$13</c:f>
              <c:strCache>
                <c:ptCount val="6"/>
                <c:pt idx="0">
                  <c:v>Vehicle 0h</c:v>
                </c:pt>
                <c:pt idx="1">
                  <c:v>Vehicle 1h</c:v>
                </c:pt>
                <c:pt idx="2">
                  <c:v>Vehicle 5h</c:v>
                </c:pt>
                <c:pt idx="3">
                  <c:v>gpASNase 0h</c:v>
                </c:pt>
                <c:pt idx="4">
                  <c:v>gpASNase 1h</c:v>
                </c:pt>
                <c:pt idx="5">
                  <c:v>gpASNase 5h</c:v>
                </c:pt>
              </c:strCache>
            </c:strRef>
          </c:cat>
          <c:val>
            <c:numRef>
              <c:f>Glu_iso!$E$8:$E$13</c:f>
              <c:numCache>
                <c:formatCode>General</c:formatCode>
                <c:ptCount val="6"/>
                <c:pt idx="0">
                  <c:v>49824918</c:v>
                </c:pt>
                <c:pt idx="1">
                  <c:v>65970964</c:v>
                </c:pt>
                <c:pt idx="2">
                  <c:v>57635508</c:v>
                </c:pt>
                <c:pt idx="3">
                  <c:v>56867175</c:v>
                </c:pt>
                <c:pt idx="4">
                  <c:v>67692372</c:v>
                </c:pt>
                <c:pt idx="5">
                  <c:v>86465654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D7-154B-8D89-ED1F98243812}"/>
            </c:ext>
          </c:extLst>
        </c:ser>
        <c:ser>
          <c:idx val="2"/>
          <c:order val="2"/>
          <c:tx>
            <c:strRef>
              <c:f>Glu_iso!$F$1</c:f>
              <c:strCache>
                <c:ptCount val="1"/>
                <c:pt idx="0">
                  <c:v>m+2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Glu_iso!$C$8:$C$13</c:f>
              <c:strCache>
                <c:ptCount val="6"/>
                <c:pt idx="0">
                  <c:v>Vehicle 0h</c:v>
                </c:pt>
                <c:pt idx="1">
                  <c:v>Vehicle 1h</c:v>
                </c:pt>
                <c:pt idx="2">
                  <c:v>Vehicle 5h</c:v>
                </c:pt>
                <c:pt idx="3">
                  <c:v>gpASNase 0h</c:v>
                </c:pt>
                <c:pt idx="4">
                  <c:v>gpASNase 1h</c:v>
                </c:pt>
                <c:pt idx="5">
                  <c:v>gpASNase 5h</c:v>
                </c:pt>
              </c:strCache>
            </c:strRef>
          </c:cat>
          <c:val>
            <c:numRef>
              <c:f>Glu_iso!$F$8:$F$13</c:f>
              <c:numCache>
                <c:formatCode>General</c:formatCode>
                <c:ptCount val="6"/>
                <c:pt idx="0">
                  <c:v>6426267</c:v>
                </c:pt>
                <c:pt idx="1">
                  <c:v>9876461</c:v>
                </c:pt>
                <c:pt idx="2">
                  <c:v>7981116</c:v>
                </c:pt>
                <c:pt idx="3">
                  <c:v>8222889</c:v>
                </c:pt>
                <c:pt idx="4">
                  <c:v>14032355</c:v>
                </c:pt>
                <c:pt idx="5">
                  <c:v>26791995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3D7-154B-8D89-ED1F98243812}"/>
            </c:ext>
          </c:extLst>
        </c:ser>
        <c:ser>
          <c:idx val="3"/>
          <c:order val="3"/>
          <c:tx>
            <c:strRef>
              <c:f>Glu_iso!$G$1</c:f>
              <c:strCache>
                <c:ptCount val="1"/>
                <c:pt idx="0">
                  <c:v>m+3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Glu_iso!$C$8:$C$13</c:f>
              <c:strCache>
                <c:ptCount val="6"/>
                <c:pt idx="0">
                  <c:v>Vehicle 0h</c:v>
                </c:pt>
                <c:pt idx="1">
                  <c:v>Vehicle 1h</c:v>
                </c:pt>
                <c:pt idx="2">
                  <c:v>Vehicle 5h</c:v>
                </c:pt>
                <c:pt idx="3">
                  <c:v>gpASNase 0h</c:v>
                </c:pt>
                <c:pt idx="4">
                  <c:v>gpASNase 1h</c:v>
                </c:pt>
                <c:pt idx="5">
                  <c:v>gpASNase 5h</c:v>
                </c:pt>
              </c:strCache>
            </c:strRef>
          </c:cat>
          <c:val>
            <c:numRef>
              <c:f>Glu_iso!$G$8:$G$13</c:f>
              <c:numCache>
                <c:formatCode>General</c:formatCode>
                <c:ptCount val="6"/>
                <c:pt idx="0">
                  <c:v>0</c:v>
                </c:pt>
                <c:pt idx="1">
                  <c:v>612301</c:v>
                </c:pt>
                <c:pt idx="2">
                  <c:v>1139884</c:v>
                </c:pt>
                <c:pt idx="3">
                  <c:v>317159</c:v>
                </c:pt>
                <c:pt idx="4">
                  <c:v>62489404</c:v>
                </c:pt>
                <c:pt idx="5">
                  <c:v>60789384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3D7-154B-8D89-ED1F98243812}"/>
            </c:ext>
          </c:extLst>
        </c:ser>
        <c:ser>
          <c:idx val="4"/>
          <c:order val="4"/>
          <c:tx>
            <c:strRef>
              <c:f>Glu_iso!$H$1</c:f>
              <c:strCache>
                <c:ptCount val="1"/>
                <c:pt idx="0">
                  <c:v>m+4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Glu_iso!$C$8:$C$13</c:f>
              <c:strCache>
                <c:ptCount val="6"/>
                <c:pt idx="0">
                  <c:v>Vehicle 0h</c:v>
                </c:pt>
                <c:pt idx="1">
                  <c:v>Vehicle 1h</c:v>
                </c:pt>
                <c:pt idx="2">
                  <c:v>Vehicle 5h</c:v>
                </c:pt>
                <c:pt idx="3">
                  <c:v>gpASNase 0h</c:v>
                </c:pt>
                <c:pt idx="4">
                  <c:v>gpASNase 1h</c:v>
                </c:pt>
                <c:pt idx="5">
                  <c:v>gpASNase 5h</c:v>
                </c:pt>
              </c:strCache>
            </c:strRef>
          </c:cat>
          <c:val>
            <c:numRef>
              <c:f>Glu_iso!$H$8:$H$13</c:f>
              <c:numCache>
                <c:formatCode>General</c:formatCode>
                <c:ptCount val="6"/>
                <c:pt idx="0">
                  <c:v>1404128</c:v>
                </c:pt>
                <c:pt idx="1">
                  <c:v>965963</c:v>
                </c:pt>
                <c:pt idx="2">
                  <c:v>871577</c:v>
                </c:pt>
                <c:pt idx="3">
                  <c:v>1651170</c:v>
                </c:pt>
                <c:pt idx="4">
                  <c:v>2050023</c:v>
                </c:pt>
                <c:pt idx="5">
                  <c:v>2278440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3D7-154B-8D89-ED1F98243812}"/>
            </c:ext>
          </c:extLst>
        </c:ser>
        <c:ser>
          <c:idx val="5"/>
          <c:order val="5"/>
          <c:tx>
            <c:strRef>
              <c:f>Glu_iso!$I$1</c:f>
              <c:strCache>
                <c:ptCount val="1"/>
                <c:pt idx="0">
                  <c:v>m+5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Glu_iso!$C$8:$C$13</c:f>
              <c:strCache>
                <c:ptCount val="6"/>
                <c:pt idx="0">
                  <c:v>Vehicle 0h</c:v>
                </c:pt>
                <c:pt idx="1">
                  <c:v>Vehicle 1h</c:v>
                </c:pt>
                <c:pt idx="2">
                  <c:v>Vehicle 5h</c:v>
                </c:pt>
                <c:pt idx="3">
                  <c:v>gpASNase 0h</c:v>
                </c:pt>
                <c:pt idx="4">
                  <c:v>gpASNase 1h</c:v>
                </c:pt>
                <c:pt idx="5">
                  <c:v>gpASNase 5h</c:v>
                </c:pt>
              </c:strCache>
            </c:strRef>
          </c:cat>
          <c:val>
            <c:numRef>
              <c:f>Glu_iso!$I$8:$I$13</c:f>
              <c:numCache>
                <c:formatCode>General</c:formatCode>
                <c:ptCount val="6"/>
                <c:pt idx="0">
                  <c:v>18914123</c:v>
                </c:pt>
                <c:pt idx="1">
                  <c:v>17932894</c:v>
                </c:pt>
                <c:pt idx="2">
                  <c:v>18160319</c:v>
                </c:pt>
                <c:pt idx="3">
                  <c:v>19600593</c:v>
                </c:pt>
                <c:pt idx="4">
                  <c:v>20444936</c:v>
                </c:pt>
                <c:pt idx="5">
                  <c:v>16408939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3D7-154B-8D89-ED1F982438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68314847"/>
        <c:axId val="1267326047"/>
      </c:barChart>
      <c:catAx>
        <c:axId val="1268314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7326047"/>
        <c:crosses val="autoZero"/>
        <c:auto val="1"/>
        <c:lblAlgn val="ctr"/>
        <c:lblOffset val="100"/>
        <c:noMultiLvlLbl val="0"/>
      </c:catAx>
      <c:valAx>
        <c:axId val="126732604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8314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Intracellular</a:t>
            </a:r>
            <a:r>
              <a:rPr lang="en-US" baseline="0"/>
              <a:t> Gln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Gln_iso!$D$1</c:f>
              <c:strCache>
                <c:ptCount val="1"/>
                <c:pt idx="0">
                  <c:v>m+0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Gln_iso!$C$8:$C$13</c:f>
              <c:strCache>
                <c:ptCount val="6"/>
                <c:pt idx="0">
                  <c:v>Vehicle 0h</c:v>
                </c:pt>
                <c:pt idx="1">
                  <c:v>Vehicle 1h</c:v>
                </c:pt>
                <c:pt idx="2">
                  <c:v>Vehicle 5h</c:v>
                </c:pt>
                <c:pt idx="3">
                  <c:v>gpASNase 0h</c:v>
                </c:pt>
                <c:pt idx="4">
                  <c:v>gpASNase 1h</c:v>
                </c:pt>
                <c:pt idx="5">
                  <c:v>gpASNase 5h</c:v>
                </c:pt>
              </c:strCache>
            </c:strRef>
          </c:cat>
          <c:val>
            <c:numRef>
              <c:f>Gln_iso!$D$8:$D$13</c:f>
              <c:numCache>
                <c:formatCode>General</c:formatCode>
                <c:ptCount val="6"/>
                <c:pt idx="0">
                  <c:v>2657776009</c:v>
                </c:pt>
                <c:pt idx="1">
                  <c:v>3167836374</c:v>
                </c:pt>
                <c:pt idx="2">
                  <c:v>5142059760</c:v>
                </c:pt>
                <c:pt idx="3">
                  <c:v>2839777949</c:v>
                </c:pt>
                <c:pt idx="4">
                  <c:v>2973022839</c:v>
                </c:pt>
                <c:pt idx="5">
                  <c:v>6871089248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C5-0746-A405-E391DB95E065}"/>
            </c:ext>
          </c:extLst>
        </c:ser>
        <c:ser>
          <c:idx val="1"/>
          <c:order val="1"/>
          <c:tx>
            <c:strRef>
              <c:f>Gln_iso!$E$1</c:f>
              <c:strCache>
                <c:ptCount val="1"/>
                <c:pt idx="0">
                  <c:v>m+1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Gln_iso!$C$8:$C$13</c:f>
              <c:strCache>
                <c:ptCount val="6"/>
                <c:pt idx="0">
                  <c:v>Vehicle 0h</c:v>
                </c:pt>
                <c:pt idx="1">
                  <c:v>Vehicle 1h</c:v>
                </c:pt>
                <c:pt idx="2">
                  <c:v>Vehicle 5h</c:v>
                </c:pt>
                <c:pt idx="3">
                  <c:v>gpASNase 0h</c:v>
                </c:pt>
                <c:pt idx="4">
                  <c:v>gpASNase 1h</c:v>
                </c:pt>
                <c:pt idx="5">
                  <c:v>gpASNase 5h</c:v>
                </c:pt>
              </c:strCache>
            </c:strRef>
          </c:cat>
          <c:val>
            <c:numRef>
              <c:f>Gln_iso!$E$8:$E$13</c:f>
              <c:numCache>
                <c:formatCode>General</c:formatCode>
                <c:ptCount val="6"/>
                <c:pt idx="0">
                  <c:v>182236141</c:v>
                </c:pt>
                <c:pt idx="1">
                  <c:v>203679279</c:v>
                </c:pt>
                <c:pt idx="2">
                  <c:v>314747225</c:v>
                </c:pt>
                <c:pt idx="3">
                  <c:v>183199447</c:v>
                </c:pt>
                <c:pt idx="4">
                  <c:v>195906582</c:v>
                </c:pt>
                <c:pt idx="5">
                  <c:v>409817862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C5-0746-A405-E391DB95E065}"/>
            </c:ext>
          </c:extLst>
        </c:ser>
        <c:ser>
          <c:idx val="2"/>
          <c:order val="2"/>
          <c:tx>
            <c:strRef>
              <c:f>Gln_iso!$F$1</c:f>
              <c:strCache>
                <c:ptCount val="1"/>
                <c:pt idx="0">
                  <c:v>m+2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Gln_iso!$C$8:$C$13</c:f>
              <c:strCache>
                <c:ptCount val="6"/>
                <c:pt idx="0">
                  <c:v>Vehicle 0h</c:v>
                </c:pt>
                <c:pt idx="1">
                  <c:v>Vehicle 1h</c:v>
                </c:pt>
                <c:pt idx="2">
                  <c:v>Vehicle 5h</c:v>
                </c:pt>
                <c:pt idx="3">
                  <c:v>gpASNase 0h</c:v>
                </c:pt>
                <c:pt idx="4">
                  <c:v>gpASNase 1h</c:v>
                </c:pt>
                <c:pt idx="5">
                  <c:v>gpASNase 5h</c:v>
                </c:pt>
              </c:strCache>
            </c:strRef>
          </c:cat>
          <c:val>
            <c:numRef>
              <c:f>Gln_iso!$F$8:$F$13</c:f>
              <c:numCache>
                <c:formatCode>General</c:formatCode>
                <c:ptCount val="6"/>
                <c:pt idx="0">
                  <c:v>13919675</c:v>
                </c:pt>
                <c:pt idx="1">
                  <c:v>12980678</c:v>
                </c:pt>
                <c:pt idx="2">
                  <c:v>26388995</c:v>
                </c:pt>
                <c:pt idx="3">
                  <c:v>10520523</c:v>
                </c:pt>
                <c:pt idx="4">
                  <c:v>11384293</c:v>
                </c:pt>
                <c:pt idx="5">
                  <c:v>37853594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8C5-0746-A405-E391DB95E065}"/>
            </c:ext>
          </c:extLst>
        </c:ser>
        <c:ser>
          <c:idx val="3"/>
          <c:order val="3"/>
          <c:tx>
            <c:strRef>
              <c:f>Gln_iso!$G$1</c:f>
              <c:strCache>
                <c:ptCount val="1"/>
                <c:pt idx="0">
                  <c:v>m+3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Gln_iso!$C$8:$C$13</c:f>
              <c:strCache>
                <c:ptCount val="6"/>
                <c:pt idx="0">
                  <c:v>Vehicle 0h</c:v>
                </c:pt>
                <c:pt idx="1">
                  <c:v>Vehicle 1h</c:v>
                </c:pt>
                <c:pt idx="2">
                  <c:v>Vehicle 5h</c:v>
                </c:pt>
                <c:pt idx="3">
                  <c:v>gpASNase 0h</c:v>
                </c:pt>
                <c:pt idx="4">
                  <c:v>gpASNase 1h</c:v>
                </c:pt>
                <c:pt idx="5">
                  <c:v>gpASNase 5h</c:v>
                </c:pt>
              </c:strCache>
            </c:strRef>
          </c:cat>
          <c:val>
            <c:numRef>
              <c:f>Gln_iso!$G$8:$G$13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8C5-0746-A405-E391DB95E065}"/>
            </c:ext>
          </c:extLst>
        </c:ser>
        <c:ser>
          <c:idx val="4"/>
          <c:order val="4"/>
          <c:tx>
            <c:strRef>
              <c:f>Gln_iso!$H$1</c:f>
              <c:strCache>
                <c:ptCount val="1"/>
                <c:pt idx="0">
                  <c:v>m+4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Gln_iso!$C$8:$C$13</c:f>
              <c:strCache>
                <c:ptCount val="6"/>
                <c:pt idx="0">
                  <c:v>Vehicle 0h</c:v>
                </c:pt>
                <c:pt idx="1">
                  <c:v>Vehicle 1h</c:v>
                </c:pt>
                <c:pt idx="2">
                  <c:v>Vehicle 5h</c:v>
                </c:pt>
                <c:pt idx="3">
                  <c:v>gpASNase 0h</c:v>
                </c:pt>
                <c:pt idx="4">
                  <c:v>gpASNase 1h</c:v>
                </c:pt>
                <c:pt idx="5">
                  <c:v>gpASNase 5h</c:v>
                </c:pt>
              </c:strCache>
            </c:strRef>
          </c:cat>
          <c:val>
            <c:numRef>
              <c:f>Gln_iso!$H$8:$H$13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8774065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8C5-0746-A405-E391DB95E065}"/>
            </c:ext>
          </c:extLst>
        </c:ser>
        <c:ser>
          <c:idx val="5"/>
          <c:order val="5"/>
          <c:tx>
            <c:strRef>
              <c:f>Gln_iso!$I$1</c:f>
              <c:strCache>
                <c:ptCount val="1"/>
                <c:pt idx="0">
                  <c:v>m+5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Gln_iso!$C$8:$C$13</c:f>
              <c:strCache>
                <c:ptCount val="6"/>
                <c:pt idx="0">
                  <c:v>Vehicle 0h</c:v>
                </c:pt>
                <c:pt idx="1">
                  <c:v>Vehicle 1h</c:v>
                </c:pt>
                <c:pt idx="2">
                  <c:v>Vehicle 5h</c:v>
                </c:pt>
                <c:pt idx="3">
                  <c:v>gpASNase 0h</c:v>
                </c:pt>
                <c:pt idx="4">
                  <c:v>gpASNase 1h</c:v>
                </c:pt>
                <c:pt idx="5">
                  <c:v>gpASNase 5h</c:v>
                </c:pt>
              </c:strCache>
            </c:strRef>
          </c:cat>
          <c:val>
            <c:numRef>
              <c:f>Gln_iso!$I$8:$I$13</c:f>
              <c:numCache>
                <c:formatCode>General</c:formatCode>
                <c:ptCount val="6"/>
                <c:pt idx="0">
                  <c:v>0</c:v>
                </c:pt>
                <c:pt idx="1">
                  <c:v>7352575</c:v>
                </c:pt>
                <c:pt idx="2">
                  <c:v>8630309</c:v>
                </c:pt>
                <c:pt idx="3">
                  <c:v>0</c:v>
                </c:pt>
                <c:pt idx="4">
                  <c:v>0</c:v>
                </c:pt>
                <c:pt idx="5">
                  <c:v>9905629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8C5-0746-A405-E391DB95E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17462447"/>
        <c:axId val="1317679887"/>
      </c:barChart>
      <c:catAx>
        <c:axId val="1317462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7679887"/>
        <c:crosses val="autoZero"/>
        <c:auto val="1"/>
        <c:lblAlgn val="ctr"/>
        <c:lblOffset val="100"/>
        <c:noMultiLvlLbl val="0"/>
      </c:catAx>
      <c:valAx>
        <c:axId val="131767988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7462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Intracellular Asp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Asp_iso!$D$1</c:f>
              <c:strCache>
                <c:ptCount val="1"/>
                <c:pt idx="0">
                  <c:v>m+0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Asp_iso!$C$8:$C$13</c:f>
              <c:strCache>
                <c:ptCount val="6"/>
                <c:pt idx="0">
                  <c:v>Vehicle 0h</c:v>
                </c:pt>
                <c:pt idx="1">
                  <c:v>Vehicle 1h</c:v>
                </c:pt>
                <c:pt idx="2">
                  <c:v>Vehicle 5h</c:v>
                </c:pt>
                <c:pt idx="3">
                  <c:v>gpASNase 0h</c:v>
                </c:pt>
                <c:pt idx="4">
                  <c:v>gpASNase 1h</c:v>
                </c:pt>
                <c:pt idx="5">
                  <c:v>gpASNase 5h</c:v>
                </c:pt>
              </c:strCache>
            </c:strRef>
          </c:cat>
          <c:val>
            <c:numRef>
              <c:f>Asp_iso!$D$8:$D$13</c:f>
              <c:numCache>
                <c:formatCode>General</c:formatCode>
                <c:ptCount val="6"/>
                <c:pt idx="0">
                  <c:v>237615156</c:v>
                </c:pt>
                <c:pt idx="1">
                  <c:v>372815079</c:v>
                </c:pt>
                <c:pt idx="2">
                  <c:v>577995463</c:v>
                </c:pt>
                <c:pt idx="3">
                  <c:v>249948427</c:v>
                </c:pt>
                <c:pt idx="4">
                  <c:v>363884908</c:v>
                </c:pt>
                <c:pt idx="5">
                  <c:v>619131688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9B-C249-B1AA-ED2702E1994F}"/>
            </c:ext>
          </c:extLst>
        </c:ser>
        <c:ser>
          <c:idx val="1"/>
          <c:order val="1"/>
          <c:tx>
            <c:strRef>
              <c:f>Asp_iso!$E$1</c:f>
              <c:strCache>
                <c:ptCount val="1"/>
                <c:pt idx="0">
                  <c:v>m+1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Asp_iso!$C$8:$C$13</c:f>
              <c:strCache>
                <c:ptCount val="6"/>
                <c:pt idx="0">
                  <c:v>Vehicle 0h</c:v>
                </c:pt>
                <c:pt idx="1">
                  <c:v>Vehicle 1h</c:v>
                </c:pt>
                <c:pt idx="2">
                  <c:v>Vehicle 5h</c:v>
                </c:pt>
                <c:pt idx="3">
                  <c:v>gpASNase 0h</c:v>
                </c:pt>
                <c:pt idx="4">
                  <c:v>gpASNase 1h</c:v>
                </c:pt>
                <c:pt idx="5">
                  <c:v>gpASNase 5h</c:v>
                </c:pt>
              </c:strCache>
            </c:strRef>
          </c:cat>
          <c:val>
            <c:numRef>
              <c:f>Asp_iso!$E$8:$E$13</c:f>
              <c:numCache>
                <c:formatCode>General</c:formatCode>
                <c:ptCount val="6"/>
                <c:pt idx="0">
                  <c:v>8636209</c:v>
                </c:pt>
                <c:pt idx="1">
                  <c:v>14310452</c:v>
                </c:pt>
                <c:pt idx="2">
                  <c:v>24441335</c:v>
                </c:pt>
                <c:pt idx="3">
                  <c:v>9526476</c:v>
                </c:pt>
                <c:pt idx="4">
                  <c:v>15805053</c:v>
                </c:pt>
                <c:pt idx="5">
                  <c:v>42528201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9B-C249-B1AA-ED2702E1994F}"/>
            </c:ext>
          </c:extLst>
        </c:ser>
        <c:ser>
          <c:idx val="2"/>
          <c:order val="2"/>
          <c:tx>
            <c:strRef>
              <c:f>Asp_iso!$F$1</c:f>
              <c:strCache>
                <c:ptCount val="1"/>
                <c:pt idx="0">
                  <c:v>m+2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Asp_iso!$C$8:$C$13</c:f>
              <c:strCache>
                <c:ptCount val="6"/>
                <c:pt idx="0">
                  <c:v>Vehicle 0h</c:v>
                </c:pt>
                <c:pt idx="1">
                  <c:v>Vehicle 1h</c:v>
                </c:pt>
                <c:pt idx="2">
                  <c:v>Vehicle 5h</c:v>
                </c:pt>
                <c:pt idx="3">
                  <c:v>gpASNase 0h</c:v>
                </c:pt>
                <c:pt idx="4">
                  <c:v>gpASNase 1h</c:v>
                </c:pt>
                <c:pt idx="5">
                  <c:v>gpASNase 5h</c:v>
                </c:pt>
              </c:strCache>
            </c:strRef>
          </c:cat>
          <c:val>
            <c:numRef>
              <c:f>Asp_iso!$F$8:$F$13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65615060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9B-C249-B1AA-ED2702E1994F}"/>
            </c:ext>
          </c:extLst>
        </c:ser>
        <c:ser>
          <c:idx val="3"/>
          <c:order val="3"/>
          <c:tx>
            <c:strRef>
              <c:f>Asp_iso!$G$1</c:f>
              <c:strCache>
                <c:ptCount val="1"/>
                <c:pt idx="0">
                  <c:v>m+3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Asp_iso!$C$8:$C$13</c:f>
              <c:strCache>
                <c:ptCount val="6"/>
                <c:pt idx="0">
                  <c:v>Vehicle 0h</c:v>
                </c:pt>
                <c:pt idx="1">
                  <c:v>Vehicle 1h</c:v>
                </c:pt>
                <c:pt idx="2">
                  <c:v>Vehicle 5h</c:v>
                </c:pt>
                <c:pt idx="3">
                  <c:v>gpASNase 0h</c:v>
                </c:pt>
                <c:pt idx="4">
                  <c:v>gpASNase 1h</c:v>
                </c:pt>
                <c:pt idx="5">
                  <c:v>gpASNase 5h</c:v>
                </c:pt>
              </c:strCache>
            </c:strRef>
          </c:cat>
          <c:val>
            <c:numRef>
              <c:f>Asp_iso!$G$8:$G$13</c:f>
              <c:numCache>
                <c:formatCode>General</c:formatCode>
                <c:ptCount val="6"/>
                <c:pt idx="0">
                  <c:v>0</c:v>
                </c:pt>
                <c:pt idx="1">
                  <c:v>302335</c:v>
                </c:pt>
                <c:pt idx="2">
                  <c:v>0</c:v>
                </c:pt>
                <c:pt idx="3">
                  <c:v>1425737</c:v>
                </c:pt>
                <c:pt idx="4">
                  <c:v>25458420</c:v>
                </c:pt>
                <c:pt idx="5">
                  <c:v>21716755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09B-C249-B1AA-ED2702E1994F}"/>
            </c:ext>
          </c:extLst>
        </c:ser>
        <c:ser>
          <c:idx val="4"/>
          <c:order val="4"/>
          <c:tx>
            <c:strRef>
              <c:f>Asp_iso!$H$1</c:f>
              <c:strCache>
                <c:ptCount val="1"/>
                <c:pt idx="0">
                  <c:v>m+4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Asp_iso!$C$8:$C$13</c:f>
              <c:strCache>
                <c:ptCount val="6"/>
                <c:pt idx="0">
                  <c:v>Vehicle 0h</c:v>
                </c:pt>
                <c:pt idx="1">
                  <c:v>Vehicle 1h</c:v>
                </c:pt>
                <c:pt idx="2">
                  <c:v>Vehicle 5h</c:v>
                </c:pt>
                <c:pt idx="3">
                  <c:v>gpASNase 0h</c:v>
                </c:pt>
                <c:pt idx="4">
                  <c:v>gpASNase 1h</c:v>
                </c:pt>
                <c:pt idx="5">
                  <c:v>gpASNase 5h</c:v>
                </c:pt>
              </c:strCache>
            </c:strRef>
          </c:cat>
          <c:val>
            <c:numRef>
              <c:f>Asp_iso!$H$8:$H$13</c:f>
              <c:numCache>
                <c:formatCode>General</c:formatCode>
                <c:ptCount val="6"/>
                <c:pt idx="0">
                  <c:v>13590174</c:v>
                </c:pt>
                <c:pt idx="1">
                  <c:v>15968923</c:v>
                </c:pt>
                <c:pt idx="2">
                  <c:v>16566056</c:v>
                </c:pt>
                <c:pt idx="3">
                  <c:v>35246378</c:v>
                </c:pt>
                <c:pt idx="4">
                  <c:v>385891898</c:v>
                </c:pt>
                <c:pt idx="5">
                  <c:v>127424185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09B-C249-B1AA-ED2702E199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30877743"/>
        <c:axId val="1230830191"/>
      </c:barChart>
      <c:catAx>
        <c:axId val="1230877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0830191"/>
        <c:crosses val="autoZero"/>
        <c:auto val="1"/>
        <c:lblAlgn val="ctr"/>
        <c:lblOffset val="100"/>
        <c:noMultiLvlLbl val="0"/>
      </c:catAx>
      <c:valAx>
        <c:axId val="1230830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0877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Intracellular Citrate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Cit_iso!$D$1</c:f>
              <c:strCache>
                <c:ptCount val="1"/>
                <c:pt idx="0">
                  <c:v>m+0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Cit_iso!$C$8:$C$13</c:f>
              <c:strCache>
                <c:ptCount val="6"/>
                <c:pt idx="0">
                  <c:v>Vehicle 0h</c:v>
                </c:pt>
                <c:pt idx="1">
                  <c:v>Vehicle 1h</c:v>
                </c:pt>
                <c:pt idx="2">
                  <c:v>Vehicle 5h</c:v>
                </c:pt>
                <c:pt idx="3">
                  <c:v>gpASNase 0h</c:v>
                </c:pt>
                <c:pt idx="4">
                  <c:v>gpASNase 1h</c:v>
                </c:pt>
                <c:pt idx="5">
                  <c:v>gpASNase 5h</c:v>
                </c:pt>
              </c:strCache>
            </c:strRef>
          </c:cat>
          <c:val>
            <c:numRef>
              <c:f>Cit_iso!$D$8:$D$13</c:f>
              <c:numCache>
                <c:formatCode>General</c:formatCode>
                <c:ptCount val="6"/>
                <c:pt idx="0">
                  <c:v>207473893</c:v>
                </c:pt>
                <c:pt idx="1">
                  <c:v>65825027</c:v>
                </c:pt>
                <c:pt idx="2">
                  <c:v>44033822</c:v>
                </c:pt>
                <c:pt idx="3">
                  <c:v>227459740</c:v>
                </c:pt>
                <c:pt idx="4">
                  <c:v>37556302</c:v>
                </c:pt>
                <c:pt idx="5">
                  <c:v>56695129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B6-F144-81F3-DA3E3BE219D0}"/>
            </c:ext>
          </c:extLst>
        </c:ser>
        <c:ser>
          <c:idx val="1"/>
          <c:order val="1"/>
          <c:tx>
            <c:strRef>
              <c:f>Cit_iso!$E$1</c:f>
              <c:strCache>
                <c:ptCount val="1"/>
                <c:pt idx="0">
                  <c:v>m+1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Cit_iso!$C$8:$C$13</c:f>
              <c:strCache>
                <c:ptCount val="6"/>
                <c:pt idx="0">
                  <c:v>Vehicle 0h</c:v>
                </c:pt>
                <c:pt idx="1">
                  <c:v>Vehicle 1h</c:v>
                </c:pt>
                <c:pt idx="2">
                  <c:v>Vehicle 5h</c:v>
                </c:pt>
                <c:pt idx="3">
                  <c:v>gpASNase 0h</c:v>
                </c:pt>
                <c:pt idx="4">
                  <c:v>gpASNase 1h</c:v>
                </c:pt>
                <c:pt idx="5">
                  <c:v>gpASNase 5h</c:v>
                </c:pt>
              </c:strCache>
            </c:strRef>
          </c:cat>
          <c:val>
            <c:numRef>
              <c:f>Cit_iso!$E$8:$E$13</c:f>
              <c:numCache>
                <c:formatCode>General</c:formatCode>
                <c:ptCount val="6"/>
                <c:pt idx="0">
                  <c:v>13078431</c:v>
                </c:pt>
                <c:pt idx="1">
                  <c:v>3430917</c:v>
                </c:pt>
                <c:pt idx="2">
                  <c:v>2088310</c:v>
                </c:pt>
                <c:pt idx="3">
                  <c:v>14522968</c:v>
                </c:pt>
                <c:pt idx="4">
                  <c:v>1724723</c:v>
                </c:pt>
                <c:pt idx="5">
                  <c:v>4966615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B6-F144-81F3-DA3E3BE219D0}"/>
            </c:ext>
          </c:extLst>
        </c:ser>
        <c:ser>
          <c:idx val="2"/>
          <c:order val="2"/>
          <c:tx>
            <c:strRef>
              <c:f>Cit_iso!$F$1</c:f>
              <c:strCache>
                <c:ptCount val="1"/>
                <c:pt idx="0">
                  <c:v>m+2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Cit_iso!$C$8:$C$13</c:f>
              <c:strCache>
                <c:ptCount val="6"/>
                <c:pt idx="0">
                  <c:v>Vehicle 0h</c:v>
                </c:pt>
                <c:pt idx="1">
                  <c:v>Vehicle 1h</c:v>
                </c:pt>
                <c:pt idx="2">
                  <c:v>Vehicle 5h</c:v>
                </c:pt>
                <c:pt idx="3">
                  <c:v>gpASNase 0h</c:v>
                </c:pt>
                <c:pt idx="4">
                  <c:v>gpASNase 1h</c:v>
                </c:pt>
                <c:pt idx="5">
                  <c:v>gpASNase 5h</c:v>
                </c:pt>
              </c:strCache>
            </c:strRef>
          </c:cat>
          <c:val>
            <c:numRef>
              <c:f>Cit_iso!$F$8:$F$13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1594423</c:v>
                </c:pt>
                <c:pt idx="4">
                  <c:v>0</c:v>
                </c:pt>
                <c:pt idx="5">
                  <c:v>4188547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3B6-F144-81F3-DA3E3BE219D0}"/>
            </c:ext>
          </c:extLst>
        </c:ser>
        <c:ser>
          <c:idx val="3"/>
          <c:order val="3"/>
          <c:tx>
            <c:strRef>
              <c:f>Cit_iso!$G$1</c:f>
              <c:strCache>
                <c:ptCount val="1"/>
                <c:pt idx="0">
                  <c:v>m+3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Cit_iso!$C$8:$C$13</c:f>
              <c:strCache>
                <c:ptCount val="6"/>
                <c:pt idx="0">
                  <c:v>Vehicle 0h</c:v>
                </c:pt>
                <c:pt idx="1">
                  <c:v>Vehicle 1h</c:v>
                </c:pt>
                <c:pt idx="2">
                  <c:v>Vehicle 5h</c:v>
                </c:pt>
                <c:pt idx="3">
                  <c:v>gpASNase 0h</c:v>
                </c:pt>
                <c:pt idx="4">
                  <c:v>gpASNase 1h</c:v>
                </c:pt>
                <c:pt idx="5">
                  <c:v>gpASNase 5h</c:v>
                </c:pt>
              </c:strCache>
            </c:strRef>
          </c:cat>
          <c:val>
            <c:numRef>
              <c:f>Cit_iso!$G$8:$G$13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1263771</c:v>
                </c:pt>
                <c:pt idx="5">
                  <c:v>1235653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3B6-F144-81F3-DA3E3BE219D0}"/>
            </c:ext>
          </c:extLst>
        </c:ser>
        <c:ser>
          <c:idx val="4"/>
          <c:order val="4"/>
          <c:tx>
            <c:strRef>
              <c:f>Cit_iso!$H$1</c:f>
              <c:strCache>
                <c:ptCount val="1"/>
                <c:pt idx="0">
                  <c:v>m+4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Cit_iso!$C$8:$C$13</c:f>
              <c:strCache>
                <c:ptCount val="6"/>
                <c:pt idx="0">
                  <c:v>Vehicle 0h</c:v>
                </c:pt>
                <c:pt idx="1">
                  <c:v>Vehicle 1h</c:v>
                </c:pt>
                <c:pt idx="2">
                  <c:v>Vehicle 5h</c:v>
                </c:pt>
                <c:pt idx="3">
                  <c:v>gpASNase 0h</c:v>
                </c:pt>
                <c:pt idx="4">
                  <c:v>gpASNase 1h</c:v>
                </c:pt>
                <c:pt idx="5">
                  <c:v>gpASNase 5h</c:v>
                </c:pt>
              </c:strCache>
            </c:strRef>
          </c:cat>
          <c:val>
            <c:numRef>
              <c:f>Cit_iso!$H$8:$H$13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3B6-F144-81F3-DA3E3BE219D0}"/>
            </c:ext>
          </c:extLst>
        </c:ser>
        <c:ser>
          <c:idx val="5"/>
          <c:order val="5"/>
          <c:tx>
            <c:strRef>
              <c:f>Cit_iso!$I$1</c:f>
              <c:strCache>
                <c:ptCount val="1"/>
                <c:pt idx="0">
                  <c:v>m+5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Cit_iso!$C$8:$C$13</c:f>
              <c:strCache>
                <c:ptCount val="6"/>
                <c:pt idx="0">
                  <c:v>Vehicle 0h</c:v>
                </c:pt>
                <c:pt idx="1">
                  <c:v>Vehicle 1h</c:v>
                </c:pt>
                <c:pt idx="2">
                  <c:v>Vehicle 5h</c:v>
                </c:pt>
                <c:pt idx="3">
                  <c:v>gpASNase 0h</c:v>
                </c:pt>
                <c:pt idx="4">
                  <c:v>gpASNase 1h</c:v>
                </c:pt>
                <c:pt idx="5">
                  <c:v>gpASNase 5h</c:v>
                </c:pt>
              </c:strCache>
            </c:strRef>
          </c:cat>
          <c:val>
            <c:numRef>
              <c:f>Cit_iso!$I$8:$I$13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3B6-F144-81F3-DA3E3BE219D0}"/>
            </c:ext>
          </c:extLst>
        </c:ser>
        <c:ser>
          <c:idx val="6"/>
          <c:order val="6"/>
          <c:tx>
            <c:strRef>
              <c:f>Cit_iso!$J$1</c:f>
              <c:strCache>
                <c:ptCount val="1"/>
                <c:pt idx="0">
                  <c:v>m+6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Cit_iso!$C$8:$C$13</c:f>
              <c:strCache>
                <c:ptCount val="6"/>
                <c:pt idx="0">
                  <c:v>Vehicle 0h</c:v>
                </c:pt>
                <c:pt idx="1">
                  <c:v>Vehicle 1h</c:v>
                </c:pt>
                <c:pt idx="2">
                  <c:v>Vehicle 5h</c:v>
                </c:pt>
                <c:pt idx="3">
                  <c:v>gpASNase 0h</c:v>
                </c:pt>
                <c:pt idx="4">
                  <c:v>gpASNase 1h</c:v>
                </c:pt>
                <c:pt idx="5">
                  <c:v>gpASNase 5h</c:v>
                </c:pt>
              </c:strCache>
            </c:strRef>
          </c:cat>
          <c:val>
            <c:numRef>
              <c:f>Cit_iso!$J$8:$J$13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3B6-F144-81F3-DA3E3BE219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67099807"/>
        <c:axId val="1267007727"/>
      </c:barChart>
      <c:catAx>
        <c:axId val="1267099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7007727"/>
        <c:crosses val="autoZero"/>
        <c:auto val="1"/>
        <c:lblAlgn val="ctr"/>
        <c:lblOffset val="100"/>
        <c:noMultiLvlLbl val="0"/>
      </c:catAx>
      <c:valAx>
        <c:axId val="126700772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7099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Intracellular malate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Mal_iso!$D$1</c:f>
              <c:strCache>
                <c:ptCount val="1"/>
                <c:pt idx="0">
                  <c:v>m+0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Mal_iso!$C$8:$C$13</c:f>
              <c:strCache>
                <c:ptCount val="6"/>
                <c:pt idx="0">
                  <c:v>Vehicle 0h</c:v>
                </c:pt>
                <c:pt idx="1">
                  <c:v>Vehicle 1h</c:v>
                </c:pt>
                <c:pt idx="2">
                  <c:v>Vehicle 5h</c:v>
                </c:pt>
                <c:pt idx="3">
                  <c:v>gpASNase 0h</c:v>
                </c:pt>
                <c:pt idx="4">
                  <c:v>gpASNase 1h</c:v>
                </c:pt>
                <c:pt idx="5">
                  <c:v>gpASNase 5h</c:v>
                </c:pt>
              </c:strCache>
            </c:strRef>
          </c:cat>
          <c:val>
            <c:numRef>
              <c:f>Mal_iso!$D$8:$D$13</c:f>
              <c:numCache>
                <c:formatCode>General</c:formatCode>
                <c:ptCount val="6"/>
                <c:pt idx="0">
                  <c:v>284010344</c:v>
                </c:pt>
                <c:pt idx="1">
                  <c:v>337367717</c:v>
                </c:pt>
                <c:pt idx="2">
                  <c:v>283595031</c:v>
                </c:pt>
                <c:pt idx="3">
                  <c:v>299404236</c:v>
                </c:pt>
                <c:pt idx="4">
                  <c:v>231723506</c:v>
                </c:pt>
                <c:pt idx="5">
                  <c:v>368546798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F7-5F41-9AE4-0DEADCD4401C}"/>
            </c:ext>
          </c:extLst>
        </c:ser>
        <c:ser>
          <c:idx val="1"/>
          <c:order val="1"/>
          <c:tx>
            <c:strRef>
              <c:f>Mal_iso!$E$1</c:f>
              <c:strCache>
                <c:ptCount val="1"/>
                <c:pt idx="0">
                  <c:v>m+1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Mal_iso!$C$8:$C$13</c:f>
              <c:strCache>
                <c:ptCount val="6"/>
                <c:pt idx="0">
                  <c:v>Vehicle 0h</c:v>
                </c:pt>
                <c:pt idx="1">
                  <c:v>Vehicle 1h</c:v>
                </c:pt>
                <c:pt idx="2">
                  <c:v>Vehicle 5h</c:v>
                </c:pt>
                <c:pt idx="3">
                  <c:v>gpASNase 0h</c:v>
                </c:pt>
                <c:pt idx="4">
                  <c:v>gpASNase 1h</c:v>
                </c:pt>
                <c:pt idx="5">
                  <c:v>gpASNase 5h</c:v>
                </c:pt>
              </c:strCache>
            </c:strRef>
          </c:cat>
          <c:val>
            <c:numRef>
              <c:f>Mal_iso!$E$8:$E$13</c:f>
              <c:numCache>
                <c:formatCode>General</c:formatCode>
                <c:ptCount val="6"/>
                <c:pt idx="0">
                  <c:v>12139859</c:v>
                </c:pt>
                <c:pt idx="1">
                  <c:v>14525631</c:v>
                </c:pt>
                <c:pt idx="2">
                  <c:v>12275338</c:v>
                </c:pt>
                <c:pt idx="3">
                  <c:v>13255283</c:v>
                </c:pt>
                <c:pt idx="4">
                  <c:v>10003181</c:v>
                </c:pt>
                <c:pt idx="5">
                  <c:v>23318639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F7-5F41-9AE4-0DEADCD4401C}"/>
            </c:ext>
          </c:extLst>
        </c:ser>
        <c:ser>
          <c:idx val="2"/>
          <c:order val="2"/>
          <c:tx>
            <c:strRef>
              <c:f>Mal_iso!$F$1</c:f>
              <c:strCache>
                <c:ptCount val="1"/>
                <c:pt idx="0">
                  <c:v>m+2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Mal_iso!$C$8:$C$13</c:f>
              <c:strCache>
                <c:ptCount val="6"/>
                <c:pt idx="0">
                  <c:v>Vehicle 0h</c:v>
                </c:pt>
                <c:pt idx="1">
                  <c:v>Vehicle 1h</c:v>
                </c:pt>
                <c:pt idx="2">
                  <c:v>Vehicle 5h</c:v>
                </c:pt>
                <c:pt idx="3">
                  <c:v>gpASNase 0h</c:v>
                </c:pt>
                <c:pt idx="4">
                  <c:v>gpASNase 1h</c:v>
                </c:pt>
                <c:pt idx="5">
                  <c:v>gpASNase 5h</c:v>
                </c:pt>
              </c:strCache>
            </c:strRef>
          </c:cat>
          <c:val>
            <c:numRef>
              <c:f>Mal_iso!$F$8:$F$13</c:f>
              <c:numCache>
                <c:formatCode>General</c:formatCode>
                <c:ptCount val="6"/>
                <c:pt idx="0">
                  <c:v>0</c:v>
                </c:pt>
                <c:pt idx="1">
                  <c:v>3551872</c:v>
                </c:pt>
                <c:pt idx="2">
                  <c:v>2458504</c:v>
                </c:pt>
                <c:pt idx="3">
                  <c:v>0</c:v>
                </c:pt>
                <c:pt idx="4">
                  <c:v>10711955</c:v>
                </c:pt>
                <c:pt idx="5">
                  <c:v>26507642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F7-5F41-9AE4-0DEADCD4401C}"/>
            </c:ext>
          </c:extLst>
        </c:ser>
        <c:ser>
          <c:idx val="3"/>
          <c:order val="3"/>
          <c:tx>
            <c:strRef>
              <c:f>Mal_iso!$G$1</c:f>
              <c:strCache>
                <c:ptCount val="1"/>
                <c:pt idx="0">
                  <c:v>m+3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Mal_iso!$C$8:$C$13</c:f>
              <c:strCache>
                <c:ptCount val="6"/>
                <c:pt idx="0">
                  <c:v>Vehicle 0h</c:v>
                </c:pt>
                <c:pt idx="1">
                  <c:v>Vehicle 1h</c:v>
                </c:pt>
                <c:pt idx="2">
                  <c:v>Vehicle 5h</c:v>
                </c:pt>
                <c:pt idx="3">
                  <c:v>gpASNase 0h</c:v>
                </c:pt>
                <c:pt idx="4">
                  <c:v>gpASNase 1h</c:v>
                </c:pt>
                <c:pt idx="5">
                  <c:v>gpASNase 5h</c:v>
                </c:pt>
              </c:strCache>
            </c:strRef>
          </c:cat>
          <c:val>
            <c:numRef>
              <c:f>Mal_iso!$G$8:$G$13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16591077</c:v>
                </c:pt>
                <c:pt idx="5">
                  <c:v>9498105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8F7-5F41-9AE4-0DEADCD4401C}"/>
            </c:ext>
          </c:extLst>
        </c:ser>
        <c:ser>
          <c:idx val="4"/>
          <c:order val="4"/>
          <c:tx>
            <c:strRef>
              <c:f>Mal_iso!$H$1</c:f>
              <c:strCache>
                <c:ptCount val="1"/>
                <c:pt idx="0">
                  <c:v>m+4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Mal_iso!$C$8:$C$13</c:f>
              <c:strCache>
                <c:ptCount val="6"/>
                <c:pt idx="0">
                  <c:v>Vehicle 0h</c:v>
                </c:pt>
                <c:pt idx="1">
                  <c:v>Vehicle 1h</c:v>
                </c:pt>
                <c:pt idx="2">
                  <c:v>Vehicle 5h</c:v>
                </c:pt>
                <c:pt idx="3">
                  <c:v>gpASNase 0h</c:v>
                </c:pt>
                <c:pt idx="4">
                  <c:v>gpASNase 1h</c:v>
                </c:pt>
                <c:pt idx="5">
                  <c:v>gpASNase 5h</c:v>
                </c:pt>
              </c:strCache>
            </c:strRef>
          </c:cat>
          <c:val>
            <c:numRef>
              <c:f>Mal_iso!$H$8:$H$13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14918422</c:v>
                </c:pt>
                <c:pt idx="4">
                  <c:v>247781330</c:v>
                </c:pt>
                <c:pt idx="5">
                  <c:v>66676140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8F7-5F41-9AE4-0DEADCD440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70976607"/>
        <c:axId val="1270916911"/>
      </c:barChart>
      <c:catAx>
        <c:axId val="1270976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0916911"/>
        <c:crosses val="autoZero"/>
        <c:auto val="1"/>
        <c:lblAlgn val="ctr"/>
        <c:lblOffset val="100"/>
        <c:noMultiLvlLbl val="0"/>
      </c:catAx>
      <c:valAx>
        <c:axId val="127091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0976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Intracellular UTP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UTP_iso!$D$1</c:f>
              <c:strCache>
                <c:ptCount val="1"/>
                <c:pt idx="0">
                  <c:v>m+0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UTP_iso!$C$8:$C$13</c:f>
              <c:strCache>
                <c:ptCount val="6"/>
                <c:pt idx="0">
                  <c:v>Vehicle 0h</c:v>
                </c:pt>
                <c:pt idx="1">
                  <c:v>Vehicle 1h</c:v>
                </c:pt>
                <c:pt idx="2">
                  <c:v>Vehicle 5h</c:v>
                </c:pt>
                <c:pt idx="3">
                  <c:v>gpASNase 0h</c:v>
                </c:pt>
                <c:pt idx="4">
                  <c:v>gpASNase 1h</c:v>
                </c:pt>
                <c:pt idx="5">
                  <c:v>gpASNase 5h</c:v>
                </c:pt>
              </c:strCache>
            </c:strRef>
          </c:cat>
          <c:val>
            <c:numRef>
              <c:f>UTP_iso!$D$8:$D$13</c:f>
              <c:numCache>
                <c:formatCode>General</c:formatCode>
                <c:ptCount val="6"/>
                <c:pt idx="0">
                  <c:v>6280560</c:v>
                </c:pt>
                <c:pt idx="1">
                  <c:v>6746425</c:v>
                </c:pt>
                <c:pt idx="2">
                  <c:v>3735032</c:v>
                </c:pt>
                <c:pt idx="3">
                  <c:v>9168219</c:v>
                </c:pt>
                <c:pt idx="4">
                  <c:v>7096794</c:v>
                </c:pt>
                <c:pt idx="5">
                  <c:v>5315098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D4-FB42-BFC2-E821B50623E8}"/>
            </c:ext>
          </c:extLst>
        </c:ser>
        <c:ser>
          <c:idx val="1"/>
          <c:order val="1"/>
          <c:tx>
            <c:strRef>
              <c:f>UTP_iso!$E$1</c:f>
              <c:strCache>
                <c:ptCount val="1"/>
                <c:pt idx="0">
                  <c:v>m+1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UTP_iso!$C$8:$C$13</c:f>
              <c:strCache>
                <c:ptCount val="6"/>
                <c:pt idx="0">
                  <c:v>Vehicle 0h</c:v>
                </c:pt>
                <c:pt idx="1">
                  <c:v>Vehicle 1h</c:v>
                </c:pt>
                <c:pt idx="2">
                  <c:v>Vehicle 5h</c:v>
                </c:pt>
                <c:pt idx="3">
                  <c:v>gpASNase 0h</c:v>
                </c:pt>
                <c:pt idx="4">
                  <c:v>gpASNase 1h</c:v>
                </c:pt>
                <c:pt idx="5">
                  <c:v>gpASNase 5h</c:v>
                </c:pt>
              </c:strCache>
            </c:strRef>
          </c:cat>
          <c:val>
            <c:numRef>
              <c:f>UTP_iso!$E$8:$E$13</c:f>
              <c:numCache>
                <c:formatCode>General</c:formatCode>
                <c:ptCount val="6"/>
                <c:pt idx="0">
                  <c:v>530005</c:v>
                </c:pt>
                <c:pt idx="1">
                  <c:v>505819</c:v>
                </c:pt>
                <c:pt idx="2">
                  <c:v>350092</c:v>
                </c:pt>
                <c:pt idx="3">
                  <c:v>600569</c:v>
                </c:pt>
                <c:pt idx="4">
                  <c:v>602969</c:v>
                </c:pt>
                <c:pt idx="5">
                  <c:v>504249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D4-FB42-BFC2-E821B50623E8}"/>
            </c:ext>
          </c:extLst>
        </c:ser>
        <c:ser>
          <c:idx val="2"/>
          <c:order val="2"/>
          <c:tx>
            <c:strRef>
              <c:f>UTP_iso!$F$1</c:f>
              <c:strCache>
                <c:ptCount val="1"/>
                <c:pt idx="0">
                  <c:v>m+2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UTP_iso!$C$8:$C$13</c:f>
              <c:strCache>
                <c:ptCount val="6"/>
                <c:pt idx="0">
                  <c:v>Vehicle 0h</c:v>
                </c:pt>
                <c:pt idx="1">
                  <c:v>Vehicle 1h</c:v>
                </c:pt>
                <c:pt idx="2">
                  <c:v>Vehicle 5h</c:v>
                </c:pt>
                <c:pt idx="3">
                  <c:v>gpASNase 0h</c:v>
                </c:pt>
                <c:pt idx="4">
                  <c:v>gpASNase 1h</c:v>
                </c:pt>
                <c:pt idx="5">
                  <c:v>gpASNase 5h</c:v>
                </c:pt>
              </c:strCache>
            </c:strRef>
          </c:cat>
          <c:val>
            <c:numRef>
              <c:f>UTP_iso!$F$8:$F$13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158536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D4-FB42-BFC2-E821B50623E8}"/>
            </c:ext>
          </c:extLst>
        </c:ser>
        <c:ser>
          <c:idx val="3"/>
          <c:order val="3"/>
          <c:tx>
            <c:strRef>
              <c:f>UTP_iso!$G$1</c:f>
              <c:strCache>
                <c:ptCount val="1"/>
                <c:pt idx="0">
                  <c:v>m+3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UTP_iso!$C$8:$C$13</c:f>
              <c:strCache>
                <c:ptCount val="6"/>
                <c:pt idx="0">
                  <c:v>Vehicle 0h</c:v>
                </c:pt>
                <c:pt idx="1">
                  <c:v>Vehicle 1h</c:v>
                </c:pt>
                <c:pt idx="2">
                  <c:v>Vehicle 5h</c:v>
                </c:pt>
                <c:pt idx="3">
                  <c:v>gpASNase 0h</c:v>
                </c:pt>
                <c:pt idx="4">
                  <c:v>gpASNase 1h</c:v>
                </c:pt>
                <c:pt idx="5">
                  <c:v>gpASNase 5h</c:v>
                </c:pt>
              </c:strCache>
            </c:strRef>
          </c:cat>
          <c:val>
            <c:numRef>
              <c:f>UTP_iso!$G$8:$G$13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660501</c:v>
                </c:pt>
                <c:pt idx="5">
                  <c:v>951961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CD4-FB42-BFC2-E821B50623E8}"/>
            </c:ext>
          </c:extLst>
        </c:ser>
        <c:ser>
          <c:idx val="4"/>
          <c:order val="4"/>
          <c:tx>
            <c:strRef>
              <c:f>UTP_iso!$H$1</c:f>
              <c:strCache>
                <c:ptCount val="1"/>
                <c:pt idx="0">
                  <c:v>m+4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UTP_iso!$C$8:$C$13</c:f>
              <c:strCache>
                <c:ptCount val="6"/>
                <c:pt idx="0">
                  <c:v>Vehicle 0h</c:v>
                </c:pt>
                <c:pt idx="1">
                  <c:v>Vehicle 1h</c:v>
                </c:pt>
                <c:pt idx="2">
                  <c:v>Vehicle 5h</c:v>
                </c:pt>
                <c:pt idx="3">
                  <c:v>gpASNase 0h</c:v>
                </c:pt>
                <c:pt idx="4">
                  <c:v>gpASNase 1h</c:v>
                </c:pt>
                <c:pt idx="5">
                  <c:v>gpASNase 5h</c:v>
                </c:pt>
              </c:strCache>
            </c:strRef>
          </c:cat>
          <c:val>
            <c:numRef>
              <c:f>UTP_iso!$H$8:$H$13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CD4-FB42-BFC2-E821B50623E8}"/>
            </c:ext>
          </c:extLst>
        </c:ser>
        <c:ser>
          <c:idx val="5"/>
          <c:order val="5"/>
          <c:tx>
            <c:strRef>
              <c:f>UTP_iso!$I$1</c:f>
              <c:strCache>
                <c:ptCount val="1"/>
                <c:pt idx="0">
                  <c:v>m+5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UTP_iso!$C$8:$C$13</c:f>
              <c:strCache>
                <c:ptCount val="6"/>
                <c:pt idx="0">
                  <c:v>Vehicle 0h</c:v>
                </c:pt>
                <c:pt idx="1">
                  <c:v>Vehicle 1h</c:v>
                </c:pt>
                <c:pt idx="2">
                  <c:v>Vehicle 5h</c:v>
                </c:pt>
                <c:pt idx="3">
                  <c:v>gpASNase 0h</c:v>
                </c:pt>
                <c:pt idx="4">
                  <c:v>gpASNase 1h</c:v>
                </c:pt>
                <c:pt idx="5">
                  <c:v>gpASNase 5h</c:v>
                </c:pt>
              </c:strCache>
            </c:strRef>
          </c:cat>
          <c:val>
            <c:numRef>
              <c:f>UTP_iso!$I$8:$I$13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CD4-FB42-BFC2-E821B50623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29228271"/>
        <c:axId val="1268916223"/>
      </c:barChart>
      <c:catAx>
        <c:axId val="1229228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8916223"/>
        <c:crosses val="autoZero"/>
        <c:auto val="1"/>
        <c:lblAlgn val="ctr"/>
        <c:lblOffset val="100"/>
        <c:noMultiLvlLbl val="0"/>
      </c:catAx>
      <c:valAx>
        <c:axId val="1268916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228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Intracellular Glu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Glu_iso!$D$1</c:f>
              <c:strCache>
                <c:ptCount val="1"/>
                <c:pt idx="0">
                  <c:v>m+0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Glu_iso!$C$8:$C$13</c:f>
              <c:strCache>
                <c:ptCount val="6"/>
                <c:pt idx="0">
                  <c:v>Vehicle 0h</c:v>
                </c:pt>
                <c:pt idx="1">
                  <c:v>Vehicle 1h</c:v>
                </c:pt>
                <c:pt idx="2">
                  <c:v>Vehicle 5h</c:v>
                </c:pt>
                <c:pt idx="3">
                  <c:v>gpASNase 0h</c:v>
                </c:pt>
                <c:pt idx="4">
                  <c:v>gpASNase 1h</c:v>
                </c:pt>
                <c:pt idx="5">
                  <c:v>gpASNase 5h</c:v>
                </c:pt>
              </c:strCache>
            </c:strRef>
          </c:cat>
          <c:val>
            <c:numRef>
              <c:f>Glu_iso!$D$8:$D$13</c:f>
              <c:numCache>
                <c:formatCode>General</c:formatCode>
                <c:ptCount val="6"/>
                <c:pt idx="0">
                  <c:v>740666911</c:v>
                </c:pt>
                <c:pt idx="1">
                  <c:v>1043886845</c:v>
                </c:pt>
                <c:pt idx="2">
                  <c:v>906101377</c:v>
                </c:pt>
                <c:pt idx="3">
                  <c:v>889537587</c:v>
                </c:pt>
                <c:pt idx="4">
                  <c:v>1037862045</c:v>
                </c:pt>
                <c:pt idx="5">
                  <c:v>1175393929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59-034D-A0B5-FA5F9BBA384E}"/>
            </c:ext>
          </c:extLst>
        </c:ser>
        <c:ser>
          <c:idx val="1"/>
          <c:order val="1"/>
          <c:tx>
            <c:strRef>
              <c:f>Glu_iso!$E$1</c:f>
              <c:strCache>
                <c:ptCount val="1"/>
                <c:pt idx="0">
                  <c:v>m+1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Glu_iso!$C$8:$C$13</c:f>
              <c:strCache>
                <c:ptCount val="6"/>
                <c:pt idx="0">
                  <c:v>Vehicle 0h</c:v>
                </c:pt>
                <c:pt idx="1">
                  <c:v>Vehicle 1h</c:v>
                </c:pt>
                <c:pt idx="2">
                  <c:v>Vehicle 5h</c:v>
                </c:pt>
                <c:pt idx="3">
                  <c:v>gpASNase 0h</c:v>
                </c:pt>
                <c:pt idx="4">
                  <c:v>gpASNase 1h</c:v>
                </c:pt>
                <c:pt idx="5">
                  <c:v>gpASNase 5h</c:v>
                </c:pt>
              </c:strCache>
            </c:strRef>
          </c:cat>
          <c:val>
            <c:numRef>
              <c:f>Glu_iso!$E$8:$E$13</c:f>
              <c:numCache>
                <c:formatCode>General</c:formatCode>
                <c:ptCount val="6"/>
                <c:pt idx="0">
                  <c:v>49824918</c:v>
                </c:pt>
                <c:pt idx="1">
                  <c:v>65970964</c:v>
                </c:pt>
                <c:pt idx="2">
                  <c:v>57635508</c:v>
                </c:pt>
                <c:pt idx="3">
                  <c:v>56867175</c:v>
                </c:pt>
                <c:pt idx="4">
                  <c:v>67692372</c:v>
                </c:pt>
                <c:pt idx="5">
                  <c:v>86465654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59-034D-A0B5-FA5F9BBA384E}"/>
            </c:ext>
          </c:extLst>
        </c:ser>
        <c:ser>
          <c:idx val="2"/>
          <c:order val="2"/>
          <c:tx>
            <c:strRef>
              <c:f>Glu_iso!$F$1</c:f>
              <c:strCache>
                <c:ptCount val="1"/>
                <c:pt idx="0">
                  <c:v>m+2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Glu_iso!$C$8:$C$13</c:f>
              <c:strCache>
                <c:ptCount val="6"/>
                <c:pt idx="0">
                  <c:v>Vehicle 0h</c:v>
                </c:pt>
                <c:pt idx="1">
                  <c:v>Vehicle 1h</c:v>
                </c:pt>
                <c:pt idx="2">
                  <c:v>Vehicle 5h</c:v>
                </c:pt>
                <c:pt idx="3">
                  <c:v>gpASNase 0h</c:v>
                </c:pt>
                <c:pt idx="4">
                  <c:v>gpASNase 1h</c:v>
                </c:pt>
                <c:pt idx="5">
                  <c:v>gpASNase 5h</c:v>
                </c:pt>
              </c:strCache>
            </c:strRef>
          </c:cat>
          <c:val>
            <c:numRef>
              <c:f>Glu_iso!$F$8:$F$13</c:f>
              <c:numCache>
                <c:formatCode>General</c:formatCode>
                <c:ptCount val="6"/>
                <c:pt idx="0">
                  <c:v>6426267</c:v>
                </c:pt>
                <c:pt idx="1">
                  <c:v>9876461</c:v>
                </c:pt>
                <c:pt idx="2">
                  <c:v>7981116</c:v>
                </c:pt>
                <c:pt idx="3">
                  <c:v>8222889</c:v>
                </c:pt>
                <c:pt idx="4">
                  <c:v>14032355</c:v>
                </c:pt>
                <c:pt idx="5">
                  <c:v>26791995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D59-034D-A0B5-FA5F9BBA384E}"/>
            </c:ext>
          </c:extLst>
        </c:ser>
        <c:ser>
          <c:idx val="3"/>
          <c:order val="3"/>
          <c:tx>
            <c:strRef>
              <c:f>Glu_iso!$G$1</c:f>
              <c:strCache>
                <c:ptCount val="1"/>
                <c:pt idx="0">
                  <c:v>m+3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Glu_iso!$C$8:$C$13</c:f>
              <c:strCache>
                <c:ptCount val="6"/>
                <c:pt idx="0">
                  <c:v>Vehicle 0h</c:v>
                </c:pt>
                <c:pt idx="1">
                  <c:v>Vehicle 1h</c:v>
                </c:pt>
                <c:pt idx="2">
                  <c:v>Vehicle 5h</c:v>
                </c:pt>
                <c:pt idx="3">
                  <c:v>gpASNase 0h</c:v>
                </c:pt>
                <c:pt idx="4">
                  <c:v>gpASNase 1h</c:v>
                </c:pt>
                <c:pt idx="5">
                  <c:v>gpASNase 5h</c:v>
                </c:pt>
              </c:strCache>
            </c:strRef>
          </c:cat>
          <c:val>
            <c:numRef>
              <c:f>Glu_iso!$G$8:$G$13</c:f>
              <c:numCache>
                <c:formatCode>General</c:formatCode>
                <c:ptCount val="6"/>
                <c:pt idx="0">
                  <c:v>0</c:v>
                </c:pt>
                <c:pt idx="1">
                  <c:v>612301</c:v>
                </c:pt>
                <c:pt idx="2">
                  <c:v>1139884</c:v>
                </c:pt>
                <c:pt idx="3">
                  <c:v>317159</c:v>
                </c:pt>
                <c:pt idx="4">
                  <c:v>62489404</c:v>
                </c:pt>
                <c:pt idx="5">
                  <c:v>60789384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D59-034D-A0B5-FA5F9BBA384E}"/>
            </c:ext>
          </c:extLst>
        </c:ser>
        <c:ser>
          <c:idx val="4"/>
          <c:order val="4"/>
          <c:tx>
            <c:strRef>
              <c:f>Glu_iso!$H$1</c:f>
              <c:strCache>
                <c:ptCount val="1"/>
                <c:pt idx="0">
                  <c:v>m+4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Glu_iso!$C$8:$C$13</c:f>
              <c:strCache>
                <c:ptCount val="6"/>
                <c:pt idx="0">
                  <c:v>Vehicle 0h</c:v>
                </c:pt>
                <c:pt idx="1">
                  <c:v>Vehicle 1h</c:v>
                </c:pt>
                <c:pt idx="2">
                  <c:v>Vehicle 5h</c:v>
                </c:pt>
                <c:pt idx="3">
                  <c:v>gpASNase 0h</c:v>
                </c:pt>
                <c:pt idx="4">
                  <c:v>gpASNase 1h</c:v>
                </c:pt>
                <c:pt idx="5">
                  <c:v>gpASNase 5h</c:v>
                </c:pt>
              </c:strCache>
            </c:strRef>
          </c:cat>
          <c:val>
            <c:numRef>
              <c:f>Glu_iso!$H$8:$H$13</c:f>
              <c:numCache>
                <c:formatCode>General</c:formatCode>
                <c:ptCount val="6"/>
                <c:pt idx="0">
                  <c:v>1404128</c:v>
                </c:pt>
                <c:pt idx="1">
                  <c:v>965963</c:v>
                </c:pt>
                <c:pt idx="2">
                  <c:v>871577</c:v>
                </c:pt>
                <c:pt idx="3">
                  <c:v>1651170</c:v>
                </c:pt>
                <c:pt idx="4">
                  <c:v>2050023</c:v>
                </c:pt>
                <c:pt idx="5">
                  <c:v>2278440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D59-034D-A0B5-FA5F9BBA384E}"/>
            </c:ext>
          </c:extLst>
        </c:ser>
        <c:ser>
          <c:idx val="5"/>
          <c:order val="5"/>
          <c:tx>
            <c:strRef>
              <c:f>Glu_iso!$I$1</c:f>
              <c:strCache>
                <c:ptCount val="1"/>
                <c:pt idx="0">
                  <c:v>m+5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Glu_iso!$C$8:$C$13</c:f>
              <c:strCache>
                <c:ptCount val="6"/>
                <c:pt idx="0">
                  <c:v>Vehicle 0h</c:v>
                </c:pt>
                <c:pt idx="1">
                  <c:v>Vehicle 1h</c:v>
                </c:pt>
                <c:pt idx="2">
                  <c:v>Vehicle 5h</c:v>
                </c:pt>
                <c:pt idx="3">
                  <c:v>gpASNase 0h</c:v>
                </c:pt>
                <c:pt idx="4">
                  <c:v>gpASNase 1h</c:v>
                </c:pt>
                <c:pt idx="5">
                  <c:v>gpASNase 5h</c:v>
                </c:pt>
              </c:strCache>
            </c:strRef>
          </c:cat>
          <c:val>
            <c:numRef>
              <c:f>Glu_iso!$I$8:$I$13</c:f>
              <c:numCache>
                <c:formatCode>General</c:formatCode>
                <c:ptCount val="6"/>
                <c:pt idx="0">
                  <c:v>18914123</c:v>
                </c:pt>
                <c:pt idx="1">
                  <c:v>17932894</c:v>
                </c:pt>
                <c:pt idx="2">
                  <c:v>18160319</c:v>
                </c:pt>
                <c:pt idx="3">
                  <c:v>19600593</c:v>
                </c:pt>
                <c:pt idx="4">
                  <c:v>20444936</c:v>
                </c:pt>
                <c:pt idx="5">
                  <c:v>16408939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D59-034D-A0B5-FA5F9BBA38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68314847"/>
        <c:axId val="1267326047"/>
      </c:barChart>
      <c:catAx>
        <c:axId val="1268314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7326047"/>
        <c:crosses val="autoZero"/>
        <c:auto val="1"/>
        <c:lblAlgn val="ctr"/>
        <c:lblOffset val="100"/>
        <c:noMultiLvlLbl val="0"/>
      </c:catAx>
      <c:valAx>
        <c:axId val="126732604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8314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Intracellular Citrate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Cit_iso!$D$1</c:f>
              <c:strCache>
                <c:ptCount val="1"/>
                <c:pt idx="0">
                  <c:v>m+0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Cit_iso!$C$8:$C$13</c:f>
              <c:strCache>
                <c:ptCount val="6"/>
                <c:pt idx="0">
                  <c:v>Vehicle 0h</c:v>
                </c:pt>
                <c:pt idx="1">
                  <c:v>Vehicle 1h</c:v>
                </c:pt>
                <c:pt idx="2">
                  <c:v>Vehicle 5h</c:v>
                </c:pt>
                <c:pt idx="3">
                  <c:v>gpASNase 0h</c:v>
                </c:pt>
                <c:pt idx="4">
                  <c:v>gpASNase 1h</c:v>
                </c:pt>
                <c:pt idx="5">
                  <c:v>gpASNase 5h</c:v>
                </c:pt>
              </c:strCache>
            </c:strRef>
          </c:cat>
          <c:val>
            <c:numRef>
              <c:f>Cit_iso!$D$8:$D$13</c:f>
              <c:numCache>
                <c:formatCode>General</c:formatCode>
                <c:ptCount val="6"/>
                <c:pt idx="0">
                  <c:v>207473893</c:v>
                </c:pt>
                <c:pt idx="1">
                  <c:v>65825027</c:v>
                </c:pt>
                <c:pt idx="2">
                  <c:v>44033822</c:v>
                </c:pt>
                <c:pt idx="3">
                  <c:v>227459740</c:v>
                </c:pt>
                <c:pt idx="4">
                  <c:v>37556302</c:v>
                </c:pt>
                <c:pt idx="5">
                  <c:v>56695129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94-FE4C-A9A1-C480B093785B}"/>
            </c:ext>
          </c:extLst>
        </c:ser>
        <c:ser>
          <c:idx val="1"/>
          <c:order val="1"/>
          <c:tx>
            <c:strRef>
              <c:f>Cit_iso!$E$1</c:f>
              <c:strCache>
                <c:ptCount val="1"/>
                <c:pt idx="0">
                  <c:v>m+1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Cit_iso!$C$8:$C$13</c:f>
              <c:strCache>
                <c:ptCount val="6"/>
                <c:pt idx="0">
                  <c:v>Vehicle 0h</c:v>
                </c:pt>
                <c:pt idx="1">
                  <c:v>Vehicle 1h</c:v>
                </c:pt>
                <c:pt idx="2">
                  <c:v>Vehicle 5h</c:v>
                </c:pt>
                <c:pt idx="3">
                  <c:v>gpASNase 0h</c:v>
                </c:pt>
                <c:pt idx="4">
                  <c:v>gpASNase 1h</c:v>
                </c:pt>
                <c:pt idx="5">
                  <c:v>gpASNase 5h</c:v>
                </c:pt>
              </c:strCache>
            </c:strRef>
          </c:cat>
          <c:val>
            <c:numRef>
              <c:f>Cit_iso!$E$8:$E$13</c:f>
              <c:numCache>
                <c:formatCode>General</c:formatCode>
                <c:ptCount val="6"/>
                <c:pt idx="0">
                  <c:v>13078431</c:v>
                </c:pt>
                <c:pt idx="1">
                  <c:v>3430917</c:v>
                </c:pt>
                <c:pt idx="2">
                  <c:v>2088310</c:v>
                </c:pt>
                <c:pt idx="3">
                  <c:v>14522968</c:v>
                </c:pt>
                <c:pt idx="4">
                  <c:v>1724723</c:v>
                </c:pt>
                <c:pt idx="5">
                  <c:v>4966615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94-FE4C-A9A1-C480B093785B}"/>
            </c:ext>
          </c:extLst>
        </c:ser>
        <c:ser>
          <c:idx val="2"/>
          <c:order val="2"/>
          <c:tx>
            <c:strRef>
              <c:f>Cit_iso!$F$1</c:f>
              <c:strCache>
                <c:ptCount val="1"/>
                <c:pt idx="0">
                  <c:v>m+2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Cit_iso!$C$8:$C$13</c:f>
              <c:strCache>
                <c:ptCount val="6"/>
                <c:pt idx="0">
                  <c:v>Vehicle 0h</c:v>
                </c:pt>
                <c:pt idx="1">
                  <c:v>Vehicle 1h</c:v>
                </c:pt>
                <c:pt idx="2">
                  <c:v>Vehicle 5h</c:v>
                </c:pt>
                <c:pt idx="3">
                  <c:v>gpASNase 0h</c:v>
                </c:pt>
                <c:pt idx="4">
                  <c:v>gpASNase 1h</c:v>
                </c:pt>
                <c:pt idx="5">
                  <c:v>gpASNase 5h</c:v>
                </c:pt>
              </c:strCache>
            </c:strRef>
          </c:cat>
          <c:val>
            <c:numRef>
              <c:f>Cit_iso!$F$8:$F$13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1594423</c:v>
                </c:pt>
                <c:pt idx="4">
                  <c:v>0</c:v>
                </c:pt>
                <c:pt idx="5">
                  <c:v>4188547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94-FE4C-A9A1-C480B093785B}"/>
            </c:ext>
          </c:extLst>
        </c:ser>
        <c:ser>
          <c:idx val="3"/>
          <c:order val="3"/>
          <c:tx>
            <c:strRef>
              <c:f>Cit_iso!$G$1</c:f>
              <c:strCache>
                <c:ptCount val="1"/>
                <c:pt idx="0">
                  <c:v>m+3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Cit_iso!$C$8:$C$13</c:f>
              <c:strCache>
                <c:ptCount val="6"/>
                <c:pt idx="0">
                  <c:v>Vehicle 0h</c:v>
                </c:pt>
                <c:pt idx="1">
                  <c:v>Vehicle 1h</c:v>
                </c:pt>
                <c:pt idx="2">
                  <c:v>Vehicle 5h</c:v>
                </c:pt>
                <c:pt idx="3">
                  <c:v>gpASNase 0h</c:v>
                </c:pt>
                <c:pt idx="4">
                  <c:v>gpASNase 1h</c:v>
                </c:pt>
                <c:pt idx="5">
                  <c:v>gpASNase 5h</c:v>
                </c:pt>
              </c:strCache>
            </c:strRef>
          </c:cat>
          <c:val>
            <c:numRef>
              <c:f>Cit_iso!$G$8:$G$13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1263771</c:v>
                </c:pt>
                <c:pt idx="5">
                  <c:v>1235653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D94-FE4C-A9A1-C480B093785B}"/>
            </c:ext>
          </c:extLst>
        </c:ser>
        <c:ser>
          <c:idx val="4"/>
          <c:order val="4"/>
          <c:tx>
            <c:strRef>
              <c:f>Cit_iso!$H$1</c:f>
              <c:strCache>
                <c:ptCount val="1"/>
                <c:pt idx="0">
                  <c:v>m+4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Cit_iso!$C$8:$C$13</c:f>
              <c:strCache>
                <c:ptCount val="6"/>
                <c:pt idx="0">
                  <c:v>Vehicle 0h</c:v>
                </c:pt>
                <c:pt idx="1">
                  <c:v>Vehicle 1h</c:v>
                </c:pt>
                <c:pt idx="2">
                  <c:v>Vehicle 5h</c:v>
                </c:pt>
                <c:pt idx="3">
                  <c:v>gpASNase 0h</c:v>
                </c:pt>
                <c:pt idx="4">
                  <c:v>gpASNase 1h</c:v>
                </c:pt>
                <c:pt idx="5">
                  <c:v>gpASNase 5h</c:v>
                </c:pt>
              </c:strCache>
            </c:strRef>
          </c:cat>
          <c:val>
            <c:numRef>
              <c:f>Cit_iso!$H$8:$H$13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D94-FE4C-A9A1-C480B093785B}"/>
            </c:ext>
          </c:extLst>
        </c:ser>
        <c:ser>
          <c:idx val="5"/>
          <c:order val="5"/>
          <c:tx>
            <c:strRef>
              <c:f>Cit_iso!$I$1</c:f>
              <c:strCache>
                <c:ptCount val="1"/>
                <c:pt idx="0">
                  <c:v>m+5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Cit_iso!$C$8:$C$13</c:f>
              <c:strCache>
                <c:ptCount val="6"/>
                <c:pt idx="0">
                  <c:v>Vehicle 0h</c:v>
                </c:pt>
                <c:pt idx="1">
                  <c:v>Vehicle 1h</c:v>
                </c:pt>
                <c:pt idx="2">
                  <c:v>Vehicle 5h</c:v>
                </c:pt>
                <c:pt idx="3">
                  <c:v>gpASNase 0h</c:v>
                </c:pt>
                <c:pt idx="4">
                  <c:v>gpASNase 1h</c:v>
                </c:pt>
                <c:pt idx="5">
                  <c:v>gpASNase 5h</c:v>
                </c:pt>
              </c:strCache>
            </c:strRef>
          </c:cat>
          <c:val>
            <c:numRef>
              <c:f>Cit_iso!$I$8:$I$13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D94-FE4C-A9A1-C480B093785B}"/>
            </c:ext>
          </c:extLst>
        </c:ser>
        <c:ser>
          <c:idx val="6"/>
          <c:order val="6"/>
          <c:tx>
            <c:strRef>
              <c:f>Cit_iso!$J$1</c:f>
              <c:strCache>
                <c:ptCount val="1"/>
                <c:pt idx="0">
                  <c:v>m+6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Cit_iso!$C$8:$C$13</c:f>
              <c:strCache>
                <c:ptCount val="6"/>
                <c:pt idx="0">
                  <c:v>Vehicle 0h</c:v>
                </c:pt>
                <c:pt idx="1">
                  <c:v>Vehicle 1h</c:v>
                </c:pt>
                <c:pt idx="2">
                  <c:v>Vehicle 5h</c:v>
                </c:pt>
                <c:pt idx="3">
                  <c:v>gpASNase 0h</c:v>
                </c:pt>
                <c:pt idx="4">
                  <c:v>gpASNase 1h</c:v>
                </c:pt>
                <c:pt idx="5">
                  <c:v>gpASNase 5h</c:v>
                </c:pt>
              </c:strCache>
            </c:strRef>
          </c:cat>
          <c:val>
            <c:numRef>
              <c:f>Cit_iso!$J$8:$J$13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D94-FE4C-A9A1-C480B09378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67099807"/>
        <c:axId val="1267007727"/>
      </c:barChart>
      <c:catAx>
        <c:axId val="1267099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7007727"/>
        <c:crossesAt val="0"/>
        <c:auto val="1"/>
        <c:lblAlgn val="ctr"/>
        <c:lblOffset val="100"/>
        <c:noMultiLvlLbl val="0"/>
      </c:catAx>
      <c:valAx>
        <c:axId val="126700772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7099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results!$B$6</c:f>
              <c:strCache>
                <c:ptCount val="1"/>
                <c:pt idx="0">
                  <c:v>gpASNase 1h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0.13604680664916885"/>
                  <c:y val="-0.163579031787693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results!$C$5:$F$5</c:f>
              <c:numCache>
                <c:formatCode>0.0</c:formatCode>
                <c:ptCount val="4"/>
                <c:pt idx="0">
                  <c:v>270.22028813056232</c:v>
                </c:pt>
                <c:pt idx="1">
                  <c:v>278.93737518524114</c:v>
                </c:pt>
                <c:pt idx="2">
                  <c:v>1569.9093092826586</c:v>
                </c:pt>
                <c:pt idx="3">
                  <c:v>125.93543000717315</c:v>
                </c:pt>
              </c:numCache>
            </c:numRef>
          </c:xVal>
          <c:yVal>
            <c:numRef>
              <c:f>results!$C$6:$F$6</c:f>
              <c:numCache>
                <c:formatCode>0.0</c:formatCode>
                <c:ptCount val="4"/>
                <c:pt idx="0">
                  <c:v>234.05954045028915</c:v>
                </c:pt>
                <c:pt idx="1">
                  <c:v>257.58157730939763</c:v>
                </c:pt>
                <c:pt idx="2">
                  <c:v>1396.9473925311336</c:v>
                </c:pt>
                <c:pt idx="3">
                  <c:v>109.61378947796467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18-CA4A-AE96-79F738CB6D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2541199"/>
        <c:axId val="1271717743"/>
      </c:scatterChart>
      <c:valAx>
        <c:axId val="1162541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1717743"/>
        <c:crosses val="autoZero"/>
        <c:crossBetween val="midCat"/>
      </c:valAx>
      <c:valAx>
        <c:axId val="1271717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541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0069991251093614E-2"/>
                  <c:y val="-0.1717129629629629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results!$C$8:$F$8</c:f>
              <c:numCache>
                <c:formatCode>0.0</c:formatCode>
                <c:ptCount val="4"/>
                <c:pt idx="0">
                  <c:v>387.60995304967798</c:v>
                </c:pt>
                <c:pt idx="1">
                  <c:v>418.82473013491011</c:v>
                </c:pt>
                <c:pt idx="2">
                  <c:v>2287.8889430822519</c:v>
                </c:pt>
                <c:pt idx="3">
                  <c:v>191.08548892043393</c:v>
                </c:pt>
              </c:numCache>
            </c:numRef>
          </c:xVal>
          <c:yVal>
            <c:numRef>
              <c:f>results!$C$9:$F$9</c:f>
              <c:numCache>
                <c:formatCode>0.0</c:formatCode>
                <c:ptCount val="4"/>
                <c:pt idx="0">
                  <c:v>380.04478267564474</c:v>
                </c:pt>
                <c:pt idx="1">
                  <c:v>419.09869870324655</c:v>
                </c:pt>
                <c:pt idx="2">
                  <c:v>2288.6389637224797</c:v>
                </c:pt>
                <c:pt idx="3">
                  <c:v>187.83958020121042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C7-8F41-AF63-A72EF6FE5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0690127"/>
        <c:axId val="1122247327"/>
      </c:scatterChart>
      <c:valAx>
        <c:axId val="1320690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2247327"/>
        <c:crosses val="autoZero"/>
        <c:crossBetween val="midCat"/>
      </c:valAx>
      <c:valAx>
        <c:axId val="1122247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06901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Asn media</a:t>
            </a:r>
            <a:r>
              <a:rPr lang="en-US" baseline="0"/>
              <a:t> depletion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Asn_iso!$A$18</c:f>
              <c:strCache>
                <c:ptCount val="1"/>
                <c:pt idx="0">
                  <c:v>Vehicle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Asn_iso!$B$17:$D$17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5</c:v>
                </c:pt>
              </c:numCache>
            </c:numRef>
          </c:xVal>
          <c:yVal>
            <c:numRef>
              <c:f>Asn_iso!$B$18:$D$18</c:f>
              <c:numCache>
                <c:formatCode>General</c:formatCode>
                <c:ptCount val="3"/>
                <c:pt idx="0">
                  <c:v>767.44437816024526</c:v>
                </c:pt>
                <c:pt idx="1">
                  <c:v>496.56170774584155</c:v>
                </c:pt>
                <c:pt idx="2">
                  <c:v>427.5691276616576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C54-7B40-8412-33AD480F0CBF}"/>
            </c:ext>
          </c:extLst>
        </c:ser>
        <c:ser>
          <c:idx val="1"/>
          <c:order val="1"/>
          <c:tx>
            <c:strRef>
              <c:f>Asn_iso!$A$19</c:f>
              <c:strCache>
                <c:ptCount val="1"/>
                <c:pt idx="0">
                  <c:v>gpASNase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Asn_iso!$B$17:$D$17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5</c:v>
                </c:pt>
              </c:numCache>
            </c:numRef>
          </c:xVal>
          <c:yVal>
            <c:numRef>
              <c:f>Asn_iso!$B$19:$D$19</c:f>
              <c:numCache>
                <c:formatCode>General</c:formatCode>
                <c:ptCount val="3"/>
                <c:pt idx="0">
                  <c:v>662.15921771703586</c:v>
                </c:pt>
                <c:pt idx="1">
                  <c:v>406.69164367099091</c:v>
                </c:pt>
                <c:pt idx="2">
                  <c:v>13.598118635572673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C54-7B40-8412-33AD480F0C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9021983"/>
        <c:axId val="1271469983"/>
      </c:scatterChart>
      <c:valAx>
        <c:axId val="12290219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1469983"/>
        <c:crosses val="autoZero"/>
        <c:crossBetween val="midCat"/>
      </c:valAx>
      <c:valAx>
        <c:axId val="1271469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Media Asn (uM)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0219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24</xdr:row>
      <xdr:rowOff>0</xdr:rowOff>
    </xdr:from>
    <xdr:to>
      <xdr:col>6</xdr:col>
      <xdr:colOff>673100</xdr:colOff>
      <xdr:row>43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CAF368-319C-A04D-A289-8CCE8D5247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711200</xdr:colOff>
      <xdr:row>24</xdr:row>
      <xdr:rowOff>0</xdr:rowOff>
    </xdr:from>
    <xdr:to>
      <xdr:col>14</xdr:col>
      <xdr:colOff>165100</xdr:colOff>
      <xdr:row>42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B7B9E57-0FBA-824C-B20F-0D209BC91D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124093</xdr:colOff>
      <xdr:row>43</xdr:row>
      <xdr:rowOff>76506</xdr:rowOff>
    </xdr:from>
    <xdr:to>
      <xdr:col>6</xdr:col>
      <xdr:colOff>638443</xdr:colOff>
      <xdr:row>62</xdr:row>
      <xdr:rowOff>32592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C69E093-07B5-B049-A93A-A046A6F994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734458</xdr:colOff>
      <xdr:row>43</xdr:row>
      <xdr:rowOff>107108</xdr:rowOff>
    </xdr:from>
    <xdr:to>
      <xdr:col>13</xdr:col>
      <xdr:colOff>810964</xdr:colOff>
      <xdr:row>61</xdr:row>
      <xdr:rowOff>45904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3D13E86-F9AB-F14A-A46A-A5A1C8020A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795662</xdr:colOff>
      <xdr:row>61</xdr:row>
      <xdr:rowOff>137710</xdr:rowOff>
    </xdr:from>
    <xdr:to>
      <xdr:col>13</xdr:col>
      <xdr:colOff>810963</xdr:colOff>
      <xdr:row>80</xdr:row>
      <xdr:rowOff>45902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1EFE10D-9753-8C46-A925-1955C4C30D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153011</xdr:colOff>
      <xdr:row>62</xdr:row>
      <xdr:rowOff>122409</xdr:rowOff>
    </xdr:from>
    <xdr:to>
      <xdr:col>6</xdr:col>
      <xdr:colOff>566144</xdr:colOff>
      <xdr:row>80</xdr:row>
      <xdr:rowOff>76505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46B23EF-1A02-5240-B809-620649F3C1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375920</xdr:colOff>
      <xdr:row>2</xdr:row>
      <xdr:rowOff>91440</xdr:rowOff>
    </xdr:from>
    <xdr:to>
      <xdr:col>12</xdr:col>
      <xdr:colOff>10160</xdr:colOff>
      <xdr:row>16</xdr:row>
      <xdr:rowOff>132080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50CA43A-C87C-8C4D-BC34-6EF4D70D32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50800</xdr:colOff>
      <xdr:row>2</xdr:row>
      <xdr:rowOff>81280</xdr:rowOff>
    </xdr:from>
    <xdr:to>
      <xdr:col>17</xdr:col>
      <xdr:colOff>508000</xdr:colOff>
      <xdr:row>16</xdr:row>
      <xdr:rowOff>121920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AFEFD1C-009F-1447-B74C-826C95149D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90</xdr:row>
      <xdr:rowOff>0</xdr:rowOff>
    </xdr:from>
    <xdr:to>
      <xdr:col>6</xdr:col>
      <xdr:colOff>295682</xdr:colOff>
      <xdr:row>108</xdr:row>
      <xdr:rowOff>30832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F3359C1-F998-914E-8889-126BDCC4BF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406400</xdr:colOff>
      <xdr:row>2</xdr:row>
      <xdr:rowOff>114300</xdr:rowOff>
    </xdr:from>
    <xdr:to>
      <xdr:col>20</xdr:col>
      <xdr:colOff>25400</xdr:colOff>
      <xdr:row>17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37676B1-7EF7-CA44-BA4C-12F5702B90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419100</xdr:colOff>
      <xdr:row>17</xdr:row>
      <xdr:rowOff>101600</xdr:rowOff>
    </xdr:from>
    <xdr:to>
      <xdr:col>20</xdr:col>
      <xdr:colOff>38100</xdr:colOff>
      <xdr:row>31</xdr:row>
      <xdr:rowOff>177800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63F0241-1CCD-8640-BE5C-85F7225C9E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774916</xdr:colOff>
      <xdr:row>24</xdr:row>
      <xdr:rowOff>64576</xdr:rowOff>
    </xdr:from>
    <xdr:to>
      <xdr:col>12</xdr:col>
      <xdr:colOff>711199</xdr:colOff>
      <xdr:row>41</xdr:row>
      <xdr:rowOff>67733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09BB28C-523C-6745-BF57-20E637553B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1442</xdr:colOff>
      <xdr:row>2</xdr:row>
      <xdr:rowOff>6640</xdr:rowOff>
    </xdr:from>
    <xdr:to>
      <xdr:col>15</xdr:col>
      <xdr:colOff>460374</xdr:colOff>
      <xdr:row>16</xdr:row>
      <xdr:rowOff>123249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70ECE09-B682-0C46-BC80-BD2801A8A2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826284</xdr:colOff>
      <xdr:row>19</xdr:row>
      <xdr:rowOff>23832</xdr:rowOff>
    </xdr:from>
    <xdr:to>
      <xdr:col>15</xdr:col>
      <xdr:colOff>412358</xdr:colOff>
      <xdr:row>33</xdr:row>
      <xdr:rowOff>132958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A265D27-681F-834D-BE50-1CD0D751E0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768350</xdr:colOff>
      <xdr:row>5</xdr:row>
      <xdr:rowOff>76200</xdr:rowOff>
    </xdr:from>
    <xdr:to>
      <xdr:col>16</xdr:col>
      <xdr:colOff>457200</xdr:colOff>
      <xdr:row>24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751285-F620-A54C-A45D-6B06B079A7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495300</xdr:colOff>
      <xdr:row>16</xdr:row>
      <xdr:rowOff>38100</xdr:rowOff>
    </xdr:from>
    <xdr:to>
      <xdr:col>14</xdr:col>
      <xdr:colOff>114300</xdr:colOff>
      <xdr:row>30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2B3DE76-1227-6C41-B1B7-72A9DD3352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546100</xdr:colOff>
      <xdr:row>11</xdr:row>
      <xdr:rowOff>101600</xdr:rowOff>
    </xdr:from>
    <xdr:to>
      <xdr:col>15</xdr:col>
      <xdr:colOff>165100</xdr:colOff>
      <xdr:row>25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D19629C-F7BF-9947-AAD5-9EA9308B49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647700</xdr:colOff>
      <xdr:row>27</xdr:row>
      <xdr:rowOff>50800</xdr:rowOff>
    </xdr:from>
    <xdr:to>
      <xdr:col>15</xdr:col>
      <xdr:colOff>266700</xdr:colOff>
      <xdr:row>41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F876787-976B-204A-A0CD-B7E5DEF48B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309218</xdr:colOff>
      <xdr:row>18</xdr:row>
      <xdr:rowOff>14356</xdr:rowOff>
    </xdr:from>
    <xdr:to>
      <xdr:col>10</xdr:col>
      <xdr:colOff>585305</xdr:colOff>
      <xdr:row>32</xdr:row>
      <xdr:rowOff>129208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8FAA6D-CD98-4642-8526-5F62DC0CC2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323850</xdr:colOff>
      <xdr:row>12</xdr:row>
      <xdr:rowOff>139700</xdr:rowOff>
    </xdr:from>
    <xdr:to>
      <xdr:col>15</xdr:col>
      <xdr:colOff>768350</xdr:colOff>
      <xdr:row>27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F5B57E-A9FF-584A-AAAA-234CC07567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E9C2E-987D-4C4B-BD37-2086823DDB18}">
  <dimension ref="B2:F9"/>
  <sheetViews>
    <sheetView tabSelected="1" zoomScale="91" workbookViewId="0">
      <selection activeCell="E20" sqref="E20"/>
    </sheetView>
  </sheetViews>
  <sheetFormatPr baseColWidth="10" defaultRowHeight="15" x14ac:dyDescent="0.2"/>
  <cols>
    <col min="2" max="3" width="12.6640625" bestFit="1" customWidth="1"/>
    <col min="4" max="4" width="13.6640625" bestFit="1" customWidth="1"/>
    <col min="5" max="5" width="12.6640625" bestFit="1" customWidth="1"/>
  </cols>
  <sheetData>
    <row r="2" spans="2:6" x14ac:dyDescent="0.2">
      <c r="B2" t="s">
        <v>588</v>
      </c>
    </row>
    <row r="4" spans="2:6" x14ac:dyDescent="0.2">
      <c r="C4" t="s">
        <v>583</v>
      </c>
      <c r="D4" t="s">
        <v>584</v>
      </c>
      <c r="E4" t="s">
        <v>585</v>
      </c>
      <c r="F4" t="s">
        <v>587</v>
      </c>
    </row>
    <row r="5" spans="2:6" x14ac:dyDescent="0.2">
      <c r="B5" t="s">
        <v>572</v>
      </c>
      <c r="C5" s="7">
        <v>270.22028813056232</v>
      </c>
      <c r="D5" s="7">
        <v>278.93737518524114</v>
      </c>
      <c r="E5" s="7">
        <v>1569.9093092826586</v>
      </c>
      <c r="F5" s="7">
        <v>125.93543000717315</v>
      </c>
    </row>
    <row r="6" spans="2:6" x14ac:dyDescent="0.2">
      <c r="B6" t="s">
        <v>575</v>
      </c>
      <c r="C6" s="7">
        <v>234.05954045028915</v>
      </c>
      <c r="D6" s="7">
        <v>257.58157730939763</v>
      </c>
      <c r="E6" s="7">
        <v>1396.9473925311336</v>
      </c>
      <c r="F6" s="7">
        <v>109.61378947796467</v>
      </c>
    </row>
    <row r="7" spans="2:6" x14ac:dyDescent="0.2">
      <c r="C7" s="7"/>
      <c r="D7" s="7"/>
      <c r="E7" s="7"/>
      <c r="F7" s="7"/>
    </row>
    <row r="8" spans="2:6" x14ac:dyDescent="0.2">
      <c r="B8" t="s">
        <v>573</v>
      </c>
      <c r="C8" s="7">
        <v>387.60995304967798</v>
      </c>
      <c r="D8" s="7">
        <v>418.82473013491011</v>
      </c>
      <c r="E8" s="7">
        <v>2287.8889430822519</v>
      </c>
      <c r="F8" s="7">
        <v>191.08548892043393</v>
      </c>
    </row>
    <row r="9" spans="2:6" x14ac:dyDescent="0.2">
      <c r="B9" t="s">
        <v>576</v>
      </c>
      <c r="C9" s="7">
        <v>380.04478267564474</v>
      </c>
      <c r="D9" s="7">
        <v>419.09869870324655</v>
      </c>
      <c r="E9" s="7">
        <v>2288.6389637224797</v>
      </c>
      <c r="F9" s="7">
        <v>187.83958020121042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13"/>
  <sheetViews>
    <sheetView workbookViewId="0">
      <selection activeCell="E36" sqref="E36"/>
    </sheetView>
  </sheetViews>
  <sheetFormatPr baseColWidth="10" defaultRowHeight="16" x14ac:dyDescent="0.2"/>
  <cols>
    <col min="1" max="10" width="15" customWidth="1"/>
  </cols>
  <sheetData>
    <row r="1" spans="1:10" s="1" customFormat="1" ht="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" x14ac:dyDescent="0.2">
      <c r="A2" t="s">
        <v>28</v>
      </c>
      <c r="B2">
        <v>9.84</v>
      </c>
      <c r="C2" t="s">
        <v>10</v>
      </c>
      <c r="D2" t="s">
        <v>11</v>
      </c>
      <c r="E2" t="s">
        <v>12</v>
      </c>
      <c r="F2" t="s">
        <v>13</v>
      </c>
      <c r="G2" t="s">
        <v>12</v>
      </c>
      <c r="H2" t="s">
        <v>29</v>
      </c>
      <c r="I2" t="s">
        <v>14</v>
      </c>
      <c r="J2" t="s">
        <v>13</v>
      </c>
    </row>
    <row r="3" spans="1:10" ht="15" x14ac:dyDescent="0.2">
      <c r="A3" t="s">
        <v>28</v>
      </c>
      <c r="B3">
        <v>9.84</v>
      </c>
      <c r="C3" t="s">
        <v>10</v>
      </c>
      <c r="D3" t="s">
        <v>15</v>
      </c>
      <c r="E3" t="s">
        <v>12</v>
      </c>
      <c r="F3" t="s">
        <v>13</v>
      </c>
      <c r="G3" t="s">
        <v>12</v>
      </c>
      <c r="H3" t="s">
        <v>29</v>
      </c>
      <c r="I3" t="s">
        <v>14</v>
      </c>
      <c r="J3" t="s">
        <v>13</v>
      </c>
    </row>
    <row r="4" spans="1:10" ht="15" x14ac:dyDescent="0.2">
      <c r="A4" t="s">
        <v>28</v>
      </c>
      <c r="B4">
        <v>9.84</v>
      </c>
      <c r="C4" t="s">
        <v>10</v>
      </c>
      <c r="D4" t="s">
        <v>16</v>
      </c>
      <c r="E4" t="s">
        <v>12</v>
      </c>
      <c r="F4" t="s">
        <v>13</v>
      </c>
      <c r="G4" t="s">
        <v>12</v>
      </c>
      <c r="H4" t="s">
        <v>29</v>
      </c>
      <c r="I4" t="s">
        <v>14</v>
      </c>
      <c r="J4" t="s">
        <v>13</v>
      </c>
    </row>
    <row r="5" spans="1:10" ht="15" x14ac:dyDescent="0.2">
      <c r="A5" t="s">
        <v>28</v>
      </c>
      <c r="B5">
        <v>9.84</v>
      </c>
      <c r="C5" t="s">
        <v>10</v>
      </c>
      <c r="D5" t="s">
        <v>17</v>
      </c>
      <c r="E5" t="s">
        <v>12</v>
      </c>
      <c r="F5" t="s">
        <v>13</v>
      </c>
      <c r="G5" t="s">
        <v>12</v>
      </c>
      <c r="H5" t="s">
        <v>29</v>
      </c>
      <c r="I5" t="s">
        <v>14</v>
      </c>
      <c r="J5" t="s">
        <v>13</v>
      </c>
    </row>
    <row r="6" spans="1:10" ht="15" x14ac:dyDescent="0.2">
      <c r="A6" t="s">
        <v>28</v>
      </c>
      <c r="B6">
        <v>9.84</v>
      </c>
      <c r="C6" t="s">
        <v>10</v>
      </c>
      <c r="D6" t="s">
        <v>18</v>
      </c>
      <c r="E6" t="s">
        <v>12</v>
      </c>
      <c r="F6" t="s">
        <v>13</v>
      </c>
      <c r="G6" t="s">
        <v>12</v>
      </c>
      <c r="H6" t="s">
        <v>29</v>
      </c>
      <c r="I6" t="s">
        <v>14</v>
      </c>
      <c r="J6" t="s">
        <v>13</v>
      </c>
    </row>
    <row r="7" spans="1:10" ht="15" x14ac:dyDescent="0.2">
      <c r="A7" t="s">
        <v>28</v>
      </c>
      <c r="B7">
        <v>9.84</v>
      </c>
      <c r="C7" t="s">
        <v>10</v>
      </c>
      <c r="D7" t="s">
        <v>19</v>
      </c>
      <c r="E7" t="s">
        <v>12</v>
      </c>
      <c r="F7" t="s">
        <v>13</v>
      </c>
      <c r="G7" t="s">
        <v>12</v>
      </c>
      <c r="H7" t="s">
        <v>29</v>
      </c>
      <c r="I7" t="s">
        <v>14</v>
      </c>
      <c r="J7" t="s">
        <v>13</v>
      </c>
    </row>
    <row r="8" spans="1:10" ht="15" x14ac:dyDescent="0.2">
      <c r="A8" t="s">
        <v>28</v>
      </c>
      <c r="B8">
        <v>9.84</v>
      </c>
      <c r="C8" t="s">
        <v>10</v>
      </c>
      <c r="D8" t="s">
        <v>20</v>
      </c>
      <c r="E8" t="s">
        <v>12</v>
      </c>
      <c r="F8" t="s">
        <v>13</v>
      </c>
      <c r="G8" t="s">
        <v>12</v>
      </c>
      <c r="H8" t="s">
        <v>29</v>
      </c>
      <c r="I8" t="s">
        <v>14</v>
      </c>
      <c r="J8" t="s">
        <v>13</v>
      </c>
    </row>
    <row r="9" spans="1:10" ht="15" x14ac:dyDescent="0.2">
      <c r="A9" t="s">
        <v>28</v>
      </c>
      <c r="B9">
        <v>9.84</v>
      </c>
      <c r="C9" t="s">
        <v>10</v>
      </c>
      <c r="D9" t="s">
        <v>21</v>
      </c>
      <c r="E9" t="s">
        <v>12</v>
      </c>
      <c r="F9" t="s">
        <v>13</v>
      </c>
      <c r="G9" t="s">
        <v>12</v>
      </c>
      <c r="H9" t="s">
        <v>29</v>
      </c>
      <c r="I9" t="s">
        <v>14</v>
      </c>
      <c r="J9" t="s">
        <v>13</v>
      </c>
    </row>
    <row r="10" spans="1:10" ht="15" x14ac:dyDescent="0.2">
      <c r="A10" t="s">
        <v>28</v>
      </c>
      <c r="B10">
        <v>9.84</v>
      </c>
      <c r="C10" t="s">
        <v>10</v>
      </c>
      <c r="D10" t="s">
        <v>22</v>
      </c>
      <c r="E10" t="s">
        <v>12</v>
      </c>
      <c r="F10" t="s">
        <v>13</v>
      </c>
      <c r="G10" t="s">
        <v>12</v>
      </c>
      <c r="H10" t="s">
        <v>29</v>
      </c>
      <c r="I10" t="s">
        <v>14</v>
      </c>
      <c r="J10" t="s">
        <v>13</v>
      </c>
    </row>
    <row r="11" spans="1:10" ht="15" x14ac:dyDescent="0.2">
      <c r="A11" t="s">
        <v>28</v>
      </c>
      <c r="B11">
        <v>9.84</v>
      </c>
      <c r="C11" t="s">
        <v>10</v>
      </c>
      <c r="D11" t="s">
        <v>23</v>
      </c>
      <c r="E11" t="s">
        <v>12</v>
      </c>
      <c r="F11" t="s">
        <v>13</v>
      </c>
      <c r="G11" t="s">
        <v>12</v>
      </c>
      <c r="H11" t="s">
        <v>29</v>
      </c>
      <c r="I11" t="s">
        <v>14</v>
      </c>
      <c r="J11" t="s">
        <v>13</v>
      </c>
    </row>
    <row r="12" spans="1:10" ht="15" x14ac:dyDescent="0.2">
      <c r="A12" t="s">
        <v>28</v>
      </c>
      <c r="B12">
        <v>9.84</v>
      </c>
      <c r="C12" t="s">
        <v>10</v>
      </c>
      <c r="D12" t="s">
        <v>24</v>
      </c>
      <c r="E12" t="s">
        <v>12</v>
      </c>
      <c r="F12" t="s">
        <v>13</v>
      </c>
      <c r="G12" t="s">
        <v>12</v>
      </c>
      <c r="H12" t="s">
        <v>29</v>
      </c>
      <c r="I12" t="s">
        <v>14</v>
      </c>
      <c r="J12" t="s">
        <v>13</v>
      </c>
    </row>
    <row r="13" spans="1:10" ht="15" x14ac:dyDescent="0.2">
      <c r="A13" t="s">
        <v>28</v>
      </c>
      <c r="B13">
        <v>9.84</v>
      </c>
      <c r="C13" t="s">
        <v>10</v>
      </c>
      <c r="D13" t="s">
        <v>25</v>
      </c>
      <c r="E13" t="s">
        <v>12</v>
      </c>
      <c r="F13" t="s">
        <v>13</v>
      </c>
      <c r="G13" t="s">
        <v>12</v>
      </c>
      <c r="H13" t="s">
        <v>29</v>
      </c>
      <c r="I13" t="s">
        <v>14</v>
      </c>
      <c r="J13" t="s">
        <v>13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13"/>
  <sheetViews>
    <sheetView workbookViewId="0">
      <selection activeCell="G35" sqref="G35"/>
    </sheetView>
  </sheetViews>
  <sheetFormatPr baseColWidth="10" defaultRowHeight="16" x14ac:dyDescent="0.2"/>
  <cols>
    <col min="1" max="10" width="15" customWidth="1"/>
  </cols>
  <sheetData>
    <row r="1" spans="1:10" s="1" customFormat="1" ht="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" x14ac:dyDescent="0.2">
      <c r="A2" t="s">
        <v>30</v>
      </c>
      <c r="B2">
        <v>9.84</v>
      </c>
      <c r="C2" t="s">
        <v>10</v>
      </c>
      <c r="D2" t="s">
        <v>11</v>
      </c>
      <c r="E2" t="s">
        <v>12</v>
      </c>
      <c r="F2" t="s">
        <v>13</v>
      </c>
      <c r="G2" t="s">
        <v>12</v>
      </c>
      <c r="H2" t="s">
        <v>31</v>
      </c>
      <c r="I2" t="s">
        <v>14</v>
      </c>
      <c r="J2" t="s">
        <v>13</v>
      </c>
    </row>
    <row r="3" spans="1:10" ht="15" x14ac:dyDescent="0.2">
      <c r="A3" t="s">
        <v>30</v>
      </c>
      <c r="B3">
        <v>9.84</v>
      </c>
      <c r="C3" t="s">
        <v>10</v>
      </c>
      <c r="D3" t="s">
        <v>15</v>
      </c>
      <c r="E3" t="s">
        <v>12</v>
      </c>
      <c r="F3" t="s">
        <v>13</v>
      </c>
      <c r="G3" t="s">
        <v>12</v>
      </c>
      <c r="H3" t="s">
        <v>31</v>
      </c>
      <c r="I3" t="s">
        <v>14</v>
      </c>
      <c r="J3" t="s">
        <v>13</v>
      </c>
    </row>
    <row r="4" spans="1:10" ht="15" x14ac:dyDescent="0.2">
      <c r="A4" t="s">
        <v>30</v>
      </c>
      <c r="B4">
        <v>9.84</v>
      </c>
      <c r="C4" t="s">
        <v>10</v>
      </c>
      <c r="D4" t="s">
        <v>16</v>
      </c>
      <c r="E4" t="s">
        <v>12</v>
      </c>
      <c r="F4" t="s">
        <v>13</v>
      </c>
      <c r="G4" t="s">
        <v>12</v>
      </c>
      <c r="H4" t="s">
        <v>31</v>
      </c>
      <c r="I4" t="s">
        <v>14</v>
      </c>
      <c r="J4" t="s">
        <v>13</v>
      </c>
    </row>
    <row r="5" spans="1:10" ht="15" x14ac:dyDescent="0.2">
      <c r="A5" t="s">
        <v>30</v>
      </c>
      <c r="B5">
        <v>9.84</v>
      </c>
      <c r="C5" t="s">
        <v>10</v>
      </c>
      <c r="D5" t="s">
        <v>17</v>
      </c>
      <c r="E5" t="s">
        <v>12</v>
      </c>
      <c r="F5" t="s">
        <v>13</v>
      </c>
      <c r="G5" t="s">
        <v>12</v>
      </c>
      <c r="H5" t="s">
        <v>31</v>
      </c>
      <c r="I5" t="s">
        <v>14</v>
      </c>
      <c r="J5" t="s">
        <v>13</v>
      </c>
    </row>
    <row r="6" spans="1:10" ht="15" x14ac:dyDescent="0.2">
      <c r="A6" t="s">
        <v>30</v>
      </c>
      <c r="B6">
        <v>9.84</v>
      </c>
      <c r="C6" t="s">
        <v>10</v>
      </c>
      <c r="D6" t="s">
        <v>18</v>
      </c>
      <c r="E6" t="s">
        <v>12</v>
      </c>
      <c r="F6" t="s">
        <v>13</v>
      </c>
      <c r="G6" t="s">
        <v>12</v>
      </c>
      <c r="H6" t="s">
        <v>31</v>
      </c>
      <c r="I6" t="s">
        <v>14</v>
      </c>
      <c r="J6" t="s">
        <v>13</v>
      </c>
    </row>
    <row r="7" spans="1:10" ht="15" x14ac:dyDescent="0.2">
      <c r="A7" t="s">
        <v>30</v>
      </c>
      <c r="B7">
        <v>9.84</v>
      </c>
      <c r="C7" t="s">
        <v>10</v>
      </c>
      <c r="D7" t="s">
        <v>19</v>
      </c>
      <c r="E7" t="s">
        <v>12</v>
      </c>
      <c r="F7" t="s">
        <v>13</v>
      </c>
      <c r="G7" t="s">
        <v>12</v>
      </c>
      <c r="H7" t="s">
        <v>31</v>
      </c>
      <c r="I7" t="s">
        <v>14</v>
      </c>
      <c r="J7" t="s">
        <v>13</v>
      </c>
    </row>
    <row r="8" spans="1:10" ht="15" x14ac:dyDescent="0.2">
      <c r="A8" t="s">
        <v>30</v>
      </c>
      <c r="B8">
        <v>9.84</v>
      </c>
      <c r="C8" t="s">
        <v>10</v>
      </c>
      <c r="D8" t="s">
        <v>20</v>
      </c>
      <c r="E8" t="s">
        <v>12</v>
      </c>
      <c r="F8" t="s">
        <v>13</v>
      </c>
      <c r="G8" t="s">
        <v>12</v>
      </c>
      <c r="H8" t="s">
        <v>31</v>
      </c>
      <c r="I8" t="s">
        <v>14</v>
      </c>
      <c r="J8" t="s">
        <v>13</v>
      </c>
    </row>
    <row r="9" spans="1:10" ht="15" x14ac:dyDescent="0.2">
      <c r="A9" t="s">
        <v>30</v>
      </c>
      <c r="B9">
        <v>9.84</v>
      </c>
      <c r="C9" t="s">
        <v>10</v>
      </c>
      <c r="D9" t="s">
        <v>21</v>
      </c>
      <c r="E9" t="s">
        <v>12</v>
      </c>
      <c r="F9" t="s">
        <v>13</v>
      </c>
      <c r="G9" t="s">
        <v>12</v>
      </c>
      <c r="H9" t="s">
        <v>31</v>
      </c>
      <c r="I9" t="s">
        <v>14</v>
      </c>
      <c r="J9" t="s">
        <v>13</v>
      </c>
    </row>
    <row r="10" spans="1:10" ht="15" x14ac:dyDescent="0.2">
      <c r="A10" t="s">
        <v>30</v>
      </c>
      <c r="B10">
        <v>9.84</v>
      </c>
      <c r="C10" t="s">
        <v>10</v>
      </c>
      <c r="D10" t="s">
        <v>22</v>
      </c>
      <c r="E10" t="s">
        <v>12</v>
      </c>
      <c r="F10" t="s">
        <v>13</v>
      </c>
      <c r="G10" t="s">
        <v>12</v>
      </c>
      <c r="H10" t="s">
        <v>31</v>
      </c>
      <c r="I10" t="s">
        <v>14</v>
      </c>
      <c r="J10" t="s">
        <v>13</v>
      </c>
    </row>
    <row r="11" spans="1:10" ht="15" x14ac:dyDescent="0.2">
      <c r="A11" t="s">
        <v>30</v>
      </c>
      <c r="B11">
        <v>9.84</v>
      </c>
      <c r="C11" t="s">
        <v>10</v>
      </c>
      <c r="D11" t="s">
        <v>23</v>
      </c>
      <c r="E11" t="s">
        <v>12</v>
      </c>
      <c r="F11" t="s">
        <v>13</v>
      </c>
      <c r="G11" t="s">
        <v>12</v>
      </c>
      <c r="H11" t="s">
        <v>31</v>
      </c>
      <c r="I11" t="s">
        <v>14</v>
      </c>
      <c r="J11" t="s">
        <v>13</v>
      </c>
    </row>
    <row r="12" spans="1:10" ht="15" x14ac:dyDescent="0.2">
      <c r="A12" t="s">
        <v>30</v>
      </c>
      <c r="B12">
        <v>9.84</v>
      </c>
      <c r="C12" t="s">
        <v>10</v>
      </c>
      <c r="D12" t="s">
        <v>24</v>
      </c>
      <c r="E12" t="s">
        <v>12</v>
      </c>
      <c r="F12" t="s">
        <v>13</v>
      </c>
      <c r="G12" t="s">
        <v>12</v>
      </c>
      <c r="H12" t="s">
        <v>31</v>
      </c>
      <c r="I12" t="s">
        <v>14</v>
      </c>
      <c r="J12" t="s">
        <v>13</v>
      </c>
    </row>
    <row r="13" spans="1:10" ht="15" x14ac:dyDescent="0.2">
      <c r="A13" t="s">
        <v>30</v>
      </c>
      <c r="B13">
        <v>9.84</v>
      </c>
      <c r="C13" t="s">
        <v>10</v>
      </c>
      <c r="D13" t="s">
        <v>25</v>
      </c>
      <c r="E13" t="s">
        <v>12</v>
      </c>
      <c r="F13" t="s">
        <v>13</v>
      </c>
      <c r="G13" t="s">
        <v>12</v>
      </c>
      <c r="H13" t="s">
        <v>31</v>
      </c>
      <c r="I13" t="s">
        <v>14</v>
      </c>
      <c r="J13" t="s">
        <v>13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13"/>
  <sheetViews>
    <sheetView workbookViewId="0">
      <selection activeCell="H35" sqref="H35"/>
    </sheetView>
  </sheetViews>
  <sheetFormatPr baseColWidth="10" defaultRowHeight="16" x14ac:dyDescent="0.2"/>
  <cols>
    <col min="1" max="10" width="15" customWidth="1"/>
  </cols>
  <sheetData>
    <row r="1" spans="1:10" s="1" customFormat="1" ht="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" x14ac:dyDescent="0.2">
      <c r="A2" t="s">
        <v>32</v>
      </c>
      <c r="B2">
        <v>9.84</v>
      </c>
      <c r="C2" t="s">
        <v>10</v>
      </c>
      <c r="D2" t="s">
        <v>11</v>
      </c>
      <c r="E2">
        <v>1499946</v>
      </c>
      <c r="F2" t="s">
        <v>13</v>
      </c>
      <c r="G2">
        <v>21006452</v>
      </c>
      <c r="H2" t="s">
        <v>33</v>
      </c>
      <c r="I2" t="s">
        <v>34</v>
      </c>
      <c r="J2" t="s">
        <v>13</v>
      </c>
    </row>
    <row r="3" spans="1:10" ht="15" x14ac:dyDescent="0.2">
      <c r="A3" t="s">
        <v>32</v>
      </c>
      <c r="B3">
        <v>9.84</v>
      </c>
      <c r="C3" t="s">
        <v>10</v>
      </c>
      <c r="D3" t="s">
        <v>15</v>
      </c>
      <c r="E3">
        <v>52615473</v>
      </c>
      <c r="F3" t="s">
        <v>13</v>
      </c>
      <c r="G3">
        <v>932287428</v>
      </c>
      <c r="H3" t="s">
        <v>33</v>
      </c>
      <c r="I3" t="s">
        <v>35</v>
      </c>
      <c r="J3" t="s">
        <v>13</v>
      </c>
    </row>
    <row r="4" spans="1:10" ht="15" x14ac:dyDescent="0.2">
      <c r="A4" t="s">
        <v>32</v>
      </c>
      <c r="B4">
        <v>9.84</v>
      </c>
      <c r="C4" t="s">
        <v>10</v>
      </c>
      <c r="D4" t="s">
        <v>16</v>
      </c>
      <c r="E4">
        <v>106604102</v>
      </c>
      <c r="F4" t="s">
        <v>13</v>
      </c>
      <c r="G4">
        <v>1887703495</v>
      </c>
      <c r="H4" t="s">
        <v>33</v>
      </c>
      <c r="I4" t="s">
        <v>36</v>
      </c>
      <c r="J4" t="s">
        <v>13</v>
      </c>
    </row>
    <row r="5" spans="1:10" ht="15" x14ac:dyDescent="0.2">
      <c r="A5" t="s">
        <v>32</v>
      </c>
      <c r="B5">
        <v>9.84</v>
      </c>
      <c r="C5" t="s">
        <v>10</v>
      </c>
      <c r="D5" t="s">
        <v>17</v>
      </c>
      <c r="E5">
        <v>50079951</v>
      </c>
      <c r="F5" t="s">
        <v>13</v>
      </c>
      <c r="G5">
        <v>824801888</v>
      </c>
      <c r="H5" t="s">
        <v>33</v>
      </c>
      <c r="I5" t="s">
        <v>37</v>
      </c>
      <c r="J5" t="s">
        <v>13</v>
      </c>
    </row>
    <row r="6" spans="1:10" ht="15" x14ac:dyDescent="0.2">
      <c r="A6" t="s">
        <v>32</v>
      </c>
      <c r="B6">
        <v>9.84</v>
      </c>
      <c r="C6" t="s">
        <v>10</v>
      </c>
      <c r="D6" t="s">
        <v>18</v>
      </c>
      <c r="E6">
        <v>70638593</v>
      </c>
      <c r="F6" t="s">
        <v>13</v>
      </c>
      <c r="G6">
        <v>1158638826</v>
      </c>
      <c r="H6" t="s">
        <v>33</v>
      </c>
      <c r="I6" t="s">
        <v>38</v>
      </c>
      <c r="J6" t="s">
        <v>13</v>
      </c>
    </row>
    <row r="7" spans="1:10" ht="15" x14ac:dyDescent="0.2">
      <c r="A7" t="s">
        <v>32</v>
      </c>
      <c r="B7">
        <v>9.84</v>
      </c>
      <c r="C7" t="s">
        <v>10</v>
      </c>
      <c r="D7" t="s">
        <v>19</v>
      </c>
      <c r="E7">
        <v>120849087</v>
      </c>
      <c r="F7" t="s">
        <v>13</v>
      </c>
      <c r="G7">
        <v>2066161343</v>
      </c>
      <c r="H7" t="s">
        <v>33</v>
      </c>
      <c r="I7" t="s">
        <v>39</v>
      </c>
      <c r="J7" t="s">
        <v>13</v>
      </c>
    </row>
    <row r="8" spans="1:10" ht="15" x14ac:dyDescent="0.2">
      <c r="A8" t="s">
        <v>32</v>
      </c>
      <c r="B8">
        <v>9.84</v>
      </c>
      <c r="C8" t="s">
        <v>10</v>
      </c>
      <c r="D8" t="s">
        <v>20</v>
      </c>
      <c r="E8" t="s">
        <v>12</v>
      </c>
      <c r="F8" t="s">
        <v>13</v>
      </c>
      <c r="G8" t="s">
        <v>12</v>
      </c>
      <c r="H8" t="s">
        <v>33</v>
      </c>
      <c r="I8" t="s">
        <v>14</v>
      </c>
      <c r="J8" t="s">
        <v>13</v>
      </c>
    </row>
    <row r="9" spans="1:10" ht="15" x14ac:dyDescent="0.2">
      <c r="A9" t="s">
        <v>32</v>
      </c>
      <c r="B9">
        <v>9.84</v>
      </c>
      <c r="C9" t="s">
        <v>10</v>
      </c>
      <c r="D9" t="s">
        <v>21</v>
      </c>
      <c r="E9">
        <v>400936</v>
      </c>
      <c r="F9" t="s">
        <v>13</v>
      </c>
      <c r="G9">
        <v>5858534</v>
      </c>
      <c r="H9" t="s">
        <v>33</v>
      </c>
      <c r="I9" t="s">
        <v>40</v>
      </c>
      <c r="J9" t="s">
        <v>13</v>
      </c>
    </row>
    <row r="10" spans="1:10" ht="15" x14ac:dyDescent="0.2">
      <c r="A10" t="s">
        <v>32</v>
      </c>
      <c r="B10">
        <v>9.84</v>
      </c>
      <c r="C10" t="s">
        <v>10</v>
      </c>
      <c r="D10" t="s">
        <v>22</v>
      </c>
      <c r="E10">
        <v>318660</v>
      </c>
      <c r="F10" t="s">
        <v>13</v>
      </c>
      <c r="G10">
        <v>4951295</v>
      </c>
      <c r="H10" t="s">
        <v>33</v>
      </c>
      <c r="I10" t="s">
        <v>41</v>
      </c>
      <c r="J10" t="s">
        <v>13</v>
      </c>
    </row>
    <row r="11" spans="1:10" ht="15" x14ac:dyDescent="0.2">
      <c r="A11" t="s">
        <v>32</v>
      </c>
      <c r="B11">
        <v>9.84</v>
      </c>
      <c r="C11" t="s">
        <v>10</v>
      </c>
      <c r="D11" t="s">
        <v>23</v>
      </c>
      <c r="E11">
        <v>21976035</v>
      </c>
      <c r="F11" t="s">
        <v>13</v>
      </c>
      <c r="G11">
        <v>396430856</v>
      </c>
      <c r="H11" t="s">
        <v>33</v>
      </c>
      <c r="I11" t="s">
        <v>42</v>
      </c>
      <c r="J11" t="s">
        <v>13</v>
      </c>
    </row>
    <row r="12" spans="1:10" ht="15" x14ac:dyDescent="0.2">
      <c r="A12" t="s">
        <v>32</v>
      </c>
      <c r="B12">
        <v>9.84</v>
      </c>
      <c r="C12" t="s">
        <v>10</v>
      </c>
      <c r="D12" t="s">
        <v>24</v>
      </c>
      <c r="E12">
        <v>11021284</v>
      </c>
      <c r="F12" t="s">
        <v>13</v>
      </c>
      <c r="G12">
        <v>185353108</v>
      </c>
      <c r="H12" t="s">
        <v>33</v>
      </c>
      <c r="I12" t="s">
        <v>43</v>
      </c>
      <c r="J12" t="s">
        <v>13</v>
      </c>
    </row>
    <row r="13" spans="1:10" ht="15" x14ac:dyDescent="0.2">
      <c r="A13" t="s">
        <v>32</v>
      </c>
      <c r="B13">
        <v>9.84</v>
      </c>
      <c r="C13" t="s">
        <v>10</v>
      </c>
      <c r="D13" t="s">
        <v>25</v>
      </c>
      <c r="E13">
        <v>1750484</v>
      </c>
      <c r="F13" t="s">
        <v>13</v>
      </c>
      <c r="G13">
        <v>27431478</v>
      </c>
      <c r="H13" t="s">
        <v>33</v>
      </c>
      <c r="I13" t="s">
        <v>44</v>
      </c>
      <c r="J13" t="s">
        <v>13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13"/>
  <sheetViews>
    <sheetView workbookViewId="0">
      <selection activeCell="H34" sqref="H34"/>
    </sheetView>
  </sheetViews>
  <sheetFormatPr baseColWidth="10" defaultRowHeight="16" x14ac:dyDescent="0.2"/>
  <cols>
    <col min="1" max="3" width="15" customWidth="1"/>
    <col min="4" max="4" width="28.83203125" customWidth="1"/>
    <col min="5" max="10" width="15" customWidth="1"/>
  </cols>
  <sheetData>
    <row r="1" spans="1:10" s="1" customFormat="1" ht="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" x14ac:dyDescent="0.2">
      <c r="A2" t="s">
        <v>45</v>
      </c>
      <c r="B2">
        <v>9.84</v>
      </c>
      <c r="C2" t="s">
        <v>10</v>
      </c>
      <c r="D2" t="s">
        <v>11</v>
      </c>
      <c r="E2" t="s">
        <v>12</v>
      </c>
      <c r="F2" t="s">
        <v>13</v>
      </c>
      <c r="G2" t="s">
        <v>12</v>
      </c>
      <c r="H2" t="s">
        <v>46</v>
      </c>
      <c r="I2" t="s">
        <v>14</v>
      </c>
      <c r="J2" t="s">
        <v>13</v>
      </c>
    </row>
    <row r="3" spans="1:10" ht="15" x14ac:dyDescent="0.2">
      <c r="A3" t="s">
        <v>45</v>
      </c>
      <c r="B3">
        <v>9.84</v>
      </c>
      <c r="C3" t="s">
        <v>10</v>
      </c>
      <c r="D3" t="s">
        <v>15</v>
      </c>
      <c r="E3" t="s">
        <v>12</v>
      </c>
      <c r="F3" t="s">
        <v>13</v>
      </c>
      <c r="G3" t="s">
        <v>12</v>
      </c>
      <c r="H3" t="s">
        <v>46</v>
      </c>
      <c r="I3" t="s">
        <v>14</v>
      </c>
      <c r="J3" t="s">
        <v>13</v>
      </c>
    </row>
    <row r="4" spans="1:10" ht="15" x14ac:dyDescent="0.2">
      <c r="A4" t="s">
        <v>45</v>
      </c>
      <c r="B4">
        <v>9.84</v>
      </c>
      <c r="C4" t="s">
        <v>10</v>
      </c>
      <c r="D4" t="s">
        <v>16</v>
      </c>
      <c r="E4" t="s">
        <v>12</v>
      </c>
      <c r="F4" t="s">
        <v>13</v>
      </c>
      <c r="G4" t="s">
        <v>12</v>
      </c>
      <c r="H4" t="s">
        <v>46</v>
      </c>
      <c r="I4" t="s">
        <v>14</v>
      </c>
      <c r="J4" t="s">
        <v>13</v>
      </c>
    </row>
    <row r="5" spans="1:10" ht="15" x14ac:dyDescent="0.2">
      <c r="A5" t="s">
        <v>45</v>
      </c>
      <c r="B5">
        <v>9.84</v>
      </c>
      <c r="C5" t="s">
        <v>10</v>
      </c>
      <c r="D5" t="s">
        <v>17</v>
      </c>
      <c r="E5" t="s">
        <v>12</v>
      </c>
      <c r="F5" t="s">
        <v>13</v>
      </c>
      <c r="G5" t="s">
        <v>12</v>
      </c>
      <c r="H5" t="s">
        <v>46</v>
      </c>
      <c r="I5" t="s">
        <v>14</v>
      </c>
      <c r="J5" t="s">
        <v>13</v>
      </c>
    </row>
    <row r="6" spans="1:10" ht="15" x14ac:dyDescent="0.2">
      <c r="A6" t="s">
        <v>45</v>
      </c>
      <c r="B6">
        <v>9.84</v>
      </c>
      <c r="C6" t="s">
        <v>10</v>
      </c>
      <c r="D6" t="s">
        <v>18</v>
      </c>
      <c r="E6" t="s">
        <v>12</v>
      </c>
      <c r="F6" t="s">
        <v>13</v>
      </c>
      <c r="G6" t="s">
        <v>12</v>
      </c>
      <c r="H6" t="s">
        <v>46</v>
      </c>
      <c r="I6" t="s">
        <v>14</v>
      </c>
      <c r="J6" t="s">
        <v>13</v>
      </c>
    </row>
    <row r="7" spans="1:10" ht="15" x14ac:dyDescent="0.2">
      <c r="A7" t="s">
        <v>45</v>
      </c>
      <c r="B7">
        <v>9.84</v>
      </c>
      <c r="C7" t="s">
        <v>10</v>
      </c>
      <c r="D7" t="s">
        <v>19</v>
      </c>
      <c r="E7" t="s">
        <v>12</v>
      </c>
      <c r="F7" t="s">
        <v>13</v>
      </c>
      <c r="G7" t="s">
        <v>12</v>
      </c>
      <c r="H7" t="s">
        <v>46</v>
      </c>
      <c r="I7" t="s">
        <v>14</v>
      </c>
      <c r="J7" t="s">
        <v>13</v>
      </c>
    </row>
    <row r="8" spans="1:10" ht="15" x14ac:dyDescent="0.2">
      <c r="A8" t="s">
        <v>45</v>
      </c>
      <c r="B8">
        <v>9.84</v>
      </c>
      <c r="C8" t="s">
        <v>10</v>
      </c>
      <c r="D8" t="s">
        <v>20</v>
      </c>
      <c r="E8" t="s">
        <v>12</v>
      </c>
      <c r="F8" t="s">
        <v>13</v>
      </c>
      <c r="G8" t="s">
        <v>12</v>
      </c>
      <c r="H8" t="s">
        <v>46</v>
      </c>
      <c r="I8" t="s">
        <v>14</v>
      </c>
      <c r="J8" t="s">
        <v>13</v>
      </c>
    </row>
    <row r="9" spans="1:10" ht="15" x14ac:dyDescent="0.2">
      <c r="A9" t="s">
        <v>45</v>
      </c>
      <c r="B9">
        <v>9.84</v>
      </c>
      <c r="C9" t="s">
        <v>10</v>
      </c>
      <c r="D9" t="s">
        <v>21</v>
      </c>
      <c r="E9" t="s">
        <v>12</v>
      </c>
      <c r="F9" t="s">
        <v>13</v>
      </c>
      <c r="G9" t="s">
        <v>12</v>
      </c>
      <c r="H9" t="s">
        <v>46</v>
      </c>
      <c r="I9" t="s">
        <v>14</v>
      </c>
      <c r="J9" t="s">
        <v>13</v>
      </c>
    </row>
    <row r="10" spans="1:10" ht="15" x14ac:dyDescent="0.2">
      <c r="A10" t="s">
        <v>45</v>
      </c>
      <c r="B10">
        <v>9.84</v>
      </c>
      <c r="C10" t="s">
        <v>10</v>
      </c>
      <c r="D10" t="s">
        <v>22</v>
      </c>
      <c r="E10" t="s">
        <v>12</v>
      </c>
      <c r="F10" t="s">
        <v>13</v>
      </c>
      <c r="G10" t="s">
        <v>12</v>
      </c>
      <c r="H10" t="s">
        <v>46</v>
      </c>
      <c r="I10" t="s">
        <v>14</v>
      </c>
      <c r="J10" t="s">
        <v>13</v>
      </c>
    </row>
    <row r="11" spans="1:10" ht="15" x14ac:dyDescent="0.2">
      <c r="A11" t="s">
        <v>45</v>
      </c>
      <c r="B11">
        <v>9.84</v>
      </c>
      <c r="C11" t="s">
        <v>10</v>
      </c>
      <c r="D11" t="s">
        <v>23</v>
      </c>
      <c r="E11" t="s">
        <v>12</v>
      </c>
      <c r="F11" t="s">
        <v>13</v>
      </c>
      <c r="G11" t="s">
        <v>12</v>
      </c>
      <c r="H11" t="s">
        <v>46</v>
      </c>
      <c r="I11" t="s">
        <v>14</v>
      </c>
      <c r="J11" t="s">
        <v>13</v>
      </c>
    </row>
    <row r="12" spans="1:10" ht="15" x14ac:dyDescent="0.2">
      <c r="A12" t="s">
        <v>45</v>
      </c>
      <c r="B12">
        <v>9.84</v>
      </c>
      <c r="C12" t="s">
        <v>10</v>
      </c>
      <c r="D12" t="s">
        <v>24</v>
      </c>
      <c r="E12" t="s">
        <v>12</v>
      </c>
      <c r="F12" t="s">
        <v>13</v>
      </c>
      <c r="G12" t="s">
        <v>12</v>
      </c>
      <c r="H12" t="s">
        <v>46</v>
      </c>
      <c r="I12" t="s">
        <v>14</v>
      </c>
      <c r="J12" t="s">
        <v>13</v>
      </c>
    </row>
    <row r="13" spans="1:10" ht="15" x14ac:dyDescent="0.2">
      <c r="A13" t="s">
        <v>45</v>
      </c>
      <c r="B13">
        <v>9.84</v>
      </c>
      <c r="C13" t="s">
        <v>10</v>
      </c>
      <c r="D13" t="s">
        <v>25</v>
      </c>
      <c r="E13">
        <v>403748</v>
      </c>
      <c r="F13" t="s">
        <v>13</v>
      </c>
      <c r="G13">
        <v>5277576</v>
      </c>
      <c r="H13" t="s">
        <v>46</v>
      </c>
      <c r="I13" t="s">
        <v>47</v>
      </c>
      <c r="J13" t="s">
        <v>13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13"/>
  <sheetViews>
    <sheetView workbookViewId="0">
      <selection activeCell="E24" sqref="E24"/>
    </sheetView>
  </sheetViews>
  <sheetFormatPr baseColWidth="10" defaultRowHeight="16" x14ac:dyDescent="0.2"/>
  <cols>
    <col min="1" max="10" width="15" customWidth="1"/>
  </cols>
  <sheetData>
    <row r="1" spans="1:10" s="1" customFormat="1" ht="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" x14ac:dyDescent="0.2">
      <c r="A2" t="s">
        <v>48</v>
      </c>
      <c r="B2">
        <v>9.84</v>
      </c>
      <c r="C2" t="s">
        <v>49</v>
      </c>
      <c r="D2" t="s">
        <v>11</v>
      </c>
      <c r="E2">
        <v>21756738</v>
      </c>
      <c r="F2" t="s">
        <v>13</v>
      </c>
      <c r="G2">
        <v>349051202</v>
      </c>
      <c r="H2" t="s">
        <v>50</v>
      </c>
      <c r="I2" t="s">
        <v>51</v>
      </c>
      <c r="J2" t="s">
        <v>52</v>
      </c>
    </row>
    <row r="3" spans="1:10" ht="15" x14ac:dyDescent="0.2">
      <c r="A3" t="s">
        <v>48</v>
      </c>
      <c r="B3">
        <v>9.84</v>
      </c>
      <c r="C3" t="s">
        <v>49</v>
      </c>
      <c r="D3" t="s">
        <v>15</v>
      </c>
      <c r="E3">
        <v>19244846</v>
      </c>
      <c r="F3" t="s">
        <v>13</v>
      </c>
      <c r="G3">
        <v>314559591</v>
      </c>
      <c r="H3" t="s">
        <v>50</v>
      </c>
      <c r="I3" t="s">
        <v>53</v>
      </c>
      <c r="J3" t="s">
        <v>54</v>
      </c>
    </row>
    <row r="4" spans="1:10" ht="15" x14ac:dyDescent="0.2">
      <c r="A4" t="s">
        <v>48</v>
      </c>
      <c r="B4">
        <v>9.84</v>
      </c>
      <c r="C4" t="s">
        <v>49</v>
      </c>
      <c r="D4" t="s">
        <v>16</v>
      </c>
      <c r="E4">
        <v>15592679</v>
      </c>
      <c r="F4" t="s">
        <v>13</v>
      </c>
      <c r="G4">
        <v>263571024</v>
      </c>
      <c r="H4" t="s">
        <v>50</v>
      </c>
      <c r="I4" t="s">
        <v>55</v>
      </c>
      <c r="J4" t="s">
        <v>56</v>
      </c>
    </row>
    <row r="5" spans="1:10" ht="15" x14ac:dyDescent="0.2">
      <c r="A5" t="s">
        <v>48</v>
      </c>
      <c r="B5">
        <v>9.84</v>
      </c>
      <c r="C5" t="s">
        <v>49</v>
      </c>
      <c r="D5" t="s">
        <v>17</v>
      </c>
      <c r="E5">
        <v>24159468</v>
      </c>
      <c r="F5" t="s">
        <v>13</v>
      </c>
      <c r="G5">
        <v>374533189</v>
      </c>
      <c r="H5" t="s">
        <v>50</v>
      </c>
      <c r="I5" t="s">
        <v>57</v>
      </c>
      <c r="J5" t="s">
        <v>58</v>
      </c>
    </row>
    <row r="6" spans="1:10" ht="15" x14ac:dyDescent="0.2">
      <c r="A6" t="s">
        <v>48</v>
      </c>
      <c r="B6">
        <v>9.84</v>
      </c>
      <c r="C6" t="s">
        <v>49</v>
      </c>
      <c r="D6" t="s">
        <v>18</v>
      </c>
      <c r="E6">
        <v>19934767</v>
      </c>
      <c r="F6" t="s">
        <v>13</v>
      </c>
      <c r="G6">
        <v>314621714</v>
      </c>
      <c r="H6" t="s">
        <v>50</v>
      </c>
      <c r="I6" t="s">
        <v>59</v>
      </c>
      <c r="J6" t="s">
        <v>60</v>
      </c>
    </row>
    <row r="7" spans="1:10" ht="15" x14ac:dyDescent="0.2">
      <c r="A7" t="s">
        <v>48</v>
      </c>
      <c r="B7">
        <v>9.84</v>
      </c>
      <c r="C7" t="s">
        <v>49</v>
      </c>
      <c r="D7" t="s">
        <v>19</v>
      </c>
      <c r="E7">
        <v>18298501</v>
      </c>
      <c r="F7" t="s">
        <v>13</v>
      </c>
      <c r="G7">
        <v>287559413</v>
      </c>
      <c r="H7" t="s">
        <v>50</v>
      </c>
      <c r="I7" t="s">
        <v>61</v>
      </c>
      <c r="J7" t="s">
        <v>62</v>
      </c>
    </row>
    <row r="8" spans="1:10" ht="15" x14ac:dyDescent="0.2">
      <c r="A8" t="s">
        <v>48</v>
      </c>
      <c r="B8">
        <v>9.84</v>
      </c>
      <c r="C8" t="s">
        <v>49</v>
      </c>
      <c r="D8" t="s">
        <v>20</v>
      </c>
      <c r="E8">
        <v>28599900</v>
      </c>
      <c r="F8" t="s">
        <v>13</v>
      </c>
      <c r="G8">
        <v>478187988</v>
      </c>
      <c r="H8" t="s">
        <v>50</v>
      </c>
      <c r="I8" t="s">
        <v>63</v>
      </c>
      <c r="J8" t="s">
        <v>64</v>
      </c>
    </row>
    <row r="9" spans="1:10" ht="15" x14ac:dyDescent="0.2">
      <c r="A9" t="s">
        <v>48</v>
      </c>
      <c r="B9">
        <v>9.84</v>
      </c>
      <c r="C9" t="s">
        <v>49</v>
      </c>
      <c r="D9" t="s">
        <v>21</v>
      </c>
      <c r="E9">
        <v>35908013</v>
      </c>
      <c r="F9" t="s">
        <v>13</v>
      </c>
      <c r="G9">
        <v>572890584</v>
      </c>
      <c r="H9" t="s">
        <v>50</v>
      </c>
      <c r="I9" t="s">
        <v>65</v>
      </c>
      <c r="J9" t="s">
        <v>66</v>
      </c>
    </row>
    <row r="10" spans="1:10" ht="15" x14ac:dyDescent="0.2">
      <c r="A10" t="s">
        <v>48</v>
      </c>
      <c r="B10">
        <v>9.84</v>
      </c>
      <c r="C10" t="s">
        <v>49</v>
      </c>
      <c r="D10" t="s">
        <v>22</v>
      </c>
      <c r="E10">
        <v>36028012</v>
      </c>
      <c r="F10" t="s">
        <v>13</v>
      </c>
      <c r="G10">
        <v>572680083</v>
      </c>
      <c r="H10" t="s">
        <v>50</v>
      </c>
      <c r="I10" t="s">
        <v>67</v>
      </c>
      <c r="J10" t="s">
        <v>68</v>
      </c>
    </row>
    <row r="11" spans="1:10" ht="15" x14ac:dyDescent="0.2">
      <c r="A11" t="s">
        <v>48</v>
      </c>
      <c r="B11">
        <v>9.84</v>
      </c>
      <c r="C11" t="s">
        <v>49</v>
      </c>
      <c r="D11" t="s">
        <v>23</v>
      </c>
      <c r="E11">
        <v>29342394</v>
      </c>
      <c r="F11" t="s">
        <v>13</v>
      </c>
      <c r="G11">
        <v>513808792</v>
      </c>
      <c r="H11" t="s">
        <v>50</v>
      </c>
      <c r="I11" t="s">
        <v>69</v>
      </c>
      <c r="J11" t="s">
        <v>70</v>
      </c>
    </row>
    <row r="12" spans="1:10" ht="15" x14ac:dyDescent="0.2">
      <c r="A12" t="s">
        <v>48</v>
      </c>
      <c r="B12">
        <v>9.84</v>
      </c>
      <c r="C12" t="s">
        <v>49</v>
      </c>
      <c r="D12" t="s">
        <v>24</v>
      </c>
      <c r="E12">
        <v>33698990</v>
      </c>
      <c r="F12" t="s">
        <v>13</v>
      </c>
      <c r="G12">
        <v>542566125</v>
      </c>
      <c r="H12" t="s">
        <v>50</v>
      </c>
      <c r="I12" t="s">
        <v>71</v>
      </c>
      <c r="J12" t="s">
        <v>72</v>
      </c>
    </row>
    <row r="13" spans="1:10" ht="15" x14ac:dyDescent="0.2">
      <c r="A13" t="s">
        <v>48</v>
      </c>
      <c r="B13">
        <v>9.84</v>
      </c>
      <c r="C13" t="s">
        <v>49</v>
      </c>
      <c r="D13" t="s">
        <v>25</v>
      </c>
      <c r="E13">
        <v>31831253</v>
      </c>
      <c r="F13" t="s">
        <v>13</v>
      </c>
      <c r="G13">
        <v>544258069</v>
      </c>
      <c r="H13" t="s">
        <v>50</v>
      </c>
      <c r="I13" t="s">
        <v>73</v>
      </c>
      <c r="J13" t="s">
        <v>74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13"/>
  <sheetViews>
    <sheetView workbookViewId="0">
      <selection activeCell="E33" sqref="E33"/>
    </sheetView>
  </sheetViews>
  <sheetFormatPr baseColWidth="10" defaultRowHeight="16" x14ac:dyDescent="0.2"/>
  <cols>
    <col min="1" max="10" width="15" customWidth="1"/>
  </cols>
  <sheetData>
    <row r="1" spans="1:10" s="1" customFormat="1" ht="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" x14ac:dyDescent="0.2">
      <c r="A2" t="s">
        <v>75</v>
      </c>
      <c r="B2">
        <v>10.32</v>
      </c>
      <c r="C2" t="s">
        <v>10</v>
      </c>
      <c r="D2" t="s">
        <v>11</v>
      </c>
      <c r="E2" t="s">
        <v>12</v>
      </c>
      <c r="F2" t="s">
        <v>13</v>
      </c>
      <c r="G2" t="s">
        <v>12</v>
      </c>
      <c r="H2" t="s">
        <v>76</v>
      </c>
      <c r="I2" t="s">
        <v>14</v>
      </c>
      <c r="J2" t="s">
        <v>13</v>
      </c>
    </row>
    <row r="3" spans="1:10" ht="15" x14ac:dyDescent="0.2">
      <c r="A3" t="s">
        <v>75</v>
      </c>
      <c r="B3">
        <v>10.32</v>
      </c>
      <c r="C3" t="s">
        <v>10</v>
      </c>
      <c r="D3" t="s">
        <v>15</v>
      </c>
      <c r="E3" t="s">
        <v>12</v>
      </c>
      <c r="F3" t="s">
        <v>13</v>
      </c>
      <c r="G3" t="s">
        <v>12</v>
      </c>
      <c r="H3" t="s">
        <v>76</v>
      </c>
      <c r="I3" t="s">
        <v>14</v>
      </c>
      <c r="J3" t="s">
        <v>13</v>
      </c>
    </row>
    <row r="4" spans="1:10" ht="15" x14ac:dyDescent="0.2">
      <c r="A4" t="s">
        <v>75</v>
      </c>
      <c r="B4">
        <v>10.32</v>
      </c>
      <c r="C4" t="s">
        <v>10</v>
      </c>
      <c r="D4" t="s">
        <v>16</v>
      </c>
      <c r="E4" t="s">
        <v>12</v>
      </c>
      <c r="F4" t="s">
        <v>13</v>
      </c>
      <c r="G4" t="s">
        <v>12</v>
      </c>
      <c r="H4" t="s">
        <v>76</v>
      </c>
      <c r="I4" t="s">
        <v>14</v>
      </c>
      <c r="J4" t="s">
        <v>13</v>
      </c>
    </row>
    <row r="5" spans="1:10" ht="15" x14ac:dyDescent="0.2">
      <c r="A5" t="s">
        <v>75</v>
      </c>
      <c r="B5">
        <v>10.32</v>
      </c>
      <c r="C5" t="s">
        <v>10</v>
      </c>
      <c r="D5" t="s">
        <v>17</v>
      </c>
      <c r="E5" t="s">
        <v>12</v>
      </c>
      <c r="F5" t="s">
        <v>13</v>
      </c>
      <c r="G5" t="s">
        <v>12</v>
      </c>
      <c r="H5" t="s">
        <v>76</v>
      </c>
      <c r="I5" t="s">
        <v>14</v>
      </c>
      <c r="J5" t="s">
        <v>13</v>
      </c>
    </row>
    <row r="6" spans="1:10" ht="15" x14ac:dyDescent="0.2">
      <c r="A6" t="s">
        <v>75</v>
      </c>
      <c r="B6">
        <v>10.32</v>
      </c>
      <c r="C6" t="s">
        <v>10</v>
      </c>
      <c r="D6" t="s">
        <v>18</v>
      </c>
      <c r="E6" t="s">
        <v>12</v>
      </c>
      <c r="F6" t="s">
        <v>13</v>
      </c>
      <c r="G6" t="s">
        <v>12</v>
      </c>
      <c r="H6" t="s">
        <v>76</v>
      </c>
      <c r="I6" t="s">
        <v>14</v>
      </c>
      <c r="J6" t="s">
        <v>13</v>
      </c>
    </row>
    <row r="7" spans="1:10" ht="15" x14ac:dyDescent="0.2">
      <c r="A7" t="s">
        <v>75</v>
      </c>
      <c r="B7">
        <v>10.32</v>
      </c>
      <c r="C7" t="s">
        <v>10</v>
      </c>
      <c r="D7" t="s">
        <v>19</v>
      </c>
      <c r="E7" t="s">
        <v>12</v>
      </c>
      <c r="F7" t="s">
        <v>13</v>
      </c>
      <c r="G7" t="s">
        <v>12</v>
      </c>
      <c r="H7" t="s">
        <v>76</v>
      </c>
      <c r="I7" t="s">
        <v>14</v>
      </c>
      <c r="J7" t="s">
        <v>13</v>
      </c>
    </row>
    <row r="8" spans="1:10" ht="15" x14ac:dyDescent="0.2">
      <c r="A8" t="s">
        <v>75</v>
      </c>
      <c r="B8">
        <v>10.32</v>
      </c>
      <c r="C8" t="s">
        <v>10</v>
      </c>
      <c r="D8" t="s">
        <v>20</v>
      </c>
      <c r="E8">
        <v>2643524</v>
      </c>
      <c r="F8" t="s">
        <v>13</v>
      </c>
      <c r="G8">
        <v>42528201</v>
      </c>
      <c r="H8" t="s">
        <v>76</v>
      </c>
      <c r="I8" t="s">
        <v>77</v>
      </c>
      <c r="J8" t="s">
        <v>13</v>
      </c>
    </row>
    <row r="9" spans="1:10" ht="15" x14ac:dyDescent="0.2">
      <c r="A9" t="s">
        <v>75</v>
      </c>
      <c r="B9">
        <v>10.32</v>
      </c>
      <c r="C9" t="s">
        <v>10</v>
      </c>
      <c r="D9" t="s">
        <v>21</v>
      </c>
      <c r="E9">
        <v>928283</v>
      </c>
      <c r="F9" t="s">
        <v>13</v>
      </c>
      <c r="G9">
        <v>15805053</v>
      </c>
      <c r="H9" t="s">
        <v>76</v>
      </c>
      <c r="I9" t="s">
        <v>78</v>
      </c>
      <c r="J9" t="s">
        <v>13</v>
      </c>
    </row>
    <row r="10" spans="1:10" ht="15" x14ac:dyDescent="0.2">
      <c r="A10" t="s">
        <v>75</v>
      </c>
      <c r="B10">
        <v>10.32</v>
      </c>
      <c r="C10" t="s">
        <v>10</v>
      </c>
      <c r="D10" t="s">
        <v>22</v>
      </c>
      <c r="E10">
        <v>658098</v>
      </c>
      <c r="F10" t="s">
        <v>13</v>
      </c>
      <c r="G10">
        <v>9526476</v>
      </c>
      <c r="H10" t="s">
        <v>76</v>
      </c>
      <c r="I10" t="s">
        <v>79</v>
      </c>
      <c r="J10" t="s">
        <v>13</v>
      </c>
    </row>
    <row r="11" spans="1:10" ht="15" x14ac:dyDescent="0.2">
      <c r="A11" t="s">
        <v>75</v>
      </c>
      <c r="B11">
        <v>10.32</v>
      </c>
      <c r="C11" t="s">
        <v>10</v>
      </c>
      <c r="D11" t="s">
        <v>23</v>
      </c>
      <c r="E11">
        <v>1464859</v>
      </c>
      <c r="F11" t="s">
        <v>13</v>
      </c>
      <c r="G11">
        <v>24441335</v>
      </c>
      <c r="H11" t="s">
        <v>76</v>
      </c>
      <c r="I11" t="s">
        <v>80</v>
      </c>
      <c r="J11" t="s">
        <v>13</v>
      </c>
    </row>
    <row r="12" spans="1:10" ht="15" x14ac:dyDescent="0.2">
      <c r="A12" t="s">
        <v>75</v>
      </c>
      <c r="B12">
        <v>10.32</v>
      </c>
      <c r="C12" t="s">
        <v>10</v>
      </c>
      <c r="D12" t="s">
        <v>24</v>
      </c>
      <c r="E12">
        <v>949532</v>
      </c>
      <c r="F12" t="s">
        <v>13</v>
      </c>
      <c r="G12">
        <v>14310452</v>
      </c>
      <c r="H12" t="s">
        <v>76</v>
      </c>
      <c r="I12" t="s">
        <v>81</v>
      </c>
      <c r="J12" t="s">
        <v>13</v>
      </c>
    </row>
    <row r="13" spans="1:10" ht="15" x14ac:dyDescent="0.2">
      <c r="A13" t="s">
        <v>75</v>
      </c>
      <c r="B13">
        <v>10.32</v>
      </c>
      <c r="C13" t="s">
        <v>10</v>
      </c>
      <c r="D13" t="s">
        <v>25</v>
      </c>
      <c r="E13">
        <v>566358</v>
      </c>
      <c r="F13" t="s">
        <v>13</v>
      </c>
      <c r="G13">
        <v>8636209</v>
      </c>
      <c r="H13" t="s">
        <v>76</v>
      </c>
      <c r="I13" t="s">
        <v>82</v>
      </c>
      <c r="J13" t="s">
        <v>13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J13"/>
  <sheetViews>
    <sheetView workbookViewId="0">
      <selection activeCell="F33" sqref="F33"/>
    </sheetView>
  </sheetViews>
  <sheetFormatPr baseColWidth="10" defaultRowHeight="16" x14ac:dyDescent="0.2"/>
  <cols>
    <col min="1" max="3" width="15" customWidth="1"/>
    <col min="4" max="4" width="29" customWidth="1"/>
    <col min="5" max="10" width="15" customWidth="1"/>
  </cols>
  <sheetData>
    <row r="1" spans="1:10" s="1" customFormat="1" ht="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" x14ac:dyDescent="0.2">
      <c r="A2" t="s">
        <v>83</v>
      </c>
      <c r="B2">
        <v>10.32</v>
      </c>
      <c r="C2" t="s">
        <v>10</v>
      </c>
      <c r="D2" t="s">
        <v>11</v>
      </c>
      <c r="E2" t="s">
        <v>12</v>
      </c>
      <c r="F2" t="s">
        <v>13</v>
      </c>
      <c r="G2" t="s">
        <v>12</v>
      </c>
      <c r="H2" t="s">
        <v>84</v>
      </c>
      <c r="I2" t="s">
        <v>14</v>
      </c>
      <c r="J2" t="s">
        <v>13</v>
      </c>
    </row>
    <row r="3" spans="1:10" ht="15" x14ac:dyDescent="0.2">
      <c r="A3" t="s">
        <v>83</v>
      </c>
      <c r="B3">
        <v>10.32</v>
      </c>
      <c r="C3" t="s">
        <v>10</v>
      </c>
      <c r="D3" t="s">
        <v>15</v>
      </c>
      <c r="E3" t="s">
        <v>12</v>
      </c>
      <c r="F3" t="s">
        <v>13</v>
      </c>
      <c r="G3" t="s">
        <v>12</v>
      </c>
      <c r="H3" t="s">
        <v>84</v>
      </c>
      <c r="I3" t="s">
        <v>14</v>
      </c>
      <c r="J3" t="s">
        <v>13</v>
      </c>
    </row>
    <row r="4" spans="1:10" ht="15" x14ac:dyDescent="0.2">
      <c r="A4" t="s">
        <v>83</v>
      </c>
      <c r="B4">
        <v>10.32</v>
      </c>
      <c r="C4" t="s">
        <v>10</v>
      </c>
      <c r="D4" t="s">
        <v>16</v>
      </c>
      <c r="E4" t="s">
        <v>12</v>
      </c>
      <c r="F4" t="s">
        <v>13</v>
      </c>
      <c r="G4" t="s">
        <v>12</v>
      </c>
      <c r="H4" t="s">
        <v>84</v>
      </c>
      <c r="I4" t="s">
        <v>14</v>
      </c>
      <c r="J4" t="s">
        <v>13</v>
      </c>
    </row>
    <row r="5" spans="1:10" ht="15" x14ac:dyDescent="0.2">
      <c r="A5" t="s">
        <v>83</v>
      </c>
      <c r="B5">
        <v>10.32</v>
      </c>
      <c r="C5" t="s">
        <v>10</v>
      </c>
      <c r="D5" t="s">
        <v>17</v>
      </c>
      <c r="E5" t="s">
        <v>12</v>
      </c>
      <c r="F5" t="s">
        <v>13</v>
      </c>
      <c r="G5" t="s">
        <v>12</v>
      </c>
      <c r="H5" t="s">
        <v>84</v>
      </c>
      <c r="I5" t="s">
        <v>14</v>
      </c>
      <c r="J5" t="s">
        <v>13</v>
      </c>
    </row>
    <row r="6" spans="1:10" ht="15" x14ac:dyDescent="0.2">
      <c r="A6" t="s">
        <v>83</v>
      </c>
      <c r="B6">
        <v>10.32</v>
      </c>
      <c r="C6" t="s">
        <v>10</v>
      </c>
      <c r="D6" t="s">
        <v>18</v>
      </c>
      <c r="E6" t="s">
        <v>12</v>
      </c>
      <c r="F6" t="s">
        <v>13</v>
      </c>
      <c r="G6" t="s">
        <v>12</v>
      </c>
      <c r="H6" t="s">
        <v>84</v>
      </c>
      <c r="I6" t="s">
        <v>14</v>
      </c>
      <c r="J6" t="s">
        <v>13</v>
      </c>
    </row>
    <row r="7" spans="1:10" ht="15" x14ac:dyDescent="0.2">
      <c r="A7" t="s">
        <v>83</v>
      </c>
      <c r="B7">
        <v>10.32</v>
      </c>
      <c r="C7" t="s">
        <v>10</v>
      </c>
      <c r="D7" t="s">
        <v>19</v>
      </c>
      <c r="E7" t="s">
        <v>12</v>
      </c>
      <c r="F7" t="s">
        <v>13</v>
      </c>
      <c r="G7" t="s">
        <v>12</v>
      </c>
      <c r="H7" t="s">
        <v>84</v>
      </c>
      <c r="I7" t="s">
        <v>14</v>
      </c>
      <c r="J7" t="s">
        <v>13</v>
      </c>
    </row>
    <row r="8" spans="1:10" ht="15" x14ac:dyDescent="0.2">
      <c r="A8" t="s">
        <v>83</v>
      </c>
      <c r="B8">
        <v>10.32</v>
      </c>
      <c r="C8" t="s">
        <v>10</v>
      </c>
      <c r="D8" t="s">
        <v>20</v>
      </c>
      <c r="E8">
        <v>2930926</v>
      </c>
      <c r="F8" t="s">
        <v>13</v>
      </c>
      <c r="G8">
        <v>65615060</v>
      </c>
      <c r="H8" t="s">
        <v>84</v>
      </c>
      <c r="I8" t="s">
        <v>85</v>
      </c>
      <c r="J8" t="s">
        <v>13</v>
      </c>
    </row>
    <row r="9" spans="1:10" ht="15" x14ac:dyDescent="0.2">
      <c r="A9" t="s">
        <v>83</v>
      </c>
      <c r="B9">
        <v>10.32</v>
      </c>
      <c r="C9" t="s">
        <v>10</v>
      </c>
      <c r="D9" t="s">
        <v>21</v>
      </c>
      <c r="E9" t="s">
        <v>12</v>
      </c>
      <c r="F9" t="s">
        <v>13</v>
      </c>
      <c r="G9" t="s">
        <v>12</v>
      </c>
      <c r="H9" t="s">
        <v>84</v>
      </c>
      <c r="I9" t="s">
        <v>14</v>
      </c>
      <c r="J9" t="s">
        <v>13</v>
      </c>
    </row>
    <row r="10" spans="1:10" ht="15" x14ac:dyDescent="0.2">
      <c r="A10" t="s">
        <v>83</v>
      </c>
      <c r="B10">
        <v>10.32</v>
      </c>
      <c r="C10" t="s">
        <v>10</v>
      </c>
      <c r="D10" t="s">
        <v>22</v>
      </c>
      <c r="E10" t="s">
        <v>12</v>
      </c>
      <c r="F10" t="s">
        <v>13</v>
      </c>
      <c r="G10" t="s">
        <v>12</v>
      </c>
      <c r="H10" t="s">
        <v>84</v>
      </c>
      <c r="I10" t="s">
        <v>14</v>
      </c>
      <c r="J10" t="s">
        <v>13</v>
      </c>
    </row>
    <row r="11" spans="1:10" ht="15" x14ac:dyDescent="0.2">
      <c r="A11" t="s">
        <v>83</v>
      </c>
      <c r="B11">
        <v>10.32</v>
      </c>
      <c r="C11" t="s">
        <v>10</v>
      </c>
      <c r="D11" t="s">
        <v>23</v>
      </c>
      <c r="E11" t="s">
        <v>12</v>
      </c>
      <c r="F11" t="s">
        <v>13</v>
      </c>
      <c r="G11" t="s">
        <v>12</v>
      </c>
      <c r="H11" t="s">
        <v>84</v>
      </c>
      <c r="I11" t="s">
        <v>14</v>
      </c>
      <c r="J11" t="s">
        <v>13</v>
      </c>
    </row>
    <row r="12" spans="1:10" ht="15" x14ac:dyDescent="0.2">
      <c r="A12" t="s">
        <v>83</v>
      </c>
      <c r="B12">
        <v>10.32</v>
      </c>
      <c r="C12" t="s">
        <v>10</v>
      </c>
      <c r="D12" t="s">
        <v>24</v>
      </c>
      <c r="E12" t="s">
        <v>12</v>
      </c>
      <c r="F12" t="s">
        <v>13</v>
      </c>
      <c r="G12" t="s">
        <v>12</v>
      </c>
      <c r="H12" t="s">
        <v>84</v>
      </c>
      <c r="I12" t="s">
        <v>14</v>
      </c>
      <c r="J12" t="s">
        <v>13</v>
      </c>
    </row>
    <row r="13" spans="1:10" ht="15" x14ac:dyDescent="0.2">
      <c r="A13" t="s">
        <v>83</v>
      </c>
      <c r="B13">
        <v>10.32</v>
      </c>
      <c r="C13" t="s">
        <v>10</v>
      </c>
      <c r="D13" t="s">
        <v>25</v>
      </c>
      <c r="E13" t="s">
        <v>12</v>
      </c>
      <c r="F13" t="s">
        <v>13</v>
      </c>
      <c r="G13" t="s">
        <v>12</v>
      </c>
      <c r="H13" t="s">
        <v>84</v>
      </c>
      <c r="I13" t="s">
        <v>14</v>
      </c>
      <c r="J13" t="s">
        <v>13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J13"/>
  <sheetViews>
    <sheetView workbookViewId="0">
      <selection activeCell="G32" sqref="G32"/>
    </sheetView>
  </sheetViews>
  <sheetFormatPr baseColWidth="10" defaultRowHeight="16" x14ac:dyDescent="0.2"/>
  <cols>
    <col min="1" max="3" width="15" customWidth="1"/>
    <col min="4" max="4" width="20.83203125" bestFit="1" customWidth="1"/>
    <col min="5" max="10" width="15" customWidth="1"/>
  </cols>
  <sheetData>
    <row r="1" spans="1:10" s="1" customFormat="1" ht="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" x14ac:dyDescent="0.2">
      <c r="A2" t="s">
        <v>86</v>
      </c>
      <c r="B2">
        <v>10.32</v>
      </c>
      <c r="C2" t="s">
        <v>10</v>
      </c>
      <c r="D2" t="s">
        <v>11</v>
      </c>
      <c r="E2">
        <v>1606659</v>
      </c>
      <c r="F2" t="s">
        <v>13</v>
      </c>
      <c r="G2">
        <v>29240407</v>
      </c>
      <c r="H2" t="s">
        <v>87</v>
      </c>
      <c r="I2" t="s">
        <v>88</v>
      </c>
      <c r="J2" t="s">
        <v>13</v>
      </c>
    </row>
    <row r="3" spans="1:10" ht="15" x14ac:dyDescent="0.2">
      <c r="A3" t="s">
        <v>86</v>
      </c>
      <c r="B3">
        <v>10.32</v>
      </c>
      <c r="C3" t="s">
        <v>10</v>
      </c>
      <c r="D3" t="s">
        <v>15</v>
      </c>
      <c r="E3" t="s">
        <v>12</v>
      </c>
      <c r="F3" t="s">
        <v>13</v>
      </c>
      <c r="G3" t="s">
        <v>12</v>
      </c>
      <c r="H3" t="s">
        <v>87</v>
      </c>
      <c r="I3" t="s">
        <v>14</v>
      </c>
      <c r="J3" t="s">
        <v>13</v>
      </c>
    </row>
    <row r="4" spans="1:10" ht="15" x14ac:dyDescent="0.2">
      <c r="A4" t="s">
        <v>86</v>
      </c>
      <c r="B4">
        <v>10.32</v>
      </c>
      <c r="C4" t="s">
        <v>10</v>
      </c>
      <c r="D4" t="s">
        <v>16</v>
      </c>
      <c r="E4" t="s">
        <v>12</v>
      </c>
      <c r="F4" t="s">
        <v>13</v>
      </c>
      <c r="G4" t="s">
        <v>12</v>
      </c>
      <c r="H4" t="s">
        <v>87</v>
      </c>
      <c r="I4" t="s">
        <v>14</v>
      </c>
      <c r="J4" t="s">
        <v>13</v>
      </c>
    </row>
    <row r="5" spans="1:10" ht="15" x14ac:dyDescent="0.2">
      <c r="A5" t="s">
        <v>86</v>
      </c>
      <c r="B5">
        <v>10.32</v>
      </c>
      <c r="C5" t="s">
        <v>10</v>
      </c>
      <c r="D5" t="s">
        <v>17</v>
      </c>
      <c r="E5" t="s">
        <v>12</v>
      </c>
      <c r="F5" t="s">
        <v>13</v>
      </c>
      <c r="G5" t="s">
        <v>12</v>
      </c>
      <c r="H5" t="s">
        <v>87</v>
      </c>
      <c r="I5" t="s">
        <v>14</v>
      </c>
      <c r="J5" t="s">
        <v>13</v>
      </c>
    </row>
    <row r="6" spans="1:10" ht="15" x14ac:dyDescent="0.2">
      <c r="A6" t="s">
        <v>86</v>
      </c>
      <c r="B6">
        <v>10.32</v>
      </c>
      <c r="C6" t="s">
        <v>10</v>
      </c>
      <c r="D6" t="s">
        <v>18</v>
      </c>
      <c r="E6" t="s">
        <v>12</v>
      </c>
      <c r="F6" t="s">
        <v>13</v>
      </c>
      <c r="G6" t="s">
        <v>12</v>
      </c>
      <c r="H6" t="s">
        <v>87</v>
      </c>
      <c r="I6" t="s">
        <v>14</v>
      </c>
      <c r="J6" t="s">
        <v>13</v>
      </c>
    </row>
    <row r="7" spans="1:10" ht="15" x14ac:dyDescent="0.2">
      <c r="A7" t="s">
        <v>86</v>
      </c>
      <c r="B7">
        <v>10.32</v>
      </c>
      <c r="C7" t="s">
        <v>10</v>
      </c>
      <c r="D7" t="s">
        <v>19</v>
      </c>
      <c r="E7" t="s">
        <v>12</v>
      </c>
      <c r="F7" t="s">
        <v>13</v>
      </c>
      <c r="G7" t="s">
        <v>12</v>
      </c>
      <c r="H7" t="s">
        <v>87</v>
      </c>
      <c r="I7" t="s">
        <v>14</v>
      </c>
      <c r="J7" t="s">
        <v>13</v>
      </c>
    </row>
    <row r="8" spans="1:10" ht="15" x14ac:dyDescent="0.2">
      <c r="A8" t="s">
        <v>86</v>
      </c>
      <c r="B8">
        <v>10.32</v>
      </c>
      <c r="C8" t="s">
        <v>10</v>
      </c>
      <c r="D8" t="s">
        <v>20</v>
      </c>
      <c r="E8">
        <v>1290570</v>
      </c>
      <c r="F8" t="s">
        <v>13</v>
      </c>
      <c r="G8">
        <v>21716755</v>
      </c>
      <c r="H8" t="s">
        <v>87</v>
      </c>
      <c r="I8" t="s">
        <v>89</v>
      </c>
      <c r="J8" t="s">
        <v>13</v>
      </c>
    </row>
    <row r="9" spans="1:10" ht="15" x14ac:dyDescent="0.2">
      <c r="A9" t="s">
        <v>86</v>
      </c>
      <c r="B9">
        <v>10.32</v>
      </c>
      <c r="C9" t="s">
        <v>10</v>
      </c>
      <c r="D9" t="s">
        <v>21</v>
      </c>
      <c r="E9">
        <v>1513336</v>
      </c>
      <c r="F9" t="s">
        <v>13</v>
      </c>
      <c r="G9">
        <v>25458420</v>
      </c>
      <c r="H9" t="s">
        <v>87</v>
      </c>
      <c r="I9" t="s">
        <v>90</v>
      </c>
      <c r="J9" t="s">
        <v>13</v>
      </c>
    </row>
    <row r="10" spans="1:10" ht="15" x14ac:dyDescent="0.2">
      <c r="A10" t="s">
        <v>86</v>
      </c>
      <c r="B10">
        <v>10.32</v>
      </c>
      <c r="C10" t="s">
        <v>10</v>
      </c>
      <c r="D10" t="s">
        <v>22</v>
      </c>
      <c r="E10">
        <v>105843</v>
      </c>
      <c r="F10" t="s">
        <v>13</v>
      </c>
      <c r="G10">
        <v>1425737</v>
      </c>
      <c r="H10" t="s">
        <v>87</v>
      </c>
      <c r="I10" t="s">
        <v>91</v>
      </c>
      <c r="J10" t="s">
        <v>13</v>
      </c>
    </row>
    <row r="11" spans="1:10" ht="15" x14ac:dyDescent="0.2">
      <c r="A11" t="s">
        <v>86</v>
      </c>
      <c r="B11">
        <v>10.32</v>
      </c>
      <c r="C11" t="s">
        <v>10</v>
      </c>
      <c r="D11" t="s">
        <v>23</v>
      </c>
      <c r="E11" t="s">
        <v>12</v>
      </c>
      <c r="F11" t="s">
        <v>13</v>
      </c>
      <c r="G11" t="s">
        <v>12</v>
      </c>
      <c r="H11" t="s">
        <v>87</v>
      </c>
      <c r="I11" t="s">
        <v>14</v>
      </c>
      <c r="J11" t="s">
        <v>13</v>
      </c>
    </row>
    <row r="12" spans="1:10" ht="15" x14ac:dyDescent="0.2">
      <c r="A12" t="s">
        <v>86</v>
      </c>
      <c r="B12">
        <v>10.32</v>
      </c>
      <c r="C12" t="s">
        <v>10</v>
      </c>
      <c r="D12" t="s">
        <v>24</v>
      </c>
      <c r="E12">
        <v>62374</v>
      </c>
      <c r="F12" t="s">
        <v>13</v>
      </c>
      <c r="G12">
        <v>302335</v>
      </c>
      <c r="H12" t="s">
        <v>87</v>
      </c>
      <c r="I12" t="s">
        <v>92</v>
      </c>
      <c r="J12" t="s">
        <v>13</v>
      </c>
    </row>
    <row r="13" spans="1:10" ht="15" x14ac:dyDescent="0.2">
      <c r="A13" t="s">
        <v>86</v>
      </c>
      <c r="B13">
        <v>10.32</v>
      </c>
      <c r="C13" t="s">
        <v>10</v>
      </c>
      <c r="D13" t="s">
        <v>25</v>
      </c>
      <c r="E13" t="s">
        <v>12</v>
      </c>
      <c r="F13" t="s">
        <v>13</v>
      </c>
      <c r="G13" t="s">
        <v>12</v>
      </c>
      <c r="H13" t="s">
        <v>87</v>
      </c>
      <c r="I13" t="s">
        <v>14</v>
      </c>
      <c r="J13" t="s">
        <v>13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J13"/>
  <sheetViews>
    <sheetView workbookViewId="0">
      <selection activeCell="H30" sqref="H30"/>
    </sheetView>
  </sheetViews>
  <sheetFormatPr baseColWidth="10" defaultRowHeight="16" x14ac:dyDescent="0.2"/>
  <cols>
    <col min="1" max="3" width="15" customWidth="1"/>
    <col min="4" max="4" width="20.83203125" bestFit="1" customWidth="1"/>
    <col min="5" max="10" width="15" customWidth="1"/>
  </cols>
  <sheetData>
    <row r="1" spans="1:10" s="1" customFormat="1" ht="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" x14ac:dyDescent="0.2">
      <c r="A2" t="s">
        <v>93</v>
      </c>
      <c r="B2">
        <v>10.32</v>
      </c>
      <c r="C2" t="s">
        <v>10</v>
      </c>
      <c r="D2" t="s">
        <v>11</v>
      </c>
      <c r="E2">
        <v>40801390</v>
      </c>
      <c r="F2" t="s">
        <v>13</v>
      </c>
      <c r="G2">
        <v>725603419</v>
      </c>
      <c r="H2" t="s">
        <v>94</v>
      </c>
      <c r="I2" t="s">
        <v>95</v>
      </c>
      <c r="J2" t="s">
        <v>13</v>
      </c>
    </row>
    <row r="3" spans="1:10" ht="15" x14ac:dyDescent="0.2">
      <c r="A3" t="s">
        <v>93</v>
      </c>
      <c r="B3">
        <v>10.32</v>
      </c>
      <c r="C3" t="s">
        <v>10</v>
      </c>
      <c r="D3" t="s">
        <v>15</v>
      </c>
      <c r="E3">
        <v>25959816</v>
      </c>
      <c r="F3" t="s">
        <v>13</v>
      </c>
      <c r="G3">
        <v>468760734</v>
      </c>
      <c r="H3" t="s">
        <v>94</v>
      </c>
      <c r="I3" t="s">
        <v>96</v>
      </c>
      <c r="J3" t="s">
        <v>13</v>
      </c>
    </row>
    <row r="4" spans="1:10" ht="15" x14ac:dyDescent="0.2">
      <c r="A4" t="s">
        <v>93</v>
      </c>
      <c r="B4">
        <v>10.32</v>
      </c>
      <c r="C4" t="s">
        <v>10</v>
      </c>
      <c r="D4" t="s">
        <v>16</v>
      </c>
      <c r="E4">
        <v>4322898</v>
      </c>
      <c r="F4" t="s">
        <v>13</v>
      </c>
      <c r="G4">
        <v>70640458</v>
      </c>
      <c r="H4" t="s">
        <v>94</v>
      </c>
      <c r="I4" t="s">
        <v>97</v>
      </c>
      <c r="J4" t="s">
        <v>13</v>
      </c>
    </row>
    <row r="5" spans="1:10" ht="15" x14ac:dyDescent="0.2">
      <c r="A5" t="s">
        <v>93</v>
      </c>
      <c r="B5">
        <v>10.32</v>
      </c>
      <c r="C5" t="s">
        <v>10</v>
      </c>
      <c r="D5" t="s">
        <v>17</v>
      </c>
      <c r="E5">
        <v>2034368</v>
      </c>
      <c r="F5" t="s">
        <v>13</v>
      </c>
      <c r="G5">
        <v>31604933</v>
      </c>
      <c r="H5" t="s">
        <v>94</v>
      </c>
      <c r="I5" t="s">
        <v>98</v>
      </c>
      <c r="J5" t="s">
        <v>13</v>
      </c>
    </row>
    <row r="6" spans="1:10" ht="15" x14ac:dyDescent="0.2">
      <c r="A6" t="s">
        <v>93</v>
      </c>
      <c r="B6">
        <v>10.32</v>
      </c>
      <c r="C6" t="s">
        <v>10</v>
      </c>
      <c r="D6" t="s">
        <v>18</v>
      </c>
      <c r="E6">
        <v>2077397</v>
      </c>
      <c r="F6" t="s">
        <v>13</v>
      </c>
      <c r="G6">
        <v>27588144</v>
      </c>
      <c r="H6" t="s">
        <v>94</v>
      </c>
      <c r="I6" t="s">
        <v>99</v>
      </c>
      <c r="J6" t="s">
        <v>13</v>
      </c>
    </row>
    <row r="7" spans="1:10" ht="15" x14ac:dyDescent="0.2">
      <c r="A7" t="s">
        <v>93</v>
      </c>
      <c r="B7">
        <v>10.32</v>
      </c>
      <c r="C7" t="s">
        <v>10</v>
      </c>
      <c r="D7" t="s">
        <v>19</v>
      </c>
      <c r="E7">
        <v>3110260</v>
      </c>
      <c r="F7" t="s">
        <v>13</v>
      </c>
      <c r="G7">
        <v>43332336</v>
      </c>
      <c r="H7" t="s">
        <v>94</v>
      </c>
      <c r="I7" t="s">
        <v>100</v>
      </c>
      <c r="J7" t="s">
        <v>13</v>
      </c>
    </row>
    <row r="8" spans="1:10" ht="15" x14ac:dyDescent="0.2">
      <c r="A8" t="s">
        <v>93</v>
      </c>
      <c r="B8">
        <v>10.32</v>
      </c>
      <c r="C8" t="s">
        <v>10</v>
      </c>
      <c r="D8" t="s">
        <v>20</v>
      </c>
      <c r="E8">
        <v>7708061</v>
      </c>
      <c r="F8" t="s">
        <v>13</v>
      </c>
      <c r="G8">
        <v>127424185</v>
      </c>
      <c r="H8" t="s">
        <v>94</v>
      </c>
      <c r="I8" t="s">
        <v>101</v>
      </c>
      <c r="J8" t="s">
        <v>13</v>
      </c>
    </row>
    <row r="9" spans="1:10" ht="15" x14ac:dyDescent="0.2">
      <c r="A9" t="s">
        <v>93</v>
      </c>
      <c r="B9">
        <v>10.32</v>
      </c>
      <c r="C9" t="s">
        <v>10</v>
      </c>
      <c r="D9" t="s">
        <v>21</v>
      </c>
      <c r="E9">
        <v>21129920</v>
      </c>
      <c r="F9" t="s">
        <v>13</v>
      </c>
      <c r="G9">
        <v>385891898</v>
      </c>
      <c r="H9" t="s">
        <v>94</v>
      </c>
      <c r="I9" t="s">
        <v>102</v>
      </c>
      <c r="J9" t="s">
        <v>13</v>
      </c>
    </row>
    <row r="10" spans="1:10" ht="15" x14ac:dyDescent="0.2">
      <c r="A10" t="s">
        <v>93</v>
      </c>
      <c r="B10">
        <v>10.32</v>
      </c>
      <c r="C10" t="s">
        <v>10</v>
      </c>
      <c r="D10" t="s">
        <v>22</v>
      </c>
      <c r="E10">
        <v>2155459</v>
      </c>
      <c r="F10" t="s">
        <v>13</v>
      </c>
      <c r="G10">
        <v>35246378</v>
      </c>
      <c r="H10" t="s">
        <v>94</v>
      </c>
      <c r="I10" t="s">
        <v>103</v>
      </c>
      <c r="J10" t="s">
        <v>13</v>
      </c>
    </row>
    <row r="11" spans="1:10" ht="15" x14ac:dyDescent="0.2">
      <c r="A11" t="s">
        <v>93</v>
      </c>
      <c r="B11">
        <v>10.32</v>
      </c>
      <c r="C11" t="s">
        <v>10</v>
      </c>
      <c r="D11" t="s">
        <v>23</v>
      </c>
      <c r="E11">
        <v>1062392</v>
      </c>
      <c r="F11" t="s">
        <v>13</v>
      </c>
      <c r="G11">
        <v>16566056</v>
      </c>
      <c r="H11" t="s">
        <v>94</v>
      </c>
      <c r="I11" t="s">
        <v>104</v>
      </c>
      <c r="J11" t="s">
        <v>13</v>
      </c>
    </row>
    <row r="12" spans="1:10" ht="15" x14ac:dyDescent="0.2">
      <c r="A12" t="s">
        <v>93</v>
      </c>
      <c r="B12">
        <v>10.32</v>
      </c>
      <c r="C12" t="s">
        <v>10</v>
      </c>
      <c r="D12" t="s">
        <v>24</v>
      </c>
      <c r="E12">
        <v>1103067</v>
      </c>
      <c r="F12" t="s">
        <v>13</v>
      </c>
      <c r="G12">
        <v>15968923</v>
      </c>
      <c r="H12" t="s">
        <v>94</v>
      </c>
      <c r="I12" t="s">
        <v>105</v>
      </c>
      <c r="J12" t="s">
        <v>13</v>
      </c>
    </row>
    <row r="13" spans="1:10" ht="15" x14ac:dyDescent="0.2">
      <c r="A13" t="s">
        <v>93</v>
      </c>
      <c r="B13">
        <v>10.32</v>
      </c>
      <c r="C13" t="s">
        <v>10</v>
      </c>
      <c r="D13" t="s">
        <v>25</v>
      </c>
      <c r="E13">
        <v>930135</v>
      </c>
      <c r="F13" t="s">
        <v>13</v>
      </c>
      <c r="G13">
        <v>13590174</v>
      </c>
      <c r="H13" t="s">
        <v>94</v>
      </c>
      <c r="I13" t="s">
        <v>106</v>
      </c>
      <c r="J13" t="s">
        <v>13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J13"/>
  <sheetViews>
    <sheetView workbookViewId="0">
      <selection activeCell="J36" sqref="J36"/>
    </sheetView>
  </sheetViews>
  <sheetFormatPr baseColWidth="10" defaultRowHeight="16" x14ac:dyDescent="0.2"/>
  <cols>
    <col min="1" max="10" width="15" customWidth="1"/>
  </cols>
  <sheetData>
    <row r="1" spans="1:10" s="1" customFormat="1" ht="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" x14ac:dyDescent="0.2">
      <c r="A2" t="s">
        <v>107</v>
      </c>
      <c r="B2">
        <v>10.32</v>
      </c>
      <c r="C2" t="s">
        <v>10</v>
      </c>
      <c r="D2" t="s">
        <v>11</v>
      </c>
      <c r="E2">
        <v>113512</v>
      </c>
      <c r="F2" t="s">
        <v>13</v>
      </c>
      <c r="G2">
        <v>2258185</v>
      </c>
      <c r="H2" t="s">
        <v>108</v>
      </c>
      <c r="I2" t="s">
        <v>109</v>
      </c>
      <c r="J2" t="s">
        <v>13</v>
      </c>
    </row>
    <row r="3" spans="1:10" ht="15" x14ac:dyDescent="0.2">
      <c r="A3" t="s">
        <v>107</v>
      </c>
      <c r="B3">
        <v>10.32</v>
      </c>
      <c r="C3" t="s">
        <v>10</v>
      </c>
      <c r="D3" t="s">
        <v>15</v>
      </c>
      <c r="E3">
        <v>81901</v>
      </c>
      <c r="F3" t="s">
        <v>13</v>
      </c>
      <c r="G3">
        <v>1226129</v>
      </c>
      <c r="H3" t="s">
        <v>108</v>
      </c>
      <c r="I3" t="s">
        <v>110</v>
      </c>
      <c r="J3" t="s">
        <v>13</v>
      </c>
    </row>
    <row r="4" spans="1:10" ht="15" x14ac:dyDescent="0.2">
      <c r="A4" t="s">
        <v>107</v>
      </c>
      <c r="B4">
        <v>10.32</v>
      </c>
      <c r="C4" t="s">
        <v>10</v>
      </c>
      <c r="D4" t="s">
        <v>16</v>
      </c>
      <c r="E4">
        <v>86868</v>
      </c>
      <c r="F4" t="s">
        <v>13</v>
      </c>
      <c r="G4">
        <v>710049</v>
      </c>
      <c r="H4" t="s">
        <v>108</v>
      </c>
      <c r="I4" t="s">
        <v>111</v>
      </c>
      <c r="J4" t="s">
        <v>13</v>
      </c>
    </row>
    <row r="5" spans="1:10" ht="15" x14ac:dyDescent="0.2">
      <c r="A5" t="s">
        <v>107</v>
      </c>
      <c r="B5">
        <v>10.32</v>
      </c>
      <c r="C5" t="s">
        <v>10</v>
      </c>
      <c r="D5" t="s">
        <v>17</v>
      </c>
      <c r="E5">
        <v>149671</v>
      </c>
      <c r="F5" t="s">
        <v>13</v>
      </c>
      <c r="G5">
        <v>2517440</v>
      </c>
      <c r="H5" t="s">
        <v>108</v>
      </c>
      <c r="I5" t="s">
        <v>112</v>
      </c>
      <c r="J5" t="s">
        <v>13</v>
      </c>
    </row>
    <row r="6" spans="1:10" ht="15" x14ac:dyDescent="0.2">
      <c r="A6" t="s">
        <v>107</v>
      </c>
      <c r="B6">
        <v>10.32</v>
      </c>
      <c r="C6" t="s">
        <v>10</v>
      </c>
      <c r="D6" t="s">
        <v>18</v>
      </c>
      <c r="E6">
        <v>124880</v>
      </c>
      <c r="F6" t="s">
        <v>13</v>
      </c>
      <c r="G6">
        <v>2103034</v>
      </c>
      <c r="H6" t="s">
        <v>108</v>
      </c>
      <c r="I6" t="s">
        <v>113</v>
      </c>
      <c r="J6" t="s">
        <v>13</v>
      </c>
    </row>
    <row r="7" spans="1:10" ht="15" x14ac:dyDescent="0.2">
      <c r="A7" t="s">
        <v>107</v>
      </c>
      <c r="B7">
        <v>10.32</v>
      </c>
      <c r="C7" t="s">
        <v>10</v>
      </c>
      <c r="D7" t="s">
        <v>19</v>
      </c>
      <c r="E7">
        <v>175244</v>
      </c>
      <c r="F7" t="s">
        <v>13</v>
      </c>
      <c r="G7">
        <v>3193923</v>
      </c>
      <c r="H7" t="s">
        <v>108</v>
      </c>
      <c r="I7" t="s">
        <v>114</v>
      </c>
      <c r="J7" t="s">
        <v>13</v>
      </c>
    </row>
    <row r="8" spans="1:10" ht="15" x14ac:dyDescent="0.2">
      <c r="A8" t="s">
        <v>107</v>
      </c>
      <c r="B8">
        <v>10.32</v>
      </c>
      <c r="C8" t="s">
        <v>10</v>
      </c>
      <c r="D8" t="s">
        <v>20</v>
      </c>
      <c r="E8">
        <v>36580178</v>
      </c>
      <c r="F8" t="s">
        <v>13</v>
      </c>
      <c r="G8">
        <v>619131688</v>
      </c>
      <c r="H8" t="s">
        <v>108</v>
      </c>
      <c r="I8" t="s">
        <v>115</v>
      </c>
      <c r="J8" t="s">
        <v>13</v>
      </c>
    </row>
    <row r="9" spans="1:10" ht="15" x14ac:dyDescent="0.2">
      <c r="A9" t="s">
        <v>107</v>
      </c>
      <c r="B9">
        <v>10.32</v>
      </c>
      <c r="C9" t="s">
        <v>10</v>
      </c>
      <c r="D9" t="s">
        <v>21</v>
      </c>
      <c r="E9">
        <v>19967115</v>
      </c>
      <c r="F9" t="s">
        <v>13</v>
      </c>
      <c r="G9">
        <v>363884908</v>
      </c>
      <c r="H9" t="s">
        <v>108</v>
      </c>
      <c r="I9" t="s">
        <v>116</v>
      </c>
      <c r="J9" t="s">
        <v>13</v>
      </c>
    </row>
    <row r="10" spans="1:10" ht="15" x14ac:dyDescent="0.2">
      <c r="A10" t="s">
        <v>107</v>
      </c>
      <c r="B10">
        <v>10.32</v>
      </c>
      <c r="C10" t="s">
        <v>10</v>
      </c>
      <c r="D10" t="s">
        <v>22</v>
      </c>
      <c r="E10">
        <v>15453467</v>
      </c>
      <c r="F10" t="s">
        <v>13</v>
      </c>
      <c r="G10">
        <v>249948427</v>
      </c>
      <c r="H10" t="s">
        <v>108</v>
      </c>
      <c r="I10" t="s">
        <v>117</v>
      </c>
      <c r="J10" t="s">
        <v>13</v>
      </c>
    </row>
    <row r="11" spans="1:10" ht="15" x14ac:dyDescent="0.2">
      <c r="A11" t="s">
        <v>107</v>
      </c>
      <c r="B11">
        <v>10.32</v>
      </c>
      <c r="C11" t="s">
        <v>10</v>
      </c>
      <c r="D11" t="s">
        <v>23</v>
      </c>
      <c r="E11">
        <v>32568834</v>
      </c>
      <c r="F11" t="s">
        <v>13</v>
      </c>
      <c r="G11">
        <v>577995463</v>
      </c>
      <c r="H11" t="s">
        <v>108</v>
      </c>
      <c r="I11" t="s">
        <v>118</v>
      </c>
      <c r="J11" t="s">
        <v>13</v>
      </c>
    </row>
    <row r="12" spans="1:10" ht="15" x14ac:dyDescent="0.2">
      <c r="A12" t="s">
        <v>107</v>
      </c>
      <c r="B12">
        <v>10.32</v>
      </c>
      <c r="C12" t="s">
        <v>10</v>
      </c>
      <c r="D12" t="s">
        <v>24</v>
      </c>
      <c r="E12">
        <v>22240701</v>
      </c>
      <c r="F12" t="s">
        <v>13</v>
      </c>
      <c r="G12">
        <v>372815079</v>
      </c>
      <c r="H12" t="s">
        <v>108</v>
      </c>
      <c r="I12" t="s">
        <v>119</v>
      </c>
      <c r="J12" t="s">
        <v>13</v>
      </c>
    </row>
    <row r="13" spans="1:10" ht="15" x14ac:dyDescent="0.2">
      <c r="A13" t="s">
        <v>107</v>
      </c>
      <c r="B13">
        <v>10.32</v>
      </c>
      <c r="C13" t="s">
        <v>10</v>
      </c>
      <c r="D13" t="s">
        <v>25</v>
      </c>
      <c r="E13">
        <v>13659463</v>
      </c>
      <c r="F13" t="s">
        <v>13</v>
      </c>
      <c r="G13">
        <v>237615156</v>
      </c>
      <c r="H13" t="s">
        <v>108</v>
      </c>
      <c r="I13" t="s">
        <v>120</v>
      </c>
      <c r="J13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3AB5E-7DD8-334E-B557-44BFBBFB055E}">
  <dimension ref="A1:M19"/>
  <sheetViews>
    <sheetView zoomScale="59" workbookViewId="0">
      <selection activeCell="F25" sqref="F25"/>
    </sheetView>
  </sheetViews>
  <sheetFormatPr baseColWidth="10" defaultRowHeight="15" x14ac:dyDescent="0.2"/>
  <cols>
    <col min="1" max="1" width="15.6640625" bestFit="1" customWidth="1"/>
    <col min="2" max="2" width="20.83203125" bestFit="1" customWidth="1"/>
    <col min="4" max="7" width="11" bestFit="1" customWidth="1"/>
    <col min="8" max="8" width="11.1640625" bestFit="1" customWidth="1"/>
    <col min="10" max="10" width="13" customWidth="1"/>
  </cols>
  <sheetData>
    <row r="1" spans="1:13" s="5" customFormat="1" ht="32" x14ac:dyDescent="0.2">
      <c r="A1" s="4" t="s">
        <v>0</v>
      </c>
      <c r="B1" s="4" t="s">
        <v>3</v>
      </c>
      <c r="C1" s="5" t="s">
        <v>570</v>
      </c>
      <c r="D1" s="4" t="s">
        <v>565</v>
      </c>
      <c r="E1" s="4" t="s">
        <v>566</v>
      </c>
      <c r="F1" s="4" t="s">
        <v>567</v>
      </c>
      <c r="G1" s="4" t="s">
        <v>568</v>
      </c>
      <c r="H1" s="6" t="s">
        <v>569</v>
      </c>
      <c r="I1" s="4" t="s">
        <v>579</v>
      </c>
      <c r="J1" s="4" t="s">
        <v>580</v>
      </c>
      <c r="K1" s="4" t="s">
        <v>581</v>
      </c>
      <c r="L1" s="5" t="s">
        <v>589</v>
      </c>
      <c r="M1" s="4" t="s">
        <v>582</v>
      </c>
    </row>
    <row r="2" spans="1:13" x14ac:dyDescent="0.2">
      <c r="A2" t="s">
        <v>45</v>
      </c>
      <c r="B2" t="s">
        <v>19</v>
      </c>
      <c r="C2" t="s">
        <v>571</v>
      </c>
      <c r="D2">
        <v>0</v>
      </c>
      <c r="E2">
        <v>0</v>
      </c>
      <c r="F2">
        <v>0</v>
      </c>
      <c r="G2">
        <v>0</v>
      </c>
      <c r="H2">
        <v>2066161343</v>
      </c>
      <c r="I2">
        <v>349051202</v>
      </c>
      <c r="J2">
        <f>H2/I2</f>
        <v>5.919364640950298</v>
      </c>
      <c r="K2">
        <f>60.033* (J2^0.9177)</f>
        <v>306.97775126409812</v>
      </c>
      <c r="L2">
        <v>0</v>
      </c>
      <c r="M2">
        <f>K2/(20/40 * 8/10)</f>
        <v>767.44437816024526</v>
      </c>
    </row>
    <row r="3" spans="1:13" x14ac:dyDescent="0.2">
      <c r="A3" t="s">
        <v>45</v>
      </c>
      <c r="B3" t="s">
        <v>18</v>
      </c>
      <c r="C3" t="s">
        <v>572</v>
      </c>
      <c r="D3">
        <v>0</v>
      </c>
      <c r="E3">
        <v>0</v>
      </c>
      <c r="F3">
        <v>0</v>
      </c>
      <c r="G3">
        <v>0</v>
      </c>
      <c r="H3">
        <v>1158638826</v>
      </c>
      <c r="I3">
        <v>314559591</v>
      </c>
      <c r="J3">
        <f t="shared" ref="J3:J13" si="0">H3/I3</f>
        <v>3.6833683001577913</v>
      </c>
      <c r="K3">
        <f t="shared" ref="K3:K13" si="1">60.033* (J3^0.9177)</f>
        <v>198.62468309833662</v>
      </c>
      <c r="L3">
        <v>1</v>
      </c>
      <c r="M3">
        <f>K3/(20/40 * 8/10)</f>
        <v>496.56170774584155</v>
      </c>
    </row>
    <row r="4" spans="1:13" x14ac:dyDescent="0.2">
      <c r="A4" t="s">
        <v>45</v>
      </c>
      <c r="B4" t="s">
        <v>17</v>
      </c>
      <c r="C4" t="s">
        <v>573</v>
      </c>
      <c r="D4">
        <v>0</v>
      </c>
      <c r="E4">
        <v>0</v>
      </c>
      <c r="F4">
        <v>0</v>
      </c>
      <c r="G4">
        <v>0</v>
      </c>
      <c r="H4">
        <v>824801888</v>
      </c>
      <c r="I4">
        <v>263571024</v>
      </c>
      <c r="J4">
        <f t="shared" si="0"/>
        <v>3.1293344597697508</v>
      </c>
      <c r="K4">
        <f t="shared" si="1"/>
        <v>171.02765106466305</v>
      </c>
      <c r="L4">
        <v>5</v>
      </c>
      <c r="M4">
        <f>K4/(20/40 * 8/10)</f>
        <v>427.5691276616576</v>
      </c>
    </row>
    <row r="5" spans="1:13" x14ac:dyDescent="0.2">
      <c r="A5" t="s">
        <v>45</v>
      </c>
      <c r="B5" t="s">
        <v>16</v>
      </c>
      <c r="C5" t="s">
        <v>574</v>
      </c>
      <c r="D5">
        <v>0</v>
      </c>
      <c r="E5">
        <v>0</v>
      </c>
      <c r="F5">
        <v>0</v>
      </c>
      <c r="G5">
        <v>0</v>
      </c>
      <c r="H5">
        <v>1887703495</v>
      </c>
      <c r="I5">
        <v>374533189</v>
      </c>
      <c r="J5">
        <f t="shared" si="0"/>
        <v>5.0401501133721958</v>
      </c>
      <c r="K5">
        <f t="shared" si="1"/>
        <v>264.86368708681437</v>
      </c>
      <c r="L5">
        <v>0</v>
      </c>
      <c r="M5">
        <f>K5/(20/40 * 8/10)</f>
        <v>662.15921771703586</v>
      </c>
    </row>
    <row r="6" spans="1:13" x14ac:dyDescent="0.2">
      <c r="A6" t="s">
        <v>45</v>
      </c>
      <c r="B6" t="s">
        <v>15</v>
      </c>
      <c r="C6" t="s">
        <v>575</v>
      </c>
      <c r="D6">
        <v>0</v>
      </c>
      <c r="E6">
        <v>0</v>
      </c>
      <c r="F6">
        <v>0</v>
      </c>
      <c r="G6">
        <v>0</v>
      </c>
      <c r="H6">
        <v>932287428</v>
      </c>
      <c r="I6">
        <v>314621714</v>
      </c>
      <c r="J6">
        <f t="shared" si="0"/>
        <v>2.9632011603623774</v>
      </c>
      <c r="K6">
        <f t="shared" si="1"/>
        <v>162.67665746839637</v>
      </c>
      <c r="L6">
        <v>1</v>
      </c>
      <c r="M6">
        <f>K6/(20/40 * 8/10)</f>
        <v>406.69164367099091</v>
      </c>
    </row>
    <row r="7" spans="1:13" x14ac:dyDescent="0.2">
      <c r="A7" t="s">
        <v>45</v>
      </c>
      <c r="B7" t="s">
        <v>11</v>
      </c>
      <c r="C7" t="s">
        <v>576</v>
      </c>
      <c r="D7">
        <v>0</v>
      </c>
      <c r="E7">
        <v>0</v>
      </c>
      <c r="F7">
        <v>0</v>
      </c>
      <c r="G7">
        <v>0</v>
      </c>
      <c r="H7">
        <v>21006452</v>
      </c>
      <c r="I7">
        <v>287559413</v>
      </c>
      <c r="J7">
        <f t="shared" si="0"/>
        <v>7.3050823761418651E-2</v>
      </c>
      <c r="K7">
        <f t="shared" si="1"/>
        <v>5.4392474542290694</v>
      </c>
      <c r="L7">
        <v>5</v>
      </c>
      <c r="M7">
        <f>K7/(20/40 * 8/10)</f>
        <v>13.598118635572673</v>
      </c>
    </row>
    <row r="8" spans="1:13" x14ac:dyDescent="0.2">
      <c r="A8" t="s">
        <v>45</v>
      </c>
      <c r="B8" t="s">
        <v>25</v>
      </c>
      <c r="C8" t="s">
        <v>571</v>
      </c>
      <c r="D8">
        <v>5277576</v>
      </c>
      <c r="E8">
        <v>0</v>
      </c>
      <c r="F8">
        <v>0</v>
      </c>
      <c r="G8">
        <v>0</v>
      </c>
      <c r="H8">
        <v>27431478</v>
      </c>
      <c r="I8">
        <v>478187988</v>
      </c>
      <c r="J8">
        <f t="shared" si="0"/>
        <v>5.7365468578018733E-2</v>
      </c>
      <c r="K8">
        <f t="shared" si="1"/>
        <v>4.3571614462433441</v>
      </c>
    </row>
    <row r="9" spans="1:13" x14ac:dyDescent="0.2">
      <c r="A9" t="s">
        <v>45</v>
      </c>
      <c r="B9" t="s">
        <v>24</v>
      </c>
      <c r="C9" t="s">
        <v>572</v>
      </c>
      <c r="D9">
        <v>0</v>
      </c>
      <c r="E9">
        <v>0</v>
      </c>
      <c r="F9">
        <v>0</v>
      </c>
      <c r="G9">
        <v>0</v>
      </c>
      <c r="H9">
        <v>185353108</v>
      </c>
      <c r="I9">
        <v>572890584</v>
      </c>
      <c r="J9">
        <f t="shared" si="0"/>
        <v>0.32354015439709166</v>
      </c>
      <c r="K9">
        <f t="shared" si="1"/>
        <v>21.313321946360208</v>
      </c>
    </row>
    <row r="10" spans="1:13" x14ac:dyDescent="0.2">
      <c r="A10" t="s">
        <v>45</v>
      </c>
      <c r="B10" t="s">
        <v>23</v>
      </c>
      <c r="C10" t="s">
        <v>573</v>
      </c>
      <c r="D10">
        <v>0</v>
      </c>
      <c r="E10">
        <v>0</v>
      </c>
      <c r="F10">
        <v>0</v>
      </c>
      <c r="G10">
        <v>0</v>
      </c>
      <c r="H10">
        <v>396430856</v>
      </c>
      <c r="I10">
        <v>572680083</v>
      </c>
      <c r="J10">
        <f t="shared" si="0"/>
        <v>0.69223789645919986</v>
      </c>
      <c r="K10">
        <f t="shared" si="1"/>
        <v>42.834371665543898</v>
      </c>
    </row>
    <row r="11" spans="1:13" x14ac:dyDescent="0.2">
      <c r="A11" t="s">
        <v>45</v>
      </c>
      <c r="B11" t="s">
        <v>22</v>
      </c>
      <c r="C11" t="s">
        <v>574</v>
      </c>
      <c r="D11">
        <v>0</v>
      </c>
      <c r="E11">
        <v>0</v>
      </c>
      <c r="F11">
        <v>0</v>
      </c>
      <c r="G11">
        <v>0</v>
      </c>
      <c r="H11">
        <v>4951295</v>
      </c>
      <c r="I11">
        <v>513808792</v>
      </c>
      <c r="J11">
        <f t="shared" si="0"/>
        <v>9.6364544108462815E-3</v>
      </c>
      <c r="K11">
        <f t="shared" si="1"/>
        <v>0.84767802822312111</v>
      </c>
    </row>
    <row r="12" spans="1:13" x14ac:dyDescent="0.2">
      <c r="A12" t="s">
        <v>45</v>
      </c>
      <c r="B12" t="s">
        <v>21</v>
      </c>
      <c r="C12" t="s">
        <v>575</v>
      </c>
      <c r="D12">
        <v>0</v>
      </c>
      <c r="E12">
        <v>0</v>
      </c>
      <c r="F12">
        <v>0</v>
      </c>
      <c r="G12">
        <v>0</v>
      </c>
      <c r="H12">
        <v>5858534</v>
      </c>
      <c r="I12">
        <v>542566125</v>
      </c>
      <c r="J12">
        <f t="shared" si="0"/>
        <v>1.0797824873419806E-2</v>
      </c>
      <c r="K12">
        <f t="shared" si="1"/>
        <v>0.94098510807772195</v>
      </c>
    </row>
    <row r="13" spans="1:13" x14ac:dyDescent="0.2">
      <c r="A13" t="s">
        <v>45</v>
      </c>
      <c r="B13" t="s">
        <v>20</v>
      </c>
      <c r="C13" t="s">
        <v>576</v>
      </c>
      <c r="D13">
        <v>0</v>
      </c>
      <c r="E13">
        <v>0</v>
      </c>
      <c r="F13">
        <v>0</v>
      </c>
      <c r="G13">
        <v>0</v>
      </c>
      <c r="H13">
        <v>0</v>
      </c>
      <c r="I13">
        <v>544258069</v>
      </c>
      <c r="J13">
        <f t="shared" si="0"/>
        <v>0</v>
      </c>
      <c r="K13">
        <f t="shared" si="1"/>
        <v>0</v>
      </c>
    </row>
    <row r="17" spans="1:4" x14ac:dyDescent="0.2">
      <c r="A17" t="s">
        <v>589</v>
      </c>
      <c r="B17">
        <v>0</v>
      </c>
      <c r="C17">
        <v>1</v>
      </c>
      <c r="D17">
        <v>5</v>
      </c>
    </row>
    <row r="18" spans="1:4" x14ac:dyDescent="0.2">
      <c r="A18" t="s">
        <v>590</v>
      </c>
      <c r="B18">
        <f>M2</f>
        <v>767.44437816024526</v>
      </c>
      <c r="C18">
        <f>M3</f>
        <v>496.56170774584155</v>
      </c>
      <c r="D18">
        <f>M4</f>
        <v>427.5691276616576</v>
      </c>
    </row>
    <row r="19" spans="1:4" x14ac:dyDescent="0.2">
      <c r="A19" t="s">
        <v>591</v>
      </c>
      <c r="B19">
        <f>M5</f>
        <v>662.15921771703586</v>
      </c>
      <c r="C19">
        <f>M6</f>
        <v>406.69164367099091</v>
      </c>
      <c r="D19">
        <f>M7</f>
        <v>13.598118635572673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J13"/>
  <sheetViews>
    <sheetView workbookViewId="0"/>
  </sheetViews>
  <sheetFormatPr baseColWidth="10" defaultRowHeight="16" x14ac:dyDescent="0.2"/>
  <cols>
    <col min="1" max="10" width="15" customWidth="1"/>
  </cols>
  <sheetData>
    <row r="1" spans="1:10" s="1" customFormat="1" ht="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" x14ac:dyDescent="0.2">
      <c r="A2" t="s">
        <v>121</v>
      </c>
      <c r="B2">
        <v>10.28</v>
      </c>
      <c r="C2" t="s">
        <v>49</v>
      </c>
      <c r="D2" t="s">
        <v>11</v>
      </c>
      <c r="E2">
        <v>26012552</v>
      </c>
      <c r="F2" t="s">
        <v>13</v>
      </c>
      <c r="G2">
        <v>458655433</v>
      </c>
      <c r="H2" t="s">
        <v>122</v>
      </c>
      <c r="I2" t="s">
        <v>123</v>
      </c>
      <c r="J2" t="s">
        <v>124</v>
      </c>
    </row>
    <row r="3" spans="1:10" ht="15" x14ac:dyDescent="0.2">
      <c r="A3" t="s">
        <v>121</v>
      </c>
      <c r="B3">
        <v>10.28</v>
      </c>
      <c r="C3" t="s">
        <v>49</v>
      </c>
      <c r="D3" t="s">
        <v>15</v>
      </c>
      <c r="E3">
        <v>31962600</v>
      </c>
      <c r="F3" t="s">
        <v>13</v>
      </c>
      <c r="G3">
        <v>581173495</v>
      </c>
      <c r="H3" t="s">
        <v>122</v>
      </c>
      <c r="I3" t="s">
        <v>125</v>
      </c>
      <c r="J3" t="s">
        <v>126</v>
      </c>
    </row>
    <row r="4" spans="1:10" ht="15" x14ac:dyDescent="0.2">
      <c r="A4" t="s">
        <v>121</v>
      </c>
      <c r="B4">
        <v>10.28</v>
      </c>
      <c r="C4" t="s">
        <v>49</v>
      </c>
      <c r="D4" t="s">
        <v>16</v>
      </c>
      <c r="E4">
        <v>36287511</v>
      </c>
      <c r="F4" t="s">
        <v>13</v>
      </c>
      <c r="G4">
        <v>619041788</v>
      </c>
      <c r="H4" t="s">
        <v>122</v>
      </c>
      <c r="I4" t="s">
        <v>127</v>
      </c>
      <c r="J4" t="s">
        <v>128</v>
      </c>
    </row>
    <row r="5" spans="1:10" ht="15" x14ac:dyDescent="0.2">
      <c r="A5" t="s">
        <v>121</v>
      </c>
      <c r="B5">
        <v>10.28</v>
      </c>
      <c r="C5" t="s">
        <v>49</v>
      </c>
      <c r="D5" t="s">
        <v>17</v>
      </c>
      <c r="E5">
        <v>39712748</v>
      </c>
      <c r="F5" t="s">
        <v>13</v>
      </c>
      <c r="G5">
        <v>622782700</v>
      </c>
      <c r="H5" t="s">
        <v>122</v>
      </c>
      <c r="I5" t="s">
        <v>129</v>
      </c>
      <c r="J5" t="s">
        <v>130</v>
      </c>
    </row>
    <row r="6" spans="1:10" ht="15" x14ac:dyDescent="0.2">
      <c r="A6" t="s">
        <v>121</v>
      </c>
      <c r="B6">
        <v>10.28</v>
      </c>
      <c r="C6" t="s">
        <v>49</v>
      </c>
      <c r="D6" t="s">
        <v>18</v>
      </c>
      <c r="E6">
        <v>37712828</v>
      </c>
      <c r="F6" t="s">
        <v>13</v>
      </c>
      <c r="G6">
        <v>578497586</v>
      </c>
      <c r="H6" t="s">
        <v>122</v>
      </c>
      <c r="I6" t="s">
        <v>131</v>
      </c>
      <c r="J6" t="s">
        <v>132</v>
      </c>
    </row>
    <row r="7" spans="1:10" ht="15" x14ac:dyDescent="0.2">
      <c r="A7" t="s">
        <v>121</v>
      </c>
      <c r="B7">
        <v>10.28</v>
      </c>
      <c r="C7" t="s">
        <v>49</v>
      </c>
      <c r="D7" t="s">
        <v>19</v>
      </c>
      <c r="E7">
        <v>42639732</v>
      </c>
      <c r="F7" t="s">
        <v>13</v>
      </c>
      <c r="G7">
        <v>650931882</v>
      </c>
      <c r="H7" t="s">
        <v>122</v>
      </c>
      <c r="I7" t="s">
        <v>133</v>
      </c>
      <c r="J7" t="s">
        <v>134</v>
      </c>
    </row>
    <row r="8" spans="1:10" ht="15" x14ac:dyDescent="0.2">
      <c r="A8" t="s">
        <v>121</v>
      </c>
      <c r="B8">
        <v>10.28</v>
      </c>
      <c r="C8" t="s">
        <v>49</v>
      </c>
      <c r="D8" t="s">
        <v>20</v>
      </c>
      <c r="E8">
        <v>27225738</v>
      </c>
      <c r="F8" t="s">
        <v>13</v>
      </c>
      <c r="G8">
        <v>452546741</v>
      </c>
      <c r="H8" t="s">
        <v>122</v>
      </c>
      <c r="I8" t="s">
        <v>135</v>
      </c>
      <c r="J8" t="s">
        <v>136</v>
      </c>
    </row>
    <row r="9" spans="1:10" ht="15" x14ac:dyDescent="0.2">
      <c r="A9" t="s">
        <v>121</v>
      </c>
      <c r="B9">
        <v>10.28</v>
      </c>
      <c r="C9" t="s">
        <v>49</v>
      </c>
      <c r="D9" t="s">
        <v>21</v>
      </c>
      <c r="E9">
        <v>24225653</v>
      </c>
      <c r="F9" t="s">
        <v>13</v>
      </c>
      <c r="G9">
        <v>444146025</v>
      </c>
      <c r="H9" t="s">
        <v>122</v>
      </c>
      <c r="I9" t="s">
        <v>137</v>
      </c>
      <c r="J9" t="s">
        <v>138</v>
      </c>
    </row>
    <row r="10" spans="1:10" ht="15" x14ac:dyDescent="0.2">
      <c r="A10" t="s">
        <v>121</v>
      </c>
      <c r="B10">
        <v>10.28</v>
      </c>
      <c r="C10" t="s">
        <v>49</v>
      </c>
      <c r="D10" t="s">
        <v>22</v>
      </c>
      <c r="E10">
        <v>31005344</v>
      </c>
      <c r="F10" t="s">
        <v>13</v>
      </c>
      <c r="G10">
        <v>510648725</v>
      </c>
      <c r="H10" t="s">
        <v>122</v>
      </c>
      <c r="I10" t="s">
        <v>139</v>
      </c>
      <c r="J10" t="s">
        <v>140</v>
      </c>
    </row>
    <row r="11" spans="1:10" ht="15" x14ac:dyDescent="0.2">
      <c r="A11" t="s">
        <v>121</v>
      </c>
      <c r="B11">
        <v>10.28</v>
      </c>
      <c r="C11" t="s">
        <v>49</v>
      </c>
      <c r="D11" t="s">
        <v>23</v>
      </c>
      <c r="E11">
        <v>25880323</v>
      </c>
      <c r="F11" t="s">
        <v>13</v>
      </c>
      <c r="G11">
        <v>454766364</v>
      </c>
      <c r="H11" t="s">
        <v>122</v>
      </c>
      <c r="I11" t="s">
        <v>141</v>
      </c>
      <c r="J11" t="s">
        <v>142</v>
      </c>
    </row>
    <row r="12" spans="1:10" ht="15" x14ac:dyDescent="0.2">
      <c r="A12" t="s">
        <v>121</v>
      </c>
      <c r="B12">
        <v>10.28</v>
      </c>
      <c r="C12" t="s">
        <v>49</v>
      </c>
      <c r="D12" t="s">
        <v>24</v>
      </c>
      <c r="E12">
        <v>29295575</v>
      </c>
      <c r="F12" t="s">
        <v>13</v>
      </c>
      <c r="G12">
        <v>493586149</v>
      </c>
      <c r="H12" t="s">
        <v>122</v>
      </c>
      <c r="I12" t="s">
        <v>143</v>
      </c>
      <c r="J12" t="s">
        <v>144</v>
      </c>
    </row>
    <row r="13" spans="1:10" ht="15" x14ac:dyDescent="0.2">
      <c r="A13" t="s">
        <v>121</v>
      </c>
      <c r="B13">
        <v>10.28</v>
      </c>
      <c r="C13" t="s">
        <v>49</v>
      </c>
      <c r="D13" t="s">
        <v>25</v>
      </c>
      <c r="E13">
        <v>27685802</v>
      </c>
      <c r="F13" t="s">
        <v>13</v>
      </c>
      <c r="G13">
        <v>484905479</v>
      </c>
      <c r="H13" t="s">
        <v>122</v>
      </c>
      <c r="I13" t="s">
        <v>145</v>
      </c>
      <c r="J13" t="s">
        <v>146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J13"/>
  <sheetViews>
    <sheetView workbookViewId="0">
      <selection activeCell="G1" sqref="G1:G13"/>
    </sheetView>
  </sheetViews>
  <sheetFormatPr baseColWidth="10" defaultRowHeight="16" x14ac:dyDescent="0.2"/>
  <cols>
    <col min="1" max="3" width="15" customWidth="1"/>
    <col min="4" max="4" width="21.33203125" customWidth="1"/>
    <col min="5" max="10" width="15" customWidth="1"/>
  </cols>
  <sheetData>
    <row r="1" spans="1:10" s="1" customFormat="1" ht="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" x14ac:dyDescent="0.2">
      <c r="A2" t="s">
        <v>147</v>
      </c>
      <c r="B2">
        <v>12.03</v>
      </c>
      <c r="C2" t="s">
        <v>10</v>
      </c>
      <c r="D2" t="s">
        <v>11</v>
      </c>
      <c r="E2" t="s">
        <v>12</v>
      </c>
      <c r="F2" t="s">
        <v>13</v>
      </c>
      <c r="G2" t="s">
        <v>12</v>
      </c>
      <c r="H2" t="s">
        <v>148</v>
      </c>
      <c r="I2" t="s">
        <v>14</v>
      </c>
      <c r="J2" t="s">
        <v>13</v>
      </c>
    </row>
    <row r="3" spans="1:10" ht="15" x14ac:dyDescent="0.2">
      <c r="A3" t="s">
        <v>147</v>
      </c>
      <c r="B3">
        <v>12.03</v>
      </c>
      <c r="C3" t="s">
        <v>10</v>
      </c>
      <c r="D3" t="s">
        <v>15</v>
      </c>
      <c r="E3" t="s">
        <v>12</v>
      </c>
      <c r="F3" t="s">
        <v>13</v>
      </c>
      <c r="G3" t="s">
        <v>12</v>
      </c>
      <c r="H3" t="s">
        <v>148</v>
      </c>
      <c r="I3" t="s">
        <v>14</v>
      </c>
      <c r="J3" t="s">
        <v>13</v>
      </c>
    </row>
    <row r="4" spans="1:10" ht="15" x14ac:dyDescent="0.2">
      <c r="A4" t="s">
        <v>147</v>
      </c>
      <c r="B4">
        <v>12.03</v>
      </c>
      <c r="C4" t="s">
        <v>10</v>
      </c>
      <c r="D4" t="s">
        <v>16</v>
      </c>
      <c r="E4" t="s">
        <v>12</v>
      </c>
      <c r="F4" t="s">
        <v>13</v>
      </c>
      <c r="G4" t="s">
        <v>12</v>
      </c>
      <c r="H4" t="s">
        <v>148</v>
      </c>
      <c r="I4" t="s">
        <v>14</v>
      </c>
      <c r="J4" t="s">
        <v>13</v>
      </c>
    </row>
    <row r="5" spans="1:10" ht="15" x14ac:dyDescent="0.2">
      <c r="A5" t="s">
        <v>147</v>
      </c>
      <c r="B5">
        <v>12.03</v>
      </c>
      <c r="C5" t="s">
        <v>10</v>
      </c>
      <c r="D5" t="s">
        <v>17</v>
      </c>
      <c r="E5" t="s">
        <v>12</v>
      </c>
      <c r="F5" t="s">
        <v>13</v>
      </c>
      <c r="G5" t="s">
        <v>12</v>
      </c>
      <c r="H5" t="s">
        <v>148</v>
      </c>
      <c r="I5" t="s">
        <v>14</v>
      </c>
      <c r="J5" t="s">
        <v>13</v>
      </c>
    </row>
    <row r="6" spans="1:10" ht="15" x14ac:dyDescent="0.2">
      <c r="A6" t="s">
        <v>147</v>
      </c>
      <c r="B6">
        <v>12.03</v>
      </c>
      <c r="C6" t="s">
        <v>10</v>
      </c>
      <c r="D6" t="s">
        <v>18</v>
      </c>
      <c r="E6" t="s">
        <v>12</v>
      </c>
      <c r="F6" t="s">
        <v>13</v>
      </c>
      <c r="G6" t="s">
        <v>12</v>
      </c>
      <c r="H6" t="s">
        <v>148</v>
      </c>
      <c r="I6" t="s">
        <v>14</v>
      </c>
      <c r="J6" t="s">
        <v>13</v>
      </c>
    </row>
    <row r="7" spans="1:10" ht="15" x14ac:dyDescent="0.2">
      <c r="A7" t="s">
        <v>147</v>
      </c>
      <c r="B7">
        <v>12.03</v>
      </c>
      <c r="C7" t="s">
        <v>10</v>
      </c>
      <c r="D7" t="s">
        <v>19</v>
      </c>
      <c r="E7" t="s">
        <v>12</v>
      </c>
      <c r="F7" t="s">
        <v>13</v>
      </c>
      <c r="G7" t="s">
        <v>12</v>
      </c>
      <c r="H7" t="s">
        <v>148</v>
      </c>
      <c r="I7" t="s">
        <v>14</v>
      </c>
      <c r="J7" t="s">
        <v>13</v>
      </c>
    </row>
    <row r="8" spans="1:10" ht="15" x14ac:dyDescent="0.2">
      <c r="A8" t="s">
        <v>147</v>
      </c>
      <c r="B8">
        <v>12.03</v>
      </c>
      <c r="C8" t="s">
        <v>10</v>
      </c>
      <c r="D8" t="s">
        <v>20</v>
      </c>
      <c r="E8">
        <v>424142</v>
      </c>
      <c r="F8" t="s">
        <v>13</v>
      </c>
      <c r="G8">
        <v>4966615</v>
      </c>
      <c r="H8" t="s">
        <v>148</v>
      </c>
      <c r="I8" t="s">
        <v>149</v>
      </c>
      <c r="J8" t="s">
        <v>13</v>
      </c>
    </row>
    <row r="9" spans="1:10" ht="15" x14ac:dyDescent="0.2">
      <c r="A9" t="s">
        <v>147</v>
      </c>
      <c r="B9">
        <v>12.03</v>
      </c>
      <c r="C9" t="s">
        <v>10</v>
      </c>
      <c r="D9" t="s">
        <v>21</v>
      </c>
      <c r="E9">
        <v>142201</v>
      </c>
      <c r="F9" t="s">
        <v>13</v>
      </c>
      <c r="G9">
        <v>1724723</v>
      </c>
      <c r="H9" t="s">
        <v>148</v>
      </c>
      <c r="I9" t="s">
        <v>150</v>
      </c>
      <c r="J9" t="s">
        <v>13</v>
      </c>
    </row>
    <row r="10" spans="1:10" ht="15" x14ac:dyDescent="0.2">
      <c r="A10" t="s">
        <v>147</v>
      </c>
      <c r="B10">
        <v>12.03</v>
      </c>
      <c r="C10" t="s">
        <v>10</v>
      </c>
      <c r="D10" t="s">
        <v>22</v>
      </c>
      <c r="E10">
        <v>1065151</v>
      </c>
      <c r="F10" t="s">
        <v>13</v>
      </c>
      <c r="G10">
        <v>14522968</v>
      </c>
      <c r="H10" t="s">
        <v>148</v>
      </c>
      <c r="I10" t="s">
        <v>151</v>
      </c>
      <c r="J10" t="s">
        <v>13</v>
      </c>
    </row>
    <row r="11" spans="1:10" ht="15" x14ac:dyDescent="0.2">
      <c r="A11" t="s">
        <v>147</v>
      </c>
      <c r="B11">
        <v>12.03</v>
      </c>
      <c r="C11" t="s">
        <v>10</v>
      </c>
      <c r="D11" t="s">
        <v>23</v>
      </c>
      <c r="E11">
        <v>192589</v>
      </c>
      <c r="F11" t="s">
        <v>13</v>
      </c>
      <c r="G11">
        <v>2088310</v>
      </c>
      <c r="H11" t="s">
        <v>148</v>
      </c>
      <c r="I11" t="s">
        <v>152</v>
      </c>
      <c r="J11" t="s">
        <v>13</v>
      </c>
    </row>
    <row r="12" spans="1:10" ht="15" x14ac:dyDescent="0.2">
      <c r="A12" t="s">
        <v>147</v>
      </c>
      <c r="B12">
        <v>12.03</v>
      </c>
      <c r="C12" t="s">
        <v>10</v>
      </c>
      <c r="D12" t="s">
        <v>24</v>
      </c>
      <c r="E12">
        <v>308515</v>
      </c>
      <c r="F12" t="s">
        <v>13</v>
      </c>
      <c r="G12">
        <v>3430917</v>
      </c>
      <c r="H12" t="s">
        <v>148</v>
      </c>
      <c r="I12" t="s">
        <v>153</v>
      </c>
      <c r="J12" t="s">
        <v>13</v>
      </c>
    </row>
    <row r="13" spans="1:10" ht="15" x14ac:dyDescent="0.2">
      <c r="A13" t="s">
        <v>147</v>
      </c>
      <c r="B13">
        <v>12.03</v>
      </c>
      <c r="C13" t="s">
        <v>10</v>
      </c>
      <c r="D13" t="s">
        <v>25</v>
      </c>
      <c r="E13">
        <v>900237</v>
      </c>
      <c r="F13" t="s">
        <v>13</v>
      </c>
      <c r="G13">
        <v>13078431</v>
      </c>
      <c r="H13" t="s">
        <v>148</v>
      </c>
      <c r="I13" t="s">
        <v>154</v>
      </c>
      <c r="J13" t="s">
        <v>13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J13"/>
  <sheetViews>
    <sheetView workbookViewId="0">
      <selection activeCell="G1" sqref="G1:G13"/>
    </sheetView>
  </sheetViews>
  <sheetFormatPr baseColWidth="10" defaultRowHeight="16" x14ac:dyDescent="0.2"/>
  <cols>
    <col min="1" max="10" width="15" customWidth="1"/>
  </cols>
  <sheetData>
    <row r="1" spans="1:10" s="1" customFormat="1" ht="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" x14ac:dyDescent="0.2">
      <c r="A2" t="s">
        <v>155</v>
      </c>
      <c r="B2">
        <v>12.03</v>
      </c>
      <c r="C2" t="s">
        <v>10</v>
      </c>
      <c r="D2" t="s">
        <v>11</v>
      </c>
      <c r="E2" t="s">
        <v>12</v>
      </c>
      <c r="F2" t="s">
        <v>13</v>
      </c>
      <c r="G2" t="s">
        <v>12</v>
      </c>
      <c r="H2" t="s">
        <v>156</v>
      </c>
      <c r="I2" t="s">
        <v>14</v>
      </c>
      <c r="J2" t="s">
        <v>13</v>
      </c>
    </row>
    <row r="3" spans="1:10" ht="15" x14ac:dyDescent="0.2">
      <c r="A3" t="s">
        <v>155</v>
      </c>
      <c r="B3">
        <v>12.03</v>
      </c>
      <c r="C3" t="s">
        <v>10</v>
      </c>
      <c r="D3" t="s">
        <v>15</v>
      </c>
      <c r="E3" t="s">
        <v>12</v>
      </c>
      <c r="F3" t="s">
        <v>13</v>
      </c>
      <c r="G3" t="s">
        <v>12</v>
      </c>
      <c r="H3" t="s">
        <v>156</v>
      </c>
      <c r="I3" t="s">
        <v>14</v>
      </c>
      <c r="J3" t="s">
        <v>13</v>
      </c>
    </row>
    <row r="4" spans="1:10" ht="15" x14ac:dyDescent="0.2">
      <c r="A4" t="s">
        <v>155</v>
      </c>
      <c r="B4">
        <v>12.03</v>
      </c>
      <c r="C4" t="s">
        <v>10</v>
      </c>
      <c r="D4" t="s">
        <v>16</v>
      </c>
      <c r="E4" t="s">
        <v>12</v>
      </c>
      <c r="F4" t="s">
        <v>13</v>
      </c>
      <c r="G4" t="s">
        <v>12</v>
      </c>
      <c r="H4" t="s">
        <v>156</v>
      </c>
      <c r="I4" t="s">
        <v>14</v>
      </c>
      <c r="J4" t="s">
        <v>13</v>
      </c>
    </row>
    <row r="5" spans="1:10" ht="15" x14ac:dyDescent="0.2">
      <c r="A5" t="s">
        <v>155</v>
      </c>
      <c r="B5">
        <v>12.03</v>
      </c>
      <c r="C5" t="s">
        <v>10</v>
      </c>
      <c r="D5" t="s">
        <v>17</v>
      </c>
      <c r="E5" t="s">
        <v>12</v>
      </c>
      <c r="F5" t="s">
        <v>13</v>
      </c>
      <c r="G5" t="s">
        <v>12</v>
      </c>
      <c r="H5" t="s">
        <v>156</v>
      </c>
      <c r="I5" t="s">
        <v>14</v>
      </c>
      <c r="J5" t="s">
        <v>13</v>
      </c>
    </row>
    <row r="6" spans="1:10" ht="15" x14ac:dyDescent="0.2">
      <c r="A6" t="s">
        <v>155</v>
      </c>
      <c r="B6">
        <v>12.03</v>
      </c>
      <c r="C6" t="s">
        <v>10</v>
      </c>
      <c r="D6" t="s">
        <v>18</v>
      </c>
      <c r="E6" t="s">
        <v>12</v>
      </c>
      <c r="F6" t="s">
        <v>13</v>
      </c>
      <c r="G6" t="s">
        <v>12</v>
      </c>
      <c r="H6" t="s">
        <v>156</v>
      </c>
      <c r="I6" t="s">
        <v>14</v>
      </c>
      <c r="J6" t="s">
        <v>13</v>
      </c>
    </row>
    <row r="7" spans="1:10" ht="15" x14ac:dyDescent="0.2">
      <c r="A7" t="s">
        <v>155</v>
      </c>
      <c r="B7">
        <v>12.03</v>
      </c>
      <c r="C7" t="s">
        <v>10</v>
      </c>
      <c r="D7" t="s">
        <v>19</v>
      </c>
      <c r="E7" t="s">
        <v>12</v>
      </c>
      <c r="F7" t="s">
        <v>13</v>
      </c>
      <c r="G7" t="s">
        <v>12</v>
      </c>
      <c r="H7" t="s">
        <v>156</v>
      </c>
      <c r="I7" t="s">
        <v>14</v>
      </c>
      <c r="J7" t="s">
        <v>13</v>
      </c>
    </row>
    <row r="8" spans="1:10" ht="15" x14ac:dyDescent="0.2">
      <c r="A8" t="s">
        <v>155</v>
      </c>
      <c r="B8">
        <v>12.03</v>
      </c>
      <c r="C8" t="s">
        <v>10</v>
      </c>
      <c r="D8" t="s">
        <v>20</v>
      </c>
      <c r="E8">
        <v>376577</v>
      </c>
      <c r="F8" t="s">
        <v>13</v>
      </c>
      <c r="G8">
        <v>4188547</v>
      </c>
      <c r="H8" t="s">
        <v>156</v>
      </c>
      <c r="I8" t="s">
        <v>157</v>
      </c>
      <c r="J8" t="s">
        <v>13</v>
      </c>
    </row>
    <row r="9" spans="1:10" ht="15" x14ac:dyDescent="0.2">
      <c r="A9" t="s">
        <v>155</v>
      </c>
      <c r="B9">
        <v>12.03</v>
      </c>
      <c r="C9" t="s">
        <v>10</v>
      </c>
      <c r="D9" t="s">
        <v>21</v>
      </c>
      <c r="E9" t="s">
        <v>12</v>
      </c>
      <c r="F9" t="s">
        <v>13</v>
      </c>
      <c r="G9" t="s">
        <v>12</v>
      </c>
      <c r="H9" t="s">
        <v>156</v>
      </c>
      <c r="I9" t="s">
        <v>14</v>
      </c>
      <c r="J9" t="s">
        <v>13</v>
      </c>
    </row>
    <row r="10" spans="1:10" ht="15" x14ac:dyDescent="0.2">
      <c r="A10" t="s">
        <v>155</v>
      </c>
      <c r="B10">
        <v>12.03</v>
      </c>
      <c r="C10" t="s">
        <v>10</v>
      </c>
      <c r="D10" t="s">
        <v>22</v>
      </c>
      <c r="E10">
        <v>196770</v>
      </c>
      <c r="F10" t="s">
        <v>13</v>
      </c>
      <c r="G10">
        <v>1594423</v>
      </c>
      <c r="H10" t="s">
        <v>156</v>
      </c>
      <c r="I10" t="s">
        <v>158</v>
      </c>
      <c r="J10" t="s">
        <v>13</v>
      </c>
    </row>
    <row r="11" spans="1:10" ht="15" x14ac:dyDescent="0.2">
      <c r="A11" t="s">
        <v>155</v>
      </c>
      <c r="B11">
        <v>12.03</v>
      </c>
      <c r="C11" t="s">
        <v>10</v>
      </c>
      <c r="D11" t="s">
        <v>23</v>
      </c>
      <c r="E11" t="s">
        <v>12</v>
      </c>
      <c r="F11" t="s">
        <v>13</v>
      </c>
      <c r="G11" t="s">
        <v>12</v>
      </c>
      <c r="H11" t="s">
        <v>156</v>
      </c>
      <c r="I11" t="s">
        <v>14</v>
      </c>
      <c r="J11" t="s">
        <v>13</v>
      </c>
    </row>
    <row r="12" spans="1:10" ht="15" x14ac:dyDescent="0.2">
      <c r="A12" t="s">
        <v>155</v>
      </c>
      <c r="B12">
        <v>12.03</v>
      </c>
      <c r="C12" t="s">
        <v>10</v>
      </c>
      <c r="D12" t="s">
        <v>24</v>
      </c>
      <c r="E12" t="s">
        <v>12</v>
      </c>
      <c r="F12" t="s">
        <v>13</v>
      </c>
      <c r="G12" t="s">
        <v>12</v>
      </c>
      <c r="H12" t="s">
        <v>156</v>
      </c>
      <c r="I12" t="s">
        <v>14</v>
      </c>
      <c r="J12" t="s">
        <v>13</v>
      </c>
    </row>
    <row r="13" spans="1:10" ht="15" x14ac:dyDescent="0.2">
      <c r="A13" t="s">
        <v>155</v>
      </c>
      <c r="B13">
        <v>12.03</v>
      </c>
      <c r="C13" t="s">
        <v>10</v>
      </c>
      <c r="D13" t="s">
        <v>25</v>
      </c>
      <c r="E13" t="s">
        <v>12</v>
      </c>
      <c r="F13" t="s">
        <v>13</v>
      </c>
      <c r="G13" t="s">
        <v>12</v>
      </c>
      <c r="H13" t="s">
        <v>156</v>
      </c>
      <c r="I13" t="s">
        <v>14</v>
      </c>
      <c r="J13" t="s">
        <v>13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J13"/>
  <sheetViews>
    <sheetView workbookViewId="0">
      <selection activeCell="G1" sqref="G1:G13"/>
    </sheetView>
  </sheetViews>
  <sheetFormatPr baseColWidth="10" defaultRowHeight="16" x14ac:dyDescent="0.2"/>
  <cols>
    <col min="1" max="10" width="15" customWidth="1"/>
  </cols>
  <sheetData>
    <row r="1" spans="1:10" s="1" customFormat="1" ht="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" x14ac:dyDescent="0.2">
      <c r="A2" t="s">
        <v>159</v>
      </c>
      <c r="B2">
        <v>12.03</v>
      </c>
      <c r="C2" t="s">
        <v>10</v>
      </c>
      <c r="D2" t="s">
        <v>11</v>
      </c>
      <c r="E2" t="s">
        <v>12</v>
      </c>
      <c r="F2" t="s">
        <v>13</v>
      </c>
      <c r="G2" t="s">
        <v>12</v>
      </c>
      <c r="H2" t="s">
        <v>160</v>
      </c>
      <c r="I2" t="s">
        <v>14</v>
      </c>
      <c r="J2" t="s">
        <v>13</v>
      </c>
    </row>
    <row r="3" spans="1:10" ht="15" x14ac:dyDescent="0.2">
      <c r="A3" t="s">
        <v>159</v>
      </c>
      <c r="B3">
        <v>12.03</v>
      </c>
      <c r="C3" t="s">
        <v>10</v>
      </c>
      <c r="D3" t="s">
        <v>15</v>
      </c>
      <c r="E3" t="s">
        <v>12</v>
      </c>
      <c r="F3" t="s">
        <v>13</v>
      </c>
      <c r="G3" t="s">
        <v>12</v>
      </c>
      <c r="H3" t="s">
        <v>160</v>
      </c>
      <c r="I3" t="s">
        <v>14</v>
      </c>
      <c r="J3" t="s">
        <v>13</v>
      </c>
    </row>
    <row r="4" spans="1:10" ht="15" x14ac:dyDescent="0.2">
      <c r="A4" t="s">
        <v>159</v>
      </c>
      <c r="B4">
        <v>12.03</v>
      </c>
      <c r="C4" t="s">
        <v>10</v>
      </c>
      <c r="D4" t="s">
        <v>16</v>
      </c>
      <c r="E4" t="s">
        <v>12</v>
      </c>
      <c r="F4" t="s">
        <v>13</v>
      </c>
      <c r="G4" t="s">
        <v>12</v>
      </c>
      <c r="H4" t="s">
        <v>160</v>
      </c>
      <c r="I4" t="s">
        <v>14</v>
      </c>
      <c r="J4" t="s">
        <v>13</v>
      </c>
    </row>
    <row r="5" spans="1:10" ht="15" x14ac:dyDescent="0.2">
      <c r="A5" t="s">
        <v>159</v>
      </c>
      <c r="B5">
        <v>12.03</v>
      </c>
      <c r="C5" t="s">
        <v>10</v>
      </c>
      <c r="D5" t="s">
        <v>17</v>
      </c>
      <c r="E5" t="s">
        <v>12</v>
      </c>
      <c r="F5" t="s">
        <v>13</v>
      </c>
      <c r="G5" t="s">
        <v>12</v>
      </c>
      <c r="H5" t="s">
        <v>160</v>
      </c>
      <c r="I5" t="s">
        <v>14</v>
      </c>
      <c r="J5" t="s">
        <v>13</v>
      </c>
    </row>
    <row r="6" spans="1:10" ht="15" x14ac:dyDescent="0.2">
      <c r="A6" t="s">
        <v>159</v>
      </c>
      <c r="B6">
        <v>12.03</v>
      </c>
      <c r="C6" t="s">
        <v>10</v>
      </c>
      <c r="D6" t="s">
        <v>18</v>
      </c>
      <c r="E6" t="s">
        <v>12</v>
      </c>
      <c r="F6" t="s">
        <v>13</v>
      </c>
      <c r="G6" t="s">
        <v>12</v>
      </c>
      <c r="H6" t="s">
        <v>160</v>
      </c>
      <c r="I6" t="s">
        <v>14</v>
      </c>
      <c r="J6" t="s">
        <v>13</v>
      </c>
    </row>
    <row r="7" spans="1:10" ht="15" x14ac:dyDescent="0.2">
      <c r="A7" t="s">
        <v>159</v>
      </c>
      <c r="B7">
        <v>12.03</v>
      </c>
      <c r="C7" t="s">
        <v>10</v>
      </c>
      <c r="D7" t="s">
        <v>19</v>
      </c>
      <c r="E7" t="s">
        <v>12</v>
      </c>
      <c r="F7" t="s">
        <v>13</v>
      </c>
      <c r="G7" t="s">
        <v>12</v>
      </c>
      <c r="H7" t="s">
        <v>160</v>
      </c>
      <c r="I7" t="s">
        <v>14</v>
      </c>
      <c r="J7" t="s">
        <v>13</v>
      </c>
    </row>
    <row r="8" spans="1:10" ht="15" x14ac:dyDescent="0.2">
      <c r="A8" t="s">
        <v>159</v>
      </c>
      <c r="B8">
        <v>12.03</v>
      </c>
      <c r="C8" t="s">
        <v>10</v>
      </c>
      <c r="D8" t="s">
        <v>20</v>
      </c>
      <c r="E8">
        <v>109026</v>
      </c>
      <c r="F8" t="s">
        <v>13</v>
      </c>
      <c r="G8">
        <v>1235653</v>
      </c>
      <c r="H8" t="s">
        <v>160</v>
      </c>
      <c r="I8" t="s">
        <v>161</v>
      </c>
      <c r="J8" t="s">
        <v>13</v>
      </c>
    </row>
    <row r="9" spans="1:10" ht="15" x14ac:dyDescent="0.2">
      <c r="A9" t="s">
        <v>159</v>
      </c>
      <c r="B9">
        <v>12.03</v>
      </c>
      <c r="C9" t="s">
        <v>10</v>
      </c>
      <c r="D9" t="s">
        <v>21</v>
      </c>
      <c r="E9">
        <v>102885</v>
      </c>
      <c r="F9" t="s">
        <v>13</v>
      </c>
      <c r="G9">
        <v>1263771</v>
      </c>
      <c r="H9" t="s">
        <v>160</v>
      </c>
      <c r="I9" t="s">
        <v>162</v>
      </c>
      <c r="J9" t="s">
        <v>13</v>
      </c>
    </row>
    <row r="10" spans="1:10" ht="15" x14ac:dyDescent="0.2">
      <c r="A10" t="s">
        <v>159</v>
      </c>
      <c r="B10">
        <v>12.03</v>
      </c>
      <c r="C10" t="s">
        <v>10</v>
      </c>
      <c r="D10" t="s">
        <v>22</v>
      </c>
      <c r="E10" t="s">
        <v>12</v>
      </c>
      <c r="F10" t="s">
        <v>13</v>
      </c>
      <c r="G10" t="s">
        <v>12</v>
      </c>
      <c r="H10" t="s">
        <v>160</v>
      </c>
      <c r="I10" t="s">
        <v>14</v>
      </c>
      <c r="J10" t="s">
        <v>13</v>
      </c>
    </row>
    <row r="11" spans="1:10" ht="15" x14ac:dyDescent="0.2">
      <c r="A11" t="s">
        <v>159</v>
      </c>
      <c r="B11">
        <v>12.03</v>
      </c>
      <c r="C11" t="s">
        <v>10</v>
      </c>
      <c r="D11" t="s">
        <v>23</v>
      </c>
      <c r="E11" t="s">
        <v>12</v>
      </c>
      <c r="F11" t="s">
        <v>13</v>
      </c>
      <c r="G11" t="s">
        <v>12</v>
      </c>
      <c r="H11" t="s">
        <v>160</v>
      </c>
      <c r="I11" t="s">
        <v>14</v>
      </c>
      <c r="J11" t="s">
        <v>13</v>
      </c>
    </row>
    <row r="12" spans="1:10" ht="15" x14ac:dyDescent="0.2">
      <c r="A12" t="s">
        <v>159</v>
      </c>
      <c r="B12">
        <v>12.03</v>
      </c>
      <c r="C12" t="s">
        <v>10</v>
      </c>
      <c r="D12" t="s">
        <v>24</v>
      </c>
      <c r="E12" t="s">
        <v>12</v>
      </c>
      <c r="F12" t="s">
        <v>13</v>
      </c>
      <c r="G12" t="s">
        <v>12</v>
      </c>
      <c r="H12" t="s">
        <v>160</v>
      </c>
      <c r="I12" t="s">
        <v>14</v>
      </c>
      <c r="J12" t="s">
        <v>13</v>
      </c>
    </row>
    <row r="13" spans="1:10" ht="15" x14ac:dyDescent="0.2">
      <c r="A13" t="s">
        <v>159</v>
      </c>
      <c r="B13">
        <v>12.03</v>
      </c>
      <c r="C13" t="s">
        <v>10</v>
      </c>
      <c r="D13" t="s">
        <v>25</v>
      </c>
      <c r="E13" t="s">
        <v>12</v>
      </c>
      <c r="F13" t="s">
        <v>13</v>
      </c>
      <c r="G13" t="s">
        <v>12</v>
      </c>
      <c r="H13" t="s">
        <v>160</v>
      </c>
      <c r="I13" t="s">
        <v>14</v>
      </c>
      <c r="J13" t="s">
        <v>13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J13"/>
  <sheetViews>
    <sheetView workbookViewId="0">
      <selection activeCell="G1" sqref="G1:G13"/>
    </sheetView>
  </sheetViews>
  <sheetFormatPr baseColWidth="10" defaultRowHeight="16" x14ac:dyDescent="0.2"/>
  <cols>
    <col min="1" max="10" width="15" customWidth="1"/>
  </cols>
  <sheetData>
    <row r="1" spans="1:10" s="1" customFormat="1" ht="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" x14ac:dyDescent="0.2">
      <c r="A2" t="s">
        <v>163</v>
      </c>
      <c r="B2">
        <v>12.03</v>
      </c>
      <c r="C2" t="s">
        <v>10</v>
      </c>
      <c r="D2" t="s">
        <v>11</v>
      </c>
      <c r="E2" t="s">
        <v>12</v>
      </c>
      <c r="F2" t="s">
        <v>13</v>
      </c>
      <c r="G2" t="s">
        <v>12</v>
      </c>
      <c r="H2" t="s">
        <v>164</v>
      </c>
      <c r="I2" t="s">
        <v>14</v>
      </c>
      <c r="J2" t="s">
        <v>13</v>
      </c>
    </row>
    <row r="3" spans="1:10" ht="15" x14ac:dyDescent="0.2">
      <c r="A3" t="s">
        <v>163</v>
      </c>
      <c r="B3">
        <v>12.03</v>
      </c>
      <c r="C3" t="s">
        <v>10</v>
      </c>
      <c r="D3" t="s">
        <v>15</v>
      </c>
      <c r="E3" t="s">
        <v>12</v>
      </c>
      <c r="F3" t="s">
        <v>13</v>
      </c>
      <c r="G3" t="s">
        <v>12</v>
      </c>
      <c r="H3" t="s">
        <v>164</v>
      </c>
      <c r="I3" t="s">
        <v>14</v>
      </c>
      <c r="J3" t="s">
        <v>13</v>
      </c>
    </row>
    <row r="4" spans="1:10" ht="15" x14ac:dyDescent="0.2">
      <c r="A4" t="s">
        <v>163</v>
      </c>
      <c r="B4">
        <v>12.03</v>
      </c>
      <c r="C4" t="s">
        <v>10</v>
      </c>
      <c r="D4" t="s">
        <v>16</v>
      </c>
      <c r="E4" t="s">
        <v>12</v>
      </c>
      <c r="F4" t="s">
        <v>13</v>
      </c>
      <c r="G4" t="s">
        <v>12</v>
      </c>
      <c r="H4" t="s">
        <v>164</v>
      </c>
      <c r="I4" t="s">
        <v>14</v>
      </c>
      <c r="J4" t="s">
        <v>13</v>
      </c>
    </row>
    <row r="5" spans="1:10" ht="15" x14ac:dyDescent="0.2">
      <c r="A5" t="s">
        <v>163</v>
      </c>
      <c r="B5">
        <v>12.03</v>
      </c>
      <c r="C5" t="s">
        <v>10</v>
      </c>
      <c r="D5" t="s">
        <v>17</v>
      </c>
      <c r="E5" t="s">
        <v>12</v>
      </c>
      <c r="F5" t="s">
        <v>13</v>
      </c>
      <c r="G5" t="s">
        <v>12</v>
      </c>
      <c r="H5" t="s">
        <v>164</v>
      </c>
      <c r="I5" t="s">
        <v>14</v>
      </c>
      <c r="J5" t="s">
        <v>13</v>
      </c>
    </row>
    <row r="6" spans="1:10" ht="15" x14ac:dyDescent="0.2">
      <c r="A6" t="s">
        <v>163</v>
      </c>
      <c r="B6">
        <v>12.03</v>
      </c>
      <c r="C6" t="s">
        <v>10</v>
      </c>
      <c r="D6" t="s">
        <v>18</v>
      </c>
      <c r="E6" t="s">
        <v>12</v>
      </c>
      <c r="F6" t="s">
        <v>13</v>
      </c>
      <c r="G6" t="s">
        <v>12</v>
      </c>
      <c r="H6" t="s">
        <v>164</v>
      </c>
      <c r="I6" t="s">
        <v>14</v>
      </c>
      <c r="J6" t="s">
        <v>13</v>
      </c>
    </row>
    <row r="7" spans="1:10" ht="15" x14ac:dyDescent="0.2">
      <c r="A7" t="s">
        <v>163</v>
      </c>
      <c r="B7">
        <v>12.03</v>
      </c>
      <c r="C7" t="s">
        <v>10</v>
      </c>
      <c r="D7" t="s">
        <v>19</v>
      </c>
      <c r="E7" t="s">
        <v>12</v>
      </c>
      <c r="F7" t="s">
        <v>13</v>
      </c>
      <c r="G7" t="s">
        <v>12</v>
      </c>
      <c r="H7" t="s">
        <v>164</v>
      </c>
      <c r="I7" t="s">
        <v>14</v>
      </c>
      <c r="J7" t="s">
        <v>13</v>
      </c>
    </row>
    <row r="8" spans="1:10" ht="15" x14ac:dyDescent="0.2">
      <c r="A8" t="s">
        <v>163</v>
      </c>
      <c r="B8">
        <v>12.03</v>
      </c>
      <c r="C8" t="s">
        <v>10</v>
      </c>
      <c r="D8" t="s">
        <v>20</v>
      </c>
      <c r="E8" t="s">
        <v>12</v>
      </c>
      <c r="F8" t="s">
        <v>13</v>
      </c>
      <c r="G8" t="s">
        <v>12</v>
      </c>
      <c r="H8" t="s">
        <v>164</v>
      </c>
      <c r="I8" t="s">
        <v>14</v>
      </c>
      <c r="J8" t="s">
        <v>13</v>
      </c>
    </row>
    <row r="9" spans="1:10" ht="15" x14ac:dyDescent="0.2">
      <c r="A9" t="s">
        <v>163</v>
      </c>
      <c r="B9">
        <v>12.03</v>
      </c>
      <c r="C9" t="s">
        <v>10</v>
      </c>
      <c r="D9" t="s">
        <v>21</v>
      </c>
      <c r="E9" t="s">
        <v>12</v>
      </c>
      <c r="F9" t="s">
        <v>13</v>
      </c>
      <c r="G9" t="s">
        <v>12</v>
      </c>
      <c r="H9" t="s">
        <v>164</v>
      </c>
      <c r="I9" t="s">
        <v>14</v>
      </c>
      <c r="J9" t="s">
        <v>13</v>
      </c>
    </row>
    <row r="10" spans="1:10" ht="15" x14ac:dyDescent="0.2">
      <c r="A10" t="s">
        <v>163</v>
      </c>
      <c r="B10">
        <v>12.03</v>
      </c>
      <c r="C10" t="s">
        <v>10</v>
      </c>
      <c r="D10" t="s">
        <v>22</v>
      </c>
      <c r="E10" t="s">
        <v>12</v>
      </c>
      <c r="F10" t="s">
        <v>13</v>
      </c>
      <c r="G10" t="s">
        <v>12</v>
      </c>
      <c r="H10" t="s">
        <v>164</v>
      </c>
      <c r="I10" t="s">
        <v>14</v>
      </c>
      <c r="J10" t="s">
        <v>13</v>
      </c>
    </row>
    <row r="11" spans="1:10" ht="15" x14ac:dyDescent="0.2">
      <c r="A11" t="s">
        <v>163</v>
      </c>
      <c r="B11">
        <v>12.03</v>
      </c>
      <c r="C11" t="s">
        <v>10</v>
      </c>
      <c r="D11" t="s">
        <v>23</v>
      </c>
      <c r="E11" t="s">
        <v>12</v>
      </c>
      <c r="F11" t="s">
        <v>13</v>
      </c>
      <c r="G11" t="s">
        <v>12</v>
      </c>
      <c r="H11" t="s">
        <v>164</v>
      </c>
      <c r="I11" t="s">
        <v>14</v>
      </c>
      <c r="J11" t="s">
        <v>13</v>
      </c>
    </row>
    <row r="12" spans="1:10" ht="15" x14ac:dyDescent="0.2">
      <c r="A12" t="s">
        <v>163</v>
      </c>
      <c r="B12">
        <v>12.03</v>
      </c>
      <c r="C12" t="s">
        <v>10</v>
      </c>
      <c r="D12" t="s">
        <v>24</v>
      </c>
      <c r="E12" t="s">
        <v>12</v>
      </c>
      <c r="F12" t="s">
        <v>13</v>
      </c>
      <c r="G12" t="s">
        <v>12</v>
      </c>
      <c r="H12" t="s">
        <v>164</v>
      </c>
      <c r="I12" t="s">
        <v>14</v>
      </c>
      <c r="J12" t="s">
        <v>13</v>
      </c>
    </row>
    <row r="13" spans="1:10" ht="15" x14ac:dyDescent="0.2">
      <c r="A13" t="s">
        <v>163</v>
      </c>
      <c r="B13">
        <v>12.03</v>
      </c>
      <c r="C13" t="s">
        <v>10</v>
      </c>
      <c r="D13" t="s">
        <v>25</v>
      </c>
      <c r="E13" t="s">
        <v>12</v>
      </c>
      <c r="F13" t="s">
        <v>13</v>
      </c>
      <c r="G13" t="s">
        <v>12</v>
      </c>
      <c r="H13" t="s">
        <v>164</v>
      </c>
      <c r="I13" t="s">
        <v>14</v>
      </c>
      <c r="J13" t="s">
        <v>13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J13"/>
  <sheetViews>
    <sheetView workbookViewId="0"/>
  </sheetViews>
  <sheetFormatPr baseColWidth="10" defaultRowHeight="16" x14ac:dyDescent="0.2"/>
  <cols>
    <col min="1" max="10" width="15" customWidth="1"/>
  </cols>
  <sheetData>
    <row r="1" spans="1:10" s="1" customFormat="1" ht="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" x14ac:dyDescent="0.2">
      <c r="A2" t="s">
        <v>165</v>
      </c>
      <c r="B2">
        <v>12.03</v>
      </c>
      <c r="C2" t="s">
        <v>10</v>
      </c>
      <c r="D2" t="s">
        <v>11</v>
      </c>
      <c r="E2" t="s">
        <v>12</v>
      </c>
      <c r="F2" t="s">
        <v>13</v>
      </c>
      <c r="G2" t="s">
        <v>12</v>
      </c>
      <c r="H2" t="s">
        <v>166</v>
      </c>
      <c r="I2" t="s">
        <v>14</v>
      </c>
      <c r="J2" t="s">
        <v>13</v>
      </c>
    </row>
    <row r="3" spans="1:10" ht="15" x14ac:dyDescent="0.2">
      <c r="A3" t="s">
        <v>165</v>
      </c>
      <c r="B3">
        <v>12.03</v>
      </c>
      <c r="C3" t="s">
        <v>10</v>
      </c>
      <c r="D3" t="s">
        <v>15</v>
      </c>
      <c r="E3" t="s">
        <v>12</v>
      </c>
      <c r="F3" t="s">
        <v>13</v>
      </c>
      <c r="G3" t="s">
        <v>12</v>
      </c>
      <c r="H3" t="s">
        <v>166</v>
      </c>
      <c r="I3" t="s">
        <v>14</v>
      </c>
      <c r="J3" t="s">
        <v>13</v>
      </c>
    </row>
    <row r="4" spans="1:10" ht="15" x14ac:dyDescent="0.2">
      <c r="A4" t="s">
        <v>165</v>
      </c>
      <c r="B4">
        <v>12.03</v>
      </c>
      <c r="C4" t="s">
        <v>10</v>
      </c>
      <c r="D4" t="s">
        <v>16</v>
      </c>
      <c r="E4" t="s">
        <v>12</v>
      </c>
      <c r="F4" t="s">
        <v>13</v>
      </c>
      <c r="G4" t="s">
        <v>12</v>
      </c>
      <c r="H4" t="s">
        <v>166</v>
      </c>
      <c r="I4" t="s">
        <v>14</v>
      </c>
      <c r="J4" t="s">
        <v>13</v>
      </c>
    </row>
    <row r="5" spans="1:10" ht="15" x14ac:dyDescent="0.2">
      <c r="A5" t="s">
        <v>165</v>
      </c>
      <c r="B5">
        <v>12.03</v>
      </c>
      <c r="C5" t="s">
        <v>10</v>
      </c>
      <c r="D5" t="s">
        <v>17</v>
      </c>
      <c r="E5" t="s">
        <v>12</v>
      </c>
      <c r="F5" t="s">
        <v>13</v>
      </c>
      <c r="G5" t="s">
        <v>12</v>
      </c>
      <c r="H5" t="s">
        <v>166</v>
      </c>
      <c r="I5" t="s">
        <v>14</v>
      </c>
      <c r="J5" t="s">
        <v>13</v>
      </c>
    </row>
    <row r="6" spans="1:10" ht="15" x14ac:dyDescent="0.2">
      <c r="A6" t="s">
        <v>165</v>
      </c>
      <c r="B6">
        <v>12.03</v>
      </c>
      <c r="C6" t="s">
        <v>10</v>
      </c>
      <c r="D6" t="s">
        <v>18</v>
      </c>
      <c r="E6" t="s">
        <v>12</v>
      </c>
      <c r="F6" t="s">
        <v>13</v>
      </c>
      <c r="G6" t="s">
        <v>12</v>
      </c>
      <c r="H6" t="s">
        <v>166</v>
      </c>
      <c r="I6" t="s">
        <v>14</v>
      </c>
      <c r="J6" t="s">
        <v>13</v>
      </c>
    </row>
    <row r="7" spans="1:10" ht="15" x14ac:dyDescent="0.2">
      <c r="A7" t="s">
        <v>165</v>
      </c>
      <c r="B7">
        <v>12.03</v>
      </c>
      <c r="C7" t="s">
        <v>10</v>
      </c>
      <c r="D7" t="s">
        <v>19</v>
      </c>
      <c r="E7" t="s">
        <v>12</v>
      </c>
      <c r="F7" t="s">
        <v>13</v>
      </c>
      <c r="G7" t="s">
        <v>12</v>
      </c>
      <c r="H7" t="s">
        <v>166</v>
      </c>
      <c r="I7" t="s">
        <v>14</v>
      </c>
      <c r="J7" t="s">
        <v>13</v>
      </c>
    </row>
    <row r="8" spans="1:10" ht="15" x14ac:dyDescent="0.2">
      <c r="A8" t="s">
        <v>165</v>
      </c>
      <c r="B8">
        <v>12.03</v>
      </c>
      <c r="C8" t="s">
        <v>10</v>
      </c>
      <c r="D8" t="s">
        <v>20</v>
      </c>
      <c r="E8" t="s">
        <v>12</v>
      </c>
      <c r="F8" t="s">
        <v>13</v>
      </c>
      <c r="G8" t="s">
        <v>12</v>
      </c>
      <c r="H8" t="s">
        <v>166</v>
      </c>
      <c r="I8" t="s">
        <v>14</v>
      </c>
      <c r="J8" t="s">
        <v>13</v>
      </c>
    </row>
    <row r="9" spans="1:10" ht="15" x14ac:dyDescent="0.2">
      <c r="A9" t="s">
        <v>165</v>
      </c>
      <c r="B9">
        <v>12.03</v>
      </c>
      <c r="C9" t="s">
        <v>10</v>
      </c>
      <c r="D9" t="s">
        <v>21</v>
      </c>
      <c r="E9" t="s">
        <v>12</v>
      </c>
      <c r="F9" t="s">
        <v>13</v>
      </c>
      <c r="G9" t="s">
        <v>12</v>
      </c>
      <c r="H9" t="s">
        <v>166</v>
      </c>
      <c r="I9" t="s">
        <v>14</v>
      </c>
      <c r="J9" t="s">
        <v>13</v>
      </c>
    </row>
    <row r="10" spans="1:10" ht="15" x14ac:dyDescent="0.2">
      <c r="A10" t="s">
        <v>165</v>
      </c>
      <c r="B10">
        <v>12.03</v>
      </c>
      <c r="C10" t="s">
        <v>10</v>
      </c>
      <c r="D10" t="s">
        <v>22</v>
      </c>
      <c r="E10" t="s">
        <v>12</v>
      </c>
      <c r="F10" t="s">
        <v>13</v>
      </c>
      <c r="G10" t="s">
        <v>12</v>
      </c>
      <c r="H10" t="s">
        <v>166</v>
      </c>
      <c r="I10" t="s">
        <v>14</v>
      </c>
      <c r="J10" t="s">
        <v>13</v>
      </c>
    </row>
    <row r="11" spans="1:10" ht="15" x14ac:dyDescent="0.2">
      <c r="A11" t="s">
        <v>165</v>
      </c>
      <c r="B11">
        <v>12.03</v>
      </c>
      <c r="C11" t="s">
        <v>10</v>
      </c>
      <c r="D11" t="s">
        <v>23</v>
      </c>
      <c r="E11" t="s">
        <v>12</v>
      </c>
      <c r="F11" t="s">
        <v>13</v>
      </c>
      <c r="G11" t="s">
        <v>12</v>
      </c>
      <c r="H11" t="s">
        <v>166</v>
      </c>
      <c r="I11" t="s">
        <v>14</v>
      </c>
      <c r="J11" t="s">
        <v>13</v>
      </c>
    </row>
    <row r="12" spans="1:10" ht="15" x14ac:dyDescent="0.2">
      <c r="A12" t="s">
        <v>165</v>
      </c>
      <c r="B12">
        <v>12.03</v>
      </c>
      <c r="C12" t="s">
        <v>10</v>
      </c>
      <c r="D12" t="s">
        <v>24</v>
      </c>
      <c r="E12" t="s">
        <v>12</v>
      </c>
      <c r="F12" t="s">
        <v>13</v>
      </c>
      <c r="G12" t="s">
        <v>12</v>
      </c>
      <c r="H12" t="s">
        <v>166</v>
      </c>
      <c r="I12" t="s">
        <v>14</v>
      </c>
      <c r="J12" t="s">
        <v>13</v>
      </c>
    </row>
    <row r="13" spans="1:10" ht="15" x14ac:dyDescent="0.2">
      <c r="A13" t="s">
        <v>165</v>
      </c>
      <c r="B13">
        <v>12.03</v>
      </c>
      <c r="C13" t="s">
        <v>10</v>
      </c>
      <c r="D13" t="s">
        <v>25</v>
      </c>
      <c r="E13" t="s">
        <v>12</v>
      </c>
      <c r="F13" t="s">
        <v>13</v>
      </c>
      <c r="G13" t="s">
        <v>12</v>
      </c>
      <c r="H13" t="s">
        <v>166</v>
      </c>
      <c r="I13" t="s">
        <v>14</v>
      </c>
      <c r="J13" t="s">
        <v>13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J13"/>
  <sheetViews>
    <sheetView workbookViewId="0"/>
  </sheetViews>
  <sheetFormatPr baseColWidth="10" defaultRowHeight="16" x14ac:dyDescent="0.2"/>
  <cols>
    <col min="1" max="10" width="15" customWidth="1"/>
  </cols>
  <sheetData>
    <row r="1" spans="1:10" s="1" customFormat="1" ht="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" x14ac:dyDescent="0.2">
      <c r="A2" t="s">
        <v>167</v>
      </c>
      <c r="B2">
        <v>12.03</v>
      </c>
      <c r="C2" t="s">
        <v>10</v>
      </c>
      <c r="D2" t="s">
        <v>11</v>
      </c>
      <c r="E2" t="s">
        <v>12</v>
      </c>
      <c r="F2" t="s">
        <v>13</v>
      </c>
      <c r="G2" t="s">
        <v>12</v>
      </c>
      <c r="H2" t="s">
        <v>168</v>
      </c>
      <c r="I2" t="s">
        <v>14</v>
      </c>
      <c r="J2" t="s">
        <v>13</v>
      </c>
    </row>
    <row r="3" spans="1:10" ht="15" x14ac:dyDescent="0.2">
      <c r="A3" t="s">
        <v>167</v>
      </c>
      <c r="B3">
        <v>12.03</v>
      </c>
      <c r="C3" t="s">
        <v>10</v>
      </c>
      <c r="D3" t="s">
        <v>15</v>
      </c>
      <c r="E3" t="s">
        <v>12</v>
      </c>
      <c r="F3" t="s">
        <v>13</v>
      </c>
      <c r="G3" t="s">
        <v>12</v>
      </c>
      <c r="H3" t="s">
        <v>168</v>
      </c>
      <c r="I3" t="s">
        <v>14</v>
      </c>
      <c r="J3" t="s">
        <v>13</v>
      </c>
    </row>
    <row r="4" spans="1:10" ht="15" x14ac:dyDescent="0.2">
      <c r="A4" t="s">
        <v>167</v>
      </c>
      <c r="B4">
        <v>12.03</v>
      </c>
      <c r="C4" t="s">
        <v>10</v>
      </c>
      <c r="D4" t="s">
        <v>16</v>
      </c>
      <c r="E4" t="s">
        <v>12</v>
      </c>
      <c r="F4" t="s">
        <v>13</v>
      </c>
      <c r="G4" t="s">
        <v>12</v>
      </c>
      <c r="H4" t="s">
        <v>168</v>
      </c>
      <c r="I4" t="s">
        <v>14</v>
      </c>
      <c r="J4" t="s">
        <v>13</v>
      </c>
    </row>
    <row r="5" spans="1:10" ht="15" x14ac:dyDescent="0.2">
      <c r="A5" t="s">
        <v>167</v>
      </c>
      <c r="B5">
        <v>12.03</v>
      </c>
      <c r="C5" t="s">
        <v>10</v>
      </c>
      <c r="D5" t="s">
        <v>17</v>
      </c>
      <c r="E5" t="s">
        <v>12</v>
      </c>
      <c r="F5" t="s">
        <v>13</v>
      </c>
      <c r="G5" t="s">
        <v>12</v>
      </c>
      <c r="H5" t="s">
        <v>168</v>
      </c>
      <c r="I5" t="s">
        <v>14</v>
      </c>
      <c r="J5" t="s">
        <v>13</v>
      </c>
    </row>
    <row r="6" spans="1:10" ht="15" x14ac:dyDescent="0.2">
      <c r="A6" t="s">
        <v>167</v>
      </c>
      <c r="B6">
        <v>12.03</v>
      </c>
      <c r="C6" t="s">
        <v>10</v>
      </c>
      <c r="D6" t="s">
        <v>18</v>
      </c>
      <c r="E6" t="s">
        <v>12</v>
      </c>
      <c r="F6" t="s">
        <v>13</v>
      </c>
      <c r="G6" t="s">
        <v>12</v>
      </c>
      <c r="H6" t="s">
        <v>168</v>
      </c>
      <c r="I6" t="s">
        <v>14</v>
      </c>
      <c r="J6" t="s">
        <v>13</v>
      </c>
    </row>
    <row r="7" spans="1:10" ht="15" x14ac:dyDescent="0.2">
      <c r="A7" t="s">
        <v>167</v>
      </c>
      <c r="B7">
        <v>12.03</v>
      </c>
      <c r="C7" t="s">
        <v>10</v>
      </c>
      <c r="D7" t="s">
        <v>19</v>
      </c>
      <c r="E7" t="s">
        <v>12</v>
      </c>
      <c r="F7" t="s">
        <v>13</v>
      </c>
      <c r="G7" t="s">
        <v>12</v>
      </c>
      <c r="H7" t="s">
        <v>168</v>
      </c>
      <c r="I7" t="s">
        <v>14</v>
      </c>
      <c r="J7" t="s">
        <v>13</v>
      </c>
    </row>
    <row r="8" spans="1:10" ht="15" x14ac:dyDescent="0.2">
      <c r="A8" t="s">
        <v>167</v>
      </c>
      <c r="B8">
        <v>12.03</v>
      </c>
      <c r="C8" t="s">
        <v>10</v>
      </c>
      <c r="D8" t="s">
        <v>20</v>
      </c>
      <c r="E8" t="s">
        <v>12</v>
      </c>
      <c r="F8" t="s">
        <v>13</v>
      </c>
      <c r="G8" t="s">
        <v>12</v>
      </c>
      <c r="H8" t="s">
        <v>168</v>
      </c>
      <c r="I8" t="s">
        <v>14</v>
      </c>
      <c r="J8" t="s">
        <v>13</v>
      </c>
    </row>
    <row r="9" spans="1:10" ht="15" x14ac:dyDescent="0.2">
      <c r="A9" t="s">
        <v>167</v>
      </c>
      <c r="B9">
        <v>12.03</v>
      </c>
      <c r="C9" t="s">
        <v>10</v>
      </c>
      <c r="D9" t="s">
        <v>21</v>
      </c>
      <c r="E9" t="s">
        <v>12</v>
      </c>
      <c r="F9" t="s">
        <v>13</v>
      </c>
      <c r="G9" t="s">
        <v>12</v>
      </c>
      <c r="H9" t="s">
        <v>168</v>
      </c>
      <c r="I9" t="s">
        <v>14</v>
      </c>
      <c r="J9" t="s">
        <v>13</v>
      </c>
    </row>
    <row r="10" spans="1:10" ht="15" x14ac:dyDescent="0.2">
      <c r="A10" t="s">
        <v>167</v>
      </c>
      <c r="B10">
        <v>12.03</v>
      </c>
      <c r="C10" t="s">
        <v>10</v>
      </c>
      <c r="D10" t="s">
        <v>22</v>
      </c>
      <c r="E10" t="s">
        <v>12</v>
      </c>
      <c r="F10" t="s">
        <v>13</v>
      </c>
      <c r="G10" t="s">
        <v>12</v>
      </c>
      <c r="H10" t="s">
        <v>168</v>
      </c>
      <c r="I10" t="s">
        <v>14</v>
      </c>
      <c r="J10" t="s">
        <v>13</v>
      </c>
    </row>
    <row r="11" spans="1:10" ht="15" x14ac:dyDescent="0.2">
      <c r="A11" t="s">
        <v>167</v>
      </c>
      <c r="B11">
        <v>12.03</v>
      </c>
      <c r="C11" t="s">
        <v>10</v>
      </c>
      <c r="D11" t="s">
        <v>23</v>
      </c>
      <c r="E11" t="s">
        <v>12</v>
      </c>
      <c r="F11" t="s">
        <v>13</v>
      </c>
      <c r="G11" t="s">
        <v>12</v>
      </c>
      <c r="H11" t="s">
        <v>168</v>
      </c>
      <c r="I11" t="s">
        <v>14</v>
      </c>
      <c r="J11" t="s">
        <v>13</v>
      </c>
    </row>
    <row r="12" spans="1:10" ht="15" x14ac:dyDescent="0.2">
      <c r="A12" t="s">
        <v>167</v>
      </c>
      <c r="B12">
        <v>12.03</v>
      </c>
      <c r="C12" t="s">
        <v>10</v>
      </c>
      <c r="D12" t="s">
        <v>24</v>
      </c>
      <c r="E12" t="s">
        <v>12</v>
      </c>
      <c r="F12" t="s">
        <v>13</v>
      </c>
      <c r="G12" t="s">
        <v>12</v>
      </c>
      <c r="H12" t="s">
        <v>168</v>
      </c>
      <c r="I12" t="s">
        <v>14</v>
      </c>
      <c r="J12" t="s">
        <v>13</v>
      </c>
    </row>
    <row r="13" spans="1:10" ht="15" x14ac:dyDescent="0.2">
      <c r="A13" t="s">
        <v>167</v>
      </c>
      <c r="B13">
        <v>12.03</v>
      </c>
      <c r="C13" t="s">
        <v>10</v>
      </c>
      <c r="D13" t="s">
        <v>25</v>
      </c>
      <c r="E13" t="s">
        <v>12</v>
      </c>
      <c r="F13" t="s">
        <v>13</v>
      </c>
      <c r="G13" t="s">
        <v>12</v>
      </c>
      <c r="H13" t="s">
        <v>168</v>
      </c>
      <c r="I13" t="s">
        <v>14</v>
      </c>
      <c r="J13" t="s">
        <v>13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J13"/>
  <sheetViews>
    <sheetView workbookViewId="0">
      <selection sqref="A1:J13"/>
    </sheetView>
  </sheetViews>
  <sheetFormatPr baseColWidth="10" defaultRowHeight="16" x14ac:dyDescent="0.2"/>
  <cols>
    <col min="1" max="10" width="15" customWidth="1"/>
  </cols>
  <sheetData>
    <row r="1" spans="1:10" s="1" customFormat="1" ht="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" x14ac:dyDescent="0.2">
      <c r="A2" t="s">
        <v>169</v>
      </c>
      <c r="B2">
        <v>12.03</v>
      </c>
      <c r="C2" t="s">
        <v>10</v>
      </c>
      <c r="D2" t="s">
        <v>11</v>
      </c>
      <c r="E2" t="s">
        <v>12</v>
      </c>
      <c r="F2" t="s">
        <v>13</v>
      </c>
      <c r="G2" t="s">
        <v>12</v>
      </c>
      <c r="H2" t="s">
        <v>170</v>
      </c>
      <c r="I2" t="s">
        <v>14</v>
      </c>
      <c r="J2" t="s">
        <v>13</v>
      </c>
    </row>
    <row r="3" spans="1:10" ht="15" x14ac:dyDescent="0.2">
      <c r="A3" t="s">
        <v>169</v>
      </c>
      <c r="B3">
        <v>12.03</v>
      </c>
      <c r="C3" t="s">
        <v>10</v>
      </c>
      <c r="D3" t="s">
        <v>15</v>
      </c>
      <c r="E3" t="s">
        <v>12</v>
      </c>
      <c r="F3" t="s">
        <v>13</v>
      </c>
      <c r="G3" t="s">
        <v>12</v>
      </c>
      <c r="H3" t="s">
        <v>170</v>
      </c>
      <c r="I3" t="s">
        <v>14</v>
      </c>
      <c r="J3" t="s">
        <v>13</v>
      </c>
    </row>
    <row r="4" spans="1:10" ht="15" x14ac:dyDescent="0.2">
      <c r="A4" t="s">
        <v>169</v>
      </c>
      <c r="B4">
        <v>12.03</v>
      </c>
      <c r="C4" t="s">
        <v>10</v>
      </c>
      <c r="D4" t="s">
        <v>16</v>
      </c>
      <c r="E4" t="s">
        <v>12</v>
      </c>
      <c r="F4" t="s">
        <v>13</v>
      </c>
      <c r="G4" t="s">
        <v>12</v>
      </c>
      <c r="H4" t="s">
        <v>170</v>
      </c>
      <c r="I4" t="s">
        <v>14</v>
      </c>
      <c r="J4" t="s">
        <v>13</v>
      </c>
    </row>
    <row r="5" spans="1:10" ht="15" x14ac:dyDescent="0.2">
      <c r="A5" t="s">
        <v>169</v>
      </c>
      <c r="B5">
        <v>12.03</v>
      </c>
      <c r="C5" t="s">
        <v>10</v>
      </c>
      <c r="D5" t="s">
        <v>17</v>
      </c>
      <c r="E5" t="s">
        <v>12</v>
      </c>
      <c r="F5" t="s">
        <v>13</v>
      </c>
      <c r="G5" t="s">
        <v>12</v>
      </c>
      <c r="H5" t="s">
        <v>170</v>
      </c>
      <c r="I5" t="s">
        <v>14</v>
      </c>
      <c r="J5" t="s">
        <v>13</v>
      </c>
    </row>
    <row r="6" spans="1:10" ht="15" x14ac:dyDescent="0.2">
      <c r="A6" t="s">
        <v>169</v>
      </c>
      <c r="B6">
        <v>12.03</v>
      </c>
      <c r="C6" t="s">
        <v>10</v>
      </c>
      <c r="D6" t="s">
        <v>18</v>
      </c>
      <c r="E6" t="s">
        <v>12</v>
      </c>
      <c r="F6" t="s">
        <v>13</v>
      </c>
      <c r="G6" t="s">
        <v>12</v>
      </c>
      <c r="H6" t="s">
        <v>170</v>
      </c>
      <c r="I6" t="s">
        <v>14</v>
      </c>
      <c r="J6" t="s">
        <v>13</v>
      </c>
    </row>
    <row r="7" spans="1:10" ht="15" x14ac:dyDescent="0.2">
      <c r="A7" t="s">
        <v>169</v>
      </c>
      <c r="B7">
        <v>12.03</v>
      </c>
      <c r="C7" t="s">
        <v>10</v>
      </c>
      <c r="D7" t="s">
        <v>19</v>
      </c>
      <c r="E7" t="s">
        <v>12</v>
      </c>
      <c r="F7" t="s">
        <v>13</v>
      </c>
      <c r="G7" t="s">
        <v>12</v>
      </c>
      <c r="H7" t="s">
        <v>170</v>
      </c>
      <c r="I7" t="s">
        <v>14</v>
      </c>
      <c r="J7" t="s">
        <v>13</v>
      </c>
    </row>
    <row r="8" spans="1:10" ht="15" x14ac:dyDescent="0.2">
      <c r="A8" t="s">
        <v>169</v>
      </c>
      <c r="B8">
        <v>12.03</v>
      </c>
      <c r="C8" t="s">
        <v>10</v>
      </c>
      <c r="D8" t="s">
        <v>20</v>
      </c>
      <c r="E8">
        <v>4384544</v>
      </c>
      <c r="F8" t="s">
        <v>13</v>
      </c>
      <c r="G8">
        <v>56695129</v>
      </c>
      <c r="H8" t="s">
        <v>170</v>
      </c>
      <c r="I8" t="s">
        <v>171</v>
      </c>
      <c r="J8" t="s">
        <v>13</v>
      </c>
    </row>
    <row r="9" spans="1:10" ht="15" x14ac:dyDescent="0.2">
      <c r="A9" t="s">
        <v>169</v>
      </c>
      <c r="B9">
        <v>12.03</v>
      </c>
      <c r="C9" t="s">
        <v>10</v>
      </c>
      <c r="D9" t="s">
        <v>21</v>
      </c>
      <c r="E9">
        <v>2702580</v>
      </c>
      <c r="F9" t="s">
        <v>13</v>
      </c>
      <c r="G9">
        <v>37556302</v>
      </c>
      <c r="H9" t="s">
        <v>170</v>
      </c>
      <c r="I9" t="s">
        <v>172</v>
      </c>
      <c r="J9" t="s">
        <v>13</v>
      </c>
    </row>
    <row r="10" spans="1:10" ht="15" x14ac:dyDescent="0.2">
      <c r="A10" t="s">
        <v>169</v>
      </c>
      <c r="B10">
        <v>12.03</v>
      </c>
      <c r="C10" t="s">
        <v>10</v>
      </c>
      <c r="D10" t="s">
        <v>22</v>
      </c>
      <c r="E10">
        <v>16457612</v>
      </c>
      <c r="F10" t="s">
        <v>13</v>
      </c>
      <c r="G10">
        <v>227459740</v>
      </c>
      <c r="H10" t="s">
        <v>170</v>
      </c>
      <c r="I10" t="s">
        <v>173</v>
      </c>
      <c r="J10" t="s">
        <v>13</v>
      </c>
    </row>
    <row r="11" spans="1:10" ht="15" x14ac:dyDescent="0.2">
      <c r="A11" t="s">
        <v>169</v>
      </c>
      <c r="B11">
        <v>12.03</v>
      </c>
      <c r="C11" t="s">
        <v>10</v>
      </c>
      <c r="D11" t="s">
        <v>23</v>
      </c>
      <c r="E11">
        <v>3382573</v>
      </c>
      <c r="F11" t="s">
        <v>13</v>
      </c>
      <c r="G11">
        <v>44033822</v>
      </c>
      <c r="H11" t="s">
        <v>170</v>
      </c>
      <c r="I11" t="s">
        <v>174</v>
      </c>
      <c r="J11" t="s">
        <v>13</v>
      </c>
    </row>
    <row r="12" spans="1:10" ht="15" x14ac:dyDescent="0.2">
      <c r="A12" t="s">
        <v>169</v>
      </c>
      <c r="B12">
        <v>12.03</v>
      </c>
      <c r="C12" t="s">
        <v>10</v>
      </c>
      <c r="D12" t="s">
        <v>24</v>
      </c>
      <c r="E12">
        <v>5041745</v>
      </c>
      <c r="F12" t="s">
        <v>13</v>
      </c>
      <c r="G12">
        <v>65825027</v>
      </c>
      <c r="H12" t="s">
        <v>170</v>
      </c>
      <c r="I12" t="s">
        <v>175</v>
      </c>
      <c r="J12" t="s">
        <v>13</v>
      </c>
    </row>
    <row r="13" spans="1:10" ht="15" x14ac:dyDescent="0.2">
      <c r="A13" t="s">
        <v>169</v>
      </c>
      <c r="B13">
        <v>12.03</v>
      </c>
      <c r="C13" t="s">
        <v>10</v>
      </c>
      <c r="D13" t="s">
        <v>25</v>
      </c>
      <c r="E13">
        <v>13451680</v>
      </c>
      <c r="F13" t="s">
        <v>13</v>
      </c>
      <c r="G13">
        <v>207473893</v>
      </c>
      <c r="H13" t="s">
        <v>170</v>
      </c>
      <c r="I13" t="s">
        <v>176</v>
      </c>
      <c r="J13" t="s">
        <v>13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J13"/>
  <sheetViews>
    <sheetView workbookViewId="0"/>
  </sheetViews>
  <sheetFormatPr baseColWidth="10" defaultRowHeight="16" x14ac:dyDescent="0.2"/>
  <cols>
    <col min="1" max="10" width="15" customWidth="1"/>
  </cols>
  <sheetData>
    <row r="1" spans="1:10" s="1" customFormat="1" ht="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" x14ac:dyDescent="0.2">
      <c r="A2" t="s">
        <v>177</v>
      </c>
      <c r="B2">
        <v>10.87</v>
      </c>
      <c r="C2" t="s">
        <v>10</v>
      </c>
      <c r="D2" t="s">
        <v>11</v>
      </c>
      <c r="E2" t="s">
        <v>12</v>
      </c>
      <c r="F2" t="s">
        <v>13</v>
      </c>
      <c r="G2" t="s">
        <v>12</v>
      </c>
      <c r="H2" t="s">
        <v>178</v>
      </c>
      <c r="I2" t="s">
        <v>14</v>
      </c>
      <c r="J2" t="s">
        <v>13</v>
      </c>
    </row>
    <row r="3" spans="1:10" ht="15" x14ac:dyDescent="0.2">
      <c r="A3" t="s">
        <v>177</v>
      </c>
      <c r="B3">
        <v>10.87</v>
      </c>
      <c r="C3" t="s">
        <v>10</v>
      </c>
      <c r="D3" t="s">
        <v>15</v>
      </c>
      <c r="E3" t="s">
        <v>12</v>
      </c>
      <c r="F3" t="s">
        <v>13</v>
      </c>
      <c r="G3" t="s">
        <v>12</v>
      </c>
      <c r="H3" t="s">
        <v>178</v>
      </c>
      <c r="I3" t="s">
        <v>14</v>
      </c>
      <c r="J3" t="s">
        <v>13</v>
      </c>
    </row>
    <row r="4" spans="1:10" ht="15" x14ac:dyDescent="0.2">
      <c r="A4" t="s">
        <v>177</v>
      </c>
      <c r="B4">
        <v>10.87</v>
      </c>
      <c r="C4" t="s">
        <v>10</v>
      </c>
      <c r="D4" t="s">
        <v>16</v>
      </c>
      <c r="E4" t="s">
        <v>12</v>
      </c>
      <c r="F4" t="s">
        <v>13</v>
      </c>
      <c r="G4" t="s">
        <v>12</v>
      </c>
      <c r="H4" t="s">
        <v>178</v>
      </c>
      <c r="I4" t="s">
        <v>14</v>
      </c>
      <c r="J4" t="s">
        <v>13</v>
      </c>
    </row>
    <row r="5" spans="1:10" ht="15" x14ac:dyDescent="0.2">
      <c r="A5" t="s">
        <v>177</v>
      </c>
      <c r="B5">
        <v>10.87</v>
      </c>
      <c r="C5" t="s">
        <v>10</v>
      </c>
      <c r="D5" t="s">
        <v>17</v>
      </c>
      <c r="E5" t="s">
        <v>12</v>
      </c>
      <c r="F5" t="s">
        <v>13</v>
      </c>
      <c r="G5" t="s">
        <v>12</v>
      </c>
      <c r="H5" t="s">
        <v>178</v>
      </c>
      <c r="I5" t="s">
        <v>14</v>
      </c>
      <c r="J5" t="s">
        <v>13</v>
      </c>
    </row>
    <row r="6" spans="1:10" ht="15" x14ac:dyDescent="0.2">
      <c r="A6" t="s">
        <v>177</v>
      </c>
      <c r="B6">
        <v>10.87</v>
      </c>
      <c r="C6" t="s">
        <v>10</v>
      </c>
      <c r="D6" t="s">
        <v>18</v>
      </c>
      <c r="E6" t="s">
        <v>12</v>
      </c>
      <c r="F6" t="s">
        <v>13</v>
      </c>
      <c r="G6" t="s">
        <v>12</v>
      </c>
      <c r="H6" t="s">
        <v>178</v>
      </c>
      <c r="I6" t="s">
        <v>14</v>
      </c>
      <c r="J6" t="s">
        <v>13</v>
      </c>
    </row>
    <row r="7" spans="1:10" ht="15" x14ac:dyDescent="0.2">
      <c r="A7" t="s">
        <v>177</v>
      </c>
      <c r="B7">
        <v>10.87</v>
      </c>
      <c r="C7" t="s">
        <v>10</v>
      </c>
      <c r="D7" t="s">
        <v>19</v>
      </c>
      <c r="E7" t="s">
        <v>12</v>
      </c>
      <c r="F7" t="s">
        <v>13</v>
      </c>
      <c r="G7" t="s">
        <v>12</v>
      </c>
      <c r="H7" t="s">
        <v>178</v>
      </c>
      <c r="I7" t="s">
        <v>14</v>
      </c>
      <c r="J7" t="s">
        <v>13</v>
      </c>
    </row>
    <row r="8" spans="1:10" ht="15" x14ac:dyDescent="0.2">
      <c r="A8" t="s">
        <v>177</v>
      </c>
      <c r="B8">
        <v>10.87</v>
      </c>
      <c r="C8" t="s">
        <v>10</v>
      </c>
      <c r="D8" t="s">
        <v>20</v>
      </c>
      <c r="E8" t="s">
        <v>12</v>
      </c>
      <c r="F8" t="s">
        <v>13</v>
      </c>
      <c r="G8" t="s">
        <v>12</v>
      </c>
      <c r="H8" t="s">
        <v>178</v>
      </c>
      <c r="I8" t="s">
        <v>14</v>
      </c>
      <c r="J8" t="s">
        <v>13</v>
      </c>
    </row>
    <row r="9" spans="1:10" ht="15" x14ac:dyDescent="0.2">
      <c r="A9" t="s">
        <v>177</v>
      </c>
      <c r="B9">
        <v>10.87</v>
      </c>
      <c r="C9" t="s">
        <v>10</v>
      </c>
      <c r="D9" t="s">
        <v>21</v>
      </c>
      <c r="E9" t="s">
        <v>12</v>
      </c>
      <c r="F9" t="s">
        <v>13</v>
      </c>
      <c r="G9" t="s">
        <v>12</v>
      </c>
      <c r="H9" t="s">
        <v>178</v>
      </c>
      <c r="I9" t="s">
        <v>14</v>
      </c>
      <c r="J9" t="s">
        <v>13</v>
      </c>
    </row>
    <row r="10" spans="1:10" ht="15" x14ac:dyDescent="0.2">
      <c r="A10" t="s">
        <v>177</v>
      </c>
      <c r="B10">
        <v>10.87</v>
      </c>
      <c r="C10" t="s">
        <v>10</v>
      </c>
      <c r="D10" t="s">
        <v>22</v>
      </c>
      <c r="E10">
        <v>46256</v>
      </c>
      <c r="F10" t="s">
        <v>13</v>
      </c>
      <c r="G10">
        <v>421066</v>
      </c>
      <c r="H10" t="s">
        <v>178</v>
      </c>
      <c r="I10" t="s">
        <v>179</v>
      </c>
      <c r="J10" t="s">
        <v>13</v>
      </c>
    </row>
    <row r="11" spans="1:10" ht="15" x14ac:dyDescent="0.2">
      <c r="A11" t="s">
        <v>177</v>
      </c>
      <c r="B11">
        <v>10.87</v>
      </c>
      <c r="C11" t="s">
        <v>10</v>
      </c>
      <c r="D11" t="s">
        <v>23</v>
      </c>
      <c r="E11" t="s">
        <v>12</v>
      </c>
      <c r="F11" t="s">
        <v>13</v>
      </c>
      <c r="G11" t="s">
        <v>12</v>
      </c>
      <c r="H11" t="s">
        <v>178</v>
      </c>
      <c r="I11" t="s">
        <v>14</v>
      </c>
      <c r="J11" t="s">
        <v>13</v>
      </c>
    </row>
    <row r="12" spans="1:10" ht="15" x14ac:dyDescent="0.2">
      <c r="A12" t="s">
        <v>177</v>
      </c>
      <c r="B12">
        <v>10.87</v>
      </c>
      <c r="C12" t="s">
        <v>10</v>
      </c>
      <c r="D12" t="s">
        <v>24</v>
      </c>
      <c r="E12" t="s">
        <v>12</v>
      </c>
      <c r="F12" t="s">
        <v>13</v>
      </c>
      <c r="G12" t="s">
        <v>12</v>
      </c>
      <c r="H12" t="s">
        <v>178</v>
      </c>
      <c r="I12" t="s">
        <v>14</v>
      </c>
      <c r="J12" t="s">
        <v>13</v>
      </c>
    </row>
    <row r="13" spans="1:10" ht="15" x14ac:dyDescent="0.2">
      <c r="A13" t="s">
        <v>177</v>
      </c>
      <c r="B13">
        <v>10.87</v>
      </c>
      <c r="C13" t="s">
        <v>10</v>
      </c>
      <c r="D13" t="s">
        <v>25</v>
      </c>
      <c r="E13">
        <v>50372</v>
      </c>
      <c r="F13" t="s">
        <v>13</v>
      </c>
      <c r="G13">
        <v>409522</v>
      </c>
      <c r="H13" t="s">
        <v>178</v>
      </c>
      <c r="I13" t="s">
        <v>180</v>
      </c>
      <c r="J13" t="s">
        <v>13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J13"/>
  <sheetViews>
    <sheetView workbookViewId="0"/>
  </sheetViews>
  <sheetFormatPr baseColWidth="10" defaultRowHeight="16" x14ac:dyDescent="0.2"/>
  <cols>
    <col min="1" max="10" width="15" customWidth="1"/>
  </cols>
  <sheetData>
    <row r="1" spans="1:10" s="1" customFormat="1" ht="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" x14ac:dyDescent="0.2">
      <c r="A2" t="s">
        <v>181</v>
      </c>
      <c r="B2">
        <v>10.87</v>
      </c>
      <c r="C2" t="s">
        <v>10</v>
      </c>
      <c r="D2" t="s">
        <v>11</v>
      </c>
      <c r="E2" t="s">
        <v>12</v>
      </c>
      <c r="F2" t="s">
        <v>13</v>
      </c>
      <c r="G2" t="s">
        <v>12</v>
      </c>
      <c r="H2" t="s">
        <v>182</v>
      </c>
      <c r="I2" t="s">
        <v>14</v>
      </c>
      <c r="J2" t="s">
        <v>13</v>
      </c>
    </row>
    <row r="3" spans="1:10" ht="15" x14ac:dyDescent="0.2">
      <c r="A3" t="s">
        <v>181</v>
      </c>
      <c r="B3">
        <v>10.87</v>
      </c>
      <c r="C3" t="s">
        <v>10</v>
      </c>
      <c r="D3" t="s">
        <v>15</v>
      </c>
      <c r="E3" t="s">
        <v>12</v>
      </c>
      <c r="F3" t="s">
        <v>13</v>
      </c>
      <c r="G3" t="s">
        <v>12</v>
      </c>
      <c r="H3" t="s">
        <v>182</v>
      </c>
      <c r="I3" t="s">
        <v>14</v>
      </c>
      <c r="J3" t="s">
        <v>13</v>
      </c>
    </row>
    <row r="4" spans="1:10" ht="15" x14ac:dyDescent="0.2">
      <c r="A4" t="s">
        <v>181</v>
      </c>
      <c r="B4">
        <v>10.87</v>
      </c>
      <c r="C4" t="s">
        <v>10</v>
      </c>
      <c r="D4" t="s">
        <v>16</v>
      </c>
      <c r="E4" t="s">
        <v>12</v>
      </c>
      <c r="F4" t="s">
        <v>13</v>
      </c>
      <c r="G4" t="s">
        <v>12</v>
      </c>
      <c r="H4" t="s">
        <v>182</v>
      </c>
      <c r="I4" t="s">
        <v>14</v>
      </c>
      <c r="J4" t="s">
        <v>13</v>
      </c>
    </row>
    <row r="5" spans="1:10" ht="15" x14ac:dyDescent="0.2">
      <c r="A5" t="s">
        <v>181</v>
      </c>
      <c r="B5">
        <v>10.87</v>
      </c>
      <c r="C5" t="s">
        <v>10</v>
      </c>
      <c r="D5" t="s">
        <v>17</v>
      </c>
      <c r="E5" t="s">
        <v>12</v>
      </c>
      <c r="F5" t="s">
        <v>13</v>
      </c>
      <c r="G5" t="s">
        <v>12</v>
      </c>
      <c r="H5" t="s">
        <v>182</v>
      </c>
      <c r="I5" t="s">
        <v>14</v>
      </c>
      <c r="J5" t="s">
        <v>13</v>
      </c>
    </row>
    <row r="6" spans="1:10" ht="15" x14ac:dyDescent="0.2">
      <c r="A6" t="s">
        <v>181</v>
      </c>
      <c r="B6">
        <v>10.87</v>
      </c>
      <c r="C6" t="s">
        <v>10</v>
      </c>
      <c r="D6" t="s">
        <v>18</v>
      </c>
      <c r="E6" t="s">
        <v>12</v>
      </c>
      <c r="F6" t="s">
        <v>13</v>
      </c>
      <c r="G6" t="s">
        <v>12</v>
      </c>
      <c r="H6" t="s">
        <v>182</v>
      </c>
      <c r="I6" t="s">
        <v>14</v>
      </c>
      <c r="J6" t="s">
        <v>13</v>
      </c>
    </row>
    <row r="7" spans="1:10" ht="15" x14ac:dyDescent="0.2">
      <c r="A7" t="s">
        <v>181</v>
      </c>
      <c r="B7">
        <v>10.87</v>
      </c>
      <c r="C7" t="s">
        <v>10</v>
      </c>
      <c r="D7" t="s">
        <v>19</v>
      </c>
      <c r="E7" t="s">
        <v>12</v>
      </c>
      <c r="F7" t="s">
        <v>13</v>
      </c>
      <c r="G7" t="s">
        <v>12</v>
      </c>
      <c r="H7" t="s">
        <v>182</v>
      </c>
      <c r="I7" t="s">
        <v>14</v>
      </c>
      <c r="J7" t="s">
        <v>13</v>
      </c>
    </row>
    <row r="8" spans="1:10" ht="15" x14ac:dyDescent="0.2">
      <c r="A8" t="s">
        <v>181</v>
      </c>
      <c r="B8">
        <v>10.87</v>
      </c>
      <c r="C8" t="s">
        <v>10</v>
      </c>
      <c r="D8" t="s">
        <v>20</v>
      </c>
      <c r="E8" t="s">
        <v>12</v>
      </c>
      <c r="F8" t="s">
        <v>13</v>
      </c>
      <c r="G8" t="s">
        <v>12</v>
      </c>
      <c r="H8" t="s">
        <v>182</v>
      </c>
      <c r="I8" t="s">
        <v>14</v>
      </c>
      <c r="J8" t="s">
        <v>13</v>
      </c>
    </row>
    <row r="9" spans="1:10" ht="15" x14ac:dyDescent="0.2">
      <c r="A9" t="s">
        <v>181</v>
      </c>
      <c r="B9">
        <v>10.87</v>
      </c>
      <c r="C9" t="s">
        <v>10</v>
      </c>
      <c r="D9" t="s">
        <v>21</v>
      </c>
      <c r="E9" t="s">
        <v>12</v>
      </c>
      <c r="F9" t="s">
        <v>13</v>
      </c>
      <c r="G9" t="s">
        <v>12</v>
      </c>
      <c r="H9" t="s">
        <v>182</v>
      </c>
      <c r="I9" t="s">
        <v>14</v>
      </c>
      <c r="J9" t="s">
        <v>13</v>
      </c>
    </row>
    <row r="10" spans="1:10" ht="15" x14ac:dyDescent="0.2">
      <c r="A10" t="s">
        <v>181</v>
      </c>
      <c r="B10">
        <v>10.87</v>
      </c>
      <c r="C10" t="s">
        <v>10</v>
      </c>
      <c r="D10" t="s">
        <v>22</v>
      </c>
      <c r="E10" t="s">
        <v>12</v>
      </c>
      <c r="F10" t="s">
        <v>13</v>
      </c>
      <c r="G10" t="s">
        <v>12</v>
      </c>
      <c r="H10" t="s">
        <v>182</v>
      </c>
      <c r="I10" t="s">
        <v>14</v>
      </c>
      <c r="J10" t="s">
        <v>13</v>
      </c>
    </row>
    <row r="11" spans="1:10" ht="15" x14ac:dyDescent="0.2">
      <c r="A11" t="s">
        <v>181</v>
      </c>
      <c r="B11">
        <v>10.87</v>
      </c>
      <c r="C11" t="s">
        <v>10</v>
      </c>
      <c r="D11" t="s">
        <v>23</v>
      </c>
      <c r="E11" t="s">
        <v>12</v>
      </c>
      <c r="F11" t="s">
        <v>13</v>
      </c>
      <c r="G11" t="s">
        <v>12</v>
      </c>
      <c r="H11" t="s">
        <v>182</v>
      </c>
      <c r="I11" t="s">
        <v>14</v>
      </c>
      <c r="J11" t="s">
        <v>13</v>
      </c>
    </row>
    <row r="12" spans="1:10" ht="15" x14ac:dyDescent="0.2">
      <c r="A12" t="s">
        <v>181</v>
      </c>
      <c r="B12">
        <v>10.87</v>
      </c>
      <c r="C12" t="s">
        <v>10</v>
      </c>
      <c r="D12" t="s">
        <v>24</v>
      </c>
      <c r="E12" t="s">
        <v>12</v>
      </c>
      <c r="F12" t="s">
        <v>13</v>
      </c>
      <c r="G12" t="s">
        <v>12</v>
      </c>
      <c r="H12" t="s">
        <v>182</v>
      </c>
      <c r="I12" t="s">
        <v>14</v>
      </c>
      <c r="J12" t="s">
        <v>13</v>
      </c>
    </row>
    <row r="13" spans="1:10" ht="15" x14ac:dyDescent="0.2">
      <c r="A13" t="s">
        <v>181</v>
      </c>
      <c r="B13">
        <v>10.87</v>
      </c>
      <c r="C13" t="s">
        <v>10</v>
      </c>
      <c r="D13" t="s">
        <v>25</v>
      </c>
      <c r="E13" t="s">
        <v>12</v>
      </c>
      <c r="F13" t="s">
        <v>13</v>
      </c>
      <c r="G13" t="s">
        <v>12</v>
      </c>
      <c r="H13" t="s">
        <v>182</v>
      </c>
      <c r="I13" t="s">
        <v>14</v>
      </c>
      <c r="J13" t="s">
        <v>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6C926-E8C9-E74C-BC3F-577BA470FD0F}">
  <dimension ref="A1:H13"/>
  <sheetViews>
    <sheetView topLeftCell="A4" zoomScale="82" workbookViewId="0">
      <selection activeCell="I22" sqref="I22"/>
    </sheetView>
  </sheetViews>
  <sheetFormatPr baseColWidth="10" defaultRowHeight="15" x14ac:dyDescent="0.2"/>
  <cols>
    <col min="1" max="1" width="15.6640625" bestFit="1" customWidth="1"/>
    <col min="2" max="2" width="20.83203125" bestFit="1" customWidth="1"/>
  </cols>
  <sheetData>
    <row r="1" spans="1:8" x14ac:dyDescent="0.2">
      <c r="A1" s="1" t="s">
        <v>0</v>
      </c>
      <c r="B1" s="1" t="s">
        <v>3</v>
      </c>
      <c r="C1" t="s">
        <v>570</v>
      </c>
      <c r="D1" s="1" t="s">
        <v>565</v>
      </c>
      <c r="E1" s="1" t="s">
        <v>566</v>
      </c>
      <c r="F1" s="1" t="s">
        <v>567</v>
      </c>
      <c r="G1" s="1" t="s">
        <v>568</v>
      </c>
      <c r="H1" s="2" t="s">
        <v>569</v>
      </c>
    </row>
    <row r="2" spans="1:8" x14ac:dyDescent="0.2">
      <c r="A2" t="s">
        <v>107</v>
      </c>
      <c r="B2" t="s">
        <v>19</v>
      </c>
      <c r="C2" t="s">
        <v>571</v>
      </c>
      <c r="D2">
        <v>3193923</v>
      </c>
      <c r="E2">
        <v>0</v>
      </c>
      <c r="F2">
        <v>0</v>
      </c>
      <c r="G2">
        <v>0</v>
      </c>
      <c r="H2" s="3">
        <v>43332336</v>
      </c>
    </row>
    <row r="3" spans="1:8" x14ac:dyDescent="0.2">
      <c r="A3" t="s">
        <v>107</v>
      </c>
      <c r="B3" t="s">
        <v>18</v>
      </c>
      <c r="C3" t="s">
        <v>572</v>
      </c>
      <c r="D3">
        <v>2103034</v>
      </c>
      <c r="E3">
        <v>0</v>
      </c>
      <c r="F3">
        <v>0</v>
      </c>
      <c r="G3">
        <v>0</v>
      </c>
      <c r="H3" s="3">
        <v>27588144</v>
      </c>
    </row>
    <row r="4" spans="1:8" x14ac:dyDescent="0.2">
      <c r="A4" t="s">
        <v>107</v>
      </c>
      <c r="B4" t="s">
        <v>17</v>
      </c>
      <c r="C4" t="s">
        <v>573</v>
      </c>
      <c r="D4">
        <v>2517440</v>
      </c>
      <c r="E4">
        <v>0</v>
      </c>
      <c r="F4">
        <v>0</v>
      </c>
      <c r="G4">
        <v>0</v>
      </c>
      <c r="H4" s="3">
        <v>31604933</v>
      </c>
    </row>
    <row r="5" spans="1:8" x14ac:dyDescent="0.2">
      <c r="A5" t="s">
        <v>107</v>
      </c>
      <c r="B5" t="s">
        <v>16</v>
      </c>
      <c r="C5" t="s">
        <v>574</v>
      </c>
      <c r="D5">
        <v>710049</v>
      </c>
      <c r="E5">
        <v>0</v>
      </c>
      <c r="F5">
        <v>0</v>
      </c>
      <c r="G5">
        <v>0</v>
      </c>
      <c r="H5" s="3">
        <v>70640458</v>
      </c>
    </row>
    <row r="6" spans="1:8" x14ac:dyDescent="0.2">
      <c r="A6" t="s">
        <v>107</v>
      </c>
      <c r="B6" t="s">
        <v>15</v>
      </c>
      <c r="C6" t="s">
        <v>575</v>
      </c>
      <c r="D6">
        <v>1226129</v>
      </c>
      <c r="E6">
        <v>0</v>
      </c>
      <c r="F6">
        <v>0</v>
      </c>
      <c r="G6">
        <v>0</v>
      </c>
      <c r="H6" s="3">
        <v>468760734</v>
      </c>
    </row>
    <row r="7" spans="1:8" x14ac:dyDescent="0.2">
      <c r="A7" t="s">
        <v>107</v>
      </c>
      <c r="B7" t="s">
        <v>11</v>
      </c>
      <c r="C7" t="s">
        <v>576</v>
      </c>
      <c r="D7">
        <v>2258185</v>
      </c>
      <c r="E7">
        <v>0</v>
      </c>
      <c r="F7">
        <v>0</v>
      </c>
      <c r="G7">
        <v>29240407</v>
      </c>
      <c r="H7" s="3">
        <v>725603419</v>
      </c>
    </row>
    <row r="8" spans="1:8" x14ac:dyDescent="0.2">
      <c r="A8" t="s">
        <v>107</v>
      </c>
      <c r="B8" t="s">
        <v>25</v>
      </c>
      <c r="C8" t="s">
        <v>571</v>
      </c>
      <c r="D8">
        <v>237615156</v>
      </c>
      <c r="E8">
        <v>8636209</v>
      </c>
      <c r="F8">
        <v>0</v>
      </c>
      <c r="G8">
        <v>0</v>
      </c>
      <c r="H8" s="3">
        <v>13590174</v>
      </c>
    </row>
    <row r="9" spans="1:8" x14ac:dyDescent="0.2">
      <c r="A9" t="s">
        <v>107</v>
      </c>
      <c r="B9" t="s">
        <v>24</v>
      </c>
      <c r="C9" t="s">
        <v>572</v>
      </c>
      <c r="D9">
        <v>372815079</v>
      </c>
      <c r="E9">
        <v>14310452</v>
      </c>
      <c r="F9">
        <v>0</v>
      </c>
      <c r="G9">
        <v>302335</v>
      </c>
      <c r="H9" s="3">
        <v>15968923</v>
      </c>
    </row>
    <row r="10" spans="1:8" x14ac:dyDescent="0.2">
      <c r="A10" t="s">
        <v>107</v>
      </c>
      <c r="B10" t="s">
        <v>23</v>
      </c>
      <c r="C10" t="s">
        <v>573</v>
      </c>
      <c r="D10">
        <v>577995463</v>
      </c>
      <c r="E10">
        <v>24441335</v>
      </c>
      <c r="F10">
        <v>0</v>
      </c>
      <c r="G10">
        <v>0</v>
      </c>
      <c r="H10" s="3">
        <v>16566056</v>
      </c>
    </row>
    <row r="11" spans="1:8" x14ac:dyDescent="0.2">
      <c r="A11" t="s">
        <v>107</v>
      </c>
      <c r="B11" t="s">
        <v>22</v>
      </c>
      <c r="C11" t="s">
        <v>574</v>
      </c>
      <c r="D11">
        <v>249948427</v>
      </c>
      <c r="E11">
        <v>9526476</v>
      </c>
      <c r="F11">
        <v>0</v>
      </c>
      <c r="G11">
        <v>1425737</v>
      </c>
      <c r="H11" s="3">
        <v>35246378</v>
      </c>
    </row>
    <row r="12" spans="1:8" x14ac:dyDescent="0.2">
      <c r="A12" t="s">
        <v>107</v>
      </c>
      <c r="B12" t="s">
        <v>21</v>
      </c>
      <c r="C12" t="s">
        <v>575</v>
      </c>
      <c r="D12">
        <v>363884908</v>
      </c>
      <c r="E12">
        <v>15805053</v>
      </c>
      <c r="F12">
        <v>0</v>
      </c>
      <c r="G12">
        <v>25458420</v>
      </c>
      <c r="H12" s="3">
        <v>385891898</v>
      </c>
    </row>
    <row r="13" spans="1:8" x14ac:dyDescent="0.2">
      <c r="A13" t="s">
        <v>107</v>
      </c>
      <c r="B13" t="s">
        <v>20</v>
      </c>
      <c r="C13" t="s">
        <v>576</v>
      </c>
      <c r="D13">
        <v>619131688</v>
      </c>
      <c r="E13">
        <v>42528201</v>
      </c>
      <c r="F13">
        <v>65615060</v>
      </c>
      <c r="G13">
        <v>21716755</v>
      </c>
      <c r="H13" s="3">
        <v>127424185</v>
      </c>
    </row>
  </sheetData>
  <pageMargins left="0.7" right="0.7" top="0.75" bottom="0.75" header="0.3" footer="0.3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J13"/>
  <sheetViews>
    <sheetView workbookViewId="0"/>
  </sheetViews>
  <sheetFormatPr baseColWidth="10" defaultRowHeight="16" x14ac:dyDescent="0.2"/>
  <cols>
    <col min="1" max="10" width="15" customWidth="1"/>
  </cols>
  <sheetData>
    <row r="1" spans="1:10" s="1" customFormat="1" ht="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" x14ac:dyDescent="0.2">
      <c r="A2" t="s">
        <v>183</v>
      </c>
      <c r="B2">
        <v>10.87</v>
      </c>
      <c r="C2" t="s">
        <v>10</v>
      </c>
      <c r="D2" t="s">
        <v>11</v>
      </c>
      <c r="E2" t="s">
        <v>12</v>
      </c>
      <c r="F2" t="s">
        <v>13</v>
      </c>
      <c r="G2" t="s">
        <v>12</v>
      </c>
      <c r="H2" t="s">
        <v>184</v>
      </c>
      <c r="I2" t="s">
        <v>14</v>
      </c>
      <c r="J2" t="s">
        <v>13</v>
      </c>
    </row>
    <row r="3" spans="1:10" ht="15" x14ac:dyDescent="0.2">
      <c r="A3" t="s">
        <v>183</v>
      </c>
      <c r="B3">
        <v>10.87</v>
      </c>
      <c r="C3" t="s">
        <v>10</v>
      </c>
      <c r="D3" t="s">
        <v>15</v>
      </c>
      <c r="E3" t="s">
        <v>12</v>
      </c>
      <c r="F3" t="s">
        <v>13</v>
      </c>
      <c r="G3" t="s">
        <v>12</v>
      </c>
      <c r="H3" t="s">
        <v>184</v>
      </c>
      <c r="I3" t="s">
        <v>14</v>
      </c>
      <c r="J3" t="s">
        <v>13</v>
      </c>
    </row>
    <row r="4" spans="1:10" ht="15" x14ac:dyDescent="0.2">
      <c r="A4" t="s">
        <v>183</v>
      </c>
      <c r="B4">
        <v>10.87</v>
      </c>
      <c r="C4" t="s">
        <v>10</v>
      </c>
      <c r="D4" t="s">
        <v>16</v>
      </c>
      <c r="E4" t="s">
        <v>12</v>
      </c>
      <c r="F4" t="s">
        <v>13</v>
      </c>
      <c r="G4" t="s">
        <v>12</v>
      </c>
      <c r="H4" t="s">
        <v>184</v>
      </c>
      <c r="I4" t="s">
        <v>14</v>
      </c>
      <c r="J4" t="s">
        <v>13</v>
      </c>
    </row>
    <row r="5" spans="1:10" ht="15" x14ac:dyDescent="0.2">
      <c r="A5" t="s">
        <v>183</v>
      </c>
      <c r="B5">
        <v>10.87</v>
      </c>
      <c r="C5" t="s">
        <v>10</v>
      </c>
      <c r="D5" t="s">
        <v>17</v>
      </c>
      <c r="E5" t="s">
        <v>12</v>
      </c>
      <c r="F5" t="s">
        <v>13</v>
      </c>
      <c r="G5" t="s">
        <v>12</v>
      </c>
      <c r="H5" t="s">
        <v>184</v>
      </c>
      <c r="I5" t="s">
        <v>14</v>
      </c>
      <c r="J5" t="s">
        <v>13</v>
      </c>
    </row>
    <row r="6" spans="1:10" ht="15" x14ac:dyDescent="0.2">
      <c r="A6" t="s">
        <v>183</v>
      </c>
      <c r="B6">
        <v>10.87</v>
      </c>
      <c r="C6" t="s">
        <v>10</v>
      </c>
      <c r="D6" t="s">
        <v>18</v>
      </c>
      <c r="E6" t="s">
        <v>12</v>
      </c>
      <c r="F6" t="s">
        <v>13</v>
      </c>
      <c r="G6" t="s">
        <v>12</v>
      </c>
      <c r="H6" t="s">
        <v>184</v>
      </c>
      <c r="I6" t="s">
        <v>14</v>
      </c>
      <c r="J6" t="s">
        <v>13</v>
      </c>
    </row>
    <row r="7" spans="1:10" ht="15" x14ac:dyDescent="0.2">
      <c r="A7" t="s">
        <v>183</v>
      </c>
      <c r="B7">
        <v>10.87</v>
      </c>
      <c r="C7" t="s">
        <v>10</v>
      </c>
      <c r="D7" t="s">
        <v>19</v>
      </c>
      <c r="E7" t="s">
        <v>12</v>
      </c>
      <c r="F7" t="s">
        <v>13</v>
      </c>
      <c r="G7" t="s">
        <v>12</v>
      </c>
      <c r="H7" t="s">
        <v>184</v>
      </c>
      <c r="I7" t="s">
        <v>14</v>
      </c>
      <c r="J7" t="s">
        <v>13</v>
      </c>
    </row>
    <row r="8" spans="1:10" ht="15" x14ac:dyDescent="0.2">
      <c r="A8" t="s">
        <v>183</v>
      </c>
      <c r="B8">
        <v>10.87</v>
      </c>
      <c r="C8" t="s">
        <v>10</v>
      </c>
      <c r="D8" t="s">
        <v>20</v>
      </c>
      <c r="E8" t="s">
        <v>12</v>
      </c>
      <c r="F8" t="s">
        <v>13</v>
      </c>
      <c r="G8" t="s">
        <v>12</v>
      </c>
      <c r="H8" t="s">
        <v>184</v>
      </c>
      <c r="I8" t="s">
        <v>14</v>
      </c>
      <c r="J8" t="s">
        <v>13</v>
      </c>
    </row>
    <row r="9" spans="1:10" ht="15" x14ac:dyDescent="0.2">
      <c r="A9" t="s">
        <v>183</v>
      </c>
      <c r="B9">
        <v>10.87</v>
      </c>
      <c r="C9" t="s">
        <v>10</v>
      </c>
      <c r="D9" t="s">
        <v>21</v>
      </c>
      <c r="E9" t="s">
        <v>12</v>
      </c>
      <c r="F9" t="s">
        <v>13</v>
      </c>
      <c r="G9" t="s">
        <v>12</v>
      </c>
      <c r="H9" t="s">
        <v>184</v>
      </c>
      <c r="I9" t="s">
        <v>14</v>
      </c>
      <c r="J9" t="s">
        <v>13</v>
      </c>
    </row>
    <row r="10" spans="1:10" ht="15" x14ac:dyDescent="0.2">
      <c r="A10" t="s">
        <v>183</v>
      </c>
      <c r="B10">
        <v>10.87</v>
      </c>
      <c r="C10" t="s">
        <v>10</v>
      </c>
      <c r="D10" t="s">
        <v>22</v>
      </c>
      <c r="E10" t="s">
        <v>12</v>
      </c>
      <c r="F10" t="s">
        <v>13</v>
      </c>
      <c r="G10" t="s">
        <v>12</v>
      </c>
      <c r="H10" t="s">
        <v>184</v>
      </c>
      <c r="I10" t="s">
        <v>14</v>
      </c>
      <c r="J10" t="s">
        <v>13</v>
      </c>
    </row>
    <row r="11" spans="1:10" ht="15" x14ac:dyDescent="0.2">
      <c r="A11" t="s">
        <v>183</v>
      </c>
      <c r="B11">
        <v>10.87</v>
      </c>
      <c r="C11" t="s">
        <v>10</v>
      </c>
      <c r="D11" t="s">
        <v>23</v>
      </c>
      <c r="E11" t="s">
        <v>12</v>
      </c>
      <c r="F11" t="s">
        <v>13</v>
      </c>
      <c r="G11" t="s">
        <v>12</v>
      </c>
      <c r="H11" t="s">
        <v>184</v>
      </c>
      <c r="I11" t="s">
        <v>14</v>
      </c>
      <c r="J11" t="s">
        <v>13</v>
      </c>
    </row>
    <row r="12" spans="1:10" ht="15" x14ac:dyDescent="0.2">
      <c r="A12" t="s">
        <v>183</v>
      </c>
      <c r="B12">
        <v>10.87</v>
      </c>
      <c r="C12" t="s">
        <v>10</v>
      </c>
      <c r="D12" t="s">
        <v>24</v>
      </c>
      <c r="E12" t="s">
        <v>12</v>
      </c>
      <c r="F12" t="s">
        <v>13</v>
      </c>
      <c r="G12" t="s">
        <v>12</v>
      </c>
      <c r="H12" t="s">
        <v>184</v>
      </c>
      <c r="I12" t="s">
        <v>14</v>
      </c>
      <c r="J12" t="s">
        <v>13</v>
      </c>
    </row>
    <row r="13" spans="1:10" ht="15" x14ac:dyDescent="0.2">
      <c r="A13" t="s">
        <v>183</v>
      </c>
      <c r="B13">
        <v>10.87</v>
      </c>
      <c r="C13" t="s">
        <v>10</v>
      </c>
      <c r="D13" t="s">
        <v>25</v>
      </c>
      <c r="E13" t="s">
        <v>12</v>
      </c>
      <c r="F13" t="s">
        <v>13</v>
      </c>
      <c r="G13" t="s">
        <v>12</v>
      </c>
      <c r="H13" t="s">
        <v>184</v>
      </c>
      <c r="I13" t="s">
        <v>14</v>
      </c>
      <c r="J13" t="s">
        <v>13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J13"/>
  <sheetViews>
    <sheetView workbookViewId="0"/>
  </sheetViews>
  <sheetFormatPr baseColWidth="10" defaultRowHeight="16" x14ac:dyDescent="0.2"/>
  <cols>
    <col min="1" max="10" width="15" customWidth="1"/>
  </cols>
  <sheetData>
    <row r="1" spans="1:10" s="1" customFormat="1" ht="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" x14ac:dyDescent="0.2">
      <c r="A2" t="s">
        <v>185</v>
      </c>
      <c r="B2">
        <v>10.87</v>
      </c>
      <c r="C2" t="s">
        <v>10</v>
      </c>
      <c r="D2" t="s">
        <v>11</v>
      </c>
      <c r="E2" t="s">
        <v>12</v>
      </c>
      <c r="F2" t="s">
        <v>13</v>
      </c>
      <c r="G2" t="s">
        <v>12</v>
      </c>
      <c r="H2" t="s">
        <v>186</v>
      </c>
      <c r="I2" t="s">
        <v>14</v>
      </c>
      <c r="J2" t="s">
        <v>13</v>
      </c>
    </row>
    <row r="3" spans="1:10" ht="15" x14ac:dyDescent="0.2">
      <c r="A3" t="s">
        <v>185</v>
      </c>
      <c r="B3">
        <v>10.87</v>
      </c>
      <c r="C3" t="s">
        <v>10</v>
      </c>
      <c r="D3" t="s">
        <v>15</v>
      </c>
      <c r="E3" t="s">
        <v>12</v>
      </c>
      <c r="F3" t="s">
        <v>13</v>
      </c>
      <c r="G3" t="s">
        <v>12</v>
      </c>
      <c r="H3" t="s">
        <v>186</v>
      </c>
      <c r="I3" t="s">
        <v>14</v>
      </c>
      <c r="J3" t="s">
        <v>13</v>
      </c>
    </row>
    <row r="4" spans="1:10" ht="15" x14ac:dyDescent="0.2">
      <c r="A4" t="s">
        <v>185</v>
      </c>
      <c r="B4">
        <v>10.87</v>
      </c>
      <c r="C4" t="s">
        <v>10</v>
      </c>
      <c r="D4" t="s">
        <v>16</v>
      </c>
      <c r="E4" t="s">
        <v>12</v>
      </c>
      <c r="F4" t="s">
        <v>13</v>
      </c>
      <c r="G4" t="s">
        <v>12</v>
      </c>
      <c r="H4" t="s">
        <v>186</v>
      </c>
      <c r="I4" t="s">
        <v>14</v>
      </c>
      <c r="J4" t="s">
        <v>13</v>
      </c>
    </row>
    <row r="5" spans="1:10" ht="15" x14ac:dyDescent="0.2">
      <c r="A5" t="s">
        <v>185</v>
      </c>
      <c r="B5">
        <v>10.87</v>
      </c>
      <c r="C5" t="s">
        <v>10</v>
      </c>
      <c r="D5" t="s">
        <v>17</v>
      </c>
      <c r="E5" t="s">
        <v>12</v>
      </c>
      <c r="F5" t="s">
        <v>13</v>
      </c>
      <c r="G5" t="s">
        <v>12</v>
      </c>
      <c r="H5" t="s">
        <v>186</v>
      </c>
      <c r="I5" t="s">
        <v>14</v>
      </c>
      <c r="J5" t="s">
        <v>13</v>
      </c>
    </row>
    <row r="6" spans="1:10" ht="15" x14ac:dyDescent="0.2">
      <c r="A6" t="s">
        <v>185</v>
      </c>
      <c r="B6">
        <v>10.87</v>
      </c>
      <c r="C6" t="s">
        <v>10</v>
      </c>
      <c r="D6" t="s">
        <v>18</v>
      </c>
      <c r="E6" t="s">
        <v>12</v>
      </c>
      <c r="F6" t="s">
        <v>13</v>
      </c>
      <c r="G6" t="s">
        <v>12</v>
      </c>
      <c r="H6" t="s">
        <v>186</v>
      </c>
      <c r="I6" t="s">
        <v>14</v>
      </c>
      <c r="J6" t="s">
        <v>13</v>
      </c>
    </row>
    <row r="7" spans="1:10" ht="15" x14ac:dyDescent="0.2">
      <c r="A7" t="s">
        <v>185</v>
      </c>
      <c r="B7">
        <v>10.87</v>
      </c>
      <c r="C7" t="s">
        <v>10</v>
      </c>
      <c r="D7" t="s">
        <v>19</v>
      </c>
      <c r="E7" t="s">
        <v>12</v>
      </c>
      <c r="F7" t="s">
        <v>13</v>
      </c>
      <c r="G7" t="s">
        <v>12</v>
      </c>
      <c r="H7" t="s">
        <v>186</v>
      </c>
      <c r="I7" t="s">
        <v>14</v>
      </c>
      <c r="J7" t="s">
        <v>13</v>
      </c>
    </row>
    <row r="8" spans="1:10" ht="15" x14ac:dyDescent="0.2">
      <c r="A8" t="s">
        <v>185</v>
      </c>
      <c r="B8">
        <v>10.87</v>
      </c>
      <c r="C8" t="s">
        <v>10</v>
      </c>
      <c r="D8" t="s">
        <v>20</v>
      </c>
      <c r="E8" t="s">
        <v>12</v>
      </c>
      <c r="F8" t="s">
        <v>13</v>
      </c>
      <c r="G8" t="s">
        <v>12</v>
      </c>
      <c r="H8" t="s">
        <v>186</v>
      </c>
      <c r="I8" t="s">
        <v>14</v>
      </c>
      <c r="J8" t="s">
        <v>13</v>
      </c>
    </row>
    <row r="9" spans="1:10" ht="15" x14ac:dyDescent="0.2">
      <c r="A9" t="s">
        <v>185</v>
      </c>
      <c r="B9">
        <v>10.87</v>
      </c>
      <c r="C9" t="s">
        <v>10</v>
      </c>
      <c r="D9" t="s">
        <v>21</v>
      </c>
      <c r="E9">
        <v>917798</v>
      </c>
      <c r="F9" t="s">
        <v>13</v>
      </c>
      <c r="G9">
        <v>12182857</v>
      </c>
      <c r="H9" t="s">
        <v>186</v>
      </c>
      <c r="I9" t="s">
        <v>187</v>
      </c>
      <c r="J9" t="s">
        <v>13</v>
      </c>
    </row>
    <row r="10" spans="1:10" ht="15" x14ac:dyDescent="0.2">
      <c r="A10" t="s">
        <v>185</v>
      </c>
      <c r="B10">
        <v>10.87</v>
      </c>
      <c r="C10" t="s">
        <v>10</v>
      </c>
      <c r="D10" t="s">
        <v>22</v>
      </c>
      <c r="E10" t="s">
        <v>12</v>
      </c>
      <c r="F10" t="s">
        <v>13</v>
      </c>
      <c r="G10" t="s">
        <v>12</v>
      </c>
      <c r="H10" t="s">
        <v>186</v>
      </c>
      <c r="I10" t="s">
        <v>14</v>
      </c>
      <c r="J10" t="s">
        <v>13</v>
      </c>
    </row>
    <row r="11" spans="1:10" ht="15" x14ac:dyDescent="0.2">
      <c r="A11" t="s">
        <v>185</v>
      </c>
      <c r="B11">
        <v>10.87</v>
      </c>
      <c r="C11" t="s">
        <v>10</v>
      </c>
      <c r="D11" t="s">
        <v>23</v>
      </c>
      <c r="E11" t="s">
        <v>12</v>
      </c>
      <c r="F11" t="s">
        <v>13</v>
      </c>
      <c r="G11" t="s">
        <v>12</v>
      </c>
      <c r="H11" t="s">
        <v>186</v>
      </c>
      <c r="I11" t="s">
        <v>14</v>
      </c>
      <c r="J11" t="s">
        <v>13</v>
      </c>
    </row>
    <row r="12" spans="1:10" ht="15" x14ac:dyDescent="0.2">
      <c r="A12" t="s">
        <v>185</v>
      </c>
      <c r="B12">
        <v>10.87</v>
      </c>
      <c r="C12" t="s">
        <v>10</v>
      </c>
      <c r="D12" t="s">
        <v>24</v>
      </c>
      <c r="E12" t="s">
        <v>12</v>
      </c>
      <c r="F12" t="s">
        <v>13</v>
      </c>
      <c r="G12" t="s">
        <v>12</v>
      </c>
      <c r="H12" t="s">
        <v>186</v>
      </c>
      <c r="I12" t="s">
        <v>14</v>
      </c>
      <c r="J12" t="s">
        <v>13</v>
      </c>
    </row>
    <row r="13" spans="1:10" ht="15" x14ac:dyDescent="0.2">
      <c r="A13" t="s">
        <v>185</v>
      </c>
      <c r="B13">
        <v>10.87</v>
      </c>
      <c r="C13" t="s">
        <v>10</v>
      </c>
      <c r="D13" t="s">
        <v>25</v>
      </c>
      <c r="E13" t="s">
        <v>12</v>
      </c>
      <c r="F13" t="s">
        <v>13</v>
      </c>
      <c r="G13" t="s">
        <v>12</v>
      </c>
      <c r="H13" t="s">
        <v>186</v>
      </c>
      <c r="I13" t="s">
        <v>14</v>
      </c>
      <c r="J13" t="s">
        <v>13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J13"/>
  <sheetViews>
    <sheetView workbookViewId="0"/>
  </sheetViews>
  <sheetFormatPr baseColWidth="10" defaultRowHeight="16" x14ac:dyDescent="0.2"/>
  <cols>
    <col min="1" max="10" width="15" customWidth="1"/>
  </cols>
  <sheetData>
    <row r="1" spans="1:10" s="1" customFormat="1" ht="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" x14ac:dyDescent="0.2">
      <c r="A2" t="s">
        <v>188</v>
      </c>
      <c r="B2">
        <v>10.87</v>
      </c>
      <c r="C2" t="s">
        <v>10</v>
      </c>
      <c r="D2" t="s">
        <v>11</v>
      </c>
      <c r="E2" t="s">
        <v>12</v>
      </c>
      <c r="F2" t="s">
        <v>13</v>
      </c>
      <c r="G2" t="s">
        <v>12</v>
      </c>
      <c r="H2" t="s">
        <v>189</v>
      </c>
      <c r="I2" t="s">
        <v>14</v>
      </c>
      <c r="J2" t="s">
        <v>13</v>
      </c>
    </row>
    <row r="3" spans="1:10" ht="15" x14ac:dyDescent="0.2">
      <c r="A3" t="s">
        <v>188</v>
      </c>
      <c r="B3">
        <v>10.87</v>
      </c>
      <c r="C3" t="s">
        <v>10</v>
      </c>
      <c r="D3" t="s">
        <v>15</v>
      </c>
      <c r="E3" t="s">
        <v>12</v>
      </c>
      <c r="F3" t="s">
        <v>13</v>
      </c>
      <c r="G3" t="s">
        <v>12</v>
      </c>
      <c r="H3" t="s">
        <v>189</v>
      </c>
      <c r="I3" t="s">
        <v>14</v>
      </c>
      <c r="J3" t="s">
        <v>13</v>
      </c>
    </row>
    <row r="4" spans="1:10" ht="15" x14ac:dyDescent="0.2">
      <c r="A4" t="s">
        <v>188</v>
      </c>
      <c r="B4">
        <v>10.87</v>
      </c>
      <c r="C4" t="s">
        <v>10</v>
      </c>
      <c r="D4" t="s">
        <v>16</v>
      </c>
      <c r="E4" t="s">
        <v>12</v>
      </c>
      <c r="F4" t="s">
        <v>13</v>
      </c>
      <c r="G4" t="s">
        <v>12</v>
      </c>
      <c r="H4" t="s">
        <v>189</v>
      </c>
      <c r="I4" t="s">
        <v>14</v>
      </c>
      <c r="J4" t="s">
        <v>13</v>
      </c>
    </row>
    <row r="5" spans="1:10" ht="15" x14ac:dyDescent="0.2">
      <c r="A5" t="s">
        <v>188</v>
      </c>
      <c r="B5">
        <v>10.87</v>
      </c>
      <c r="C5" t="s">
        <v>10</v>
      </c>
      <c r="D5" t="s">
        <v>17</v>
      </c>
      <c r="E5" t="s">
        <v>12</v>
      </c>
      <c r="F5" t="s">
        <v>13</v>
      </c>
      <c r="G5" t="s">
        <v>12</v>
      </c>
      <c r="H5" t="s">
        <v>189</v>
      </c>
      <c r="I5" t="s">
        <v>14</v>
      </c>
      <c r="J5" t="s">
        <v>13</v>
      </c>
    </row>
    <row r="6" spans="1:10" ht="15" x14ac:dyDescent="0.2">
      <c r="A6" t="s">
        <v>188</v>
      </c>
      <c r="B6">
        <v>10.87</v>
      </c>
      <c r="C6" t="s">
        <v>10</v>
      </c>
      <c r="D6" t="s">
        <v>18</v>
      </c>
      <c r="E6" t="s">
        <v>12</v>
      </c>
      <c r="F6" t="s">
        <v>13</v>
      </c>
      <c r="G6" t="s">
        <v>12</v>
      </c>
      <c r="H6" t="s">
        <v>189</v>
      </c>
      <c r="I6" t="s">
        <v>14</v>
      </c>
      <c r="J6" t="s">
        <v>13</v>
      </c>
    </row>
    <row r="7" spans="1:10" ht="15" x14ac:dyDescent="0.2">
      <c r="A7" t="s">
        <v>188</v>
      </c>
      <c r="B7">
        <v>10.87</v>
      </c>
      <c r="C7" t="s">
        <v>10</v>
      </c>
      <c r="D7" t="s">
        <v>19</v>
      </c>
      <c r="E7" t="s">
        <v>12</v>
      </c>
      <c r="F7" t="s">
        <v>13</v>
      </c>
      <c r="G7" t="s">
        <v>12</v>
      </c>
      <c r="H7" t="s">
        <v>189</v>
      </c>
      <c r="I7" t="s">
        <v>14</v>
      </c>
      <c r="J7" t="s">
        <v>13</v>
      </c>
    </row>
    <row r="8" spans="1:10" ht="15" x14ac:dyDescent="0.2">
      <c r="A8" t="s">
        <v>188</v>
      </c>
      <c r="B8">
        <v>10.87</v>
      </c>
      <c r="C8" t="s">
        <v>10</v>
      </c>
      <c r="D8" t="s">
        <v>20</v>
      </c>
      <c r="E8">
        <v>1434309</v>
      </c>
      <c r="F8" t="s">
        <v>13</v>
      </c>
      <c r="G8">
        <v>23892542</v>
      </c>
      <c r="H8" t="s">
        <v>189</v>
      </c>
      <c r="I8" t="s">
        <v>190</v>
      </c>
      <c r="J8" t="s">
        <v>13</v>
      </c>
    </row>
    <row r="9" spans="1:10" ht="15" x14ac:dyDescent="0.2">
      <c r="A9" t="s">
        <v>188</v>
      </c>
      <c r="B9">
        <v>10.87</v>
      </c>
      <c r="C9" t="s">
        <v>10</v>
      </c>
      <c r="D9" t="s">
        <v>21</v>
      </c>
      <c r="E9">
        <v>852890</v>
      </c>
      <c r="F9" t="s">
        <v>13</v>
      </c>
      <c r="G9">
        <v>12157208</v>
      </c>
      <c r="H9" t="s">
        <v>189</v>
      </c>
      <c r="I9" t="s">
        <v>191</v>
      </c>
      <c r="J9" t="s">
        <v>13</v>
      </c>
    </row>
    <row r="10" spans="1:10" ht="15" x14ac:dyDescent="0.2">
      <c r="A10" t="s">
        <v>188</v>
      </c>
      <c r="B10">
        <v>10.87</v>
      </c>
      <c r="C10" t="s">
        <v>10</v>
      </c>
      <c r="D10" t="s">
        <v>22</v>
      </c>
      <c r="E10">
        <v>1024200</v>
      </c>
      <c r="F10" t="s">
        <v>13</v>
      </c>
      <c r="G10">
        <v>15655567</v>
      </c>
      <c r="H10" t="s">
        <v>189</v>
      </c>
      <c r="I10" t="s">
        <v>192</v>
      </c>
      <c r="J10" t="s">
        <v>13</v>
      </c>
    </row>
    <row r="11" spans="1:10" ht="15" x14ac:dyDescent="0.2">
      <c r="A11" t="s">
        <v>188</v>
      </c>
      <c r="B11">
        <v>10.87</v>
      </c>
      <c r="C11" t="s">
        <v>10</v>
      </c>
      <c r="D11" t="s">
        <v>23</v>
      </c>
      <c r="E11">
        <v>1100126</v>
      </c>
      <c r="F11" t="s">
        <v>13</v>
      </c>
      <c r="G11">
        <v>17634564</v>
      </c>
      <c r="H11" t="s">
        <v>189</v>
      </c>
      <c r="I11" t="s">
        <v>193</v>
      </c>
      <c r="J11" t="s">
        <v>13</v>
      </c>
    </row>
    <row r="12" spans="1:10" ht="15" x14ac:dyDescent="0.2">
      <c r="A12" t="s">
        <v>188</v>
      </c>
      <c r="B12">
        <v>10.87</v>
      </c>
      <c r="C12" t="s">
        <v>10</v>
      </c>
      <c r="D12" t="s">
        <v>24</v>
      </c>
      <c r="E12">
        <v>1182126</v>
      </c>
      <c r="F12" t="s">
        <v>13</v>
      </c>
      <c r="G12">
        <v>17077883</v>
      </c>
      <c r="H12" t="s">
        <v>189</v>
      </c>
      <c r="I12" t="s">
        <v>194</v>
      </c>
      <c r="J12" t="s">
        <v>13</v>
      </c>
    </row>
    <row r="13" spans="1:10" ht="15" x14ac:dyDescent="0.2">
      <c r="A13" t="s">
        <v>188</v>
      </c>
      <c r="B13">
        <v>10.87</v>
      </c>
      <c r="C13" t="s">
        <v>10</v>
      </c>
      <c r="D13" t="s">
        <v>25</v>
      </c>
      <c r="E13">
        <v>1169409</v>
      </c>
      <c r="F13" t="s">
        <v>13</v>
      </c>
      <c r="G13">
        <v>20235904</v>
      </c>
      <c r="H13" t="s">
        <v>189</v>
      </c>
      <c r="I13" t="s">
        <v>195</v>
      </c>
      <c r="J13" t="s">
        <v>13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J13"/>
  <sheetViews>
    <sheetView workbookViewId="0">
      <selection activeCell="G1" sqref="G1:G13"/>
    </sheetView>
  </sheetViews>
  <sheetFormatPr baseColWidth="10" defaultRowHeight="16" x14ac:dyDescent="0.2"/>
  <cols>
    <col min="1" max="10" width="15" customWidth="1"/>
  </cols>
  <sheetData>
    <row r="1" spans="1:10" s="1" customFormat="1" ht="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" x14ac:dyDescent="0.2">
      <c r="A2" t="s">
        <v>196</v>
      </c>
      <c r="B2">
        <v>10.039999999999999</v>
      </c>
      <c r="C2" t="s">
        <v>10</v>
      </c>
      <c r="D2" t="s">
        <v>11</v>
      </c>
      <c r="E2" t="s">
        <v>12</v>
      </c>
      <c r="F2" t="s">
        <v>13</v>
      </c>
      <c r="G2" t="s">
        <v>12</v>
      </c>
      <c r="H2" t="s">
        <v>197</v>
      </c>
      <c r="I2" t="s">
        <v>14</v>
      </c>
      <c r="J2" t="s">
        <v>13</v>
      </c>
    </row>
    <row r="3" spans="1:10" ht="15" x14ac:dyDescent="0.2">
      <c r="A3" t="s">
        <v>196</v>
      </c>
      <c r="B3">
        <v>10.039999999999999</v>
      </c>
      <c r="C3" t="s">
        <v>10</v>
      </c>
      <c r="D3" t="s">
        <v>15</v>
      </c>
      <c r="E3">
        <v>337985</v>
      </c>
      <c r="F3" t="s">
        <v>13</v>
      </c>
      <c r="G3">
        <v>3329872</v>
      </c>
      <c r="H3" t="s">
        <v>197</v>
      </c>
      <c r="I3" t="s">
        <v>198</v>
      </c>
      <c r="J3" t="s">
        <v>13</v>
      </c>
    </row>
    <row r="4" spans="1:10" ht="15" x14ac:dyDescent="0.2">
      <c r="A4" t="s">
        <v>196</v>
      </c>
      <c r="B4">
        <v>10.039999999999999</v>
      </c>
      <c r="C4" t="s">
        <v>10</v>
      </c>
      <c r="D4" t="s">
        <v>16</v>
      </c>
      <c r="E4" t="s">
        <v>12</v>
      </c>
      <c r="F4" t="s">
        <v>13</v>
      </c>
      <c r="G4" t="s">
        <v>12</v>
      </c>
      <c r="H4" t="s">
        <v>197</v>
      </c>
      <c r="I4" t="s">
        <v>14</v>
      </c>
      <c r="J4" t="s">
        <v>13</v>
      </c>
    </row>
    <row r="5" spans="1:10" ht="15" x14ac:dyDescent="0.2">
      <c r="A5" t="s">
        <v>196</v>
      </c>
      <c r="B5">
        <v>10.039999999999999</v>
      </c>
      <c r="C5" t="s">
        <v>10</v>
      </c>
      <c r="D5" t="s">
        <v>17</v>
      </c>
      <c r="E5" t="s">
        <v>12</v>
      </c>
      <c r="F5" t="s">
        <v>13</v>
      </c>
      <c r="G5" t="s">
        <v>12</v>
      </c>
      <c r="H5" t="s">
        <v>197</v>
      </c>
      <c r="I5" t="s">
        <v>14</v>
      </c>
      <c r="J5" t="s">
        <v>13</v>
      </c>
    </row>
    <row r="6" spans="1:10" ht="15" x14ac:dyDescent="0.2">
      <c r="A6" t="s">
        <v>196</v>
      </c>
      <c r="B6">
        <v>10.039999999999999</v>
      </c>
      <c r="C6" t="s">
        <v>10</v>
      </c>
      <c r="D6" t="s">
        <v>18</v>
      </c>
      <c r="E6">
        <v>304279</v>
      </c>
      <c r="F6" t="s">
        <v>13</v>
      </c>
      <c r="G6">
        <v>2794531</v>
      </c>
      <c r="H6" t="s">
        <v>197</v>
      </c>
      <c r="I6" t="s">
        <v>199</v>
      </c>
      <c r="J6" t="s">
        <v>13</v>
      </c>
    </row>
    <row r="7" spans="1:10" ht="15" x14ac:dyDescent="0.2">
      <c r="A7" t="s">
        <v>196</v>
      </c>
      <c r="B7">
        <v>10.039999999999999</v>
      </c>
      <c r="C7" t="s">
        <v>10</v>
      </c>
      <c r="D7" t="s">
        <v>19</v>
      </c>
      <c r="E7" t="s">
        <v>12</v>
      </c>
      <c r="F7" t="s">
        <v>13</v>
      </c>
      <c r="G7" t="s">
        <v>12</v>
      </c>
      <c r="H7" t="s">
        <v>197</v>
      </c>
      <c r="I7" t="s">
        <v>14</v>
      </c>
      <c r="J7" t="s">
        <v>13</v>
      </c>
    </row>
    <row r="8" spans="1:10" ht="15" x14ac:dyDescent="0.2">
      <c r="A8" t="s">
        <v>196</v>
      </c>
      <c r="B8">
        <v>10.039999999999999</v>
      </c>
      <c r="C8" t="s">
        <v>10</v>
      </c>
      <c r="D8" t="s">
        <v>20</v>
      </c>
      <c r="E8">
        <v>5669278</v>
      </c>
      <c r="F8" t="s">
        <v>13</v>
      </c>
      <c r="G8">
        <v>86465654</v>
      </c>
      <c r="H8" t="s">
        <v>197</v>
      </c>
      <c r="I8" t="s">
        <v>200</v>
      </c>
      <c r="J8" t="s">
        <v>13</v>
      </c>
    </row>
    <row r="9" spans="1:10" ht="15" x14ac:dyDescent="0.2">
      <c r="A9" t="s">
        <v>196</v>
      </c>
      <c r="B9">
        <v>10.039999999999999</v>
      </c>
      <c r="C9" t="s">
        <v>10</v>
      </c>
      <c r="D9" t="s">
        <v>21</v>
      </c>
      <c r="E9">
        <v>4789492</v>
      </c>
      <c r="F9" t="s">
        <v>13</v>
      </c>
      <c r="G9">
        <v>67692372</v>
      </c>
      <c r="H9" t="s">
        <v>197</v>
      </c>
      <c r="I9" t="s">
        <v>201</v>
      </c>
      <c r="J9" t="s">
        <v>13</v>
      </c>
    </row>
    <row r="10" spans="1:10" ht="15" x14ac:dyDescent="0.2">
      <c r="A10" t="s">
        <v>196</v>
      </c>
      <c r="B10">
        <v>10.039999999999999</v>
      </c>
      <c r="C10" t="s">
        <v>10</v>
      </c>
      <c r="D10" t="s">
        <v>22</v>
      </c>
      <c r="E10">
        <v>3820499</v>
      </c>
      <c r="F10" t="s">
        <v>13</v>
      </c>
      <c r="G10">
        <v>56867175</v>
      </c>
      <c r="H10" t="s">
        <v>197</v>
      </c>
      <c r="I10" t="s">
        <v>202</v>
      </c>
      <c r="J10" t="s">
        <v>13</v>
      </c>
    </row>
    <row r="11" spans="1:10" ht="15" x14ac:dyDescent="0.2">
      <c r="A11" t="s">
        <v>196</v>
      </c>
      <c r="B11">
        <v>10.039999999999999</v>
      </c>
      <c r="C11" t="s">
        <v>10</v>
      </c>
      <c r="D11" t="s">
        <v>23</v>
      </c>
      <c r="E11">
        <v>3790930</v>
      </c>
      <c r="F11" t="s">
        <v>13</v>
      </c>
      <c r="G11">
        <v>57635508</v>
      </c>
      <c r="H11" t="s">
        <v>197</v>
      </c>
      <c r="I11" t="s">
        <v>203</v>
      </c>
      <c r="J11" t="s">
        <v>13</v>
      </c>
    </row>
    <row r="12" spans="1:10" ht="15" x14ac:dyDescent="0.2">
      <c r="A12" t="s">
        <v>196</v>
      </c>
      <c r="B12">
        <v>10.039999999999999</v>
      </c>
      <c r="C12" t="s">
        <v>10</v>
      </c>
      <c r="D12" t="s">
        <v>24</v>
      </c>
      <c r="E12">
        <v>4373294</v>
      </c>
      <c r="F12" t="s">
        <v>13</v>
      </c>
      <c r="G12">
        <v>65970964</v>
      </c>
      <c r="H12" t="s">
        <v>197</v>
      </c>
      <c r="I12" t="s">
        <v>204</v>
      </c>
      <c r="J12" t="s">
        <v>13</v>
      </c>
    </row>
    <row r="13" spans="1:10" ht="15" x14ac:dyDescent="0.2">
      <c r="A13" t="s">
        <v>196</v>
      </c>
      <c r="B13">
        <v>10.039999999999999</v>
      </c>
      <c r="C13" t="s">
        <v>10</v>
      </c>
      <c r="D13" t="s">
        <v>25</v>
      </c>
      <c r="E13">
        <v>3372514</v>
      </c>
      <c r="F13" t="s">
        <v>13</v>
      </c>
      <c r="G13">
        <v>49824918</v>
      </c>
      <c r="H13" t="s">
        <v>197</v>
      </c>
      <c r="I13" t="s">
        <v>205</v>
      </c>
      <c r="J13" t="s">
        <v>13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J13"/>
  <sheetViews>
    <sheetView workbookViewId="0">
      <selection activeCell="G1" sqref="G1:G13"/>
    </sheetView>
  </sheetViews>
  <sheetFormatPr baseColWidth="10" defaultRowHeight="16" x14ac:dyDescent="0.2"/>
  <cols>
    <col min="1" max="3" width="15" customWidth="1"/>
    <col min="4" max="4" width="22" customWidth="1"/>
    <col min="5" max="10" width="15" customWidth="1"/>
  </cols>
  <sheetData>
    <row r="1" spans="1:10" s="1" customFormat="1" ht="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" x14ac:dyDescent="0.2">
      <c r="A2" t="s">
        <v>206</v>
      </c>
      <c r="B2">
        <v>10.039999999999999</v>
      </c>
      <c r="C2" t="s">
        <v>10</v>
      </c>
      <c r="D2" t="s">
        <v>11</v>
      </c>
      <c r="E2">
        <v>66045</v>
      </c>
      <c r="F2" t="s">
        <v>13</v>
      </c>
      <c r="G2">
        <v>524993</v>
      </c>
      <c r="H2" t="s">
        <v>207</v>
      </c>
      <c r="I2" t="s">
        <v>208</v>
      </c>
      <c r="J2" t="s">
        <v>13</v>
      </c>
    </row>
    <row r="3" spans="1:10" ht="15" x14ac:dyDescent="0.2">
      <c r="A3" t="s">
        <v>206</v>
      </c>
      <c r="B3">
        <v>10.039999999999999</v>
      </c>
      <c r="C3" t="s">
        <v>10</v>
      </c>
      <c r="D3" t="s">
        <v>15</v>
      </c>
      <c r="E3">
        <v>65425</v>
      </c>
      <c r="F3" t="s">
        <v>13</v>
      </c>
      <c r="G3">
        <v>882110</v>
      </c>
      <c r="H3" t="s">
        <v>207</v>
      </c>
      <c r="I3" t="s">
        <v>209</v>
      </c>
      <c r="J3" t="s">
        <v>13</v>
      </c>
    </row>
    <row r="4" spans="1:10" ht="15" x14ac:dyDescent="0.2">
      <c r="A4" t="s">
        <v>206</v>
      </c>
      <c r="B4">
        <v>10.039999999999999</v>
      </c>
      <c r="C4" t="s">
        <v>10</v>
      </c>
      <c r="D4" t="s">
        <v>16</v>
      </c>
      <c r="E4">
        <v>57491</v>
      </c>
      <c r="F4" t="s">
        <v>13</v>
      </c>
      <c r="G4">
        <v>896336</v>
      </c>
      <c r="H4" t="s">
        <v>207</v>
      </c>
      <c r="I4" t="s">
        <v>210</v>
      </c>
      <c r="J4" t="s">
        <v>13</v>
      </c>
    </row>
    <row r="5" spans="1:10" ht="15" x14ac:dyDescent="0.2">
      <c r="A5" t="s">
        <v>206</v>
      </c>
      <c r="B5">
        <v>10.039999999999999</v>
      </c>
      <c r="C5" t="s">
        <v>10</v>
      </c>
      <c r="D5" t="s">
        <v>17</v>
      </c>
      <c r="E5">
        <v>57225</v>
      </c>
      <c r="F5" t="s">
        <v>13</v>
      </c>
      <c r="G5">
        <v>698421</v>
      </c>
      <c r="H5" t="s">
        <v>207</v>
      </c>
      <c r="I5" t="s">
        <v>211</v>
      </c>
      <c r="J5" t="s">
        <v>13</v>
      </c>
    </row>
    <row r="6" spans="1:10" ht="15" x14ac:dyDescent="0.2">
      <c r="A6" t="s">
        <v>206</v>
      </c>
      <c r="B6">
        <v>10.039999999999999</v>
      </c>
      <c r="C6" t="s">
        <v>10</v>
      </c>
      <c r="D6" t="s">
        <v>18</v>
      </c>
      <c r="E6">
        <v>56296</v>
      </c>
      <c r="F6" t="s">
        <v>13</v>
      </c>
      <c r="G6">
        <v>1110997</v>
      </c>
      <c r="H6" t="s">
        <v>207</v>
      </c>
      <c r="I6" t="s">
        <v>212</v>
      </c>
      <c r="J6" t="s">
        <v>13</v>
      </c>
    </row>
    <row r="7" spans="1:10" ht="15" x14ac:dyDescent="0.2">
      <c r="A7" t="s">
        <v>206</v>
      </c>
      <c r="B7">
        <v>10.039999999999999</v>
      </c>
      <c r="C7" t="s">
        <v>10</v>
      </c>
      <c r="D7" t="s">
        <v>19</v>
      </c>
      <c r="E7">
        <v>41774</v>
      </c>
      <c r="F7" t="s">
        <v>13</v>
      </c>
      <c r="G7">
        <v>398849</v>
      </c>
      <c r="H7" t="s">
        <v>207</v>
      </c>
      <c r="I7" t="s">
        <v>213</v>
      </c>
      <c r="J7" t="s">
        <v>13</v>
      </c>
    </row>
    <row r="8" spans="1:10" ht="15" x14ac:dyDescent="0.2">
      <c r="A8" t="s">
        <v>206</v>
      </c>
      <c r="B8">
        <v>10.039999999999999</v>
      </c>
      <c r="C8" t="s">
        <v>10</v>
      </c>
      <c r="D8" t="s">
        <v>20</v>
      </c>
      <c r="E8">
        <v>1906422</v>
      </c>
      <c r="F8" t="s">
        <v>13</v>
      </c>
      <c r="G8">
        <v>26791995</v>
      </c>
      <c r="H8" t="s">
        <v>207</v>
      </c>
      <c r="I8" t="s">
        <v>214</v>
      </c>
      <c r="J8" t="s">
        <v>13</v>
      </c>
    </row>
    <row r="9" spans="1:10" ht="15" x14ac:dyDescent="0.2">
      <c r="A9" t="s">
        <v>206</v>
      </c>
      <c r="B9">
        <v>10.039999999999999</v>
      </c>
      <c r="C9" t="s">
        <v>10</v>
      </c>
      <c r="D9" t="s">
        <v>21</v>
      </c>
      <c r="E9">
        <v>1079879</v>
      </c>
      <c r="F9" t="s">
        <v>13</v>
      </c>
      <c r="G9">
        <v>14032355</v>
      </c>
      <c r="H9" t="s">
        <v>207</v>
      </c>
      <c r="I9" t="s">
        <v>215</v>
      </c>
      <c r="J9" t="s">
        <v>13</v>
      </c>
    </row>
    <row r="10" spans="1:10" ht="15" x14ac:dyDescent="0.2">
      <c r="A10" t="s">
        <v>206</v>
      </c>
      <c r="B10">
        <v>10.039999999999999</v>
      </c>
      <c r="C10" t="s">
        <v>10</v>
      </c>
      <c r="D10" t="s">
        <v>22</v>
      </c>
      <c r="E10">
        <v>578700</v>
      </c>
      <c r="F10" t="s">
        <v>13</v>
      </c>
      <c r="G10">
        <v>8222889</v>
      </c>
      <c r="H10" t="s">
        <v>207</v>
      </c>
      <c r="I10" t="s">
        <v>216</v>
      </c>
      <c r="J10" t="s">
        <v>13</v>
      </c>
    </row>
    <row r="11" spans="1:10" ht="15" x14ac:dyDescent="0.2">
      <c r="A11" t="s">
        <v>206</v>
      </c>
      <c r="B11">
        <v>10.039999999999999</v>
      </c>
      <c r="C11" t="s">
        <v>10</v>
      </c>
      <c r="D11" t="s">
        <v>23</v>
      </c>
      <c r="E11">
        <v>545899</v>
      </c>
      <c r="F11" t="s">
        <v>13</v>
      </c>
      <c r="G11">
        <v>7981116</v>
      </c>
      <c r="H11" t="s">
        <v>207</v>
      </c>
      <c r="I11" t="s">
        <v>217</v>
      </c>
      <c r="J11" t="s">
        <v>13</v>
      </c>
    </row>
    <row r="12" spans="1:10" ht="15" x14ac:dyDescent="0.2">
      <c r="A12" t="s">
        <v>206</v>
      </c>
      <c r="B12">
        <v>10.039999999999999</v>
      </c>
      <c r="C12" t="s">
        <v>10</v>
      </c>
      <c r="D12" t="s">
        <v>24</v>
      </c>
      <c r="E12">
        <v>609406</v>
      </c>
      <c r="F12" t="s">
        <v>13</v>
      </c>
      <c r="G12">
        <v>9876461</v>
      </c>
      <c r="H12" t="s">
        <v>207</v>
      </c>
      <c r="I12" t="s">
        <v>218</v>
      </c>
      <c r="J12" t="s">
        <v>13</v>
      </c>
    </row>
    <row r="13" spans="1:10" ht="15" x14ac:dyDescent="0.2">
      <c r="A13" t="s">
        <v>206</v>
      </c>
      <c r="B13">
        <v>10.039999999999999</v>
      </c>
      <c r="C13" t="s">
        <v>10</v>
      </c>
      <c r="D13" t="s">
        <v>25</v>
      </c>
      <c r="E13">
        <v>475423</v>
      </c>
      <c r="F13" t="s">
        <v>13</v>
      </c>
      <c r="G13">
        <v>6426267</v>
      </c>
      <c r="H13" t="s">
        <v>207</v>
      </c>
      <c r="I13" t="s">
        <v>219</v>
      </c>
      <c r="J13" t="s">
        <v>13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J13"/>
  <sheetViews>
    <sheetView workbookViewId="0">
      <selection activeCell="G1" sqref="G1:G13"/>
    </sheetView>
  </sheetViews>
  <sheetFormatPr baseColWidth="10" defaultRowHeight="16" x14ac:dyDescent="0.2"/>
  <cols>
    <col min="1" max="3" width="15" customWidth="1"/>
    <col min="4" max="4" width="26.6640625" customWidth="1"/>
    <col min="5" max="10" width="15" customWidth="1"/>
  </cols>
  <sheetData>
    <row r="1" spans="1:10" s="1" customFormat="1" ht="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" x14ac:dyDescent="0.2">
      <c r="A2" t="s">
        <v>220</v>
      </c>
      <c r="B2">
        <v>10.039999999999999</v>
      </c>
      <c r="C2" t="s">
        <v>10</v>
      </c>
      <c r="D2" t="s">
        <v>11</v>
      </c>
      <c r="E2">
        <v>35723</v>
      </c>
      <c r="F2" t="s">
        <v>13</v>
      </c>
      <c r="G2">
        <v>271596</v>
      </c>
      <c r="H2" t="s">
        <v>221</v>
      </c>
      <c r="I2" t="s">
        <v>222</v>
      </c>
      <c r="J2" t="s">
        <v>13</v>
      </c>
    </row>
    <row r="3" spans="1:10" ht="15" x14ac:dyDescent="0.2">
      <c r="A3" t="s">
        <v>220</v>
      </c>
      <c r="B3">
        <v>10.039999999999999</v>
      </c>
      <c r="C3" t="s">
        <v>10</v>
      </c>
      <c r="D3" t="s">
        <v>15</v>
      </c>
      <c r="E3" t="s">
        <v>12</v>
      </c>
      <c r="F3" t="s">
        <v>13</v>
      </c>
      <c r="G3" t="s">
        <v>12</v>
      </c>
      <c r="H3" t="s">
        <v>221</v>
      </c>
      <c r="I3" t="s">
        <v>14</v>
      </c>
      <c r="J3" t="s">
        <v>13</v>
      </c>
    </row>
    <row r="4" spans="1:10" ht="15" x14ac:dyDescent="0.2">
      <c r="A4" t="s">
        <v>220</v>
      </c>
      <c r="B4">
        <v>10.039999999999999</v>
      </c>
      <c r="C4" t="s">
        <v>10</v>
      </c>
      <c r="D4" t="s">
        <v>16</v>
      </c>
      <c r="E4" t="s">
        <v>12</v>
      </c>
      <c r="F4" t="s">
        <v>13</v>
      </c>
      <c r="G4" t="s">
        <v>12</v>
      </c>
      <c r="H4" t="s">
        <v>221</v>
      </c>
      <c r="I4" t="s">
        <v>14</v>
      </c>
      <c r="J4" t="s">
        <v>13</v>
      </c>
    </row>
    <row r="5" spans="1:10" ht="15" x14ac:dyDescent="0.2">
      <c r="A5" t="s">
        <v>220</v>
      </c>
      <c r="B5">
        <v>10.039999999999999</v>
      </c>
      <c r="C5" t="s">
        <v>10</v>
      </c>
      <c r="D5" t="s">
        <v>17</v>
      </c>
      <c r="E5" t="s">
        <v>12</v>
      </c>
      <c r="F5" t="s">
        <v>13</v>
      </c>
      <c r="G5" t="s">
        <v>12</v>
      </c>
      <c r="H5" t="s">
        <v>221</v>
      </c>
      <c r="I5" t="s">
        <v>14</v>
      </c>
      <c r="J5" t="s">
        <v>13</v>
      </c>
    </row>
    <row r="6" spans="1:10" ht="15" x14ac:dyDescent="0.2">
      <c r="A6" t="s">
        <v>220</v>
      </c>
      <c r="B6">
        <v>10.039999999999999</v>
      </c>
      <c r="C6" t="s">
        <v>10</v>
      </c>
      <c r="D6" t="s">
        <v>18</v>
      </c>
      <c r="E6" t="s">
        <v>12</v>
      </c>
      <c r="F6" t="s">
        <v>13</v>
      </c>
      <c r="G6" t="s">
        <v>12</v>
      </c>
      <c r="H6" t="s">
        <v>221</v>
      </c>
      <c r="I6" t="s">
        <v>14</v>
      </c>
      <c r="J6" t="s">
        <v>13</v>
      </c>
    </row>
    <row r="7" spans="1:10" ht="15" x14ac:dyDescent="0.2">
      <c r="A7" t="s">
        <v>220</v>
      </c>
      <c r="B7">
        <v>10.039999999999999</v>
      </c>
      <c r="C7" t="s">
        <v>10</v>
      </c>
      <c r="D7" t="s">
        <v>19</v>
      </c>
      <c r="E7" t="s">
        <v>12</v>
      </c>
      <c r="F7" t="s">
        <v>13</v>
      </c>
      <c r="G7" t="s">
        <v>12</v>
      </c>
      <c r="H7" t="s">
        <v>221</v>
      </c>
      <c r="I7" t="s">
        <v>14</v>
      </c>
      <c r="J7" t="s">
        <v>13</v>
      </c>
    </row>
    <row r="8" spans="1:10" ht="15" x14ac:dyDescent="0.2">
      <c r="A8" t="s">
        <v>220</v>
      </c>
      <c r="B8">
        <v>10.039999999999999</v>
      </c>
      <c r="C8" t="s">
        <v>10</v>
      </c>
      <c r="D8" t="s">
        <v>20</v>
      </c>
      <c r="E8">
        <v>4182226</v>
      </c>
      <c r="F8" t="s">
        <v>13</v>
      </c>
      <c r="G8">
        <v>60789384</v>
      </c>
      <c r="H8" t="s">
        <v>221</v>
      </c>
      <c r="I8" t="s">
        <v>223</v>
      </c>
      <c r="J8" t="s">
        <v>13</v>
      </c>
    </row>
    <row r="9" spans="1:10" ht="15" x14ac:dyDescent="0.2">
      <c r="A9" t="s">
        <v>220</v>
      </c>
      <c r="B9">
        <v>10.039999999999999</v>
      </c>
      <c r="C9" t="s">
        <v>10</v>
      </c>
      <c r="D9" t="s">
        <v>21</v>
      </c>
      <c r="E9">
        <v>4610309</v>
      </c>
      <c r="F9" t="s">
        <v>13</v>
      </c>
      <c r="G9">
        <v>62489404</v>
      </c>
      <c r="H9" t="s">
        <v>221</v>
      </c>
      <c r="I9" t="s">
        <v>224</v>
      </c>
      <c r="J9" t="s">
        <v>13</v>
      </c>
    </row>
    <row r="10" spans="1:10" ht="15" x14ac:dyDescent="0.2">
      <c r="A10" t="s">
        <v>220</v>
      </c>
      <c r="B10">
        <v>10.039999999999999</v>
      </c>
      <c r="C10" t="s">
        <v>10</v>
      </c>
      <c r="D10" t="s">
        <v>22</v>
      </c>
      <c r="E10">
        <v>42065</v>
      </c>
      <c r="F10" t="s">
        <v>13</v>
      </c>
      <c r="G10">
        <v>317159</v>
      </c>
      <c r="H10" t="s">
        <v>221</v>
      </c>
      <c r="I10" t="s">
        <v>225</v>
      </c>
      <c r="J10" t="s">
        <v>13</v>
      </c>
    </row>
    <row r="11" spans="1:10" ht="15" x14ac:dyDescent="0.2">
      <c r="A11" t="s">
        <v>220</v>
      </c>
      <c r="B11">
        <v>10.039999999999999</v>
      </c>
      <c r="C11" t="s">
        <v>10</v>
      </c>
      <c r="D11" t="s">
        <v>23</v>
      </c>
      <c r="E11">
        <v>102182</v>
      </c>
      <c r="F11" t="s">
        <v>13</v>
      </c>
      <c r="G11">
        <v>1139884</v>
      </c>
      <c r="H11" t="s">
        <v>221</v>
      </c>
      <c r="I11" t="s">
        <v>226</v>
      </c>
      <c r="J11" t="s">
        <v>13</v>
      </c>
    </row>
    <row r="12" spans="1:10" ht="15" x14ac:dyDescent="0.2">
      <c r="A12" t="s">
        <v>220</v>
      </c>
      <c r="B12">
        <v>10.039999999999999</v>
      </c>
      <c r="C12" t="s">
        <v>10</v>
      </c>
      <c r="D12" t="s">
        <v>24</v>
      </c>
      <c r="E12">
        <v>54279</v>
      </c>
      <c r="F12" t="s">
        <v>13</v>
      </c>
      <c r="G12">
        <v>612301</v>
      </c>
      <c r="H12" t="s">
        <v>221</v>
      </c>
      <c r="I12" t="s">
        <v>227</v>
      </c>
      <c r="J12" t="s">
        <v>13</v>
      </c>
    </row>
    <row r="13" spans="1:10" ht="15" x14ac:dyDescent="0.2">
      <c r="A13" t="s">
        <v>220</v>
      </c>
      <c r="B13">
        <v>10.039999999999999</v>
      </c>
      <c r="C13" t="s">
        <v>10</v>
      </c>
      <c r="D13" t="s">
        <v>25</v>
      </c>
      <c r="E13" t="s">
        <v>12</v>
      </c>
      <c r="F13" t="s">
        <v>13</v>
      </c>
      <c r="G13" t="s">
        <v>12</v>
      </c>
      <c r="H13" t="s">
        <v>221</v>
      </c>
      <c r="I13" t="s">
        <v>14</v>
      </c>
      <c r="J13" t="s">
        <v>13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J13"/>
  <sheetViews>
    <sheetView workbookViewId="0">
      <selection activeCell="I38" sqref="I38"/>
    </sheetView>
  </sheetViews>
  <sheetFormatPr baseColWidth="10" defaultRowHeight="16" x14ac:dyDescent="0.2"/>
  <cols>
    <col min="1" max="3" width="15" customWidth="1"/>
    <col min="4" max="4" width="20.83203125" bestFit="1" customWidth="1"/>
    <col min="5" max="10" width="15" customWidth="1"/>
  </cols>
  <sheetData>
    <row r="1" spans="1:10" s="1" customFormat="1" ht="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" x14ac:dyDescent="0.2">
      <c r="A2" t="s">
        <v>228</v>
      </c>
      <c r="B2">
        <v>10.039999999999999</v>
      </c>
      <c r="C2" t="s">
        <v>10</v>
      </c>
      <c r="D2" t="s">
        <v>11</v>
      </c>
      <c r="E2">
        <v>166326</v>
      </c>
      <c r="F2" t="s">
        <v>13</v>
      </c>
      <c r="G2">
        <v>1934540</v>
      </c>
      <c r="H2" t="s">
        <v>229</v>
      </c>
      <c r="I2" t="s">
        <v>230</v>
      </c>
      <c r="J2" t="s">
        <v>13</v>
      </c>
    </row>
    <row r="3" spans="1:10" ht="15" x14ac:dyDescent="0.2">
      <c r="A3" t="s">
        <v>228</v>
      </c>
      <c r="B3">
        <v>10.039999999999999</v>
      </c>
      <c r="C3" t="s">
        <v>10</v>
      </c>
      <c r="D3" t="s">
        <v>15</v>
      </c>
      <c r="E3">
        <v>221603</v>
      </c>
      <c r="F3" t="s">
        <v>13</v>
      </c>
      <c r="G3">
        <v>2675807</v>
      </c>
      <c r="H3" t="s">
        <v>229</v>
      </c>
      <c r="I3" t="s">
        <v>231</v>
      </c>
      <c r="J3" t="s">
        <v>13</v>
      </c>
    </row>
    <row r="4" spans="1:10" ht="15" x14ac:dyDescent="0.2">
      <c r="A4" t="s">
        <v>228</v>
      </c>
      <c r="B4">
        <v>10.039999999999999</v>
      </c>
      <c r="C4" t="s">
        <v>10</v>
      </c>
      <c r="D4" t="s">
        <v>16</v>
      </c>
      <c r="E4">
        <v>183187</v>
      </c>
      <c r="F4" t="s">
        <v>13</v>
      </c>
      <c r="G4">
        <v>2425635</v>
      </c>
      <c r="H4" t="s">
        <v>229</v>
      </c>
      <c r="I4" t="s">
        <v>232</v>
      </c>
      <c r="J4" t="s">
        <v>13</v>
      </c>
    </row>
    <row r="5" spans="1:10" ht="15" x14ac:dyDescent="0.2">
      <c r="A5" t="s">
        <v>228</v>
      </c>
      <c r="B5">
        <v>10.039999999999999</v>
      </c>
      <c r="C5" t="s">
        <v>10</v>
      </c>
      <c r="D5" t="s">
        <v>17</v>
      </c>
      <c r="E5">
        <v>188321</v>
      </c>
      <c r="F5" t="s">
        <v>13</v>
      </c>
      <c r="G5">
        <v>2151209</v>
      </c>
      <c r="H5" t="s">
        <v>229</v>
      </c>
      <c r="I5" t="s">
        <v>233</v>
      </c>
      <c r="J5" t="s">
        <v>13</v>
      </c>
    </row>
    <row r="6" spans="1:10" ht="15" x14ac:dyDescent="0.2">
      <c r="A6" t="s">
        <v>228</v>
      </c>
      <c r="B6">
        <v>10.039999999999999</v>
      </c>
      <c r="C6" t="s">
        <v>10</v>
      </c>
      <c r="D6" t="s">
        <v>18</v>
      </c>
      <c r="E6">
        <v>200019</v>
      </c>
      <c r="F6" t="s">
        <v>13</v>
      </c>
      <c r="G6">
        <v>2051157</v>
      </c>
      <c r="H6" t="s">
        <v>229</v>
      </c>
      <c r="I6" t="s">
        <v>234</v>
      </c>
      <c r="J6" t="s">
        <v>13</v>
      </c>
    </row>
    <row r="7" spans="1:10" ht="15" x14ac:dyDescent="0.2">
      <c r="A7" t="s">
        <v>228</v>
      </c>
      <c r="B7">
        <v>10.039999999999999</v>
      </c>
      <c r="C7" t="s">
        <v>10</v>
      </c>
      <c r="D7" t="s">
        <v>19</v>
      </c>
      <c r="E7">
        <v>228396</v>
      </c>
      <c r="F7" t="s">
        <v>13</v>
      </c>
      <c r="G7">
        <v>2698083</v>
      </c>
      <c r="H7" t="s">
        <v>229</v>
      </c>
      <c r="I7" t="s">
        <v>235</v>
      </c>
      <c r="J7" t="s">
        <v>13</v>
      </c>
    </row>
    <row r="8" spans="1:10" ht="15" x14ac:dyDescent="0.2">
      <c r="A8" t="s">
        <v>228</v>
      </c>
      <c r="B8">
        <v>10.039999999999999</v>
      </c>
      <c r="C8" t="s">
        <v>10</v>
      </c>
      <c r="D8" t="s">
        <v>20</v>
      </c>
      <c r="E8">
        <v>190789</v>
      </c>
      <c r="F8" t="s">
        <v>13</v>
      </c>
      <c r="G8">
        <v>2278440</v>
      </c>
      <c r="H8" t="s">
        <v>229</v>
      </c>
      <c r="I8" t="s">
        <v>236</v>
      </c>
      <c r="J8" t="s">
        <v>13</v>
      </c>
    </row>
    <row r="9" spans="1:10" ht="15" x14ac:dyDescent="0.2">
      <c r="A9" t="s">
        <v>228</v>
      </c>
      <c r="B9">
        <v>10.039999999999999</v>
      </c>
      <c r="C9" t="s">
        <v>10</v>
      </c>
      <c r="D9" t="s">
        <v>21</v>
      </c>
      <c r="E9">
        <v>182137</v>
      </c>
      <c r="F9" t="s">
        <v>13</v>
      </c>
      <c r="G9">
        <v>2050023</v>
      </c>
      <c r="H9" t="s">
        <v>229</v>
      </c>
      <c r="I9" t="s">
        <v>237</v>
      </c>
      <c r="J9" t="s">
        <v>13</v>
      </c>
    </row>
    <row r="10" spans="1:10" ht="15" x14ac:dyDescent="0.2">
      <c r="A10" t="s">
        <v>228</v>
      </c>
      <c r="B10">
        <v>10.039999999999999</v>
      </c>
      <c r="C10" t="s">
        <v>10</v>
      </c>
      <c r="D10" t="s">
        <v>22</v>
      </c>
      <c r="E10">
        <v>107993</v>
      </c>
      <c r="F10" t="s">
        <v>13</v>
      </c>
      <c r="G10">
        <v>1651170</v>
      </c>
      <c r="H10" t="s">
        <v>229</v>
      </c>
      <c r="I10" t="s">
        <v>238</v>
      </c>
      <c r="J10" t="s">
        <v>13</v>
      </c>
    </row>
    <row r="11" spans="1:10" ht="15" x14ac:dyDescent="0.2">
      <c r="A11" t="s">
        <v>228</v>
      </c>
      <c r="B11">
        <v>10.039999999999999</v>
      </c>
      <c r="C11" t="s">
        <v>10</v>
      </c>
      <c r="D11" t="s">
        <v>23</v>
      </c>
      <c r="E11">
        <v>78372</v>
      </c>
      <c r="F11" t="s">
        <v>13</v>
      </c>
      <c r="G11">
        <v>871577</v>
      </c>
      <c r="H11" t="s">
        <v>229</v>
      </c>
      <c r="I11" t="s">
        <v>239</v>
      </c>
      <c r="J11" t="s">
        <v>13</v>
      </c>
    </row>
    <row r="12" spans="1:10" ht="15" x14ac:dyDescent="0.2">
      <c r="A12" t="s">
        <v>228</v>
      </c>
      <c r="B12">
        <v>10.039999999999999</v>
      </c>
      <c r="C12" t="s">
        <v>10</v>
      </c>
      <c r="D12" t="s">
        <v>24</v>
      </c>
      <c r="E12">
        <v>75495</v>
      </c>
      <c r="F12" t="s">
        <v>13</v>
      </c>
      <c r="G12">
        <v>965963</v>
      </c>
      <c r="H12" t="s">
        <v>229</v>
      </c>
      <c r="I12" t="s">
        <v>240</v>
      </c>
      <c r="J12" t="s">
        <v>13</v>
      </c>
    </row>
    <row r="13" spans="1:10" ht="15" x14ac:dyDescent="0.2">
      <c r="A13" t="s">
        <v>228</v>
      </c>
      <c r="B13">
        <v>10.039999999999999</v>
      </c>
      <c r="C13" t="s">
        <v>10</v>
      </c>
      <c r="D13" t="s">
        <v>25</v>
      </c>
      <c r="E13">
        <v>106035</v>
      </c>
      <c r="F13" t="s">
        <v>13</v>
      </c>
      <c r="G13">
        <v>1404128</v>
      </c>
      <c r="H13" t="s">
        <v>229</v>
      </c>
      <c r="I13" t="s">
        <v>241</v>
      </c>
      <c r="J13" t="s">
        <v>13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J13"/>
  <sheetViews>
    <sheetView workbookViewId="0">
      <selection activeCell="G1" sqref="G1:G13"/>
    </sheetView>
  </sheetViews>
  <sheetFormatPr baseColWidth="10" defaultRowHeight="16" x14ac:dyDescent="0.2"/>
  <cols>
    <col min="1" max="3" width="15" customWidth="1"/>
    <col min="4" max="4" width="20.83203125" bestFit="1" customWidth="1"/>
    <col min="5" max="10" width="15" customWidth="1"/>
  </cols>
  <sheetData>
    <row r="1" spans="1:10" s="1" customFormat="1" ht="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" x14ac:dyDescent="0.2">
      <c r="A2" t="s">
        <v>242</v>
      </c>
      <c r="B2">
        <v>10.039999999999999</v>
      </c>
      <c r="C2" t="s">
        <v>10</v>
      </c>
      <c r="D2" t="s">
        <v>11</v>
      </c>
      <c r="E2">
        <v>1882347</v>
      </c>
      <c r="F2" t="s">
        <v>13</v>
      </c>
      <c r="G2">
        <v>24043241</v>
      </c>
      <c r="H2" t="s">
        <v>243</v>
      </c>
      <c r="I2" t="s">
        <v>244</v>
      </c>
      <c r="J2" t="s">
        <v>13</v>
      </c>
    </row>
    <row r="3" spans="1:10" ht="15" x14ac:dyDescent="0.2">
      <c r="A3" t="s">
        <v>242</v>
      </c>
      <c r="B3">
        <v>10.039999999999999</v>
      </c>
      <c r="C3" t="s">
        <v>10</v>
      </c>
      <c r="D3" t="s">
        <v>15</v>
      </c>
      <c r="E3">
        <v>2240006</v>
      </c>
      <c r="F3" t="s">
        <v>13</v>
      </c>
      <c r="G3">
        <v>30923833</v>
      </c>
      <c r="H3" t="s">
        <v>243</v>
      </c>
      <c r="I3" t="s">
        <v>245</v>
      </c>
      <c r="J3" t="s">
        <v>13</v>
      </c>
    </row>
    <row r="4" spans="1:10" ht="15" x14ac:dyDescent="0.2">
      <c r="A4" t="s">
        <v>242</v>
      </c>
      <c r="B4">
        <v>10.039999999999999</v>
      </c>
      <c r="C4" t="s">
        <v>10</v>
      </c>
      <c r="D4" t="s">
        <v>16</v>
      </c>
      <c r="E4">
        <v>2381527</v>
      </c>
      <c r="F4" t="s">
        <v>13</v>
      </c>
      <c r="G4">
        <v>32310889</v>
      </c>
      <c r="H4" t="s">
        <v>243</v>
      </c>
      <c r="I4" t="s">
        <v>246</v>
      </c>
      <c r="J4" t="s">
        <v>13</v>
      </c>
    </row>
    <row r="5" spans="1:10" ht="15" x14ac:dyDescent="0.2">
      <c r="A5" t="s">
        <v>242</v>
      </c>
      <c r="B5">
        <v>10.039999999999999</v>
      </c>
      <c r="C5" t="s">
        <v>10</v>
      </c>
      <c r="D5" t="s">
        <v>17</v>
      </c>
      <c r="E5">
        <v>1884309</v>
      </c>
      <c r="F5" t="s">
        <v>13</v>
      </c>
      <c r="G5">
        <v>25979203</v>
      </c>
      <c r="H5" t="s">
        <v>243</v>
      </c>
      <c r="I5" t="s">
        <v>247</v>
      </c>
      <c r="J5" t="s">
        <v>13</v>
      </c>
    </row>
    <row r="6" spans="1:10" ht="15" x14ac:dyDescent="0.2">
      <c r="A6" t="s">
        <v>242</v>
      </c>
      <c r="B6">
        <v>10.039999999999999</v>
      </c>
      <c r="C6" t="s">
        <v>10</v>
      </c>
      <c r="D6" t="s">
        <v>18</v>
      </c>
      <c r="E6">
        <v>2025522</v>
      </c>
      <c r="F6" t="s">
        <v>13</v>
      </c>
      <c r="G6">
        <v>26770903</v>
      </c>
      <c r="H6" t="s">
        <v>243</v>
      </c>
      <c r="I6" t="s">
        <v>248</v>
      </c>
      <c r="J6" t="s">
        <v>13</v>
      </c>
    </row>
    <row r="7" spans="1:10" ht="15" x14ac:dyDescent="0.2">
      <c r="A7" t="s">
        <v>242</v>
      </c>
      <c r="B7">
        <v>10.039999999999999</v>
      </c>
      <c r="C7" t="s">
        <v>10</v>
      </c>
      <c r="D7" t="s">
        <v>19</v>
      </c>
      <c r="E7">
        <v>2531137</v>
      </c>
      <c r="F7" t="s">
        <v>13</v>
      </c>
      <c r="G7">
        <v>32928724</v>
      </c>
      <c r="H7" t="s">
        <v>243</v>
      </c>
      <c r="I7" t="s">
        <v>249</v>
      </c>
      <c r="J7" t="s">
        <v>13</v>
      </c>
    </row>
    <row r="8" spans="1:10" ht="15" x14ac:dyDescent="0.2">
      <c r="A8" t="s">
        <v>242</v>
      </c>
      <c r="B8">
        <v>10.039999999999999</v>
      </c>
      <c r="C8" t="s">
        <v>10</v>
      </c>
      <c r="D8" t="s">
        <v>20</v>
      </c>
      <c r="E8">
        <v>1210174</v>
      </c>
      <c r="F8" t="s">
        <v>13</v>
      </c>
      <c r="G8">
        <v>16408939</v>
      </c>
      <c r="H8" t="s">
        <v>243</v>
      </c>
      <c r="I8" t="s">
        <v>250</v>
      </c>
      <c r="J8" t="s">
        <v>13</v>
      </c>
    </row>
    <row r="9" spans="1:10" ht="15" x14ac:dyDescent="0.2">
      <c r="A9" t="s">
        <v>242</v>
      </c>
      <c r="B9">
        <v>10.039999999999999</v>
      </c>
      <c r="C9" t="s">
        <v>10</v>
      </c>
      <c r="D9" t="s">
        <v>21</v>
      </c>
      <c r="E9">
        <v>1522331</v>
      </c>
      <c r="F9" t="s">
        <v>13</v>
      </c>
      <c r="G9">
        <v>20444936</v>
      </c>
      <c r="H9" t="s">
        <v>243</v>
      </c>
      <c r="I9" t="s">
        <v>251</v>
      </c>
      <c r="J9" t="s">
        <v>13</v>
      </c>
    </row>
    <row r="10" spans="1:10" ht="15" x14ac:dyDescent="0.2">
      <c r="A10" t="s">
        <v>242</v>
      </c>
      <c r="B10">
        <v>10.039999999999999</v>
      </c>
      <c r="C10" t="s">
        <v>10</v>
      </c>
      <c r="D10" t="s">
        <v>22</v>
      </c>
      <c r="E10">
        <v>1429310</v>
      </c>
      <c r="F10" t="s">
        <v>13</v>
      </c>
      <c r="G10">
        <v>19600593</v>
      </c>
      <c r="H10" t="s">
        <v>243</v>
      </c>
      <c r="I10" t="s">
        <v>252</v>
      </c>
      <c r="J10" t="s">
        <v>13</v>
      </c>
    </row>
    <row r="11" spans="1:10" ht="15" x14ac:dyDescent="0.2">
      <c r="A11" t="s">
        <v>242</v>
      </c>
      <c r="B11">
        <v>10.039999999999999</v>
      </c>
      <c r="C11" t="s">
        <v>10</v>
      </c>
      <c r="D11" t="s">
        <v>23</v>
      </c>
      <c r="E11">
        <v>1316177</v>
      </c>
      <c r="F11" t="s">
        <v>13</v>
      </c>
      <c r="G11">
        <v>18160319</v>
      </c>
      <c r="H11" t="s">
        <v>243</v>
      </c>
      <c r="I11" t="s">
        <v>253</v>
      </c>
      <c r="J11" t="s">
        <v>13</v>
      </c>
    </row>
    <row r="12" spans="1:10" ht="15" x14ac:dyDescent="0.2">
      <c r="A12" t="s">
        <v>242</v>
      </c>
      <c r="B12">
        <v>10.039999999999999</v>
      </c>
      <c r="C12" t="s">
        <v>10</v>
      </c>
      <c r="D12" t="s">
        <v>24</v>
      </c>
      <c r="E12">
        <v>1313026</v>
      </c>
      <c r="F12" t="s">
        <v>13</v>
      </c>
      <c r="G12">
        <v>17932894</v>
      </c>
      <c r="H12" t="s">
        <v>243</v>
      </c>
      <c r="I12" t="s">
        <v>254</v>
      </c>
      <c r="J12" t="s">
        <v>13</v>
      </c>
    </row>
    <row r="13" spans="1:10" ht="15" x14ac:dyDescent="0.2">
      <c r="A13" t="s">
        <v>242</v>
      </c>
      <c r="B13">
        <v>10.039999999999999</v>
      </c>
      <c r="C13" t="s">
        <v>10</v>
      </c>
      <c r="D13" t="s">
        <v>25</v>
      </c>
      <c r="E13">
        <v>1451408</v>
      </c>
      <c r="F13" t="s">
        <v>13</v>
      </c>
      <c r="G13">
        <v>18914123</v>
      </c>
      <c r="H13" t="s">
        <v>243</v>
      </c>
      <c r="I13" t="s">
        <v>255</v>
      </c>
      <c r="J13" t="s">
        <v>13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J13"/>
  <sheetViews>
    <sheetView workbookViewId="0">
      <selection sqref="A1:J13"/>
    </sheetView>
  </sheetViews>
  <sheetFormatPr baseColWidth="10" defaultRowHeight="16" x14ac:dyDescent="0.2"/>
  <cols>
    <col min="1" max="3" width="15" customWidth="1"/>
    <col min="4" max="4" width="20.83203125" bestFit="1" customWidth="1"/>
    <col min="5" max="10" width="15" customWidth="1"/>
  </cols>
  <sheetData>
    <row r="1" spans="1:10" s="1" customFormat="1" ht="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" x14ac:dyDescent="0.2">
      <c r="A2" t="s">
        <v>256</v>
      </c>
      <c r="B2">
        <v>10.039999999999999</v>
      </c>
      <c r="C2" t="s">
        <v>10</v>
      </c>
      <c r="D2" t="s">
        <v>11</v>
      </c>
      <c r="E2">
        <v>3580510</v>
      </c>
      <c r="F2" t="s">
        <v>13</v>
      </c>
      <c r="G2">
        <v>47767953</v>
      </c>
      <c r="H2" t="s">
        <v>257</v>
      </c>
      <c r="I2" t="s">
        <v>258</v>
      </c>
      <c r="J2" t="s">
        <v>13</v>
      </c>
    </row>
    <row r="3" spans="1:10" ht="15" x14ac:dyDescent="0.2">
      <c r="A3" t="s">
        <v>256</v>
      </c>
      <c r="B3">
        <v>10.039999999999999</v>
      </c>
      <c r="C3" t="s">
        <v>10</v>
      </c>
      <c r="D3" t="s">
        <v>15</v>
      </c>
      <c r="E3">
        <v>4166196</v>
      </c>
      <c r="F3" t="s">
        <v>13</v>
      </c>
      <c r="G3">
        <v>60297419</v>
      </c>
      <c r="H3" t="s">
        <v>257</v>
      </c>
      <c r="I3" t="s">
        <v>259</v>
      </c>
      <c r="J3" t="s">
        <v>13</v>
      </c>
    </row>
    <row r="4" spans="1:10" ht="15" x14ac:dyDescent="0.2">
      <c r="A4" t="s">
        <v>256</v>
      </c>
      <c r="B4">
        <v>10.039999999999999</v>
      </c>
      <c r="C4" t="s">
        <v>10</v>
      </c>
      <c r="D4" t="s">
        <v>16</v>
      </c>
      <c r="E4">
        <v>2944508</v>
      </c>
      <c r="F4" t="s">
        <v>13</v>
      </c>
      <c r="G4">
        <v>34348121</v>
      </c>
      <c r="H4" t="s">
        <v>257</v>
      </c>
      <c r="I4" t="s">
        <v>260</v>
      </c>
      <c r="J4" t="s">
        <v>13</v>
      </c>
    </row>
    <row r="5" spans="1:10" ht="15" x14ac:dyDescent="0.2">
      <c r="A5" t="s">
        <v>256</v>
      </c>
      <c r="B5">
        <v>10.039999999999999</v>
      </c>
      <c r="C5" t="s">
        <v>10</v>
      </c>
      <c r="D5" t="s">
        <v>17</v>
      </c>
      <c r="E5">
        <v>3653759</v>
      </c>
      <c r="F5" t="s">
        <v>13</v>
      </c>
      <c r="G5">
        <v>49370911</v>
      </c>
      <c r="H5" t="s">
        <v>257</v>
      </c>
      <c r="I5" t="s">
        <v>261</v>
      </c>
      <c r="J5" t="s">
        <v>13</v>
      </c>
    </row>
    <row r="6" spans="1:10" ht="15" x14ac:dyDescent="0.2">
      <c r="A6" t="s">
        <v>256</v>
      </c>
      <c r="B6">
        <v>10.039999999999999</v>
      </c>
      <c r="C6" t="s">
        <v>10</v>
      </c>
      <c r="D6" t="s">
        <v>18</v>
      </c>
      <c r="E6">
        <v>3640918</v>
      </c>
      <c r="F6" t="s">
        <v>13</v>
      </c>
      <c r="G6">
        <v>48295670</v>
      </c>
      <c r="H6" t="s">
        <v>257</v>
      </c>
      <c r="I6" t="s">
        <v>262</v>
      </c>
      <c r="J6" t="s">
        <v>13</v>
      </c>
    </row>
    <row r="7" spans="1:10" ht="15" x14ac:dyDescent="0.2">
      <c r="A7" t="s">
        <v>256</v>
      </c>
      <c r="B7">
        <v>10.039999999999999</v>
      </c>
      <c r="C7" t="s">
        <v>10</v>
      </c>
      <c r="D7" t="s">
        <v>19</v>
      </c>
      <c r="E7">
        <v>3266990</v>
      </c>
      <c r="F7" t="s">
        <v>13</v>
      </c>
      <c r="G7">
        <v>35199197</v>
      </c>
      <c r="H7" t="s">
        <v>257</v>
      </c>
      <c r="I7" t="s">
        <v>263</v>
      </c>
      <c r="J7" t="s">
        <v>13</v>
      </c>
    </row>
    <row r="8" spans="1:10" ht="15" x14ac:dyDescent="0.2">
      <c r="A8" t="s">
        <v>256</v>
      </c>
      <c r="B8">
        <v>10.039999999999999</v>
      </c>
      <c r="C8" t="s">
        <v>10</v>
      </c>
      <c r="D8" t="s">
        <v>20</v>
      </c>
      <c r="E8">
        <v>78010812</v>
      </c>
      <c r="F8" t="s">
        <v>13</v>
      </c>
      <c r="G8">
        <v>1175393929</v>
      </c>
      <c r="H8" t="s">
        <v>257</v>
      </c>
      <c r="I8" t="s">
        <v>264</v>
      </c>
      <c r="J8" t="s">
        <v>13</v>
      </c>
    </row>
    <row r="9" spans="1:10" ht="15" x14ac:dyDescent="0.2">
      <c r="A9" t="s">
        <v>256</v>
      </c>
      <c r="B9">
        <v>10.039999999999999</v>
      </c>
      <c r="C9" t="s">
        <v>10</v>
      </c>
      <c r="D9" t="s">
        <v>21</v>
      </c>
      <c r="E9">
        <v>74629688</v>
      </c>
      <c r="F9" t="s">
        <v>13</v>
      </c>
      <c r="G9">
        <v>1037862045</v>
      </c>
      <c r="H9" t="s">
        <v>257</v>
      </c>
      <c r="I9" t="s">
        <v>265</v>
      </c>
      <c r="J9" t="s">
        <v>13</v>
      </c>
    </row>
    <row r="10" spans="1:10" ht="15" x14ac:dyDescent="0.2">
      <c r="A10" t="s">
        <v>256</v>
      </c>
      <c r="B10">
        <v>10.039999999999999</v>
      </c>
      <c r="C10" t="s">
        <v>10</v>
      </c>
      <c r="D10" t="s">
        <v>22</v>
      </c>
      <c r="E10">
        <v>61732283</v>
      </c>
      <c r="F10" t="s">
        <v>13</v>
      </c>
      <c r="G10">
        <v>889537587</v>
      </c>
      <c r="H10" t="s">
        <v>257</v>
      </c>
      <c r="I10" t="s">
        <v>266</v>
      </c>
      <c r="J10" t="s">
        <v>13</v>
      </c>
    </row>
    <row r="11" spans="1:10" ht="15" x14ac:dyDescent="0.2">
      <c r="A11" t="s">
        <v>256</v>
      </c>
      <c r="B11">
        <v>10.039999999999999</v>
      </c>
      <c r="C11" t="s">
        <v>10</v>
      </c>
      <c r="D11" t="s">
        <v>23</v>
      </c>
      <c r="E11">
        <v>61399012</v>
      </c>
      <c r="F11" t="s">
        <v>13</v>
      </c>
      <c r="G11">
        <v>906101377</v>
      </c>
      <c r="H11" t="s">
        <v>257</v>
      </c>
      <c r="I11" t="s">
        <v>267</v>
      </c>
      <c r="J11" t="s">
        <v>13</v>
      </c>
    </row>
    <row r="12" spans="1:10" ht="15" x14ac:dyDescent="0.2">
      <c r="A12" t="s">
        <v>256</v>
      </c>
      <c r="B12">
        <v>10.039999999999999</v>
      </c>
      <c r="C12" t="s">
        <v>10</v>
      </c>
      <c r="D12" t="s">
        <v>24</v>
      </c>
      <c r="E12">
        <v>70257242</v>
      </c>
      <c r="F12" t="s">
        <v>13</v>
      </c>
      <c r="G12">
        <v>1043886845</v>
      </c>
      <c r="H12" t="s">
        <v>257</v>
      </c>
      <c r="I12" t="s">
        <v>268</v>
      </c>
      <c r="J12" t="s">
        <v>13</v>
      </c>
    </row>
    <row r="13" spans="1:10" ht="15" x14ac:dyDescent="0.2">
      <c r="A13" t="s">
        <v>256</v>
      </c>
      <c r="B13">
        <v>10.039999999999999</v>
      </c>
      <c r="C13" t="s">
        <v>10</v>
      </c>
      <c r="D13" t="s">
        <v>25</v>
      </c>
      <c r="E13">
        <v>51876039</v>
      </c>
      <c r="F13" t="s">
        <v>13</v>
      </c>
      <c r="G13">
        <v>740666911</v>
      </c>
      <c r="H13" t="s">
        <v>257</v>
      </c>
      <c r="I13" t="s">
        <v>269</v>
      </c>
      <c r="J13" t="s">
        <v>13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J13"/>
  <sheetViews>
    <sheetView workbookViewId="0"/>
  </sheetViews>
  <sheetFormatPr baseColWidth="10" defaultRowHeight="16" x14ac:dyDescent="0.2"/>
  <cols>
    <col min="1" max="10" width="15" customWidth="1"/>
  </cols>
  <sheetData>
    <row r="1" spans="1:10" s="1" customFormat="1" ht="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" x14ac:dyDescent="0.2">
      <c r="A2" t="s">
        <v>270</v>
      </c>
      <c r="B2">
        <v>10.039999999999999</v>
      </c>
      <c r="C2" t="s">
        <v>49</v>
      </c>
      <c r="D2" t="s">
        <v>11</v>
      </c>
      <c r="E2">
        <v>43817983</v>
      </c>
      <c r="F2" t="s">
        <v>13</v>
      </c>
      <c r="G2">
        <v>580376217</v>
      </c>
      <c r="H2" t="s">
        <v>271</v>
      </c>
      <c r="I2" t="s">
        <v>272</v>
      </c>
      <c r="J2" t="s">
        <v>273</v>
      </c>
    </row>
    <row r="3" spans="1:10" ht="15" x14ac:dyDescent="0.2">
      <c r="A3" t="s">
        <v>270</v>
      </c>
      <c r="B3">
        <v>10.039999999999999</v>
      </c>
      <c r="C3" t="s">
        <v>49</v>
      </c>
      <c r="D3" t="s">
        <v>15</v>
      </c>
      <c r="E3">
        <v>51227722</v>
      </c>
      <c r="F3" t="s">
        <v>13</v>
      </c>
      <c r="G3">
        <v>732519032</v>
      </c>
      <c r="H3" t="s">
        <v>271</v>
      </c>
      <c r="I3" t="s">
        <v>274</v>
      </c>
      <c r="J3" t="s">
        <v>275</v>
      </c>
    </row>
    <row r="4" spans="1:10" ht="15" x14ac:dyDescent="0.2">
      <c r="A4" t="s">
        <v>270</v>
      </c>
      <c r="B4">
        <v>10.039999999999999</v>
      </c>
      <c r="C4" t="s">
        <v>49</v>
      </c>
      <c r="D4" t="s">
        <v>16</v>
      </c>
      <c r="E4">
        <v>54593314</v>
      </c>
      <c r="F4" t="s">
        <v>13</v>
      </c>
      <c r="G4">
        <v>764286669</v>
      </c>
      <c r="H4" t="s">
        <v>271</v>
      </c>
      <c r="I4" t="s">
        <v>276</v>
      </c>
      <c r="J4" t="s">
        <v>277</v>
      </c>
    </row>
    <row r="5" spans="1:10" ht="15" x14ac:dyDescent="0.2">
      <c r="A5" t="s">
        <v>270</v>
      </c>
      <c r="B5">
        <v>10.039999999999999</v>
      </c>
      <c r="C5" t="s">
        <v>49</v>
      </c>
      <c r="D5" t="s">
        <v>17</v>
      </c>
      <c r="E5">
        <v>44379181</v>
      </c>
      <c r="F5" t="s">
        <v>13</v>
      </c>
      <c r="G5">
        <v>632085360</v>
      </c>
      <c r="H5" t="s">
        <v>271</v>
      </c>
      <c r="I5" t="s">
        <v>278</v>
      </c>
      <c r="J5" t="s">
        <v>279</v>
      </c>
    </row>
    <row r="6" spans="1:10" ht="15" x14ac:dyDescent="0.2">
      <c r="A6" t="s">
        <v>270</v>
      </c>
      <c r="B6">
        <v>10.039999999999999</v>
      </c>
      <c r="C6" t="s">
        <v>49</v>
      </c>
      <c r="D6" t="s">
        <v>18</v>
      </c>
      <c r="E6">
        <v>46386764</v>
      </c>
      <c r="F6" t="s">
        <v>13</v>
      </c>
      <c r="G6">
        <v>637244997</v>
      </c>
      <c r="H6" t="s">
        <v>271</v>
      </c>
      <c r="I6" t="s">
        <v>280</v>
      </c>
      <c r="J6" t="s">
        <v>281</v>
      </c>
    </row>
    <row r="7" spans="1:10" ht="15" x14ac:dyDescent="0.2">
      <c r="A7" t="s">
        <v>270</v>
      </c>
      <c r="B7">
        <v>10.039999999999999</v>
      </c>
      <c r="C7" t="s">
        <v>49</v>
      </c>
      <c r="D7" t="s">
        <v>19</v>
      </c>
      <c r="E7">
        <v>57407661</v>
      </c>
      <c r="F7" t="s">
        <v>13</v>
      </c>
      <c r="G7">
        <v>792328524</v>
      </c>
      <c r="H7" t="s">
        <v>271</v>
      </c>
      <c r="I7" t="s">
        <v>282</v>
      </c>
      <c r="J7" t="s">
        <v>283</v>
      </c>
    </row>
    <row r="8" spans="1:10" ht="15" x14ac:dyDescent="0.2">
      <c r="A8" t="s">
        <v>270</v>
      </c>
      <c r="B8">
        <v>10.039999999999999</v>
      </c>
      <c r="C8" t="s">
        <v>49</v>
      </c>
      <c r="D8" t="s">
        <v>20</v>
      </c>
      <c r="E8">
        <v>27437006</v>
      </c>
      <c r="F8" t="s">
        <v>13</v>
      </c>
      <c r="G8">
        <v>393782196</v>
      </c>
      <c r="H8" t="s">
        <v>271</v>
      </c>
      <c r="I8" t="s">
        <v>284</v>
      </c>
      <c r="J8" t="s">
        <v>285</v>
      </c>
    </row>
    <row r="9" spans="1:10" ht="15" x14ac:dyDescent="0.2">
      <c r="A9" t="s">
        <v>270</v>
      </c>
      <c r="B9">
        <v>10.039999999999999</v>
      </c>
      <c r="C9" t="s">
        <v>49</v>
      </c>
      <c r="D9" t="s">
        <v>21</v>
      </c>
      <c r="E9">
        <v>33885006</v>
      </c>
      <c r="F9" t="s">
        <v>13</v>
      </c>
      <c r="G9">
        <v>467497513</v>
      </c>
      <c r="H9" t="s">
        <v>271</v>
      </c>
      <c r="I9" t="s">
        <v>286</v>
      </c>
      <c r="J9" t="s">
        <v>287</v>
      </c>
    </row>
    <row r="10" spans="1:10" ht="15" x14ac:dyDescent="0.2">
      <c r="A10" t="s">
        <v>270</v>
      </c>
      <c r="B10">
        <v>10.039999999999999</v>
      </c>
      <c r="C10" t="s">
        <v>49</v>
      </c>
      <c r="D10" t="s">
        <v>22</v>
      </c>
      <c r="E10">
        <v>33892003</v>
      </c>
      <c r="F10" t="s">
        <v>13</v>
      </c>
      <c r="G10">
        <v>487344986</v>
      </c>
      <c r="H10" t="s">
        <v>271</v>
      </c>
      <c r="I10" t="s">
        <v>288</v>
      </c>
      <c r="J10" t="s">
        <v>289</v>
      </c>
    </row>
    <row r="11" spans="1:10" ht="15" x14ac:dyDescent="0.2">
      <c r="A11" t="s">
        <v>270</v>
      </c>
      <c r="B11">
        <v>10.039999999999999</v>
      </c>
      <c r="C11" t="s">
        <v>49</v>
      </c>
      <c r="D11" t="s">
        <v>23</v>
      </c>
      <c r="E11">
        <v>30495317</v>
      </c>
      <c r="F11" t="s">
        <v>13</v>
      </c>
      <c r="G11">
        <v>442816857</v>
      </c>
      <c r="H11" t="s">
        <v>271</v>
      </c>
      <c r="I11" t="s">
        <v>290</v>
      </c>
      <c r="J11" t="s">
        <v>291</v>
      </c>
    </row>
    <row r="12" spans="1:10" ht="15" x14ac:dyDescent="0.2">
      <c r="A12" t="s">
        <v>270</v>
      </c>
      <c r="B12">
        <v>10.039999999999999</v>
      </c>
      <c r="C12" t="s">
        <v>49</v>
      </c>
      <c r="D12" t="s">
        <v>24</v>
      </c>
      <c r="E12">
        <v>30698598</v>
      </c>
      <c r="F12" t="s">
        <v>13</v>
      </c>
      <c r="G12">
        <v>443257261</v>
      </c>
      <c r="H12" t="s">
        <v>271</v>
      </c>
      <c r="I12" t="s">
        <v>292</v>
      </c>
      <c r="J12" t="s">
        <v>293</v>
      </c>
    </row>
    <row r="13" spans="1:10" ht="15" x14ac:dyDescent="0.2">
      <c r="A13" t="s">
        <v>270</v>
      </c>
      <c r="B13">
        <v>10.039999999999999</v>
      </c>
      <c r="C13" t="s">
        <v>49</v>
      </c>
      <c r="D13" t="s">
        <v>25</v>
      </c>
      <c r="E13">
        <v>32944542</v>
      </c>
      <c r="F13" t="s">
        <v>13</v>
      </c>
      <c r="G13">
        <v>465778553</v>
      </c>
      <c r="H13" t="s">
        <v>271</v>
      </c>
      <c r="I13" t="s">
        <v>294</v>
      </c>
      <c r="J13" t="s">
        <v>295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469C2-F4DF-CB49-B338-B280765A596C}">
  <dimension ref="A1:H13"/>
  <sheetViews>
    <sheetView workbookViewId="0">
      <selection activeCell="C1" sqref="C1:C13"/>
    </sheetView>
  </sheetViews>
  <sheetFormatPr baseColWidth="10" defaultRowHeight="15" x14ac:dyDescent="0.2"/>
  <cols>
    <col min="2" max="2" width="20.83203125" bestFit="1" customWidth="1"/>
  </cols>
  <sheetData>
    <row r="1" spans="1:8" x14ac:dyDescent="0.2">
      <c r="A1" s="1" t="s">
        <v>0</v>
      </c>
      <c r="B1" s="1" t="s">
        <v>3</v>
      </c>
      <c r="C1" t="s">
        <v>570</v>
      </c>
      <c r="D1" s="1" t="s">
        <v>565</v>
      </c>
      <c r="E1" s="1" t="s">
        <v>566</v>
      </c>
      <c r="F1" s="1" t="s">
        <v>567</v>
      </c>
      <c r="G1" s="1" t="s">
        <v>568</v>
      </c>
      <c r="H1" s="1" t="s">
        <v>569</v>
      </c>
    </row>
    <row r="2" spans="1:8" x14ac:dyDescent="0.2">
      <c r="A2" t="s">
        <v>443</v>
      </c>
      <c r="B2" t="s">
        <v>19</v>
      </c>
      <c r="C2" t="s">
        <v>571</v>
      </c>
      <c r="D2">
        <v>0</v>
      </c>
      <c r="E2">
        <v>0</v>
      </c>
      <c r="F2">
        <v>0</v>
      </c>
      <c r="G2">
        <v>0</v>
      </c>
      <c r="H2">
        <v>0</v>
      </c>
    </row>
    <row r="3" spans="1:8" x14ac:dyDescent="0.2">
      <c r="A3" t="s">
        <v>443</v>
      </c>
      <c r="B3" t="s">
        <v>18</v>
      </c>
      <c r="C3" t="s">
        <v>572</v>
      </c>
      <c r="D3">
        <v>0</v>
      </c>
      <c r="E3">
        <v>0</v>
      </c>
      <c r="F3">
        <v>0</v>
      </c>
      <c r="G3">
        <v>0</v>
      </c>
      <c r="H3">
        <v>0</v>
      </c>
    </row>
    <row r="4" spans="1:8" x14ac:dyDescent="0.2">
      <c r="A4" t="s">
        <v>443</v>
      </c>
      <c r="B4" t="s">
        <v>17</v>
      </c>
      <c r="C4" t="s">
        <v>573</v>
      </c>
      <c r="D4">
        <v>0</v>
      </c>
      <c r="E4">
        <v>0</v>
      </c>
      <c r="F4">
        <v>0</v>
      </c>
      <c r="G4">
        <v>0</v>
      </c>
      <c r="H4">
        <v>0</v>
      </c>
    </row>
    <row r="5" spans="1:8" x14ac:dyDescent="0.2">
      <c r="A5" t="s">
        <v>443</v>
      </c>
      <c r="B5" t="s">
        <v>16</v>
      </c>
      <c r="C5" t="s">
        <v>574</v>
      </c>
      <c r="D5">
        <v>0</v>
      </c>
      <c r="E5">
        <v>0</v>
      </c>
      <c r="F5">
        <v>0</v>
      </c>
      <c r="G5">
        <v>0</v>
      </c>
      <c r="H5">
        <v>0</v>
      </c>
    </row>
    <row r="6" spans="1:8" x14ac:dyDescent="0.2">
      <c r="A6" t="s">
        <v>443</v>
      </c>
      <c r="B6" t="s">
        <v>15</v>
      </c>
      <c r="C6" t="s">
        <v>575</v>
      </c>
      <c r="D6">
        <v>0</v>
      </c>
      <c r="E6">
        <v>723496</v>
      </c>
      <c r="F6">
        <v>0</v>
      </c>
      <c r="G6">
        <v>0</v>
      </c>
      <c r="H6">
        <v>0</v>
      </c>
    </row>
    <row r="7" spans="1:8" x14ac:dyDescent="0.2">
      <c r="A7" t="s">
        <v>443</v>
      </c>
      <c r="B7" t="s">
        <v>11</v>
      </c>
      <c r="C7" t="s">
        <v>576</v>
      </c>
      <c r="D7">
        <v>0</v>
      </c>
      <c r="E7">
        <v>0</v>
      </c>
      <c r="F7">
        <v>0</v>
      </c>
      <c r="G7">
        <v>0</v>
      </c>
      <c r="H7">
        <v>0</v>
      </c>
    </row>
    <row r="8" spans="1:8" x14ac:dyDescent="0.2">
      <c r="A8" t="s">
        <v>443</v>
      </c>
      <c r="B8" t="s">
        <v>25</v>
      </c>
      <c r="C8" t="s">
        <v>571</v>
      </c>
      <c r="D8">
        <v>284010344</v>
      </c>
      <c r="E8">
        <v>12139859</v>
      </c>
      <c r="F8">
        <v>0</v>
      </c>
      <c r="G8">
        <v>0</v>
      </c>
      <c r="H8">
        <v>0</v>
      </c>
    </row>
    <row r="9" spans="1:8" x14ac:dyDescent="0.2">
      <c r="A9" t="s">
        <v>443</v>
      </c>
      <c r="B9" t="s">
        <v>24</v>
      </c>
      <c r="C9" t="s">
        <v>572</v>
      </c>
      <c r="D9">
        <v>337367717</v>
      </c>
      <c r="E9">
        <v>14525631</v>
      </c>
      <c r="F9">
        <v>3551872</v>
      </c>
      <c r="G9">
        <v>0</v>
      </c>
      <c r="H9">
        <v>0</v>
      </c>
    </row>
    <row r="10" spans="1:8" x14ac:dyDescent="0.2">
      <c r="A10" t="s">
        <v>443</v>
      </c>
      <c r="B10" t="s">
        <v>23</v>
      </c>
      <c r="C10" t="s">
        <v>573</v>
      </c>
      <c r="D10">
        <v>283595031</v>
      </c>
      <c r="E10">
        <v>12275338</v>
      </c>
      <c r="F10">
        <v>2458504</v>
      </c>
      <c r="G10">
        <v>0</v>
      </c>
      <c r="H10">
        <v>0</v>
      </c>
    </row>
    <row r="11" spans="1:8" x14ac:dyDescent="0.2">
      <c r="A11" t="s">
        <v>443</v>
      </c>
      <c r="B11" t="s">
        <v>22</v>
      </c>
      <c r="C11" t="s">
        <v>574</v>
      </c>
      <c r="D11">
        <v>299404236</v>
      </c>
      <c r="E11">
        <v>13255283</v>
      </c>
      <c r="F11">
        <v>0</v>
      </c>
      <c r="G11">
        <v>0</v>
      </c>
      <c r="H11">
        <v>14918422</v>
      </c>
    </row>
    <row r="12" spans="1:8" x14ac:dyDescent="0.2">
      <c r="A12" t="s">
        <v>443</v>
      </c>
      <c r="B12" t="s">
        <v>21</v>
      </c>
      <c r="C12" t="s">
        <v>575</v>
      </c>
      <c r="D12">
        <v>231723506</v>
      </c>
      <c r="E12">
        <v>10003181</v>
      </c>
      <c r="F12">
        <v>10711955</v>
      </c>
      <c r="G12">
        <v>16591077</v>
      </c>
      <c r="H12">
        <v>247781330</v>
      </c>
    </row>
    <row r="13" spans="1:8" x14ac:dyDescent="0.2">
      <c r="A13" t="s">
        <v>443</v>
      </c>
      <c r="B13" t="s">
        <v>20</v>
      </c>
      <c r="C13" t="s">
        <v>576</v>
      </c>
      <c r="D13">
        <v>368546798</v>
      </c>
      <c r="E13">
        <v>23318639</v>
      </c>
      <c r="F13">
        <v>26507642</v>
      </c>
      <c r="G13">
        <v>9498105</v>
      </c>
      <c r="H13">
        <v>66676140</v>
      </c>
    </row>
  </sheetData>
  <pageMargins left="0.7" right="0.7" top="0.75" bottom="0.75" header="0.3" footer="0.3"/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J13"/>
  <sheetViews>
    <sheetView workbookViewId="0">
      <selection activeCell="G1" sqref="G1:G1048576"/>
    </sheetView>
  </sheetViews>
  <sheetFormatPr baseColWidth="10" defaultRowHeight="16" x14ac:dyDescent="0.2"/>
  <cols>
    <col min="1" max="3" width="15" customWidth="1"/>
    <col min="4" max="4" width="20.83203125" bestFit="1" customWidth="1"/>
    <col min="5" max="10" width="15" customWidth="1"/>
  </cols>
  <sheetData>
    <row r="1" spans="1:10" s="1" customFormat="1" ht="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" x14ac:dyDescent="0.2">
      <c r="A2" t="s">
        <v>296</v>
      </c>
      <c r="B2">
        <v>9.65</v>
      </c>
      <c r="C2" t="s">
        <v>10</v>
      </c>
      <c r="D2" t="s">
        <v>11</v>
      </c>
      <c r="E2">
        <v>60203487</v>
      </c>
      <c r="F2" t="s">
        <v>13</v>
      </c>
      <c r="G2">
        <v>1154965687</v>
      </c>
      <c r="H2" t="s">
        <v>297</v>
      </c>
      <c r="I2" t="s">
        <v>298</v>
      </c>
      <c r="J2" t="s">
        <v>13</v>
      </c>
    </row>
    <row r="3" spans="1:10" ht="15" x14ac:dyDescent="0.2">
      <c r="A3" t="s">
        <v>296</v>
      </c>
      <c r="B3">
        <v>9.65</v>
      </c>
      <c r="C3" t="s">
        <v>10</v>
      </c>
      <c r="D3" t="s">
        <v>15</v>
      </c>
      <c r="E3">
        <v>80986414</v>
      </c>
      <c r="F3" t="s">
        <v>13</v>
      </c>
      <c r="G3">
        <v>1672069432</v>
      </c>
      <c r="H3" t="s">
        <v>297</v>
      </c>
      <c r="I3" t="s">
        <v>299</v>
      </c>
      <c r="J3" t="s">
        <v>13</v>
      </c>
    </row>
    <row r="4" spans="1:10" ht="15" x14ac:dyDescent="0.2">
      <c r="A4" t="s">
        <v>296</v>
      </c>
      <c r="B4">
        <v>9.65</v>
      </c>
      <c r="C4" t="s">
        <v>10</v>
      </c>
      <c r="D4" t="s">
        <v>16</v>
      </c>
      <c r="E4">
        <v>104865792</v>
      </c>
      <c r="F4" t="s">
        <v>13</v>
      </c>
      <c r="G4">
        <v>2112873794</v>
      </c>
      <c r="H4" t="s">
        <v>297</v>
      </c>
      <c r="I4" t="s">
        <v>300</v>
      </c>
      <c r="J4" t="s">
        <v>13</v>
      </c>
    </row>
    <row r="5" spans="1:10" ht="15" x14ac:dyDescent="0.2">
      <c r="A5" t="s">
        <v>296</v>
      </c>
      <c r="B5">
        <v>9.65</v>
      </c>
      <c r="C5" t="s">
        <v>10</v>
      </c>
      <c r="D5" t="s">
        <v>17</v>
      </c>
      <c r="E5">
        <v>56698080</v>
      </c>
      <c r="F5" t="s">
        <v>13</v>
      </c>
      <c r="G5">
        <v>1152917956</v>
      </c>
      <c r="H5" t="s">
        <v>297</v>
      </c>
      <c r="I5" t="s">
        <v>301</v>
      </c>
      <c r="J5" t="s">
        <v>13</v>
      </c>
    </row>
    <row r="6" spans="1:10" ht="15" x14ac:dyDescent="0.2">
      <c r="A6" t="s">
        <v>296</v>
      </c>
      <c r="B6">
        <v>9.65</v>
      </c>
      <c r="C6" t="s">
        <v>10</v>
      </c>
      <c r="D6" t="s">
        <v>18</v>
      </c>
      <c r="E6">
        <v>74614487</v>
      </c>
      <c r="F6" t="s">
        <v>13</v>
      </c>
      <c r="G6">
        <v>1509525914</v>
      </c>
      <c r="H6" t="s">
        <v>297</v>
      </c>
      <c r="I6" t="s">
        <v>302</v>
      </c>
      <c r="J6" t="s">
        <v>13</v>
      </c>
    </row>
    <row r="7" spans="1:10" ht="15" x14ac:dyDescent="0.2">
      <c r="A7" t="s">
        <v>296</v>
      </c>
      <c r="B7">
        <v>9.65</v>
      </c>
      <c r="C7" t="s">
        <v>10</v>
      </c>
      <c r="D7" t="s">
        <v>19</v>
      </c>
      <c r="E7">
        <v>106101452</v>
      </c>
      <c r="F7" t="s">
        <v>13</v>
      </c>
      <c r="G7">
        <v>2219698707</v>
      </c>
      <c r="H7" t="s">
        <v>297</v>
      </c>
      <c r="I7" t="s">
        <v>303</v>
      </c>
      <c r="J7" t="s">
        <v>13</v>
      </c>
    </row>
    <row r="8" spans="1:10" ht="15" x14ac:dyDescent="0.2">
      <c r="A8" t="s">
        <v>296</v>
      </c>
      <c r="B8">
        <v>9.65</v>
      </c>
      <c r="C8" t="s">
        <v>10</v>
      </c>
      <c r="D8" t="s">
        <v>20</v>
      </c>
      <c r="E8">
        <v>22686698</v>
      </c>
      <c r="F8" t="s">
        <v>13</v>
      </c>
      <c r="G8">
        <v>409817862</v>
      </c>
      <c r="H8" t="s">
        <v>297</v>
      </c>
      <c r="I8" t="s">
        <v>304</v>
      </c>
      <c r="J8" t="s">
        <v>13</v>
      </c>
    </row>
    <row r="9" spans="1:10" ht="15" x14ac:dyDescent="0.2">
      <c r="A9" t="s">
        <v>296</v>
      </c>
      <c r="B9">
        <v>9.65</v>
      </c>
      <c r="C9" t="s">
        <v>10</v>
      </c>
      <c r="D9" t="s">
        <v>21</v>
      </c>
      <c r="E9">
        <v>11927461</v>
      </c>
      <c r="F9" t="s">
        <v>13</v>
      </c>
      <c r="G9">
        <v>195906582</v>
      </c>
      <c r="H9" t="s">
        <v>297</v>
      </c>
      <c r="I9" t="s">
        <v>305</v>
      </c>
      <c r="J9" t="s">
        <v>13</v>
      </c>
    </row>
    <row r="10" spans="1:10" ht="15" x14ac:dyDescent="0.2">
      <c r="A10" t="s">
        <v>296</v>
      </c>
      <c r="B10">
        <v>9.65</v>
      </c>
      <c r="C10" t="s">
        <v>10</v>
      </c>
      <c r="D10" t="s">
        <v>22</v>
      </c>
      <c r="E10">
        <v>11591595</v>
      </c>
      <c r="F10" t="s">
        <v>13</v>
      </c>
      <c r="G10">
        <v>183199447</v>
      </c>
      <c r="H10" t="s">
        <v>297</v>
      </c>
      <c r="I10" t="s">
        <v>306</v>
      </c>
      <c r="J10" t="s">
        <v>13</v>
      </c>
    </row>
    <row r="11" spans="1:10" ht="15" x14ac:dyDescent="0.2">
      <c r="A11" t="s">
        <v>296</v>
      </c>
      <c r="B11">
        <v>9.65</v>
      </c>
      <c r="C11" t="s">
        <v>10</v>
      </c>
      <c r="D11" t="s">
        <v>23</v>
      </c>
      <c r="E11">
        <v>20190978</v>
      </c>
      <c r="F11" t="s">
        <v>13</v>
      </c>
      <c r="G11">
        <v>314747225</v>
      </c>
      <c r="H11" t="s">
        <v>297</v>
      </c>
      <c r="I11" t="s">
        <v>307</v>
      </c>
      <c r="J11" t="s">
        <v>13</v>
      </c>
    </row>
    <row r="12" spans="1:10" ht="15" x14ac:dyDescent="0.2">
      <c r="A12" t="s">
        <v>296</v>
      </c>
      <c r="B12">
        <v>9.65</v>
      </c>
      <c r="C12" t="s">
        <v>10</v>
      </c>
      <c r="D12" t="s">
        <v>24</v>
      </c>
      <c r="E12">
        <v>12361812</v>
      </c>
      <c r="F12" t="s">
        <v>13</v>
      </c>
      <c r="G12">
        <v>203679279</v>
      </c>
      <c r="H12" t="s">
        <v>297</v>
      </c>
      <c r="I12" t="s">
        <v>308</v>
      </c>
      <c r="J12" t="s">
        <v>13</v>
      </c>
    </row>
    <row r="13" spans="1:10" ht="15" x14ac:dyDescent="0.2">
      <c r="A13" t="s">
        <v>296</v>
      </c>
      <c r="B13">
        <v>9.65</v>
      </c>
      <c r="C13" t="s">
        <v>10</v>
      </c>
      <c r="D13" t="s">
        <v>25</v>
      </c>
      <c r="E13">
        <v>10692179</v>
      </c>
      <c r="F13" t="s">
        <v>13</v>
      </c>
      <c r="G13">
        <v>182236141</v>
      </c>
      <c r="H13" t="s">
        <v>297</v>
      </c>
      <c r="I13" t="s">
        <v>309</v>
      </c>
      <c r="J13" t="s">
        <v>13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J13"/>
  <sheetViews>
    <sheetView workbookViewId="0">
      <selection activeCell="G1" sqref="G1:G1048576"/>
    </sheetView>
  </sheetViews>
  <sheetFormatPr baseColWidth="10" defaultRowHeight="16" x14ac:dyDescent="0.2"/>
  <cols>
    <col min="1" max="10" width="15" customWidth="1"/>
  </cols>
  <sheetData>
    <row r="1" spans="1:10" s="1" customFormat="1" ht="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" x14ac:dyDescent="0.2">
      <c r="A2" t="s">
        <v>310</v>
      </c>
      <c r="B2">
        <v>9.65</v>
      </c>
      <c r="C2" t="s">
        <v>10</v>
      </c>
      <c r="D2" t="s">
        <v>11</v>
      </c>
      <c r="E2">
        <v>6611453</v>
      </c>
      <c r="F2" t="s">
        <v>13</v>
      </c>
      <c r="G2">
        <v>116573630</v>
      </c>
      <c r="H2" t="s">
        <v>311</v>
      </c>
      <c r="I2" t="s">
        <v>312</v>
      </c>
      <c r="J2" t="s">
        <v>13</v>
      </c>
    </row>
    <row r="3" spans="1:10" ht="15" x14ac:dyDescent="0.2">
      <c r="A3" t="s">
        <v>310</v>
      </c>
      <c r="B3">
        <v>9.65</v>
      </c>
      <c r="C3" t="s">
        <v>10</v>
      </c>
      <c r="D3" t="s">
        <v>15</v>
      </c>
      <c r="E3">
        <v>8983350</v>
      </c>
      <c r="F3" t="s">
        <v>13</v>
      </c>
      <c r="G3">
        <v>170616787</v>
      </c>
      <c r="H3" t="s">
        <v>311</v>
      </c>
      <c r="I3" t="s">
        <v>313</v>
      </c>
      <c r="J3" t="s">
        <v>13</v>
      </c>
    </row>
    <row r="4" spans="1:10" ht="15" x14ac:dyDescent="0.2">
      <c r="A4" t="s">
        <v>310</v>
      </c>
      <c r="B4">
        <v>9.65</v>
      </c>
      <c r="C4" t="s">
        <v>10</v>
      </c>
      <c r="D4" t="s">
        <v>16</v>
      </c>
      <c r="E4">
        <v>11277893</v>
      </c>
      <c r="F4" t="s">
        <v>13</v>
      </c>
      <c r="G4">
        <v>217092916</v>
      </c>
      <c r="H4" t="s">
        <v>311</v>
      </c>
      <c r="I4" t="s">
        <v>314</v>
      </c>
      <c r="J4" t="s">
        <v>13</v>
      </c>
    </row>
    <row r="5" spans="1:10" ht="15" x14ac:dyDescent="0.2">
      <c r="A5" t="s">
        <v>310</v>
      </c>
      <c r="B5">
        <v>9.65</v>
      </c>
      <c r="C5" t="s">
        <v>10</v>
      </c>
      <c r="D5" t="s">
        <v>17</v>
      </c>
      <c r="E5">
        <v>5810850</v>
      </c>
      <c r="F5" t="s">
        <v>13</v>
      </c>
      <c r="G5">
        <v>105606649</v>
      </c>
      <c r="H5" t="s">
        <v>311</v>
      </c>
      <c r="I5" t="s">
        <v>315</v>
      </c>
      <c r="J5" t="s">
        <v>13</v>
      </c>
    </row>
    <row r="6" spans="1:10" ht="15" x14ac:dyDescent="0.2">
      <c r="A6" t="s">
        <v>310</v>
      </c>
      <c r="B6">
        <v>9.65</v>
      </c>
      <c r="C6" t="s">
        <v>10</v>
      </c>
      <c r="D6" t="s">
        <v>18</v>
      </c>
      <c r="E6">
        <v>8002540</v>
      </c>
      <c r="F6" t="s">
        <v>13</v>
      </c>
      <c r="G6">
        <v>146257666</v>
      </c>
      <c r="H6" t="s">
        <v>311</v>
      </c>
      <c r="I6" t="s">
        <v>316</v>
      </c>
      <c r="J6" t="s">
        <v>13</v>
      </c>
    </row>
    <row r="7" spans="1:10" ht="15" x14ac:dyDescent="0.2">
      <c r="A7" t="s">
        <v>310</v>
      </c>
      <c r="B7">
        <v>9.65</v>
      </c>
      <c r="C7" t="s">
        <v>10</v>
      </c>
      <c r="D7" t="s">
        <v>19</v>
      </c>
      <c r="E7">
        <v>11463060</v>
      </c>
      <c r="F7" t="s">
        <v>13</v>
      </c>
      <c r="G7">
        <v>236855050</v>
      </c>
      <c r="H7" t="s">
        <v>311</v>
      </c>
      <c r="I7" t="s">
        <v>317</v>
      </c>
      <c r="J7" t="s">
        <v>13</v>
      </c>
    </row>
    <row r="8" spans="1:10" ht="15" x14ac:dyDescent="0.2">
      <c r="A8" t="s">
        <v>310</v>
      </c>
      <c r="B8">
        <v>9.65</v>
      </c>
      <c r="C8" t="s">
        <v>10</v>
      </c>
      <c r="D8" t="s">
        <v>20</v>
      </c>
      <c r="E8">
        <v>2502557</v>
      </c>
      <c r="F8" t="s">
        <v>13</v>
      </c>
      <c r="G8">
        <v>37853594</v>
      </c>
      <c r="H8" t="s">
        <v>311</v>
      </c>
      <c r="I8" t="s">
        <v>318</v>
      </c>
      <c r="J8" t="s">
        <v>13</v>
      </c>
    </row>
    <row r="9" spans="1:10" ht="15" x14ac:dyDescent="0.2">
      <c r="A9" t="s">
        <v>310</v>
      </c>
      <c r="B9">
        <v>9.65</v>
      </c>
      <c r="C9" t="s">
        <v>10</v>
      </c>
      <c r="D9" t="s">
        <v>21</v>
      </c>
      <c r="E9">
        <v>994868</v>
      </c>
      <c r="F9" t="s">
        <v>13</v>
      </c>
      <c r="G9">
        <v>11384293</v>
      </c>
      <c r="H9" t="s">
        <v>311</v>
      </c>
      <c r="I9" t="s">
        <v>319</v>
      </c>
      <c r="J9" t="s">
        <v>13</v>
      </c>
    </row>
    <row r="10" spans="1:10" ht="15" x14ac:dyDescent="0.2">
      <c r="A10" t="s">
        <v>310</v>
      </c>
      <c r="B10">
        <v>9.65</v>
      </c>
      <c r="C10" t="s">
        <v>10</v>
      </c>
      <c r="D10" t="s">
        <v>22</v>
      </c>
      <c r="E10">
        <v>894473</v>
      </c>
      <c r="F10" t="s">
        <v>13</v>
      </c>
      <c r="G10">
        <v>10520523</v>
      </c>
      <c r="H10" t="s">
        <v>311</v>
      </c>
      <c r="I10" t="s">
        <v>320</v>
      </c>
      <c r="J10" t="s">
        <v>13</v>
      </c>
    </row>
    <row r="11" spans="1:10" ht="15" x14ac:dyDescent="0.2">
      <c r="A11" t="s">
        <v>310</v>
      </c>
      <c r="B11">
        <v>9.65</v>
      </c>
      <c r="C11" t="s">
        <v>10</v>
      </c>
      <c r="D11" t="s">
        <v>23</v>
      </c>
      <c r="E11">
        <v>1790042</v>
      </c>
      <c r="F11" t="s">
        <v>13</v>
      </c>
      <c r="G11">
        <v>26388995</v>
      </c>
      <c r="H11" t="s">
        <v>311</v>
      </c>
      <c r="I11" t="s">
        <v>321</v>
      </c>
      <c r="J11" t="s">
        <v>13</v>
      </c>
    </row>
    <row r="12" spans="1:10" ht="15" x14ac:dyDescent="0.2">
      <c r="A12" t="s">
        <v>310</v>
      </c>
      <c r="B12">
        <v>9.65</v>
      </c>
      <c r="C12" t="s">
        <v>10</v>
      </c>
      <c r="D12" t="s">
        <v>24</v>
      </c>
      <c r="E12">
        <v>1077095</v>
      </c>
      <c r="F12" t="s">
        <v>13</v>
      </c>
      <c r="G12">
        <v>12980678</v>
      </c>
      <c r="H12" t="s">
        <v>311</v>
      </c>
      <c r="I12" t="s">
        <v>322</v>
      </c>
      <c r="J12" t="s">
        <v>13</v>
      </c>
    </row>
    <row r="13" spans="1:10" ht="15" x14ac:dyDescent="0.2">
      <c r="A13" t="s">
        <v>310</v>
      </c>
      <c r="B13">
        <v>9.65</v>
      </c>
      <c r="C13" t="s">
        <v>10</v>
      </c>
      <c r="D13" t="s">
        <v>25</v>
      </c>
      <c r="E13">
        <v>890298</v>
      </c>
      <c r="F13" t="s">
        <v>13</v>
      </c>
      <c r="G13">
        <v>13919675</v>
      </c>
      <c r="H13" t="s">
        <v>311</v>
      </c>
      <c r="I13" t="s">
        <v>323</v>
      </c>
      <c r="J13" t="s">
        <v>13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J13"/>
  <sheetViews>
    <sheetView workbookViewId="0">
      <selection activeCell="G1" sqref="G1:G1048576"/>
    </sheetView>
  </sheetViews>
  <sheetFormatPr baseColWidth="10" defaultRowHeight="16" x14ac:dyDescent="0.2"/>
  <cols>
    <col min="1" max="10" width="15" customWidth="1"/>
  </cols>
  <sheetData>
    <row r="1" spans="1:10" s="1" customFormat="1" ht="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" x14ac:dyDescent="0.2">
      <c r="A2" t="s">
        <v>324</v>
      </c>
      <c r="B2">
        <v>9.65</v>
      </c>
      <c r="C2" t="s">
        <v>10</v>
      </c>
      <c r="D2" t="s">
        <v>11</v>
      </c>
      <c r="E2" t="s">
        <v>12</v>
      </c>
      <c r="F2" t="s">
        <v>13</v>
      </c>
      <c r="G2" t="s">
        <v>12</v>
      </c>
      <c r="H2" t="s">
        <v>325</v>
      </c>
      <c r="I2" t="s">
        <v>14</v>
      </c>
      <c r="J2" t="s">
        <v>13</v>
      </c>
    </row>
    <row r="3" spans="1:10" ht="15" x14ac:dyDescent="0.2">
      <c r="A3" t="s">
        <v>324</v>
      </c>
      <c r="B3">
        <v>9.65</v>
      </c>
      <c r="C3" t="s">
        <v>10</v>
      </c>
      <c r="D3" t="s">
        <v>15</v>
      </c>
      <c r="E3" t="s">
        <v>12</v>
      </c>
      <c r="F3" t="s">
        <v>13</v>
      </c>
      <c r="G3" t="s">
        <v>12</v>
      </c>
      <c r="H3" t="s">
        <v>325</v>
      </c>
      <c r="I3" t="s">
        <v>14</v>
      </c>
      <c r="J3" t="s">
        <v>13</v>
      </c>
    </row>
    <row r="4" spans="1:10" ht="15" x14ac:dyDescent="0.2">
      <c r="A4" t="s">
        <v>324</v>
      </c>
      <c r="B4">
        <v>9.65</v>
      </c>
      <c r="C4" t="s">
        <v>10</v>
      </c>
      <c r="D4" t="s">
        <v>16</v>
      </c>
      <c r="E4">
        <v>417201</v>
      </c>
      <c r="F4" t="s">
        <v>13</v>
      </c>
      <c r="G4">
        <v>6391136</v>
      </c>
      <c r="H4" t="s">
        <v>325</v>
      </c>
      <c r="I4" t="s">
        <v>326</v>
      </c>
      <c r="J4" t="s">
        <v>13</v>
      </c>
    </row>
    <row r="5" spans="1:10" ht="15" x14ac:dyDescent="0.2">
      <c r="A5" t="s">
        <v>324</v>
      </c>
      <c r="B5">
        <v>9.65</v>
      </c>
      <c r="C5" t="s">
        <v>10</v>
      </c>
      <c r="D5" t="s">
        <v>17</v>
      </c>
      <c r="E5" t="s">
        <v>12</v>
      </c>
      <c r="F5" t="s">
        <v>13</v>
      </c>
      <c r="G5" t="s">
        <v>12</v>
      </c>
      <c r="H5" t="s">
        <v>325</v>
      </c>
      <c r="I5" t="s">
        <v>14</v>
      </c>
      <c r="J5" t="s">
        <v>13</v>
      </c>
    </row>
    <row r="6" spans="1:10" ht="15" x14ac:dyDescent="0.2">
      <c r="A6" t="s">
        <v>324</v>
      </c>
      <c r="B6">
        <v>9.65</v>
      </c>
      <c r="C6" t="s">
        <v>10</v>
      </c>
      <c r="D6" t="s">
        <v>18</v>
      </c>
      <c r="E6" t="s">
        <v>12</v>
      </c>
      <c r="F6" t="s">
        <v>13</v>
      </c>
      <c r="G6" t="s">
        <v>12</v>
      </c>
      <c r="H6" t="s">
        <v>325</v>
      </c>
      <c r="I6" t="s">
        <v>14</v>
      </c>
      <c r="J6" t="s">
        <v>13</v>
      </c>
    </row>
    <row r="7" spans="1:10" ht="15" x14ac:dyDescent="0.2">
      <c r="A7" t="s">
        <v>324</v>
      </c>
      <c r="B7">
        <v>9.65</v>
      </c>
      <c r="C7" t="s">
        <v>10</v>
      </c>
      <c r="D7" t="s">
        <v>19</v>
      </c>
      <c r="E7" t="s">
        <v>12</v>
      </c>
      <c r="F7" t="s">
        <v>13</v>
      </c>
      <c r="G7" t="s">
        <v>12</v>
      </c>
      <c r="H7" t="s">
        <v>325</v>
      </c>
      <c r="I7" t="s">
        <v>14</v>
      </c>
      <c r="J7" t="s">
        <v>13</v>
      </c>
    </row>
    <row r="8" spans="1:10" ht="15" x14ac:dyDescent="0.2">
      <c r="A8" t="s">
        <v>324</v>
      </c>
      <c r="B8">
        <v>9.65</v>
      </c>
      <c r="C8" t="s">
        <v>10</v>
      </c>
      <c r="D8" t="s">
        <v>20</v>
      </c>
      <c r="E8" t="s">
        <v>12</v>
      </c>
      <c r="F8" t="s">
        <v>13</v>
      </c>
      <c r="G8" t="s">
        <v>12</v>
      </c>
      <c r="H8" t="s">
        <v>325</v>
      </c>
      <c r="I8" t="s">
        <v>14</v>
      </c>
      <c r="J8" t="s">
        <v>13</v>
      </c>
    </row>
    <row r="9" spans="1:10" ht="15" x14ac:dyDescent="0.2">
      <c r="A9" t="s">
        <v>324</v>
      </c>
      <c r="B9">
        <v>9.65</v>
      </c>
      <c r="C9" t="s">
        <v>10</v>
      </c>
      <c r="D9" t="s">
        <v>21</v>
      </c>
      <c r="E9" t="s">
        <v>12</v>
      </c>
      <c r="F9" t="s">
        <v>13</v>
      </c>
      <c r="G9" t="s">
        <v>12</v>
      </c>
      <c r="H9" t="s">
        <v>325</v>
      </c>
      <c r="I9" t="s">
        <v>14</v>
      </c>
      <c r="J9" t="s">
        <v>13</v>
      </c>
    </row>
    <row r="10" spans="1:10" ht="15" x14ac:dyDescent="0.2">
      <c r="A10" t="s">
        <v>324</v>
      </c>
      <c r="B10">
        <v>9.65</v>
      </c>
      <c r="C10" t="s">
        <v>10</v>
      </c>
      <c r="D10" t="s">
        <v>22</v>
      </c>
      <c r="E10" t="s">
        <v>12</v>
      </c>
      <c r="F10" t="s">
        <v>13</v>
      </c>
      <c r="G10" t="s">
        <v>12</v>
      </c>
      <c r="H10" t="s">
        <v>325</v>
      </c>
      <c r="I10" t="s">
        <v>14</v>
      </c>
      <c r="J10" t="s">
        <v>13</v>
      </c>
    </row>
    <row r="11" spans="1:10" ht="15" x14ac:dyDescent="0.2">
      <c r="A11" t="s">
        <v>324</v>
      </c>
      <c r="B11">
        <v>9.65</v>
      </c>
      <c r="C11" t="s">
        <v>10</v>
      </c>
      <c r="D11" t="s">
        <v>23</v>
      </c>
      <c r="E11" t="s">
        <v>12</v>
      </c>
      <c r="F11" t="s">
        <v>13</v>
      </c>
      <c r="G11" t="s">
        <v>12</v>
      </c>
      <c r="H11" t="s">
        <v>325</v>
      </c>
      <c r="I11" t="s">
        <v>14</v>
      </c>
      <c r="J11" t="s">
        <v>13</v>
      </c>
    </row>
    <row r="12" spans="1:10" ht="15" x14ac:dyDescent="0.2">
      <c r="A12" t="s">
        <v>324</v>
      </c>
      <c r="B12">
        <v>9.65</v>
      </c>
      <c r="C12" t="s">
        <v>10</v>
      </c>
      <c r="D12" t="s">
        <v>24</v>
      </c>
      <c r="E12" t="s">
        <v>12</v>
      </c>
      <c r="F12" t="s">
        <v>13</v>
      </c>
      <c r="G12" t="s">
        <v>12</v>
      </c>
      <c r="H12" t="s">
        <v>325</v>
      </c>
      <c r="I12" t="s">
        <v>14</v>
      </c>
      <c r="J12" t="s">
        <v>13</v>
      </c>
    </row>
    <row r="13" spans="1:10" ht="15" x14ac:dyDescent="0.2">
      <c r="A13" t="s">
        <v>324</v>
      </c>
      <c r="B13">
        <v>9.65</v>
      </c>
      <c r="C13" t="s">
        <v>10</v>
      </c>
      <c r="D13" t="s">
        <v>25</v>
      </c>
      <c r="E13" t="s">
        <v>12</v>
      </c>
      <c r="F13" t="s">
        <v>13</v>
      </c>
      <c r="G13" t="s">
        <v>12</v>
      </c>
      <c r="H13" t="s">
        <v>325</v>
      </c>
      <c r="I13" t="s">
        <v>14</v>
      </c>
      <c r="J13" t="s">
        <v>13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J13"/>
  <sheetViews>
    <sheetView workbookViewId="0">
      <selection activeCell="G1" sqref="G1:G1048576"/>
    </sheetView>
  </sheetViews>
  <sheetFormatPr baseColWidth="10" defaultRowHeight="16" x14ac:dyDescent="0.2"/>
  <cols>
    <col min="1" max="10" width="15" customWidth="1"/>
  </cols>
  <sheetData>
    <row r="1" spans="1:10" s="1" customFormat="1" ht="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" x14ac:dyDescent="0.2">
      <c r="A2" t="s">
        <v>327</v>
      </c>
      <c r="B2">
        <v>9.65</v>
      </c>
      <c r="C2" t="s">
        <v>10</v>
      </c>
      <c r="D2" t="s">
        <v>11</v>
      </c>
      <c r="E2">
        <v>1719042</v>
      </c>
      <c r="F2" t="s">
        <v>13</v>
      </c>
      <c r="G2">
        <v>37171411</v>
      </c>
      <c r="H2" t="s">
        <v>328</v>
      </c>
      <c r="I2" t="s">
        <v>329</v>
      </c>
      <c r="J2" t="s">
        <v>13</v>
      </c>
    </row>
    <row r="3" spans="1:10" ht="15" x14ac:dyDescent="0.2">
      <c r="A3" t="s">
        <v>327</v>
      </c>
      <c r="B3">
        <v>9.65</v>
      </c>
      <c r="C3" t="s">
        <v>10</v>
      </c>
      <c r="D3" t="s">
        <v>15</v>
      </c>
      <c r="E3" t="s">
        <v>12</v>
      </c>
      <c r="F3" t="s">
        <v>13</v>
      </c>
      <c r="G3" t="s">
        <v>12</v>
      </c>
      <c r="H3" t="s">
        <v>328</v>
      </c>
      <c r="I3" t="s">
        <v>14</v>
      </c>
      <c r="J3" t="s">
        <v>13</v>
      </c>
    </row>
    <row r="4" spans="1:10" ht="15" x14ac:dyDescent="0.2">
      <c r="A4" t="s">
        <v>327</v>
      </c>
      <c r="B4">
        <v>9.65</v>
      </c>
      <c r="C4" t="s">
        <v>10</v>
      </c>
      <c r="D4" t="s">
        <v>16</v>
      </c>
      <c r="E4" t="s">
        <v>12</v>
      </c>
      <c r="F4" t="s">
        <v>13</v>
      </c>
      <c r="G4" t="s">
        <v>12</v>
      </c>
      <c r="H4" t="s">
        <v>328</v>
      </c>
      <c r="I4" t="s">
        <v>14</v>
      </c>
      <c r="J4" t="s">
        <v>13</v>
      </c>
    </row>
    <row r="5" spans="1:10" ht="15" x14ac:dyDescent="0.2">
      <c r="A5" t="s">
        <v>327</v>
      </c>
      <c r="B5">
        <v>9.65</v>
      </c>
      <c r="C5" t="s">
        <v>10</v>
      </c>
      <c r="D5" t="s">
        <v>17</v>
      </c>
      <c r="E5">
        <v>1711366</v>
      </c>
      <c r="F5" t="s">
        <v>13</v>
      </c>
      <c r="G5">
        <v>20021154</v>
      </c>
      <c r="H5" t="s">
        <v>328</v>
      </c>
      <c r="I5" t="s">
        <v>330</v>
      </c>
      <c r="J5" t="s">
        <v>13</v>
      </c>
    </row>
    <row r="6" spans="1:10" ht="15" x14ac:dyDescent="0.2">
      <c r="A6" t="s">
        <v>327</v>
      </c>
      <c r="B6">
        <v>9.65</v>
      </c>
      <c r="C6" t="s">
        <v>10</v>
      </c>
      <c r="D6" t="s">
        <v>18</v>
      </c>
      <c r="E6">
        <v>1223566</v>
      </c>
      <c r="F6" t="s">
        <v>13</v>
      </c>
      <c r="G6">
        <v>18627158</v>
      </c>
      <c r="H6" t="s">
        <v>328</v>
      </c>
      <c r="I6" t="s">
        <v>331</v>
      </c>
      <c r="J6" t="s">
        <v>13</v>
      </c>
    </row>
    <row r="7" spans="1:10" ht="15" x14ac:dyDescent="0.2">
      <c r="A7" t="s">
        <v>327</v>
      </c>
      <c r="B7">
        <v>9.65</v>
      </c>
      <c r="C7" t="s">
        <v>10</v>
      </c>
      <c r="D7" t="s">
        <v>19</v>
      </c>
      <c r="E7" t="s">
        <v>12</v>
      </c>
      <c r="F7" t="s">
        <v>13</v>
      </c>
      <c r="G7" t="s">
        <v>12</v>
      </c>
      <c r="H7" t="s">
        <v>328</v>
      </c>
      <c r="I7" t="s">
        <v>14</v>
      </c>
      <c r="J7" t="s">
        <v>13</v>
      </c>
    </row>
    <row r="8" spans="1:10" ht="15" x14ac:dyDescent="0.2">
      <c r="A8" t="s">
        <v>327</v>
      </c>
      <c r="B8">
        <v>9.65</v>
      </c>
      <c r="C8" t="s">
        <v>10</v>
      </c>
      <c r="D8" t="s">
        <v>20</v>
      </c>
      <c r="E8" t="s">
        <v>12</v>
      </c>
      <c r="F8" t="s">
        <v>13</v>
      </c>
      <c r="G8" t="s">
        <v>12</v>
      </c>
      <c r="H8" t="s">
        <v>328</v>
      </c>
      <c r="I8" t="s">
        <v>14</v>
      </c>
      <c r="J8" t="s">
        <v>13</v>
      </c>
    </row>
    <row r="9" spans="1:10" ht="15" x14ac:dyDescent="0.2">
      <c r="A9" t="s">
        <v>327</v>
      </c>
      <c r="B9">
        <v>9.65</v>
      </c>
      <c r="C9" t="s">
        <v>10</v>
      </c>
      <c r="D9" t="s">
        <v>21</v>
      </c>
      <c r="E9" t="s">
        <v>12</v>
      </c>
      <c r="F9" t="s">
        <v>13</v>
      </c>
      <c r="G9" t="s">
        <v>12</v>
      </c>
      <c r="H9" t="s">
        <v>328</v>
      </c>
      <c r="I9" t="s">
        <v>14</v>
      </c>
      <c r="J9" t="s">
        <v>13</v>
      </c>
    </row>
    <row r="10" spans="1:10" ht="15" x14ac:dyDescent="0.2">
      <c r="A10" t="s">
        <v>327</v>
      </c>
      <c r="B10">
        <v>9.65</v>
      </c>
      <c r="C10" t="s">
        <v>10</v>
      </c>
      <c r="D10" t="s">
        <v>22</v>
      </c>
      <c r="E10" t="s">
        <v>12</v>
      </c>
      <c r="F10" t="s">
        <v>13</v>
      </c>
      <c r="G10" t="s">
        <v>12</v>
      </c>
      <c r="H10" t="s">
        <v>328</v>
      </c>
      <c r="I10" t="s">
        <v>14</v>
      </c>
      <c r="J10" t="s">
        <v>13</v>
      </c>
    </row>
    <row r="11" spans="1:10" ht="15" x14ac:dyDescent="0.2">
      <c r="A11" t="s">
        <v>327</v>
      </c>
      <c r="B11">
        <v>9.65</v>
      </c>
      <c r="C11" t="s">
        <v>10</v>
      </c>
      <c r="D11" t="s">
        <v>23</v>
      </c>
      <c r="E11">
        <v>667046</v>
      </c>
      <c r="F11" t="s">
        <v>13</v>
      </c>
      <c r="G11">
        <v>8774065</v>
      </c>
      <c r="H11" t="s">
        <v>328</v>
      </c>
      <c r="I11" t="s">
        <v>332</v>
      </c>
      <c r="J11" t="s">
        <v>13</v>
      </c>
    </row>
    <row r="12" spans="1:10" ht="15" x14ac:dyDescent="0.2">
      <c r="A12" t="s">
        <v>327</v>
      </c>
      <c r="B12">
        <v>9.65</v>
      </c>
      <c r="C12" t="s">
        <v>10</v>
      </c>
      <c r="D12" t="s">
        <v>24</v>
      </c>
      <c r="E12" t="s">
        <v>12</v>
      </c>
      <c r="F12" t="s">
        <v>13</v>
      </c>
      <c r="G12" t="s">
        <v>12</v>
      </c>
      <c r="H12" t="s">
        <v>328</v>
      </c>
      <c r="I12" t="s">
        <v>14</v>
      </c>
      <c r="J12" t="s">
        <v>13</v>
      </c>
    </row>
    <row r="13" spans="1:10" ht="15" x14ac:dyDescent="0.2">
      <c r="A13" t="s">
        <v>327</v>
      </c>
      <c r="B13">
        <v>9.65</v>
      </c>
      <c r="C13" t="s">
        <v>10</v>
      </c>
      <c r="D13" t="s">
        <v>25</v>
      </c>
      <c r="E13" t="s">
        <v>12</v>
      </c>
      <c r="F13" t="s">
        <v>13</v>
      </c>
      <c r="G13" t="s">
        <v>12</v>
      </c>
      <c r="H13" t="s">
        <v>328</v>
      </c>
      <c r="I13" t="s">
        <v>14</v>
      </c>
      <c r="J13" t="s">
        <v>13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J13"/>
  <sheetViews>
    <sheetView workbookViewId="0">
      <selection activeCell="G1" sqref="G1:G1048576"/>
    </sheetView>
  </sheetViews>
  <sheetFormatPr baseColWidth="10" defaultRowHeight="16" x14ac:dyDescent="0.2"/>
  <cols>
    <col min="1" max="10" width="15" customWidth="1"/>
  </cols>
  <sheetData>
    <row r="1" spans="1:10" s="1" customFormat="1" ht="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" x14ac:dyDescent="0.2">
      <c r="A2" t="s">
        <v>333</v>
      </c>
      <c r="B2">
        <v>9.65</v>
      </c>
      <c r="C2" t="s">
        <v>10</v>
      </c>
      <c r="D2" t="s">
        <v>11</v>
      </c>
      <c r="E2" t="s">
        <v>12</v>
      </c>
      <c r="F2" t="s">
        <v>13</v>
      </c>
      <c r="G2" t="s">
        <v>12</v>
      </c>
      <c r="H2" t="s">
        <v>334</v>
      </c>
      <c r="I2" t="s">
        <v>14</v>
      </c>
      <c r="J2" t="s">
        <v>13</v>
      </c>
    </row>
    <row r="3" spans="1:10" ht="15" x14ac:dyDescent="0.2">
      <c r="A3" t="s">
        <v>333</v>
      </c>
      <c r="B3">
        <v>9.65</v>
      </c>
      <c r="C3" t="s">
        <v>10</v>
      </c>
      <c r="D3" t="s">
        <v>15</v>
      </c>
      <c r="E3" t="s">
        <v>12</v>
      </c>
      <c r="F3" t="s">
        <v>13</v>
      </c>
      <c r="G3" t="s">
        <v>12</v>
      </c>
      <c r="H3" t="s">
        <v>334</v>
      </c>
      <c r="I3" t="s">
        <v>14</v>
      </c>
      <c r="J3" t="s">
        <v>13</v>
      </c>
    </row>
    <row r="4" spans="1:10" ht="15" x14ac:dyDescent="0.2">
      <c r="A4" t="s">
        <v>333</v>
      </c>
      <c r="B4">
        <v>9.65</v>
      </c>
      <c r="C4" t="s">
        <v>10</v>
      </c>
      <c r="D4" t="s">
        <v>16</v>
      </c>
      <c r="E4" t="s">
        <v>12</v>
      </c>
      <c r="F4" t="s">
        <v>13</v>
      </c>
      <c r="G4" t="s">
        <v>12</v>
      </c>
      <c r="H4" t="s">
        <v>334</v>
      </c>
      <c r="I4" t="s">
        <v>14</v>
      </c>
      <c r="J4" t="s">
        <v>13</v>
      </c>
    </row>
    <row r="5" spans="1:10" ht="15" x14ac:dyDescent="0.2">
      <c r="A5" t="s">
        <v>333</v>
      </c>
      <c r="B5">
        <v>9.65</v>
      </c>
      <c r="C5" t="s">
        <v>10</v>
      </c>
      <c r="D5" t="s">
        <v>17</v>
      </c>
      <c r="E5">
        <v>1056003</v>
      </c>
      <c r="F5" t="s">
        <v>13</v>
      </c>
      <c r="G5">
        <v>21332740</v>
      </c>
      <c r="H5" t="s">
        <v>334</v>
      </c>
      <c r="I5" t="s">
        <v>335</v>
      </c>
      <c r="J5" t="s">
        <v>13</v>
      </c>
    </row>
    <row r="6" spans="1:10" ht="15" x14ac:dyDescent="0.2">
      <c r="A6" t="s">
        <v>333</v>
      </c>
      <c r="B6">
        <v>9.65</v>
      </c>
      <c r="C6" t="s">
        <v>10</v>
      </c>
      <c r="D6" t="s">
        <v>18</v>
      </c>
      <c r="E6" t="s">
        <v>12</v>
      </c>
      <c r="F6" t="s">
        <v>13</v>
      </c>
      <c r="G6" t="s">
        <v>12</v>
      </c>
      <c r="H6" t="s">
        <v>334</v>
      </c>
      <c r="I6" t="s">
        <v>14</v>
      </c>
      <c r="J6" t="s">
        <v>13</v>
      </c>
    </row>
    <row r="7" spans="1:10" ht="15" x14ac:dyDescent="0.2">
      <c r="A7" t="s">
        <v>333</v>
      </c>
      <c r="B7">
        <v>9.65</v>
      </c>
      <c r="C7" t="s">
        <v>10</v>
      </c>
      <c r="D7" t="s">
        <v>19</v>
      </c>
      <c r="E7" t="s">
        <v>12</v>
      </c>
      <c r="F7" t="s">
        <v>13</v>
      </c>
      <c r="G7" t="s">
        <v>12</v>
      </c>
      <c r="H7" t="s">
        <v>334</v>
      </c>
      <c r="I7" t="s">
        <v>14</v>
      </c>
      <c r="J7" t="s">
        <v>13</v>
      </c>
    </row>
    <row r="8" spans="1:10" ht="15" x14ac:dyDescent="0.2">
      <c r="A8" t="s">
        <v>333</v>
      </c>
      <c r="B8">
        <v>9.65</v>
      </c>
      <c r="C8" t="s">
        <v>10</v>
      </c>
      <c r="D8" t="s">
        <v>20</v>
      </c>
      <c r="E8">
        <v>676305</v>
      </c>
      <c r="F8" t="s">
        <v>13</v>
      </c>
      <c r="G8">
        <v>9905629</v>
      </c>
      <c r="H8" t="s">
        <v>334</v>
      </c>
      <c r="I8" t="s">
        <v>336</v>
      </c>
      <c r="J8" t="s">
        <v>13</v>
      </c>
    </row>
    <row r="9" spans="1:10" ht="15" x14ac:dyDescent="0.2">
      <c r="A9" t="s">
        <v>333</v>
      </c>
      <c r="B9">
        <v>9.65</v>
      </c>
      <c r="C9" t="s">
        <v>10</v>
      </c>
      <c r="D9" t="s">
        <v>21</v>
      </c>
      <c r="E9" t="s">
        <v>12</v>
      </c>
      <c r="F9" t="s">
        <v>13</v>
      </c>
      <c r="G9" t="s">
        <v>12</v>
      </c>
      <c r="H9" t="s">
        <v>334</v>
      </c>
      <c r="I9" t="s">
        <v>14</v>
      </c>
      <c r="J9" t="s">
        <v>13</v>
      </c>
    </row>
    <row r="10" spans="1:10" ht="15" x14ac:dyDescent="0.2">
      <c r="A10" t="s">
        <v>333</v>
      </c>
      <c r="B10">
        <v>9.65</v>
      </c>
      <c r="C10" t="s">
        <v>10</v>
      </c>
      <c r="D10" t="s">
        <v>22</v>
      </c>
      <c r="E10" t="s">
        <v>12</v>
      </c>
      <c r="F10" t="s">
        <v>13</v>
      </c>
      <c r="G10" t="s">
        <v>12</v>
      </c>
      <c r="H10" t="s">
        <v>334</v>
      </c>
      <c r="I10" t="s">
        <v>14</v>
      </c>
      <c r="J10" t="s">
        <v>13</v>
      </c>
    </row>
    <row r="11" spans="1:10" ht="15" x14ac:dyDescent="0.2">
      <c r="A11" t="s">
        <v>333</v>
      </c>
      <c r="B11">
        <v>9.65</v>
      </c>
      <c r="C11" t="s">
        <v>10</v>
      </c>
      <c r="D11" t="s">
        <v>23</v>
      </c>
      <c r="E11">
        <v>579426</v>
      </c>
      <c r="F11" t="s">
        <v>13</v>
      </c>
      <c r="G11">
        <v>8630309</v>
      </c>
      <c r="H11" t="s">
        <v>334</v>
      </c>
      <c r="I11" t="s">
        <v>337</v>
      </c>
      <c r="J11" t="s">
        <v>13</v>
      </c>
    </row>
    <row r="12" spans="1:10" ht="15" x14ac:dyDescent="0.2">
      <c r="A12" t="s">
        <v>333</v>
      </c>
      <c r="B12">
        <v>9.65</v>
      </c>
      <c r="C12" t="s">
        <v>10</v>
      </c>
      <c r="D12" t="s">
        <v>24</v>
      </c>
      <c r="E12">
        <v>544403</v>
      </c>
      <c r="F12" t="s">
        <v>13</v>
      </c>
      <c r="G12">
        <v>7352575</v>
      </c>
      <c r="H12" t="s">
        <v>334</v>
      </c>
      <c r="I12" t="s">
        <v>338</v>
      </c>
      <c r="J12" t="s">
        <v>13</v>
      </c>
    </row>
    <row r="13" spans="1:10" ht="15" x14ac:dyDescent="0.2">
      <c r="A13" t="s">
        <v>333</v>
      </c>
      <c r="B13">
        <v>9.65</v>
      </c>
      <c r="C13" t="s">
        <v>10</v>
      </c>
      <c r="D13" t="s">
        <v>25</v>
      </c>
      <c r="E13" t="s">
        <v>12</v>
      </c>
      <c r="F13" t="s">
        <v>13</v>
      </c>
      <c r="G13" t="s">
        <v>12</v>
      </c>
      <c r="H13" t="s">
        <v>334</v>
      </c>
      <c r="I13" t="s">
        <v>14</v>
      </c>
      <c r="J13" t="s">
        <v>13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J13"/>
  <sheetViews>
    <sheetView workbookViewId="0">
      <selection activeCell="H24" sqref="H24"/>
    </sheetView>
  </sheetViews>
  <sheetFormatPr baseColWidth="10" defaultRowHeight="16" x14ac:dyDescent="0.2"/>
  <cols>
    <col min="1" max="10" width="15" customWidth="1"/>
  </cols>
  <sheetData>
    <row r="1" spans="1:10" s="1" customFormat="1" ht="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" x14ac:dyDescent="0.2">
      <c r="A2" t="s">
        <v>339</v>
      </c>
      <c r="B2">
        <v>9.65</v>
      </c>
      <c r="C2" t="s">
        <v>10</v>
      </c>
      <c r="D2" t="s">
        <v>11</v>
      </c>
      <c r="E2">
        <v>934121772</v>
      </c>
      <c r="F2" t="s">
        <v>13</v>
      </c>
      <c r="G2">
        <v>17050845698</v>
      </c>
      <c r="H2" t="s">
        <v>340</v>
      </c>
      <c r="I2" t="s">
        <v>341</v>
      </c>
      <c r="J2" t="s">
        <v>13</v>
      </c>
    </row>
    <row r="3" spans="1:10" ht="15" x14ac:dyDescent="0.2">
      <c r="A3" t="s">
        <v>339</v>
      </c>
      <c r="B3">
        <v>9.65</v>
      </c>
      <c r="C3" t="s">
        <v>10</v>
      </c>
      <c r="D3" t="s">
        <v>15</v>
      </c>
      <c r="E3">
        <v>1280529118</v>
      </c>
      <c r="F3" t="s">
        <v>13</v>
      </c>
      <c r="G3">
        <v>25074520879</v>
      </c>
      <c r="H3" t="s">
        <v>340</v>
      </c>
      <c r="I3" t="s">
        <v>342</v>
      </c>
      <c r="J3" t="s">
        <v>13</v>
      </c>
    </row>
    <row r="4" spans="1:10" ht="15" x14ac:dyDescent="0.2">
      <c r="A4" t="s">
        <v>339</v>
      </c>
      <c r="B4">
        <v>9.65</v>
      </c>
      <c r="C4" t="s">
        <v>10</v>
      </c>
      <c r="D4" t="s">
        <v>16</v>
      </c>
      <c r="E4">
        <v>1585692595</v>
      </c>
      <c r="F4" t="s">
        <v>13</v>
      </c>
      <c r="G4">
        <v>31990592846</v>
      </c>
      <c r="H4" t="s">
        <v>340</v>
      </c>
      <c r="I4" t="s">
        <v>343</v>
      </c>
      <c r="J4" t="s">
        <v>13</v>
      </c>
    </row>
    <row r="5" spans="1:10" ht="15" x14ac:dyDescent="0.2">
      <c r="A5" t="s">
        <v>339</v>
      </c>
      <c r="B5">
        <v>9.65</v>
      </c>
      <c r="C5" t="s">
        <v>10</v>
      </c>
      <c r="D5" t="s">
        <v>17</v>
      </c>
      <c r="E5">
        <v>886138244</v>
      </c>
      <c r="F5" t="s">
        <v>13</v>
      </c>
      <c r="G5">
        <v>17056862570</v>
      </c>
      <c r="H5" t="s">
        <v>340</v>
      </c>
      <c r="I5" t="s">
        <v>344</v>
      </c>
      <c r="J5" t="s">
        <v>13</v>
      </c>
    </row>
    <row r="6" spans="1:10" ht="15" x14ac:dyDescent="0.2">
      <c r="A6" t="s">
        <v>339</v>
      </c>
      <c r="B6">
        <v>9.65</v>
      </c>
      <c r="C6" t="s">
        <v>10</v>
      </c>
      <c r="D6" t="s">
        <v>18</v>
      </c>
      <c r="E6">
        <v>1156843229</v>
      </c>
      <c r="F6" t="s">
        <v>13</v>
      </c>
      <c r="G6">
        <v>22795596710</v>
      </c>
      <c r="H6" t="s">
        <v>340</v>
      </c>
      <c r="I6" t="s">
        <v>345</v>
      </c>
      <c r="J6" t="s">
        <v>13</v>
      </c>
    </row>
    <row r="7" spans="1:10" ht="15" x14ac:dyDescent="0.2">
      <c r="A7" t="s">
        <v>339</v>
      </c>
      <c r="B7">
        <v>9.65</v>
      </c>
      <c r="C7" t="s">
        <v>10</v>
      </c>
      <c r="D7" t="s">
        <v>19</v>
      </c>
      <c r="E7">
        <v>1630150747</v>
      </c>
      <c r="F7" t="s">
        <v>13</v>
      </c>
      <c r="G7">
        <v>33896263021</v>
      </c>
      <c r="H7" t="s">
        <v>340</v>
      </c>
      <c r="I7" t="s">
        <v>346</v>
      </c>
      <c r="J7" t="s">
        <v>13</v>
      </c>
    </row>
    <row r="8" spans="1:10" ht="15" x14ac:dyDescent="0.2">
      <c r="A8" t="s">
        <v>339</v>
      </c>
      <c r="B8">
        <v>9.65</v>
      </c>
      <c r="C8" t="s">
        <v>10</v>
      </c>
      <c r="D8" t="s">
        <v>20</v>
      </c>
      <c r="E8">
        <v>364618636</v>
      </c>
      <c r="F8" t="s">
        <v>13</v>
      </c>
      <c r="G8">
        <v>6871089248</v>
      </c>
      <c r="H8" t="s">
        <v>340</v>
      </c>
      <c r="I8" t="s">
        <v>347</v>
      </c>
      <c r="J8" t="s">
        <v>13</v>
      </c>
    </row>
    <row r="9" spans="1:10" ht="15" x14ac:dyDescent="0.2">
      <c r="A9" t="s">
        <v>339</v>
      </c>
      <c r="B9">
        <v>9.65</v>
      </c>
      <c r="C9" t="s">
        <v>10</v>
      </c>
      <c r="D9" t="s">
        <v>21</v>
      </c>
      <c r="E9">
        <v>180596283</v>
      </c>
      <c r="F9" t="s">
        <v>13</v>
      </c>
      <c r="G9">
        <v>2973022839</v>
      </c>
      <c r="H9" t="s">
        <v>340</v>
      </c>
      <c r="I9" t="s">
        <v>348</v>
      </c>
      <c r="J9" t="s">
        <v>13</v>
      </c>
    </row>
    <row r="10" spans="1:10" ht="15" x14ac:dyDescent="0.2">
      <c r="A10" t="s">
        <v>339</v>
      </c>
      <c r="B10">
        <v>9.65</v>
      </c>
      <c r="C10" t="s">
        <v>10</v>
      </c>
      <c r="D10" t="s">
        <v>22</v>
      </c>
      <c r="E10">
        <v>170824247</v>
      </c>
      <c r="F10" t="s">
        <v>13</v>
      </c>
      <c r="G10">
        <v>2839777949</v>
      </c>
      <c r="H10" t="s">
        <v>340</v>
      </c>
      <c r="I10" t="s">
        <v>349</v>
      </c>
      <c r="J10" t="s">
        <v>13</v>
      </c>
    </row>
    <row r="11" spans="1:10" ht="15" x14ac:dyDescent="0.2">
      <c r="A11" t="s">
        <v>339</v>
      </c>
      <c r="B11">
        <v>9.65</v>
      </c>
      <c r="C11" t="s">
        <v>10</v>
      </c>
      <c r="D11" t="s">
        <v>23</v>
      </c>
      <c r="E11">
        <v>310794187</v>
      </c>
      <c r="F11" t="s">
        <v>13</v>
      </c>
      <c r="G11">
        <v>5142059760</v>
      </c>
      <c r="H11" t="s">
        <v>340</v>
      </c>
      <c r="I11" t="s">
        <v>350</v>
      </c>
      <c r="J11" t="s">
        <v>13</v>
      </c>
    </row>
    <row r="12" spans="1:10" ht="15" x14ac:dyDescent="0.2">
      <c r="A12" t="s">
        <v>339</v>
      </c>
      <c r="B12">
        <v>9.65</v>
      </c>
      <c r="C12" t="s">
        <v>10</v>
      </c>
      <c r="D12" t="s">
        <v>24</v>
      </c>
      <c r="E12">
        <v>200448255</v>
      </c>
      <c r="F12" t="s">
        <v>13</v>
      </c>
      <c r="G12">
        <v>3167836374</v>
      </c>
      <c r="H12" t="s">
        <v>340</v>
      </c>
      <c r="I12" t="s">
        <v>351</v>
      </c>
      <c r="J12" t="s">
        <v>13</v>
      </c>
    </row>
    <row r="13" spans="1:10" ht="15" x14ac:dyDescent="0.2">
      <c r="A13" t="s">
        <v>339</v>
      </c>
      <c r="B13">
        <v>9.65</v>
      </c>
      <c r="C13" t="s">
        <v>10</v>
      </c>
      <c r="D13" t="s">
        <v>25</v>
      </c>
      <c r="E13">
        <v>165324387</v>
      </c>
      <c r="F13" t="s">
        <v>13</v>
      </c>
      <c r="G13">
        <v>2657776009</v>
      </c>
      <c r="H13" t="s">
        <v>340</v>
      </c>
      <c r="I13" t="s">
        <v>352</v>
      </c>
      <c r="J13" t="s">
        <v>13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J13"/>
  <sheetViews>
    <sheetView workbookViewId="0">
      <selection activeCell="G1" sqref="G1:G13"/>
    </sheetView>
  </sheetViews>
  <sheetFormatPr baseColWidth="10" defaultRowHeight="16" x14ac:dyDescent="0.2"/>
  <cols>
    <col min="1" max="10" width="15" customWidth="1"/>
  </cols>
  <sheetData>
    <row r="1" spans="1:10" s="1" customFormat="1" ht="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" x14ac:dyDescent="0.2">
      <c r="A2" t="s">
        <v>353</v>
      </c>
      <c r="B2">
        <v>9.65</v>
      </c>
      <c r="C2" t="s">
        <v>49</v>
      </c>
      <c r="D2" t="s">
        <v>11</v>
      </c>
      <c r="E2">
        <v>148730139</v>
      </c>
      <c r="F2" t="s">
        <v>13</v>
      </c>
      <c r="G2">
        <v>2559593226</v>
      </c>
      <c r="H2" t="s">
        <v>354</v>
      </c>
      <c r="I2" t="s">
        <v>355</v>
      </c>
      <c r="J2" t="s">
        <v>356</v>
      </c>
    </row>
    <row r="3" spans="1:10" ht="15" x14ac:dyDescent="0.2">
      <c r="A3" t="s">
        <v>353</v>
      </c>
      <c r="B3">
        <v>9.65</v>
      </c>
      <c r="C3" t="s">
        <v>49</v>
      </c>
      <c r="D3" t="s">
        <v>15</v>
      </c>
      <c r="E3">
        <v>114566387</v>
      </c>
      <c r="F3" t="s">
        <v>13</v>
      </c>
      <c r="G3">
        <v>2119526362</v>
      </c>
      <c r="H3" t="s">
        <v>354</v>
      </c>
      <c r="I3" t="s">
        <v>357</v>
      </c>
      <c r="J3" t="s">
        <v>358</v>
      </c>
    </row>
    <row r="4" spans="1:10" ht="15" x14ac:dyDescent="0.2">
      <c r="A4" t="s">
        <v>353</v>
      </c>
      <c r="B4">
        <v>9.65</v>
      </c>
      <c r="C4" t="s">
        <v>49</v>
      </c>
      <c r="D4" t="s">
        <v>16</v>
      </c>
      <c r="E4">
        <v>85415839</v>
      </c>
      <c r="F4" t="s">
        <v>13</v>
      </c>
      <c r="G4">
        <v>1605335216</v>
      </c>
      <c r="H4" t="s">
        <v>354</v>
      </c>
      <c r="I4" t="s">
        <v>359</v>
      </c>
      <c r="J4" t="s">
        <v>360</v>
      </c>
    </row>
    <row r="5" spans="1:10" ht="15" x14ac:dyDescent="0.2">
      <c r="A5" t="s">
        <v>353</v>
      </c>
      <c r="B5">
        <v>9.65</v>
      </c>
      <c r="C5" t="s">
        <v>49</v>
      </c>
      <c r="D5" t="s">
        <v>17</v>
      </c>
      <c r="E5">
        <v>151797991</v>
      </c>
      <c r="F5" t="s">
        <v>13</v>
      </c>
      <c r="G5">
        <v>2718454829</v>
      </c>
      <c r="H5" t="s">
        <v>354</v>
      </c>
      <c r="I5" t="s">
        <v>361</v>
      </c>
      <c r="J5" t="s">
        <v>362</v>
      </c>
    </row>
    <row r="6" spans="1:10" ht="15" x14ac:dyDescent="0.2">
      <c r="A6" t="s">
        <v>353</v>
      </c>
      <c r="B6">
        <v>9.65</v>
      </c>
      <c r="C6" t="s">
        <v>49</v>
      </c>
      <c r="D6" t="s">
        <v>18</v>
      </c>
      <c r="E6">
        <v>119805011</v>
      </c>
      <c r="F6" t="s">
        <v>13</v>
      </c>
      <c r="G6">
        <v>2184271209</v>
      </c>
      <c r="H6" t="s">
        <v>354</v>
      </c>
      <c r="I6" t="s">
        <v>363</v>
      </c>
      <c r="J6" t="s">
        <v>364</v>
      </c>
    </row>
    <row r="7" spans="1:10" ht="15" x14ac:dyDescent="0.2">
      <c r="A7" t="s">
        <v>353</v>
      </c>
      <c r="B7">
        <v>9.65</v>
      </c>
      <c r="C7" t="s">
        <v>49</v>
      </c>
      <c r="D7" t="s">
        <v>19</v>
      </c>
      <c r="E7">
        <v>89013556</v>
      </c>
      <c r="F7" t="s">
        <v>13</v>
      </c>
      <c r="G7">
        <v>1735044615</v>
      </c>
      <c r="H7" t="s">
        <v>354</v>
      </c>
      <c r="I7" t="s">
        <v>365</v>
      </c>
      <c r="J7" t="s">
        <v>366</v>
      </c>
    </row>
    <row r="8" spans="1:10" ht="15" x14ac:dyDescent="0.2">
      <c r="A8" t="s">
        <v>353</v>
      </c>
      <c r="B8">
        <v>9.65</v>
      </c>
      <c r="C8" t="s">
        <v>49</v>
      </c>
      <c r="D8" t="s">
        <v>20</v>
      </c>
      <c r="E8">
        <v>198866807</v>
      </c>
      <c r="F8" t="s">
        <v>13</v>
      </c>
      <c r="G8">
        <v>3596828913</v>
      </c>
      <c r="H8" t="s">
        <v>354</v>
      </c>
      <c r="I8" t="s">
        <v>367</v>
      </c>
      <c r="J8" t="s">
        <v>368</v>
      </c>
    </row>
    <row r="9" spans="1:10" ht="15" x14ac:dyDescent="0.2">
      <c r="A9" t="s">
        <v>353</v>
      </c>
      <c r="B9">
        <v>9.65</v>
      </c>
      <c r="C9" t="s">
        <v>49</v>
      </c>
      <c r="D9" t="s">
        <v>21</v>
      </c>
      <c r="E9">
        <v>238508623</v>
      </c>
      <c r="F9" t="s">
        <v>13</v>
      </c>
      <c r="G9">
        <v>3921376119</v>
      </c>
      <c r="H9" t="s">
        <v>354</v>
      </c>
      <c r="I9" t="s">
        <v>369</v>
      </c>
      <c r="J9" t="s">
        <v>370</v>
      </c>
    </row>
    <row r="10" spans="1:10" ht="15" x14ac:dyDescent="0.2">
      <c r="A10" t="s">
        <v>353</v>
      </c>
      <c r="B10">
        <v>9.65</v>
      </c>
      <c r="C10" t="s">
        <v>49</v>
      </c>
      <c r="D10" t="s">
        <v>22</v>
      </c>
      <c r="E10">
        <v>242874592</v>
      </c>
      <c r="F10" t="s">
        <v>13</v>
      </c>
      <c r="G10">
        <v>4018639898</v>
      </c>
      <c r="H10" t="s">
        <v>354</v>
      </c>
      <c r="I10" t="s">
        <v>371</v>
      </c>
      <c r="J10" t="s">
        <v>372</v>
      </c>
    </row>
    <row r="11" spans="1:10" ht="15" x14ac:dyDescent="0.2">
      <c r="A11" t="s">
        <v>353</v>
      </c>
      <c r="B11">
        <v>9.65</v>
      </c>
      <c r="C11" t="s">
        <v>49</v>
      </c>
      <c r="D11" t="s">
        <v>23</v>
      </c>
      <c r="E11">
        <v>232131114</v>
      </c>
      <c r="F11" t="s">
        <v>13</v>
      </c>
      <c r="G11">
        <v>3622633876</v>
      </c>
      <c r="H11" t="s">
        <v>354</v>
      </c>
      <c r="I11" t="s">
        <v>373</v>
      </c>
      <c r="J11" t="s">
        <v>374</v>
      </c>
    </row>
    <row r="12" spans="1:10" ht="15" x14ac:dyDescent="0.2">
      <c r="A12" t="s">
        <v>353</v>
      </c>
      <c r="B12">
        <v>9.65</v>
      </c>
      <c r="C12" t="s">
        <v>49</v>
      </c>
      <c r="D12" t="s">
        <v>24</v>
      </c>
      <c r="E12">
        <v>251956915</v>
      </c>
      <c r="F12" t="s">
        <v>13</v>
      </c>
      <c r="G12">
        <v>4013814651</v>
      </c>
      <c r="H12" t="s">
        <v>354</v>
      </c>
      <c r="I12" t="s">
        <v>375</v>
      </c>
      <c r="J12" t="s">
        <v>376</v>
      </c>
    </row>
    <row r="13" spans="1:10" ht="15" x14ac:dyDescent="0.2">
      <c r="A13" t="s">
        <v>353</v>
      </c>
      <c r="B13">
        <v>9.65</v>
      </c>
      <c r="C13" t="s">
        <v>49</v>
      </c>
      <c r="D13" t="s">
        <v>25</v>
      </c>
      <c r="E13">
        <v>242548037</v>
      </c>
      <c r="F13" t="s">
        <v>13</v>
      </c>
      <c r="G13">
        <v>3875011979</v>
      </c>
      <c r="H13" t="s">
        <v>354</v>
      </c>
      <c r="I13" t="s">
        <v>377</v>
      </c>
      <c r="J13" t="s">
        <v>378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P13"/>
  <sheetViews>
    <sheetView topLeftCell="D1" workbookViewId="0">
      <selection activeCell="L1" sqref="L1:P13"/>
    </sheetView>
  </sheetViews>
  <sheetFormatPr baseColWidth="10" defaultRowHeight="16" x14ac:dyDescent="0.2"/>
  <cols>
    <col min="1" max="3" width="15" customWidth="1"/>
    <col min="4" max="4" width="20.83203125" bestFit="1" customWidth="1"/>
    <col min="5" max="10" width="15" customWidth="1"/>
    <col min="12" max="12" width="12.5" bestFit="1" customWidth="1"/>
  </cols>
  <sheetData>
    <row r="1" spans="1:16" s="1" customFormat="1" ht="3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579</v>
      </c>
      <c r="L1" s="1" t="s">
        <v>580</v>
      </c>
      <c r="M1" s="1" t="s">
        <v>581</v>
      </c>
      <c r="N1" s="4" t="s">
        <v>582</v>
      </c>
      <c r="P1" s="1" t="s">
        <v>586</v>
      </c>
    </row>
    <row r="2" spans="1:16" ht="15" x14ac:dyDescent="0.2">
      <c r="A2" t="s">
        <v>379</v>
      </c>
      <c r="B2">
        <v>13.84</v>
      </c>
      <c r="C2" t="s">
        <v>10</v>
      </c>
      <c r="D2" t="s">
        <v>11</v>
      </c>
      <c r="E2">
        <v>63082978</v>
      </c>
      <c r="F2" t="s">
        <v>13</v>
      </c>
      <c r="G2">
        <v>1118702660</v>
      </c>
      <c r="H2" t="s">
        <v>380</v>
      </c>
      <c r="I2" t="s">
        <v>381</v>
      </c>
      <c r="J2" t="s">
        <v>13</v>
      </c>
      <c r="K2">
        <v>781770263</v>
      </c>
      <c r="L2">
        <f>G2/K2</f>
        <v>1.4309864584859504</v>
      </c>
      <c r="M2">
        <f>54.156* L2^1.0429</f>
        <v>78.697125139735022</v>
      </c>
      <c r="N2">
        <f>M2/(20/40 * 8/10)</f>
        <v>196.74281284933755</v>
      </c>
      <c r="P2">
        <f>N4-N2</f>
        <v>380.04478267564474</v>
      </c>
    </row>
    <row r="3" spans="1:16" ht="15" x14ac:dyDescent="0.2">
      <c r="A3" t="s">
        <v>379</v>
      </c>
      <c r="B3">
        <v>13.84</v>
      </c>
      <c r="C3" t="s">
        <v>10</v>
      </c>
      <c r="D3" t="s">
        <v>15</v>
      </c>
      <c r="E3">
        <v>100294716</v>
      </c>
      <c r="F3" t="s">
        <v>13</v>
      </c>
      <c r="G3">
        <v>1852992544</v>
      </c>
      <c r="H3" t="s">
        <v>380</v>
      </c>
      <c r="I3" t="s">
        <v>382</v>
      </c>
      <c r="J3" t="s">
        <v>13</v>
      </c>
      <c r="K3">
        <v>760506732</v>
      </c>
      <c r="L3">
        <f t="shared" ref="L3:L13" si="0">G3/K3</f>
        <v>2.4365235257378366</v>
      </c>
      <c r="M3">
        <f t="shared" ref="M3:M13" si="1">54.156* L3^1.0429</f>
        <v>137.09122202987726</v>
      </c>
      <c r="N3">
        <f t="shared" ref="N3:N7" si="2">M3/(20/40 * 8/10)</f>
        <v>342.72805507469315</v>
      </c>
      <c r="P3">
        <f>N4-N3</f>
        <v>234.05954045028915</v>
      </c>
    </row>
    <row r="4" spans="1:16" ht="15" x14ac:dyDescent="0.2">
      <c r="A4" t="s">
        <v>379</v>
      </c>
      <c r="B4">
        <v>13.84</v>
      </c>
      <c r="C4" t="s">
        <v>10</v>
      </c>
      <c r="D4" t="s">
        <v>16</v>
      </c>
      <c r="E4">
        <v>142659427</v>
      </c>
      <c r="F4" t="s">
        <v>13</v>
      </c>
      <c r="G4">
        <v>2613272682</v>
      </c>
      <c r="H4" t="s">
        <v>380</v>
      </c>
      <c r="I4" t="s">
        <v>383</v>
      </c>
      <c r="J4" t="s">
        <v>13</v>
      </c>
      <c r="K4">
        <v>651099207</v>
      </c>
      <c r="L4">
        <f t="shared" si="0"/>
        <v>4.0136321069117811</v>
      </c>
      <c r="M4">
        <f t="shared" si="1"/>
        <v>230.71503820999291</v>
      </c>
      <c r="N4">
        <f t="shared" si="2"/>
        <v>576.78759552498229</v>
      </c>
      <c r="P4">
        <f>N4-N4</f>
        <v>0</v>
      </c>
    </row>
    <row r="5" spans="1:16" ht="15" x14ac:dyDescent="0.2">
      <c r="A5" t="s">
        <v>379</v>
      </c>
      <c r="B5">
        <v>13.84</v>
      </c>
      <c r="C5" t="s">
        <v>10</v>
      </c>
      <c r="D5" t="s">
        <v>17</v>
      </c>
      <c r="E5">
        <v>51099796</v>
      </c>
      <c r="F5" t="s">
        <v>13</v>
      </c>
      <c r="G5">
        <v>1054017436</v>
      </c>
      <c r="H5" t="s">
        <v>380</v>
      </c>
      <c r="I5" t="s">
        <v>384</v>
      </c>
      <c r="J5" t="s">
        <v>13</v>
      </c>
      <c r="K5">
        <v>792970198</v>
      </c>
      <c r="L5">
        <f t="shared" si="0"/>
        <v>1.3292018270779957</v>
      </c>
      <c r="M5">
        <f t="shared" si="1"/>
        <v>72.868454759456583</v>
      </c>
      <c r="N5">
        <f t="shared" si="2"/>
        <v>182.17113689864144</v>
      </c>
      <c r="P5">
        <f>N7-N5</f>
        <v>387.60995304967798</v>
      </c>
    </row>
    <row r="6" spans="1:16" ht="15" x14ac:dyDescent="0.2">
      <c r="A6" t="s">
        <v>379</v>
      </c>
      <c r="B6">
        <v>13.84</v>
      </c>
      <c r="C6" t="s">
        <v>10</v>
      </c>
      <c r="D6" t="s">
        <v>18</v>
      </c>
      <c r="E6">
        <v>88541911</v>
      </c>
      <c r="F6" t="s">
        <v>13</v>
      </c>
      <c r="G6">
        <v>1584771761</v>
      </c>
      <c r="H6" t="s">
        <v>380</v>
      </c>
      <c r="I6" t="s">
        <v>385</v>
      </c>
      <c r="J6" t="s">
        <v>13</v>
      </c>
      <c r="K6">
        <v>740041075</v>
      </c>
      <c r="L6">
        <f t="shared" si="0"/>
        <v>2.1414645950564299</v>
      </c>
      <c r="M6">
        <f t="shared" si="1"/>
        <v>119.82432072710283</v>
      </c>
      <c r="N6">
        <f t="shared" si="2"/>
        <v>299.56080181775707</v>
      </c>
      <c r="P6">
        <f>N7-N6</f>
        <v>270.22028813056232</v>
      </c>
    </row>
    <row r="7" spans="1:16" ht="15" x14ac:dyDescent="0.2">
      <c r="A7" t="s">
        <v>379</v>
      </c>
      <c r="B7">
        <v>13.84</v>
      </c>
      <c r="C7" t="s">
        <v>10</v>
      </c>
      <c r="D7" t="s">
        <v>19</v>
      </c>
      <c r="E7">
        <v>153182507</v>
      </c>
      <c r="F7" t="s">
        <v>13</v>
      </c>
      <c r="G7">
        <v>2803144052</v>
      </c>
      <c r="H7" t="s">
        <v>380</v>
      </c>
      <c r="I7" t="s">
        <v>386</v>
      </c>
      <c r="J7" t="s">
        <v>13</v>
      </c>
      <c r="K7">
        <v>706638659</v>
      </c>
      <c r="L7">
        <f t="shared" si="0"/>
        <v>3.9668705020566954</v>
      </c>
      <c r="M7">
        <f t="shared" si="1"/>
        <v>227.91243597932777</v>
      </c>
      <c r="N7">
        <f t="shared" si="2"/>
        <v>569.78108994831939</v>
      </c>
      <c r="P7">
        <f>N7-N7</f>
        <v>0</v>
      </c>
    </row>
    <row r="8" spans="1:16" ht="15" x14ac:dyDescent="0.2">
      <c r="A8" t="s">
        <v>379</v>
      </c>
      <c r="B8">
        <v>13.84</v>
      </c>
      <c r="C8" t="s">
        <v>10</v>
      </c>
      <c r="D8" t="s">
        <v>20</v>
      </c>
      <c r="E8">
        <v>3200305</v>
      </c>
      <c r="F8" t="s">
        <v>13</v>
      </c>
      <c r="G8">
        <v>51228528</v>
      </c>
      <c r="H8" t="s">
        <v>380</v>
      </c>
      <c r="I8" t="s">
        <v>387</v>
      </c>
      <c r="J8" t="s">
        <v>13</v>
      </c>
      <c r="K8">
        <v>671334268</v>
      </c>
      <c r="L8">
        <f t="shared" si="0"/>
        <v>7.6308525338080913E-2</v>
      </c>
      <c r="M8">
        <f t="shared" si="1"/>
        <v>3.7006841903554917</v>
      </c>
    </row>
    <row r="9" spans="1:16" ht="15" x14ac:dyDescent="0.2">
      <c r="A9" t="s">
        <v>379</v>
      </c>
      <c r="B9">
        <v>13.84</v>
      </c>
      <c r="C9" t="s">
        <v>10</v>
      </c>
      <c r="D9" t="s">
        <v>21</v>
      </c>
      <c r="E9">
        <v>1915044</v>
      </c>
      <c r="F9" t="s">
        <v>13</v>
      </c>
      <c r="G9">
        <v>33649701</v>
      </c>
      <c r="H9" t="s">
        <v>380</v>
      </c>
      <c r="I9" t="s">
        <v>388</v>
      </c>
      <c r="J9" t="s">
        <v>13</v>
      </c>
      <c r="K9">
        <v>643939704</v>
      </c>
      <c r="L9">
        <f t="shared" si="0"/>
        <v>5.2255981097261241E-2</v>
      </c>
      <c r="M9">
        <f t="shared" si="1"/>
        <v>2.4933923356495624</v>
      </c>
    </row>
    <row r="10" spans="1:16" ht="15" x14ac:dyDescent="0.2">
      <c r="A10" t="s">
        <v>379</v>
      </c>
      <c r="B10">
        <v>13.84</v>
      </c>
      <c r="C10" t="s">
        <v>10</v>
      </c>
      <c r="D10" t="s">
        <v>22</v>
      </c>
      <c r="E10">
        <v>2598432</v>
      </c>
      <c r="F10" t="s">
        <v>13</v>
      </c>
      <c r="G10">
        <v>47643323</v>
      </c>
      <c r="H10" t="s">
        <v>380</v>
      </c>
      <c r="I10" t="s">
        <v>389</v>
      </c>
      <c r="J10" t="s">
        <v>13</v>
      </c>
      <c r="K10">
        <v>645252355</v>
      </c>
      <c r="L10">
        <f t="shared" si="0"/>
        <v>7.3836728577302127E-2</v>
      </c>
      <c r="M10">
        <f t="shared" si="1"/>
        <v>3.5757563128551477</v>
      </c>
    </row>
    <row r="11" spans="1:16" ht="15" x14ac:dyDescent="0.2">
      <c r="A11" t="s">
        <v>379</v>
      </c>
      <c r="B11">
        <v>13.84</v>
      </c>
      <c r="C11" t="s">
        <v>10</v>
      </c>
      <c r="D11" t="s">
        <v>23</v>
      </c>
      <c r="E11">
        <v>2348056</v>
      </c>
      <c r="F11" t="s">
        <v>13</v>
      </c>
      <c r="G11">
        <v>41944260</v>
      </c>
      <c r="H11" t="s">
        <v>380</v>
      </c>
      <c r="I11" t="s">
        <v>390</v>
      </c>
      <c r="J11" t="s">
        <v>13</v>
      </c>
      <c r="K11">
        <v>634697302</v>
      </c>
      <c r="L11">
        <f t="shared" si="0"/>
        <v>6.6085455015846284E-2</v>
      </c>
      <c r="M11">
        <f t="shared" si="1"/>
        <v>3.1851875285140223</v>
      </c>
    </row>
    <row r="12" spans="1:16" ht="15" x14ac:dyDescent="0.2">
      <c r="A12" t="s">
        <v>379</v>
      </c>
      <c r="B12">
        <v>13.84</v>
      </c>
      <c r="C12" t="s">
        <v>10</v>
      </c>
      <c r="D12" t="s">
        <v>24</v>
      </c>
      <c r="E12">
        <v>2103463</v>
      </c>
      <c r="F12" t="s">
        <v>13</v>
      </c>
      <c r="G12">
        <v>36223520</v>
      </c>
      <c r="H12" t="s">
        <v>380</v>
      </c>
      <c r="I12" t="s">
        <v>391</v>
      </c>
      <c r="J12" t="s">
        <v>13</v>
      </c>
      <c r="K12">
        <v>626620205</v>
      </c>
      <c r="L12">
        <f t="shared" si="0"/>
        <v>5.7807775285509663E-2</v>
      </c>
      <c r="M12">
        <f t="shared" si="1"/>
        <v>2.7702696619421068</v>
      </c>
    </row>
    <row r="13" spans="1:16" ht="15" x14ac:dyDescent="0.2">
      <c r="A13" t="s">
        <v>379</v>
      </c>
      <c r="B13">
        <v>13.84</v>
      </c>
      <c r="C13" t="s">
        <v>10</v>
      </c>
      <c r="D13" t="s">
        <v>25</v>
      </c>
      <c r="E13">
        <v>2969738</v>
      </c>
      <c r="F13" t="s">
        <v>13</v>
      </c>
      <c r="G13">
        <v>49529797</v>
      </c>
      <c r="H13" t="s">
        <v>380</v>
      </c>
      <c r="I13" t="s">
        <v>392</v>
      </c>
      <c r="J13" t="s">
        <v>13</v>
      </c>
      <c r="K13">
        <v>637477501</v>
      </c>
      <c r="L13">
        <f t="shared" si="0"/>
        <v>7.7696541324679624E-2</v>
      </c>
      <c r="M13">
        <f t="shared" si="1"/>
        <v>3.7709128757314665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J13"/>
  <sheetViews>
    <sheetView workbookViewId="0">
      <selection activeCell="G1" sqref="G1:G13"/>
    </sheetView>
  </sheetViews>
  <sheetFormatPr baseColWidth="10" defaultRowHeight="16" x14ac:dyDescent="0.2"/>
  <cols>
    <col min="1" max="10" width="15" customWidth="1"/>
  </cols>
  <sheetData>
    <row r="1" spans="1:10" s="1" customFormat="1" ht="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" x14ac:dyDescent="0.2">
      <c r="A2" t="s">
        <v>393</v>
      </c>
      <c r="B2">
        <v>13.8</v>
      </c>
      <c r="C2" t="s">
        <v>49</v>
      </c>
      <c r="D2" t="s">
        <v>11</v>
      </c>
      <c r="E2">
        <v>43199483</v>
      </c>
      <c r="F2" t="s">
        <v>13</v>
      </c>
      <c r="G2">
        <v>781770263</v>
      </c>
      <c r="H2" t="s">
        <v>394</v>
      </c>
      <c r="I2" t="s">
        <v>395</v>
      </c>
      <c r="J2" t="s">
        <v>396</v>
      </c>
    </row>
    <row r="3" spans="1:10" ht="15" x14ac:dyDescent="0.2">
      <c r="A3" t="s">
        <v>393</v>
      </c>
      <c r="B3">
        <v>13.8</v>
      </c>
      <c r="C3" t="s">
        <v>49</v>
      </c>
      <c r="D3" t="s">
        <v>15</v>
      </c>
      <c r="E3">
        <v>42220834</v>
      </c>
      <c r="F3" t="s">
        <v>13</v>
      </c>
      <c r="G3">
        <v>760506732</v>
      </c>
      <c r="H3" t="s">
        <v>394</v>
      </c>
      <c r="I3" t="s">
        <v>397</v>
      </c>
      <c r="J3" t="s">
        <v>398</v>
      </c>
    </row>
    <row r="4" spans="1:10" ht="15" x14ac:dyDescent="0.2">
      <c r="A4" t="s">
        <v>393</v>
      </c>
      <c r="B4">
        <v>13.8</v>
      </c>
      <c r="C4" t="s">
        <v>49</v>
      </c>
      <c r="D4" t="s">
        <v>16</v>
      </c>
      <c r="E4">
        <v>37265301</v>
      </c>
      <c r="F4" t="s">
        <v>13</v>
      </c>
      <c r="G4">
        <v>651099207</v>
      </c>
      <c r="H4" t="s">
        <v>394</v>
      </c>
      <c r="I4" t="s">
        <v>399</v>
      </c>
      <c r="J4" t="s">
        <v>400</v>
      </c>
    </row>
    <row r="5" spans="1:10" ht="15" x14ac:dyDescent="0.2">
      <c r="A5" t="s">
        <v>393</v>
      </c>
      <c r="B5">
        <v>13.8</v>
      </c>
      <c r="C5" t="s">
        <v>49</v>
      </c>
      <c r="D5" t="s">
        <v>17</v>
      </c>
      <c r="E5">
        <v>39704161</v>
      </c>
      <c r="F5" t="s">
        <v>13</v>
      </c>
      <c r="G5">
        <v>792970198</v>
      </c>
      <c r="H5" t="s">
        <v>394</v>
      </c>
      <c r="I5" t="s">
        <v>401</v>
      </c>
      <c r="J5" t="s">
        <v>402</v>
      </c>
    </row>
    <row r="6" spans="1:10" ht="15" x14ac:dyDescent="0.2">
      <c r="A6" t="s">
        <v>393</v>
      </c>
      <c r="B6">
        <v>13.8</v>
      </c>
      <c r="C6" t="s">
        <v>49</v>
      </c>
      <c r="D6" t="s">
        <v>18</v>
      </c>
      <c r="E6">
        <v>40920932</v>
      </c>
      <c r="F6" t="s">
        <v>13</v>
      </c>
      <c r="G6">
        <v>740041075</v>
      </c>
      <c r="H6" t="s">
        <v>394</v>
      </c>
      <c r="I6" t="s">
        <v>403</v>
      </c>
      <c r="J6" t="s">
        <v>404</v>
      </c>
    </row>
    <row r="7" spans="1:10" ht="15" x14ac:dyDescent="0.2">
      <c r="A7" t="s">
        <v>393</v>
      </c>
      <c r="B7">
        <v>13.8</v>
      </c>
      <c r="C7" t="s">
        <v>49</v>
      </c>
      <c r="D7" t="s">
        <v>19</v>
      </c>
      <c r="E7">
        <v>41381052</v>
      </c>
      <c r="F7" t="s">
        <v>13</v>
      </c>
      <c r="G7">
        <v>706638659</v>
      </c>
      <c r="H7" t="s">
        <v>394</v>
      </c>
      <c r="I7" t="s">
        <v>405</v>
      </c>
      <c r="J7" t="s">
        <v>406</v>
      </c>
    </row>
    <row r="8" spans="1:10" ht="15" x14ac:dyDescent="0.2">
      <c r="A8" t="s">
        <v>393</v>
      </c>
      <c r="B8">
        <v>13.8</v>
      </c>
      <c r="C8" t="s">
        <v>49</v>
      </c>
      <c r="D8" t="s">
        <v>20</v>
      </c>
      <c r="E8">
        <v>39301569</v>
      </c>
      <c r="F8" t="s">
        <v>13</v>
      </c>
      <c r="G8">
        <v>671334268</v>
      </c>
      <c r="H8" t="s">
        <v>394</v>
      </c>
      <c r="I8" t="s">
        <v>407</v>
      </c>
      <c r="J8" t="s">
        <v>408</v>
      </c>
    </row>
    <row r="9" spans="1:10" ht="15" x14ac:dyDescent="0.2">
      <c r="A9" t="s">
        <v>393</v>
      </c>
      <c r="B9">
        <v>13.8</v>
      </c>
      <c r="C9" t="s">
        <v>49</v>
      </c>
      <c r="D9" t="s">
        <v>21</v>
      </c>
      <c r="E9">
        <v>34387349</v>
      </c>
      <c r="F9" t="s">
        <v>13</v>
      </c>
      <c r="G9">
        <v>643939704</v>
      </c>
      <c r="H9" t="s">
        <v>394</v>
      </c>
      <c r="I9" t="s">
        <v>409</v>
      </c>
      <c r="J9" t="s">
        <v>410</v>
      </c>
    </row>
    <row r="10" spans="1:10" ht="15" x14ac:dyDescent="0.2">
      <c r="A10" t="s">
        <v>393</v>
      </c>
      <c r="B10">
        <v>13.8</v>
      </c>
      <c r="C10" t="s">
        <v>49</v>
      </c>
      <c r="D10" t="s">
        <v>22</v>
      </c>
      <c r="E10">
        <v>34576182</v>
      </c>
      <c r="F10" t="s">
        <v>13</v>
      </c>
      <c r="G10">
        <v>645252355</v>
      </c>
      <c r="H10" t="s">
        <v>394</v>
      </c>
      <c r="I10" t="s">
        <v>411</v>
      </c>
      <c r="J10" t="s">
        <v>412</v>
      </c>
    </row>
    <row r="11" spans="1:10" ht="15" x14ac:dyDescent="0.2">
      <c r="A11" t="s">
        <v>393</v>
      </c>
      <c r="B11">
        <v>13.8</v>
      </c>
      <c r="C11" t="s">
        <v>49</v>
      </c>
      <c r="D11" t="s">
        <v>23</v>
      </c>
      <c r="E11">
        <v>34629097</v>
      </c>
      <c r="F11" t="s">
        <v>13</v>
      </c>
      <c r="G11">
        <v>634697302</v>
      </c>
      <c r="H11" t="s">
        <v>394</v>
      </c>
      <c r="I11" t="s">
        <v>413</v>
      </c>
      <c r="J11" t="s">
        <v>414</v>
      </c>
    </row>
    <row r="12" spans="1:10" ht="15" x14ac:dyDescent="0.2">
      <c r="A12" t="s">
        <v>393</v>
      </c>
      <c r="B12">
        <v>13.8</v>
      </c>
      <c r="C12" t="s">
        <v>49</v>
      </c>
      <c r="D12" t="s">
        <v>24</v>
      </c>
      <c r="E12">
        <v>34795853</v>
      </c>
      <c r="F12" t="s">
        <v>13</v>
      </c>
      <c r="G12">
        <v>626620205</v>
      </c>
      <c r="H12" t="s">
        <v>394</v>
      </c>
      <c r="I12" t="s">
        <v>415</v>
      </c>
      <c r="J12" t="s">
        <v>416</v>
      </c>
    </row>
    <row r="13" spans="1:10" ht="15" x14ac:dyDescent="0.2">
      <c r="A13" t="s">
        <v>393</v>
      </c>
      <c r="B13">
        <v>13.8</v>
      </c>
      <c r="C13" t="s">
        <v>49</v>
      </c>
      <c r="D13" t="s">
        <v>25</v>
      </c>
      <c r="E13">
        <v>34285053</v>
      </c>
      <c r="F13" t="s">
        <v>13</v>
      </c>
      <c r="G13">
        <v>637477501</v>
      </c>
      <c r="H13" t="s">
        <v>394</v>
      </c>
      <c r="I13" t="s">
        <v>417</v>
      </c>
      <c r="J13" t="s">
        <v>418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J13"/>
  <sheetViews>
    <sheetView workbookViewId="0">
      <selection activeCell="G1" sqref="G1:G13"/>
    </sheetView>
  </sheetViews>
  <sheetFormatPr baseColWidth="10" defaultRowHeight="16" x14ac:dyDescent="0.2"/>
  <cols>
    <col min="1" max="10" width="15" customWidth="1"/>
  </cols>
  <sheetData>
    <row r="1" spans="1:10" s="1" customFormat="1" ht="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" x14ac:dyDescent="0.2">
      <c r="A2" t="s">
        <v>419</v>
      </c>
      <c r="B2">
        <v>10.87</v>
      </c>
      <c r="C2" t="s">
        <v>10</v>
      </c>
      <c r="D2" t="s">
        <v>11</v>
      </c>
      <c r="E2" t="s">
        <v>12</v>
      </c>
      <c r="F2" t="s">
        <v>13</v>
      </c>
      <c r="G2" t="s">
        <v>12</v>
      </c>
      <c r="H2" t="s">
        <v>420</v>
      </c>
      <c r="I2" t="s">
        <v>14</v>
      </c>
      <c r="J2" t="s">
        <v>13</v>
      </c>
    </row>
    <row r="3" spans="1:10" ht="15" x14ac:dyDescent="0.2">
      <c r="A3" t="s">
        <v>419</v>
      </c>
      <c r="B3">
        <v>10.87</v>
      </c>
      <c r="C3" t="s">
        <v>10</v>
      </c>
      <c r="D3" t="s">
        <v>15</v>
      </c>
      <c r="E3">
        <v>68859</v>
      </c>
      <c r="F3" t="s">
        <v>13</v>
      </c>
      <c r="G3">
        <v>723496</v>
      </c>
      <c r="H3" t="s">
        <v>420</v>
      </c>
      <c r="I3" t="s">
        <v>421</v>
      </c>
      <c r="J3" t="s">
        <v>13</v>
      </c>
    </row>
    <row r="4" spans="1:10" ht="15" x14ac:dyDescent="0.2">
      <c r="A4" t="s">
        <v>419</v>
      </c>
      <c r="B4">
        <v>10.87</v>
      </c>
      <c r="C4" t="s">
        <v>10</v>
      </c>
      <c r="D4" t="s">
        <v>16</v>
      </c>
      <c r="E4" t="s">
        <v>12</v>
      </c>
      <c r="F4" t="s">
        <v>13</v>
      </c>
      <c r="G4" t="s">
        <v>12</v>
      </c>
      <c r="H4" t="s">
        <v>420</v>
      </c>
      <c r="I4" t="s">
        <v>14</v>
      </c>
      <c r="J4" t="s">
        <v>13</v>
      </c>
    </row>
    <row r="5" spans="1:10" ht="15" x14ac:dyDescent="0.2">
      <c r="A5" t="s">
        <v>419</v>
      </c>
      <c r="B5">
        <v>10.87</v>
      </c>
      <c r="C5" t="s">
        <v>10</v>
      </c>
      <c r="D5" t="s">
        <v>17</v>
      </c>
      <c r="E5" t="s">
        <v>12</v>
      </c>
      <c r="F5" t="s">
        <v>13</v>
      </c>
      <c r="G5" t="s">
        <v>12</v>
      </c>
      <c r="H5" t="s">
        <v>420</v>
      </c>
      <c r="I5" t="s">
        <v>14</v>
      </c>
      <c r="J5" t="s">
        <v>13</v>
      </c>
    </row>
    <row r="6" spans="1:10" ht="15" x14ac:dyDescent="0.2">
      <c r="A6" t="s">
        <v>419</v>
      </c>
      <c r="B6">
        <v>10.87</v>
      </c>
      <c r="C6" t="s">
        <v>10</v>
      </c>
      <c r="D6" t="s">
        <v>18</v>
      </c>
      <c r="E6" t="s">
        <v>12</v>
      </c>
      <c r="F6" t="s">
        <v>13</v>
      </c>
      <c r="G6" t="s">
        <v>12</v>
      </c>
      <c r="H6" t="s">
        <v>420</v>
      </c>
      <c r="I6" t="s">
        <v>14</v>
      </c>
      <c r="J6" t="s">
        <v>13</v>
      </c>
    </row>
    <row r="7" spans="1:10" ht="15" x14ac:dyDescent="0.2">
      <c r="A7" t="s">
        <v>419</v>
      </c>
      <c r="B7">
        <v>10.87</v>
      </c>
      <c r="C7" t="s">
        <v>10</v>
      </c>
      <c r="D7" t="s">
        <v>19</v>
      </c>
      <c r="E7" t="s">
        <v>12</v>
      </c>
      <c r="F7" t="s">
        <v>13</v>
      </c>
      <c r="G7" t="s">
        <v>12</v>
      </c>
      <c r="H7" t="s">
        <v>420</v>
      </c>
      <c r="I7" t="s">
        <v>14</v>
      </c>
      <c r="J7" t="s">
        <v>13</v>
      </c>
    </row>
    <row r="8" spans="1:10" ht="15" x14ac:dyDescent="0.2">
      <c r="A8" t="s">
        <v>419</v>
      </c>
      <c r="B8">
        <v>10.87</v>
      </c>
      <c r="C8" t="s">
        <v>10</v>
      </c>
      <c r="D8" t="s">
        <v>20</v>
      </c>
      <c r="E8">
        <v>1642925</v>
      </c>
      <c r="F8" t="s">
        <v>13</v>
      </c>
      <c r="G8">
        <v>23318639</v>
      </c>
      <c r="H8" t="s">
        <v>420</v>
      </c>
      <c r="I8" t="s">
        <v>422</v>
      </c>
      <c r="J8" t="s">
        <v>13</v>
      </c>
    </row>
    <row r="9" spans="1:10" ht="15" x14ac:dyDescent="0.2">
      <c r="A9" t="s">
        <v>419</v>
      </c>
      <c r="B9">
        <v>10.87</v>
      </c>
      <c r="C9" t="s">
        <v>10</v>
      </c>
      <c r="D9" t="s">
        <v>21</v>
      </c>
      <c r="E9">
        <v>752999</v>
      </c>
      <c r="F9" t="s">
        <v>13</v>
      </c>
      <c r="G9">
        <v>10003181</v>
      </c>
      <c r="H9" t="s">
        <v>420</v>
      </c>
      <c r="I9" t="s">
        <v>423</v>
      </c>
      <c r="J9" t="s">
        <v>13</v>
      </c>
    </row>
    <row r="10" spans="1:10" ht="15" x14ac:dyDescent="0.2">
      <c r="A10" t="s">
        <v>419</v>
      </c>
      <c r="B10">
        <v>10.87</v>
      </c>
      <c r="C10" t="s">
        <v>10</v>
      </c>
      <c r="D10" t="s">
        <v>22</v>
      </c>
      <c r="E10">
        <v>941352</v>
      </c>
      <c r="F10" t="s">
        <v>13</v>
      </c>
      <c r="G10">
        <v>13255283</v>
      </c>
      <c r="H10" t="s">
        <v>420</v>
      </c>
      <c r="I10" t="s">
        <v>424</v>
      </c>
      <c r="J10" t="s">
        <v>13</v>
      </c>
    </row>
    <row r="11" spans="1:10" ht="15" x14ac:dyDescent="0.2">
      <c r="A11" t="s">
        <v>419</v>
      </c>
      <c r="B11">
        <v>10.87</v>
      </c>
      <c r="C11" t="s">
        <v>10</v>
      </c>
      <c r="D11" t="s">
        <v>23</v>
      </c>
      <c r="E11">
        <v>874011</v>
      </c>
      <c r="F11" t="s">
        <v>13</v>
      </c>
      <c r="G11">
        <v>12275338</v>
      </c>
      <c r="H11" t="s">
        <v>420</v>
      </c>
      <c r="I11" t="s">
        <v>425</v>
      </c>
      <c r="J11" t="s">
        <v>13</v>
      </c>
    </row>
    <row r="12" spans="1:10" ht="15" x14ac:dyDescent="0.2">
      <c r="A12" t="s">
        <v>419</v>
      </c>
      <c r="B12">
        <v>10.87</v>
      </c>
      <c r="C12" t="s">
        <v>10</v>
      </c>
      <c r="D12" t="s">
        <v>24</v>
      </c>
      <c r="E12">
        <v>1013847</v>
      </c>
      <c r="F12" t="s">
        <v>13</v>
      </c>
      <c r="G12">
        <v>14525631</v>
      </c>
      <c r="H12" t="s">
        <v>420</v>
      </c>
      <c r="I12" t="s">
        <v>426</v>
      </c>
      <c r="J12" t="s">
        <v>13</v>
      </c>
    </row>
    <row r="13" spans="1:10" ht="15" x14ac:dyDescent="0.2">
      <c r="A13" t="s">
        <v>419</v>
      </c>
      <c r="B13">
        <v>10.87</v>
      </c>
      <c r="C13" t="s">
        <v>10</v>
      </c>
      <c r="D13" t="s">
        <v>25</v>
      </c>
      <c r="E13">
        <v>874173</v>
      </c>
      <c r="F13" t="s">
        <v>13</v>
      </c>
      <c r="G13">
        <v>12139859</v>
      </c>
      <c r="H13" t="s">
        <v>420</v>
      </c>
      <c r="I13" t="s">
        <v>427</v>
      </c>
      <c r="J13" t="s">
        <v>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E9ED5-9E99-7B4B-AAE8-423DB8A19DD8}">
  <dimension ref="A1:I13"/>
  <sheetViews>
    <sheetView topLeftCell="B4" zoomScale="112" workbookViewId="0">
      <selection activeCell="E40" sqref="E40"/>
    </sheetView>
  </sheetViews>
  <sheetFormatPr baseColWidth="10" defaultRowHeight="15" x14ac:dyDescent="0.2"/>
  <cols>
    <col min="2" max="2" width="20.83203125" bestFit="1" customWidth="1"/>
  </cols>
  <sheetData>
    <row r="1" spans="1:9" x14ac:dyDescent="0.2">
      <c r="A1" s="1" t="s">
        <v>0</v>
      </c>
      <c r="B1" s="1" t="s">
        <v>3</v>
      </c>
      <c r="C1" t="s">
        <v>570</v>
      </c>
      <c r="D1" s="1" t="s">
        <v>565</v>
      </c>
      <c r="E1" s="1" t="s">
        <v>566</v>
      </c>
      <c r="F1" s="1" t="s">
        <v>567</v>
      </c>
      <c r="G1" s="1" t="s">
        <v>568</v>
      </c>
      <c r="H1" s="1" t="s">
        <v>569</v>
      </c>
      <c r="I1" s="2" t="s">
        <v>577</v>
      </c>
    </row>
    <row r="2" spans="1:9" x14ac:dyDescent="0.2">
      <c r="A2" t="s">
        <v>517</v>
      </c>
      <c r="B2" t="s">
        <v>19</v>
      </c>
      <c r="C2" t="s">
        <v>571</v>
      </c>
      <c r="D2">
        <v>0</v>
      </c>
      <c r="E2">
        <v>0</v>
      </c>
      <c r="F2">
        <v>0</v>
      </c>
      <c r="G2">
        <v>0</v>
      </c>
      <c r="H2">
        <v>0</v>
      </c>
      <c r="I2" s="3">
        <v>0</v>
      </c>
    </row>
    <row r="3" spans="1:9" x14ac:dyDescent="0.2">
      <c r="A3" t="s">
        <v>517</v>
      </c>
      <c r="B3" t="s">
        <v>18</v>
      </c>
      <c r="C3" t="s">
        <v>572</v>
      </c>
      <c r="D3">
        <v>0</v>
      </c>
      <c r="E3">
        <v>0</v>
      </c>
      <c r="F3">
        <v>0</v>
      </c>
      <c r="G3">
        <v>0</v>
      </c>
      <c r="H3">
        <v>0</v>
      </c>
      <c r="I3" s="3">
        <v>0</v>
      </c>
    </row>
    <row r="4" spans="1:9" x14ac:dyDescent="0.2">
      <c r="A4" t="s">
        <v>517</v>
      </c>
      <c r="B4" t="s">
        <v>17</v>
      </c>
      <c r="C4" t="s">
        <v>573</v>
      </c>
      <c r="D4">
        <v>0</v>
      </c>
      <c r="E4">
        <v>0</v>
      </c>
      <c r="F4">
        <v>0</v>
      </c>
      <c r="G4">
        <v>0</v>
      </c>
      <c r="H4">
        <v>0</v>
      </c>
      <c r="I4" s="3">
        <v>0</v>
      </c>
    </row>
    <row r="5" spans="1:9" x14ac:dyDescent="0.2">
      <c r="A5" t="s">
        <v>517</v>
      </c>
      <c r="B5" t="s">
        <v>16</v>
      </c>
      <c r="C5" t="s">
        <v>574</v>
      </c>
      <c r="D5">
        <v>0</v>
      </c>
      <c r="E5">
        <v>0</v>
      </c>
      <c r="F5">
        <v>0</v>
      </c>
      <c r="G5">
        <v>0</v>
      </c>
      <c r="H5">
        <v>0</v>
      </c>
      <c r="I5" s="3">
        <v>0</v>
      </c>
    </row>
    <row r="6" spans="1:9" x14ac:dyDescent="0.2">
      <c r="A6" t="s">
        <v>517</v>
      </c>
      <c r="B6" t="s">
        <v>15</v>
      </c>
      <c r="C6" t="s">
        <v>575</v>
      </c>
      <c r="D6">
        <v>0</v>
      </c>
      <c r="E6">
        <v>0</v>
      </c>
      <c r="F6">
        <v>0</v>
      </c>
      <c r="G6">
        <v>0</v>
      </c>
      <c r="H6">
        <v>0</v>
      </c>
      <c r="I6" s="3">
        <v>0</v>
      </c>
    </row>
    <row r="7" spans="1:9" x14ac:dyDescent="0.2">
      <c r="A7" t="s">
        <v>517</v>
      </c>
      <c r="B7" t="s">
        <v>11</v>
      </c>
      <c r="C7" t="s">
        <v>576</v>
      </c>
      <c r="D7">
        <v>0</v>
      </c>
      <c r="E7">
        <v>0</v>
      </c>
      <c r="F7">
        <v>0</v>
      </c>
      <c r="G7">
        <v>0</v>
      </c>
      <c r="H7">
        <v>0</v>
      </c>
      <c r="I7" s="3">
        <v>0</v>
      </c>
    </row>
    <row r="8" spans="1:9" x14ac:dyDescent="0.2">
      <c r="A8" t="s">
        <v>517</v>
      </c>
      <c r="B8" t="s">
        <v>25</v>
      </c>
      <c r="C8" t="s">
        <v>571</v>
      </c>
      <c r="D8">
        <v>6280560</v>
      </c>
      <c r="E8">
        <v>530005</v>
      </c>
      <c r="F8">
        <v>0</v>
      </c>
      <c r="G8">
        <v>0</v>
      </c>
      <c r="H8">
        <v>0</v>
      </c>
      <c r="I8" s="3">
        <v>0</v>
      </c>
    </row>
    <row r="9" spans="1:9" x14ac:dyDescent="0.2">
      <c r="A9" t="s">
        <v>517</v>
      </c>
      <c r="B9" t="s">
        <v>24</v>
      </c>
      <c r="C9" t="s">
        <v>572</v>
      </c>
      <c r="D9">
        <v>6746425</v>
      </c>
      <c r="E9">
        <v>505819</v>
      </c>
      <c r="F9">
        <v>0</v>
      </c>
      <c r="G9">
        <v>0</v>
      </c>
      <c r="H9">
        <v>0</v>
      </c>
      <c r="I9" s="3">
        <v>0</v>
      </c>
    </row>
    <row r="10" spans="1:9" x14ac:dyDescent="0.2">
      <c r="A10" t="s">
        <v>517</v>
      </c>
      <c r="B10" t="s">
        <v>23</v>
      </c>
      <c r="C10" t="s">
        <v>573</v>
      </c>
      <c r="D10">
        <v>3735032</v>
      </c>
      <c r="E10">
        <v>350092</v>
      </c>
      <c r="F10">
        <v>0</v>
      </c>
      <c r="G10">
        <v>0</v>
      </c>
      <c r="H10">
        <v>0</v>
      </c>
      <c r="I10" s="3">
        <v>0</v>
      </c>
    </row>
    <row r="11" spans="1:9" x14ac:dyDescent="0.2">
      <c r="A11" t="s">
        <v>517</v>
      </c>
      <c r="B11" t="s">
        <v>22</v>
      </c>
      <c r="C11" t="s">
        <v>574</v>
      </c>
      <c r="D11">
        <v>9168219</v>
      </c>
      <c r="E11">
        <v>600569</v>
      </c>
      <c r="F11">
        <v>0</v>
      </c>
      <c r="G11">
        <v>0</v>
      </c>
      <c r="H11">
        <v>0</v>
      </c>
      <c r="I11" s="3">
        <v>0</v>
      </c>
    </row>
    <row r="12" spans="1:9" x14ac:dyDescent="0.2">
      <c r="A12" t="s">
        <v>517</v>
      </c>
      <c r="B12" t="s">
        <v>21</v>
      </c>
      <c r="C12" t="s">
        <v>575</v>
      </c>
      <c r="D12">
        <v>7096794</v>
      </c>
      <c r="E12">
        <v>602969</v>
      </c>
      <c r="F12">
        <v>158536</v>
      </c>
      <c r="G12">
        <v>660501</v>
      </c>
      <c r="H12">
        <v>0</v>
      </c>
      <c r="I12" s="3">
        <v>0</v>
      </c>
    </row>
    <row r="13" spans="1:9" x14ac:dyDescent="0.2">
      <c r="A13" t="s">
        <v>517</v>
      </c>
      <c r="B13" t="s">
        <v>20</v>
      </c>
      <c r="C13" t="s">
        <v>576</v>
      </c>
      <c r="D13">
        <v>5315098</v>
      </c>
      <c r="E13">
        <v>504249</v>
      </c>
      <c r="F13">
        <v>0</v>
      </c>
      <c r="G13">
        <v>951961</v>
      </c>
      <c r="H13">
        <v>0</v>
      </c>
      <c r="I13" s="3">
        <v>0</v>
      </c>
    </row>
  </sheetData>
  <pageMargins left="0.7" right="0.7" top="0.75" bottom="0.75" header="0.3" footer="0.3"/>
  <drawing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J13"/>
  <sheetViews>
    <sheetView workbookViewId="0">
      <selection activeCell="G1" sqref="G1:G13"/>
    </sheetView>
  </sheetViews>
  <sheetFormatPr baseColWidth="10" defaultRowHeight="16" x14ac:dyDescent="0.2"/>
  <cols>
    <col min="1" max="10" width="15" customWidth="1"/>
  </cols>
  <sheetData>
    <row r="1" spans="1:10" s="1" customFormat="1" ht="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" x14ac:dyDescent="0.2">
      <c r="A2" t="s">
        <v>428</v>
      </c>
      <c r="B2">
        <v>10.87</v>
      </c>
      <c r="C2" t="s">
        <v>10</v>
      </c>
      <c r="D2" t="s">
        <v>11</v>
      </c>
      <c r="E2" t="s">
        <v>12</v>
      </c>
      <c r="F2" t="s">
        <v>13</v>
      </c>
      <c r="G2" t="s">
        <v>12</v>
      </c>
      <c r="H2" t="s">
        <v>429</v>
      </c>
      <c r="I2" t="s">
        <v>14</v>
      </c>
      <c r="J2" t="s">
        <v>13</v>
      </c>
    </row>
    <row r="3" spans="1:10" ht="15" x14ac:dyDescent="0.2">
      <c r="A3" t="s">
        <v>428</v>
      </c>
      <c r="B3">
        <v>10.87</v>
      </c>
      <c r="C3" t="s">
        <v>10</v>
      </c>
      <c r="D3" t="s">
        <v>15</v>
      </c>
      <c r="E3" t="s">
        <v>12</v>
      </c>
      <c r="F3" t="s">
        <v>13</v>
      </c>
      <c r="G3" t="s">
        <v>12</v>
      </c>
      <c r="H3" t="s">
        <v>429</v>
      </c>
      <c r="I3" t="s">
        <v>14</v>
      </c>
      <c r="J3" t="s">
        <v>13</v>
      </c>
    </row>
    <row r="4" spans="1:10" ht="15" x14ac:dyDescent="0.2">
      <c r="A4" t="s">
        <v>428</v>
      </c>
      <c r="B4">
        <v>10.87</v>
      </c>
      <c r="C4" t="s">
        <v>10</v>
      </c>
      <c r="D4" t="s">
        <v>16</v>
      </c>
      <c r="E4" t="s">
        <v>12</v>
      </c>
      <c r="F4" t="s">
        <v>13</v>
      </c>
      <c r="G4" t="s">
        <v>12</v>
      </c>
      <c r="H4" t="s">
        <v>429</v>
      </c>
      <c r="I4" t="s">
        <v>14</v>
      </c>
      <c r="J4" t="s">
        <v>13</v>
      </c>
    </row>
    <row r="5" spans="1:10" ht="15" x14ac:dyDescent="0.2">
      <c r="A5" t="s">
        <v>428</v>
      </c>
      <c r="B5">
        <v>10.87</v>
      </c>
      <c r="C5" t="s">
        <v>10</v>
      </c>
      <c r="D5" t="s">
        <v>17</v>
      </c>
      <c r="E5" t="s">
        <v>12</v>
      </c>
      <c r="F5" t="s">
        <v>13</v>
      </c>
      <c r="G5" t="s">
        <v>12</v>
      </c>
      <c r="H5" t="s">
        <v>429</v>
      </c>
      <c r="I5" t="s">
        <v>14</v>
      </c>
      <c r="J5" t="s">
        <v>13</v>
      </c>
    </row>
    <row r="6" spans="1:10" ht="15" x14ac:dyDescent="0.2">
      <c r="A6" t="s">
        <v>428</v>
      </c>
      <c r="B6">
        <v>10.87</v>
      </c>
      <c r="C6" t="s">
        <v>10</v>
      </c>
      <c r="D6" t="s">
        <v>18</v>
      </c>
      <c r="E6" t="s">
        <v>12</v>
      </c>
      <c r="F6" t="s">
        <v>13</v>
      </c>
      <c r="G6" t="s">
        <v>12</v>
      </c>
      <c r="H6" t="s">
        <v>429</v>
      </c>
      <c r="I6" t="s">
        <v>14</v>
      </c>
      <c r="J6" t="s">
        <v>13</v>
      </c>
    </row>
    <row r="7" spans="1:10" ht="15" x14ac:dyDescent="0.2">
      <c r="A7" t="s">
        <v>428</v>
      </c>
      <c r="B7">
        <v>10.87</v>
      </c>
      <c r="C7" t="s">
        <v>10</v>
      </c>
      <c r="D7" t="s">
        <v>19</v>
      </c>
      <c r="E7" t="s">
        <v>12</v>
      </c>
      <c r="F7" t="s">
        <v>13</v>
      </c>
      <c r="G7" t="s">
        <v>12</v>
      </c>
      <c r="H7" t="s">
        <v>429</v>
      </c>
      <c r="I7" t="s">
        <v>14</v>
      </c>
      <c r="J7" t="s">
        <v>13</v>
      </c>
    </row>
    <row r="8" spans="1:10" ht="15" x14ac:dyDescent="0.2">
      <c r="A8" t="s">
        <v>428</v>
      </c>
      <c r="B8">
        <v>10.87</v>
      </c>
      <c r="C8" t="s">
        <v>10</v>
      </c>
      <c r="D8" t="s">
        <v>20</v>
      </c>
      <c r="E8">
        <v>1850131</v>
      </c>
      <c r="F8" t="s">
        <v>13</v>
      </c>
      <c r="G8">
        <v>26507642</v>
      </c>
      <c r="H8" t="s">
        <v>429</v>
      </c>
      <c r="I8" t="s">
        <v>430</v>
      </c>
      <c r="J8" t="s">
        <v>13</v>
      </c>
    </row>
    <row r="9" spans="1:10" ht="15" x14ac:dyDescent="0.2">
      <c r="A9" t="s">
        <v>428</v>
      </c>
      <c r="B9">
        <v>10.87</v>
      </c>
      <c r="C9" t="s">
        <v>10</v>
      </c>
      <c r="D9" t="s">
        <v>21</v>
      </c>
      <c r="E9">
        <v>774987</v>
      </c>
      <c r="F9" t="s">
        <v>13</v>
      </c>
      <c r="G9">
        <v>10711955</v>
      </c>
      <c r="H9" t="s">
        <v>429</v>
      </c>
      <c r="I9" t="s">
        <v>431</v>
      </c>
      <c r="J9" t="s">
        <v>13</v>
      </c>
    </row>
    <row r="10" spans="1:10" ht="15" x14ac:dyDescent="0.2">
      <c r="A10" t="s">
        <v>428</v>
      </c>
      <c r="B10">
        <v>10.87</v>
      </c>
      <c r="C10" t="s">
        <v>10</v>
      </c>
      <c r="D10" t="s">
        <v>22</v>
      </c>
      <c r="E10" t="s">
        <v>12</v>
      </c>
      <c r="F10" t="s">
        <v>13</v>
      </c>
      <c r="G10" t="s">
        <v>12</v>
      </c>
      <c r="H10" t="s">
        <v>429</v>
      </c>
      <c r="I10" t="s">
        <v>14</v>
      </c>
      <c r="J10" t="s">
        <v>13</v>
      </c>
    </row>
    <row r="11" spans="1:10" ht="15" x14ac:dyDescent="0.2">
      <c r="A11" t="s">
        <v>428</v>
      </c>
      <c r="B11">
        <v>10.87</v>
      </c>
      <c r="C11" t="s">
        <v>10</v>
      </c>
      <c r="D11" t="s">
        <v>23</v>
      </c>
      <c r="E11">
        <v>200280</v>
      </c>
      <c r="F11" t="s">
        <v>13</v>
      </c>
      <c r="G11">
        <v>2458504</v>
      </c>
      <c r="H11" t="s">
        <v>429</v>
      </c>
      <c r="I11" t="s">
        <v>432</v>
      </c>
      <c r="J11" t="s">
        <v>13</v>
      </c>
    </row>
    <row r="12" spans="1:10" ht="15" x14ac:dyDescent="0.2">
      <c r="A12" t="s">
        <v>428</v>
      </c>
      <c r="B12">
        <v>10.87</v>
      </c>
      <c r="C12" t="s">
        <v>10</v>
      </c>
      <c r="D12" t="s">
        <v>24</v>
      </c>
      <c r="E12">
        <v>247695</v>
      </c>
      <c r="F12" t="s">
        <v>13</v>
      </c>
      <c r="G12">
        <v>3551872</v>
      </c>
      <c r="H12" t="s">
        <v>429</v>
      </c>
      <c r="I12" t="s">
        <v>433</v>
      </c>
      <c r="J12" t="s">
        <v>13</v>
      </c>
    </row>
    <row r="13" spans="1:10" ht="15" x14ac:dyDescent="0.2">
      <c r="A13" t="s">
        <v>428</v>
      </c>
      <c r="B13">
        <v>10.87</v>
      </c>
      <c r="C13" t="s">
        <v>10</v>
      </c>
      <c r="D13" t="s">
        <v>25</v>
      </c>
      <c r="E13" t="s">
        <v>12</v>
      </c>
      <c r="F13" t="s">
        <v>13</v>
      </c>
      <c r="G13" t="s">
        <v>12</v>
      </c>
      <c r="H13" t="s">
        <v>429</v>
      </c>
      <c r="I13" t="s">
        <v>14</v>
      </c>
      <c r="J13" t="s">
        <v>13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J13"/>
  <sheetViews>
    <sheetView workbookViewId="0">
      <selection activeCell="G1" sqref="G1:G13"/>
    </sheetView>
  </sheetViews>
  <sheetFormatPr baseColWidth="10" defaultRowHeight="16" x14ac:dyDescent="0.2"/>
  <cols>
    <col min="1" max="10" width="15" customWidth="1"/>
  </cols>
  <sheetData>
    <row r="1" spans="1:10" s="1" customFormat="1" ht="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" x14ac:dyDescent="0.2">
      <c r="A2" t="s">
        <v>434</v>
      </c>
      <c r="B2">
        <v>10.87</v>
      </c>
      <c r="C2" t="s">
        <v>10</v>
      </c>
      <c r="D2" t="s">
        <v>11</v>
      </c>
      <c r="E2" t="s">
        <v>12</v>
      </c>
      <c r="F2" t="s">
        <v>13</v>
      </c>
      <c r="G2" t="s">
        <v>12</v>
      </c>
      <c r="H2" t="s">
        <v>435</v>
      </c>
      <c r="I2" t="s">
        <v>14</v>
      </c>
      <c r="J2" t="s">
        <v>13</v>
      </c>
    </row>
    <row r="3" spans="1:10" ht="15" x14ac:dyDescent="0.2">
      <c r="A3" t="s">
        <v>434</v>
      </c>
      <c r="B3">
        <v>10.87</v>
      </c>
      <c r="C3" t="s">
        <v>10</v>
      </c>
      <c r="D3" t="s">
        <v>15</v>
      </c>
      <c r="E3" t="s">
        <v>12</v>
      </c>
      <c r="F3" t="s">
        <v>13</v>
      </c>
      <c r="G3" t="s">
        <v>12</v>
      </c>
      <c r="H3" t="s">
        <v>435</v>
      </c>
      <c r="I3" t="s">
        <v>14</v>
      </c>
      <c r="J3" t="s">
        <v>13</v>
      </c>
    </row>
    <row r="4" spans="1:10" ht="15" x14ac:dyDescent="0.2">
      <c r="A4" t="s">
        <v>434</v>
      </c>
      <c r="B4">
        <v>10.87</v>
      </c>
      <c r="C4" t="s">
        <v>10</v>
      </c>
      <c r="D4" t="s">
        <v>16</v>
      </c>
      <c r="E4" t="s">
        <v>12</v>
      </c>
      <c r="F4" t="s">
        <v>13</v>
      </c>
      <c r="G4" t="s">
        <v>12</v>
      </c>
      <c r="H4" t="s">
        <v>435</v>
      </c>
      <c r="I4" t="s">
        <v>14</v>
      </c>
      <c r="J4" t="s">
        <v>13</v>
      </c>
    </row>
    <row r="5" spans="1:10" ht="15" x14ac:dyDescent="0.2">
      <c r="A5" t="s">
        <v>434</v>
      </c>
      <c r="B5">
        <v>10.87</v>
      </c>
      <c r="C5" t="s">
        <v>10</v>
      </c>
      <c r="D5" t="s">
        <v>17</v>
      </c>
      <c r="E5" t="s">
        <v>12</v>
      </c>
      <c r="F5" t="s">
        <v>13</v>
      </c>
      <c r="G5" t="s">
        <v>12</v>
      </c>
      <c r="H5" t="s">
        <v>435</v>
      </c>
      <c r="I5" t="s">
        <v>14</v>
      </c>
      <c r="J5" t="s">
        <v>13</v>
      </c>
    </row>
    <row r="6" spans="1:10" ht="15" x14ac:dyDescent="0.2">
      <c r="A6" t="s">
        <v>434</v>
      </c>
      <c r="B6">
        <v>10.87</v>
      </c>
      <c r="C6" t="s">
        <v>10</v>
      </c>
      <c r="D6" t="s">
        <v>18</v>
      </c>
      <c r="E6" t="s">
        <v>12</v>
      </c>
      <c r="F6" t="s">
        <v>13</v>
      </c>
      <c r="G6" t="s">
        <v>12</v>
      </c>
      <c r="H6" t="s">
        <v>435</v>
      </c>
      <c r="I6" t="s">
        <v>14</v>
      </c>
      <c r="J6" t="s">
        <v>13</v>
      </c>
    </row>
    <row r="7" spans="1:10" ht="15" x14ac:dyDescent="0.2">
      <c r="A7" t="s">
        <v>434</v>
      </c>
      <c r="B7">
        <v>10.87</v>
      </c>
      <c r="C7" t="s">
        <v>10</v>
      </c>
      <c r="D7" t="s">
        <v>19</v>
      </c>
      <c r="E7" t="s">
        <v>12</v>
      </c>
      <c r="F7" t="s">
        <v>13</v>
      </c>
      <c r="G7" t="s">
        <v>12</v>
      </c>
      <c r="H7" t="s">
        <v>435</v>
      </c>
      <c r="I7" t="s">
        <v>14</v>
      </c>
      <c r="J7" t="s">
        <v>13</v>
      </c>
    </row>
    <row r="8" spans="1:10" ht="15" x14ac:dyDescent="0.2">
      <c r="A8" t="s">
        <v>434</v>
      </c>
      <c r="B8">
        <v>10.87</v>
      </c>
      <c r="C8" t="s">
        <v>10</v>
      </c>
      <c r="D8" t="s">
        <v>20</v>
      </c>
      <c r="E8">
        <v>789813</v>
      </c>
      <c r="F8" t="s">
        <v>13</v>
      </c>
      <c r="G8">
        <v>9498105</v>
      </c>
      <c r="H8" t="s">
        <v>435</v>
      </c>
      <c r="I8" t="s">
        <v>436</v>
      </c>
      <c r="J8" t="s">
        <v>13</v>
      </c>
    </row>
    <row r="9" spans="1:10" ht="15" x14ac:dyDescent="0.2">
      <c r="A9" t="s">
        <v>434</v>
      </c>
      <c r="B9">
        <v>10.87</v>
      </c>
      <c r="C9" t="s">
        <v>10</v>
      </c>
      <c r="D9" t="s">
        <v>21</v>
      </c>
      <c r="E9">
        <v>1292888</v>
      </c>
      <c r="F9" t="s">
        <v>13</v>
      </c>
      <c r="G9">
        <v>16591077</v>
      </c>
      <c r="H9" t="s">
        <v>435</v>
      </c>
      <c r="I9" t="s">
        <v>437</v>
      </c>
      <c r="J9" t="s">
        <v>13</v>
      </c>
    </row>
    <row r="10" spans="1:10" ht="15" x14ac:dyDescent="0.2">
      <c r="A10" t="s">
        <v>434</v>
      </c>
      <c r="B10">
        <v>10.87</v>
      </c>
      <c r="C10" t="s">
        <v>10</v>
      </c>
      <c r="D10" t="s">
        <v>22</v>
      </c>
      <c r="E10" t="s">
        <v>12</v>
      </c>
      <c r="F10" t="s">
        <v>13</v>
      </c>
      <c r="G10" t="s">
        <v>12</v>
      </c>
      <c r="H10" t="s">
        <v>435</v>
      </c>
      <c r="I10" t="s">
        <v>14</v>
      </c>
      <c r="J10" t="s">
        <v>13</v>
      </c>
    </row>
    <row r="11" spans="1:10" ht="15" x14ac:dyDescent="0.2">
      <c r="A11" t="s">
        <v>434</v>
      </c>
      <c r="B11">
        <v>10.87</v>
      </c>
      <c r="C11" t="s">
        <v>10</v>
      </c>
      <c r="D11" t="s">
        <v>23</v>
      </c>
      <c r="E11" t="s">
        <v>12</v>
      </c>
      <c r="F11" t="s">
        <v>13</v>
      </c>
      <c r="G11" t="s">
        <v>12</v>
      </c>
      <c r="H11" t="s">
        <v>435</v>
      </c>
      <c r="I11" t="s">
        <v>14</v>
      </c>
      <c r="J11" t="s">
        <v>13</v>
      </c>
    </row>
    <row r="12" spans="1:10" ht="15" x14ac:dyDescent="0.2">
      <c r="A12" t="s">
        <v>434</v>
      </c>
      <c r="B12">
        <v>10.87</v>
      </c>
      <c r="C12" t="s">
        <v>10</v>
      </c>
      <c r="D12" t="s">
        <v>24</v>
      </c>
      <c r="E12" t="s">
        <v>12</v>
      </c>
      <c r="F12" t="s">
        <v>13</v>
      </c>
      <c r="G12" t="s">
        <v>12</v>
      </c>
      <c r="H12" t="s">
        <v>435</v>
      </c>
      <c r="I12" t="s">
        <v>14</v>
      </c>
      <c r="J12" t="s">
        <v>13</v>
      </c>
    </row>
    <row r="13" spans="1:10" ht="15" x14ac:dyDescent="0.2">
      <c r="A13" t="s">
        <v>434</v>
      </c>
      <c r="B13">
        <v>10.87</v>
      </c>
      <c r="C13" t="s">
        <v>10</v>
      </c>
      <c r="D13" t="s">
        <v>25</v>
      </c>
      <c r="E13" t="s">
        <v>12</v>
      </c>
      <c r="F13" t="s">
        <v>13</v>
      </c>
      <c r="G13" t="s">
        <v>12</v>
      </c>
      <c r="H13" t="s">
        <v>435</v>
      </c>
      <c r="I13" t="s">
        <v>14</v>
      </c>
      <c r="J13" t="s">
        <v>13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J13"/>
  <sheetViews>
    <sheetView workbookViewId="0">
      <selection activeCell="G1" sqref="G1:G13"/>
    </sheetView>
  </sheetViews>
  <sheetFormatPr baseColWidth="10" defaultRowHeight="16" x14ac:dyDescent="0.2"/>
  <cols>
    <col min="1" max="10" width="15" customWidth="1"/>
  </cols>
  <sheetData>
    <row r="1" spans="1:10" s="1" customFormat="1" ht="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" x14ac:dyDescent="0.2">
      <c r="A2" t="s">
        <v>438</v>
      </c>
      <c r="B2">
        <v>10.87</v>
      </c>
      <c r="C2" t="s">
        <v>10</v>
      </c>
      <c r="D2" t="s">
        <v>11</v>
      </c>
      <c r="E2" t="s">
        <v>12</v>
      </c>
      <c r="F2" t="s">
        <v>13</v>
      </c>
      <c r="G2" t="s">
        <v>12</v>
      </c>
      <c r="H2" t="s">
        <v>439</v>
      </c>
      <c r="I2" t="s">
        <v>14</v>
      </c>
      <c r="J2" t="s">
        <v>13</v>
      </c>
    </row>
    <row r="3" spans="1:10" ht="15" x14ac:dyDescent="0.2">
      <c r="A3" t="s">
        <v>438</v>
      </c>
      <c r="B3">
        <v>10.87</v>
      </c>
      <c r="C3" t="s">
        <v>10</v>
      </c>
      <c r="D3" t="s">
        <v>15</v>
      </c>
      <c r="E3" t="s">
        <v>12</v>
      </c>
      <c r="F3" t="s">
        <v>13</v>
      </c>
      <c r="G3" t="s">
        <v>12</v>
      </c>
      <c r="H3" t="s">
        <v>439</v>
      </c>
      <c r="I3" t="s">
        <v>14</v>
      </c>
      <c r="J3" t="s">
        <v>13</v>
      </c>
    </row>
    <row r="4" spans="1:10" ht="15" x14ac:dyDescent="0.2">
      <c r="A4" t="s">
        <v>438</v>
      </c>
      <c r="B4">
        <v>10.87</v>
      </c>
      <c r="C4" t="s">
        <v>10</v>
      </c>
      <c r="D4" t="s">
        <v>16</v>
      </c>
      <c r="E4" t="s">
        <v>12</v>
      </c>
      <c r="F4" t="s">
        <v>13</v>
      </c>
      <c r="G4" t="s">
        <v>12</v>
      </c>
      <c r="H4" t="s">
        <v>439</v>
      </c>
      <c r="I4" t="s">
        <v>14</v>
      </c>
      <c r="J4" t="s">
        <v>13</v>
      </c>
    </row>
    <row r="5" spans="1:10" ht="15" x14ac:dyDescent="0.2">
      <c r="A5" t="s">
        <v>438</v>
      </c>
      <c r="B5">
        <v>10.87</v>
      </c>
      <c r="C5" t="s">
        <v>10</v>
      </c>
      <c r="D5" t="s">
        <v>17</v>
      </c>
      <c r="E5" t="s">
        <v>12</v>
      </c>
      <c r="F5" t="s">
        <v>13</v>
      </c>
      <c r="G5" t="s">
        <v>12</v>
      </c>
      <c r="H5" t="s">
        <v>439</v>
      </c>
      <c r="I5" t="s">
        <v>14</v>
      </c>
      <c r="J5" t="s">
        <v>13</v>
      </c>
    </row>
    <row r="6" spans="1:10" ht="15" x14ac:dyDescent="0.2">
      <c r="A6" t="s">
        <v>438</v>
      </c>
      <c r="B6">
        <v>10.87</v>
      </c>
      <c r="C6" t="s">
        <v>10</v>
      </c>
      <c r="D6" t="s">
        <v>18</v>
      </c>
      <c r="E6" t="s">
        <v>12</v>
      </c>
      <c r="F6" t="s">
        <v>13</v>
      </c>
      <c r="G6" t="s">
        <v>12</v>
      </c>
      <c r="H6" t="s">
        <v>439</v>
      </c>
      <c r="I6" t="s">
        <v>14</v>
      </c>
      <c r="J6" t="s">
        <v>13</v>
      </c>
    </row>
    <row r="7" spans="1:10" ht="15" x14ac:dyDescent="0.2">
      <c r="A7" t="s">
        <v>438</v>
      </c>
      <c r="B7">
        <v>10.87</v>
      </c>
      <c r="C7" t="s">
        <v>10</v>
      </c>
      <c r="D7" t="s">
        <v>19</v>
      </c>
      <c r="E7" t="s">
        <v>12</v>
      </c>
      <c r="F7" t="s">
        <v>13</v>
      </c>
      <c r="G7" t="s">
        <v>12</v>
      </c>
      <c r="H7" t="s">
        <v>439</v>
      </c>
      <c r="I7" t="s">
        <v>14</v>
      </c>
      <c r="J7" t="s">
        <v>13</v>
      </c>
    </row>
    <row r="8" spans="1:10" ht="15" x14ac:dyDescent="0.2">
      <c r="A8" t="s">
        <v>438</v>
      </c>
      <c r="B8">
        <v>10.87</v>
      </c>
      <c r="C8" t="s">
        <v>10</v>
      </c>
      <c r="D8" t="s">
        <v>20</v>
      </c>
      <c r="E8">
        <v>4654233</v>
      </c>
      <c r="F8" t="s">
        <v>13</v>
      </c>
      <c r="G8">
        <v>66676140</v>
      </c>
      <c r="H8" t="s">
        <v>439</v>
      </c>
      <c r="I8" t="s">
        <v>440</v>
      </c>
      <c r="J8" t="s">
        <v>13</v>
      </c>
    </row>
    <row r="9" spans="1:10" ht="15" x14ac:dyDescent="0.2">
      <c r="A9" t="s">
        <v>438</v>
      </c>
      <c r="B9">
        <v>10.87</v>
      </c>
      <c r="C9" t="s">
        <v>10</v>
      </c>
      <c r="D9" t="s">
        <v>21</v>
      </c>
      <c r="E9">
        <v>18348965</v>
      </c>
      <c r="F9" t="s">
        <v>13</v>
      </c>
      <c r="G9">
        <v>247781330</v>
      </c>
      <c r="H9" t="s">
        <v>439</v>
      </c>
      <c r="I9" t="s">
        <v>441</v>
      </c>
      <c r="J9" t="s">
        <v>13</v>
      </c>
    </row>
    <row r="10" spans="1:10" ht="15" x14ac:dyDescent="0.2">
      <c r="A10" t="s">
        <v>438</v>
      </c>
      <c r="B10">
        <v>10.87</v>
      </c>
      <c r="C10" t="s">
        <v>10</v>
      </c>
      <c r="D10" t="s">
        <v>22</v>
      </c>
      <c r="E10">
        <v>941787</v>
      </c>
      <c r="F10" t="s">
        <v>13</v>
      </c>
      <c r="G10">
        <v>14918422</v>
      </c>
      <c r="H10" t="s">
        <v>439</v>
      </c>
      <c r="I10" t="s">
        <v>442</v>
      </c>
      <c r="J10" t="s">
        <v>13</v>
      </c>
    </row>
    <row r="11" spans="1:10" ht="15" x14ac:dyDescent="0.2">
      <c r="A11" t="s">
        <v>438</v>
      </c>
      <c r="B11">
        <v>10.87</v>
      </c>
      <c r="C11" t="s">
        <v>10</v>
      </c>
      <c r="D11" t="s">
        <v>23</v>
      </c>
      <c r="E11" t="s">
        <v>12</v>
      </c>
      <c r="F11" t="s">
        <v>13</v>
      </c>
      <c r="G11" t="s">
        <v>12</v>
      </c>
      <c r="H11" t="s">
        <v>439</v>
      </c>
      <c r="I11" t="s">
        <v>14</v>
      </c>
      <c r="J11" t="s">
        <v>13</v>
      </c>
    </row>
    <row r="12" spans="1:10" ht="15" x14ac:dyDescent="0.2">
      <c r="A12" t="s">
        <v>438</v>
      </c>
      <c r="B12">
        <v>10.87</v>
      </c>
      <c r="C12" t="s">
        <v>10</v>
      </c>
      <c r="D12" t="s">
        <v>24</v>
      </c>
      <c r="E12" t="s">
        <v>12</v>
      </c>
      <c r="F12" t="s">
        <v>13</v>
      </c>
      <c r="G12" t="s">
        <v>12</v>
      </c>
      <c r="H12" t="s">
        <v>439</v>
      </c>
      <c r="I12" t="s">
        <v>14</v>
      </c>
      <c r="J12" t="s">
        <v>13</v>
      </c>
    </row>
    <row r="13" spans="1:10" ht="15" x14ac:dyDescent="0.2">
      <c r="A13" t="s">
        <v>438</v>
      </c>
      <c r="B13">
        <v>10.87</v>
      </c>
      <c r="C13" t="s">
        <v>10</v>
      </c>
      <c r="D13" t="s">
        <v>25</v>
      </c>
      <c r="E13" t="s">
        <v>12</v>
      </c>
      <c r="F13" t="s">
        <v>13</v>
      </c>
      <c r="G13" t="s">
        <v>12</v>
      </c>
      <c r="H13" t="s">
        <v>439</v>
      </c>
      <c r="I13" t="s">
        <v>14</v>
      </c>
      <c r="J13" t="s">
        <v>13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J13"/>
  <sheetViews>
    <sheetView workbookViewId="0">
      <selection activeCell="L36" sqref="L36"/>
    </sheetView>
  </sheetViews>
  <sheetFormatPr baseColWidth="10" defaultRowHeight="16" x14ac:dyDescent="0.2"/>
  <cols>
    <col min="1" max="10" width="15" customWidth="1"/>
  </cols>
  <sheetData>
    <row r="1" spans="1:10" s="1" customFormat="1" ht="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" x14ac:dyDescent="0.2">
      <c r="A2" t="s">
        <v>443</v>
      </c>
      <c r="B2">
        <v>10.87</v>
      </c>
      <c r="C2" t="s">
        <v>10</v>
      </c>
      <c r="D2" t="s">
        <v>11</v>
      </c>
      <c r="E2" t="s">
        <v>12</v>
      </c>
      <c r="F2" t="s">
        <v>13</v>
      </c>
      <c r="G2" t="s">
        <v>12</v>
      </c>
      <c r="H2" t="s">
        <v>444</v>
      </c>
      <c r="I2" t="s">
        <v>14</v>
      </c>
      <c r="J2" t="s">
        <v>13</v>
      </c>
    </row>
    <row r="3" spans="1:10" ht="15" x14ac:dyDescent="0.2">
      <c r="A3" t="s">
        <v>443</v>
      </c>
      <c r="B3">
        <v>10.87</v>
      </c>
      <c r="C3" t="s">
        <v>10</v>
      </c>
      <c r="D3" t="s">
        <v>15</v>
      </c>
      <c r="E3" t="s">
        <v>12</v>
      </c>
      <c r="F3" t="s">
        <v>13</v>
      </c>
      <c r="G3" t="s">
        <v>12</v>
      </c>
      <c r="H3" t="s">
        <v>444</v>
      </c>
      <c r="I3" t="s">
        <v>14</v>
      </c>
      <c r="J3" t="s">
        <v>13</v>
      </c>
    </row>
    <row r="4" spans="1:10" ht="15" x14ac:dyDescent="0.2">
      <c r="A4" t="s">
        <v>443</v>
      </c>
      <c r="B4">
        <v>10.87</v>
      </c>
      <c r="C4" t="s">
        <v>10</v>
      </c>
      <c r="D4" t="s">
        <v>16</v>
      </c>
      <c r="E4" t="s">
        <v>12</v>
      </c>
      <c r="F4" t="s">
        <v>13</v>
      </c>
      <c r="G4" t="s">
        <v>12</v>
      </c>
      <c r="H4" t="s">
        <v>444</v>
      </c>
      <c r="I4" t="s">
        <v>14</v>
      </c>
      <c r="J4" t="s">
        <v>13</v>
      </c>
    </row>
    <row r="5" spans="1:10" ht="15" x14ac:dyDescent="0.2">
      <c r="A5" t="s">
        <v>443</v>
      </c>
      <c r="B5">
        <v>10.87</v>
      </c>
      <c r="C5" t="s">
        <v>10</v>
      </c>
      <c r="D5" t="s">
        <v>17</v>
      </c>
      <c r="E5" t="s">
        <v>12</v>
      </c>
      <c r="F5" t="s">
        <v>13</v>
      </c>
      <c r="G5" t="s">
        <v>12</v>
      </c>
      <c r="H5" t="s">
        <v>444</v>
      </c>
      <c r="I5" t="s">
        <v>14</v>
      </c>
      <c r="J5" t="s">
        <v>13</v>
      </c>
    </row>
    <row r="6" spans="1:10" ht="15" x14ac:dyDescent="0.2">
      <c r="A6" t="s">
        <v>443</v>
      </c>
      <c r="B6">
        <v>10.87</v>
      </c>
      <c r="C6" t="s">
        <v>10</v>
      </c>
      <c r="D6" t="s">
        <v>18</v>
      </c>
      <c r="E6" t="s">
        <v>12</v>
      </c>
      <c r="F6" t="s">
        <v>13</v>
      </c>
      <c r="G6" t="s">
        <v>12</v>
      </c>
      <c r="H6" t="s">
        <v>444</v>
      </c>
      <c r="I6" t="s">
        <v>14</v>
      </c>
      <c r="J6" t="s">
        <v>13</v>
      </c>
    </row>
    <row r="7" spans="1:10" ht="15" x14ac:dyDescent="0.2">
      <c r="A7" t="s">
        <v>443</v>
      </c>
      <c r="B7">
        <v>10.87</v>
      </c>
      <c r="C7" t="s">
        <v>10</v>
      </c>
      <c r="D7" t="s">
        <v>19</v>
      </c>
      <c r="E7" t="s">
        <v>12</v>
      </c>
      <c r="F7" t="s">
        <v>13</v>
      </c>
      <c r="G7" t="s">
        <v>12</v>
      </c>
      <c r="H7" t="s">
        <v>444</v>
      </c>
      <c r="I7" t="s">
        <v>14</v>
      </c>
      <c r="J7" t="s">
        <v>13</v>
      </c>
    </row>
    <row r="8" spans="1:10" ht="15" x14ac:dyDescent="0.2">
      <c r="A8" t="s">
        <v>443</v>
      </c>
      <c r="B8">
        <v>10.87</v>
      </c>
      <c r="C8" t="s">
        <v>10</v>
      </c>
      <c r="D8" t="s">
        <v>20</v>
      </c>
      <c r="E8">
        <v>24558583</v>
      </c>
      <c r="F8" t="s">
        <v>13</v>
      </c>
      <c r="G8">
        <v>368546798</v>
      </c>
      <c r="H8" t="s">
        <v>444</v>
      </c>
      <c r="I8" t="s">
        <v>445</v>
      </c>
      <c r="J8" t="s">
        <v>13</v>
      </c>
    </row>
    <row r="9" spans="1:10" ht="15" x14ac:dyDescent="0.2">
      <c r="A9" t="s">
        <v>443</v>
      </c>
      <c r="B9">
        <v>10.87</v>
      </c>
      <c r="C9" t="s">
        <v>10</v>
      </c>
      <c r="D9" t="s">
        <v>21</v>
      </c>
      <c r="E9">
        <v>16495170</v>
      </c>
      <c r="F9" t="s">
        <v>13</v>
      </c>
      <c r="G9">
        <v>231723506</v>
      </c>
      <c r="H9" t="s">
        <v>444</v>
      </c>
      <c r="I9" t="s">
        <v>446</v>
      </c>
      <c r="J9" t="s">
        <v>13</v>
      </c>
    </row>
    <row r="10" spans="1:10" ht="15" x14ac:dyDescent="0.2">
      <c r="A10" t="s">
        <v>443</v>
      </c>
      <c r="B10">
        <v>10.87</v>
      </c>
      <c r="C10" t="s">
        <v>10</v>
      </c>
      <c r="D10" t="s">
        <v>22</v>
      </c>
      <c r="E10">
        <v>19915665</v>
      </c>
      <c r="F10" t="s">
        <v>13</v>
      </c>
      <c r="G10">
        <v>299404236</v>
      </c>
      <c r="H10" t="s">
        <v>444</v>
      </c>
      <c r="I10" t="s">
        <v>447</v>
      </c>
      <c r="J10" t="s">
        <v>13</v>
      </c>
    </row>
    <row r="11" spans="1:10" ht="15" x14ac:dyDescent="0.2">
      <c r="A11" t="s">
        <v>443</v>
      </c>
      <c r="B11">
        <v>10.87</v>
      </c>
      <c r="C11" t="s">
        <v>10</v>
      </c>
      <c r="D11" t="s">
        <v>23</v>
      </c>
      <c r="E11">
        <v>18817648</v>
      </c>
      <c r="F11" t="s">
        <v>13</v>
      </c>
      <c r="G11">
        <v>283595031</v>
      </c>
      <c r="H11" t="s">
        <v>444</v>
      </c>
      <c r="I11" t="s">
        <v>448</v>
      </c>
      <c r="J11" t="s">
        <v>13</v>
      </c>
    </row>
    <row r="12" spans="1:10" ht="15" x14ac:dyDescent="0.2">
      <c r="A12" t="s">
        <v>443</v>
      </c>
      <c r="B12">
        <v>10.87</v>
      </c>
      <c r="C12" t="s">
        <v>10</v>
      </c>
      <c r="D12" t="s">
        <v>24</v>
      </c>
      <c r="E12">
        <v>22418916</v>
      </c>
      <c r="F12" t="s">
        <v>13</v>
      </c>
      <c r="G12">
        <v>337367717</v>
      </c>
      <c r="H12" t="s">
        <v>444</v>
      </c>
      <c r="I12" t="s">
        <v>449</v>
      </c>
      <c r="J12" t="s">
        <v>13</v>
      </c>
    </row>
    <row r="13" spans="1:10" ht="15" x14ac:dyDescent="0.2">
      <c r="A13" t="s">
        <v>443</v>
      </c>
      <c r="B13">
        <v>10.87</v>
      </c>
      <c r="C13" t="s">
        <v>10</v>
      </c>
      <c r="D13" t="s">
        <v>25</v>
      </c>
      <c r="E13">
        <v>19763660</v>
      </c>
      <c r="F13" t="s">
        <v>13</v>
      </c>
      <c r="G13">
        <v>284010344</v>
      </c>
      <c r="H13" t="s">
        <v>444</v>
      </c>
      <c r="I13" t="s">
        <v>450</v>
      </c>
      <c r="J13" t="s">
        <v>13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P13"/>
  <sheetViews>
    <sheetView topLeftCell="F1" workbookViewId="0">
      <selection activeCell="L1" sqref="L1:P1048576"/>
    </sheetView>
  </sheetViews>
  <sheetFormatPr baseColWidth="10" defaultRowHeight="16" x14ac:dyDescent="0.2"/>
  <cols>
    <col min="1" max="11" width="15" customWidth="1"/>
    <col min="12" max="12" width="12.5" bestFit="1" customWidth="1"/>
  </cols>
  <sheetData>
    <row r="1" spans="1:16" s="1" customFormat="1" ht="3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579</v>
      </c>
      <c r="L1" s="1" t="s">
        <v>580</v>
      </c>
      <c r="M1" s="1" t="s">
        <v>581</v>
      </c>
      <c r="N1" s="4" t="s">
        <v>582</v>
      </c>
      <c r="P1" s="1" t="s">
        <v>586</v>
      </c>
    </row>
    <row r="2" spans="1:16" ht="15" x14ac:dyDescent="0.2">
      <c r="A2" t="s">
        <v>451</v>
      </c>
      <c r="B2">
        <v>8.33</v>
      </c>
      <c r="C2" t="s">
        <v>10</v>
      </c>
      <c r="D2" t="s">
        <v>11</v>
      </c>
      <c r="E2">
        <v>86472421</v>
      </c>
      <c r="F2" t="s">
        <v>13</v>
      </c>
      <c r="G2">
        <v>1371024345</v>
      </c>
      <c r="H2" t="s">
        <v>452</v>
      </c>
      <c r="I2" t="s">
        <v>453</v>
      </c>
      <c r="J2" t="s">
        <v>13</v>
      </c>
      <c r="K2">
        <v>1633901876</v>
      </c>
      <c r="L2">
        <f>G2/K2</f>
        <v>0.83911057642974396</v>
      </c>
      <c r="M2">
        <f>55.249* L2^0.9638</f>
        <v>46.655340356451013</v>
      </c>
      <c r="N2">
        <f>M2/(20/40 * 8/10)</f>
        <v>116.63835089112753</v>
      </c>
      <c r="P2">
        <f>N4-N2</f>
        <v>187.83958020121042</v>
      </c>
    </row>
    <row r="3" spans="1:16" ht="15" x14ac:dyDescent="0.2">
      <c r="A3" t="s">
        <v>451</v>
      </c>
      <c r="B3">
        <v>8.33</v>
      </c>
      <c r="C3" t="s">
        <v>10</v>
      </c>
      <c r="D3" t="s">
        <v>15</v>
      </c>
      <c r="E3">
        <v>155985415</v>
      </c>
      <c r="F3" t="s">
        <v>13</v>
      </c>
      <c r="G3">
        <v>2464980698</v>
      </c>
      <c r="H3" t="s">
        <v>452</v>
      </c>
      <c r="I3" t="s">
        <v>454</v>
      </c>
      <c r="J3" t="s">
        <v>13</v>
      </c>
      <c r="K3">
        <v>1724773521</v>
      </c>
      <c r="L3">
        <f>G3/K3</f>
        <v>1.4291619554611656</v>
      </c>
      <c r="M3">
        <f t="shared" ref="M3:M13" si="0">55.249* L3^0.9638</f>
        <v>77.94565664574931</v>
      </c>
      <c r="N3">
        <f t="shared" ref="N3:N7" si="1">M3/(20/40 * 8/10)</f>
        <v>194.86414161437327</v>
      </c>
      <c r="P3">
        <f>N4-N3</f>
        <v>109.61378947796467</v>
      </c>
    </row>
    <row r="4" spans="1:16" ht="15" x14ac:dyDescent="0.2">
      <c r="A4" t="s">
        <v>451</v>
      </c>
      <c r="B4">
        <v>8.33</v>
      </c>
      <c r="C4" t="s">
        <v>10</v>
      </c>
      <c r="D4" t="s">
        <v>16</v>
      </c>
      <c r="E4">
        <v>234947535</v>
      </c>
      <c r="F4" t="s">
        <v>13</v>
      </c>
      <c r="G4">
        <v>3572785205</v>
      </c>
      <c r="H4" t="s">
        <v>452</v>
      </c>
      <c r="I4" t="s">
        <v>455</v>
      </c>
      <c r="J4" t="s">
        <v>13</v>
      </c>
      <c r="K4">
        <v>1573336471</v>
      </c>
      <c r="L4">
        <f t="shared" ref="L3:L13" si="2">G4/K4</f>
        <v>2.2708335253483107</v>
      </c>
      <c r="M4">
        <f t="shared" si="0"/>
        <v>121.79117243693518</v>
      </c>
      <c r="N4">
        <f t="shared" si="1"/>
        <v>304.47793109233794</v>
      </c>
      <c r="P4">
        <f>N4-N4</f>
        <v>0</v>
      </c>
    </row>
    <row r="5" spans="1:16" ht="15" x14ac:dyDescent="0.2">
      <c r="A5" t="s">
        <v>451</v>
      </c>
      <c r="B5">
        <v>8.33</v>
      </c>
      <c r="C5" t="s">
        <v>10</v>
      </c>
      <c r="D5" t="s">
        <v>17</v>
      </c>
      <c r="E5">
        <v>86243017</v>
      </c>
      <c r="F5" t="s">
        <v>13</v>
      </c>
      <c r="G5">
        <v>1321523853</v>
      </c>
      <c r="H5" t="s">
        <v>452</v>
      </c>
      <c r="I5" t="s">
        <v>456</v>
      </c>
      <c r="J5" t="s">
        <v>13</v>
      </c>
      <c r="K5">
        <v>1717015389</v>
      </c>
      <c r="L5">
        <f t="shared" si="2"/>
        <v>0.76966337137471053</v>
      </c>
      <c r="M5">
        <f t="shared" si="0"/>
        <v>42.928048984491838</v>
      </c>
      <c r="N5">
        <f t="shared" si="1"/>
        <v>107.32012246122959</v>
      </c>
      <c r="P5">
        <f>N7-N5</f>
        <v>191.08548892043393</v>
      </c>
    </row>
    <row r="6" spans="1:16" ht="15" x14ac:dyDescent="0.2">
      <c r="A6" t="s">
        <v>451</v>
      </c>
      <c r="B6">
        <v>8.33</v>
      </c>
      <c r="C6" t="s">
        <v>10</v>
      </c>
      <c r="D6" t="s">
        <v>18</v>
      </c>
      <c r="E6">
        <v>141816302</v>
      </c>
      <c r="F6" t="s">
        <v>13</v>
      </c>
      <c r="G6">
        <v>2152354630</v>
      </c>
      <c r="H6" t="s">
        <v>452</v>
      </c>
      <c r="I6" t="s">
        <v>457</v>
      </c>
      <c r="J6" t="s">
        <v>13</v>
      </c>
      <c r="K6">
        <v>1709391836</v>
      </c>
      <c r="L6">
        <f t="shared" si="2"/>
        <v>1.2591347312366596</v>
      </c>
      <c r="M6">
        <f t="shared" si="0"/>
        <v>68.988072549796144</v>
      </c>
      <c r="N6">
        <f t="shared" si="1"/>
        <v>172.47018137449035</v>
      </c>
      <c r="P6">
        <f>N7-N6</f>
        <v>125.93543000717315</v>
      </c>
    </row>
    <row r="7" spans="1:16" ht="15" x14ac:dyDescent="0.2">
      <c r="A7" t="s">
        <v>451</v>
      </c>
      <c r="B7">
        <v>8.33</v>
      </c>
      <c r="C7" t="s">
        <v>10</v>
      </c>
      <c r="D7" t="s">
        <v>19</v>
      </c>
      <c r="E7">
        <v>253317170</v>
      </c>
      <c r="F7" t="s">
        <v>13</v>
      </c>
      <c r="G7">
        <v>3963820688</v>
      </c>
      <c r="H7" t="s">
        <v>452</v>
      </c>
      <c r="I7" t="s">
        <v>458</v>
      </c>
      <c r="J7" t="s">
        <v>13</v>
      </c>
      <c r="K7">
        <v>1782403968</v>
      </c>
      <c r="L7">
        <f t="shared" si="2"/>
        <v>2.2238621317970493</v>
      </c>
      <c r="M7">
        <f t="shared" si="0"/>
        <v>119.3622445526654</v>
      </c>
      <c r="N7">
        <f t="shared" si="1"/>
        <v>298.4056113816635</v>
      </c>
      <c r="P7">
        <f>N7-N7</f>
        <v>0</v>
      </c>
    </row>
    <row r="8" spans="1:16" ht="15" x14ac:dyDescent="0.2">
      <c r="A8" t="s">
        <v>451</v>
      </c>
      <c r="B8">
        <v>8.33</v>
      </c>
      <c r="C8" t="s">
        <v>10</v>
      </c>
      <c r="D8" t="s">
        <v>20</v>
      </c>
      <c r="E8">
        <v>10059315</v>
      </c>
      <c r="F8" t="s">
        <v>13</v>
      </c>
      <c r="G8">
        <v>143049434</v>
      </c>
      <c r="H8" t="s">
        <v>452</v>
      </c>
      <c r="I8" t="s">
        <v>459</v>
      </c>
      <c r="J8" t="s">
        <v>13</v>
      </c>
      <c r="K8">
        <v>1671677004</v>
      </c>
      <c r="L8">
        <f t="shared" si="2"/>
        <v>8.5572412408443946E-2</v>
      </c>
      <c r="M8">
        <f t="shared" si="0"/>
        <v>5.1678240011936118</v>
      </c>
    </row>
    <row r="9" spans="1:16" ht="15" x14ac:dyDescent="0.2">
      <c r="A9" t="s">
        <v>451</v>
      </c>
      <c r="B9">
        <v>8.33</v>
      </c>
      <c r="C9" t="s">
        <v>10</v>
      </c>
      <c r="D9" t="s">
        <v>21</v>
      </c>
      <c r="E9">
        <v>5269816</v>
      </c>
      <c r="F9" t="s">
        <v>13</v>
      </c>
      <c r="G9">
        <v>82410626</v>
      </c>
      <c r="H9" t="s">
        <v>452</v>
      </c>
      <c r="I9" t="s">
        <v>460</v>
      </c>
      <c r="J9" t="s">
        <v>13</v>
      </c>
      <c r="K9">
        <v>1686825148</v>
      </c>
      <c r="L9">
        <f t="shared" si="2"/>
        <v>4.8855464419481139E-2</v>
      </c>
      <c r="M9">
        <f t="shared" si="0"/>
        <v>3.0109178883908339</v>
      </c>
    </row>
    <row r="10" spans="1:16" ht="15" x14ac:dyDescent="0.2">
      <c r="A10" t="s">
        <v>451</v>
      </c>
      <c r="B10">
        <v>8.33</v>
      </c>
      <c r="C10" t="s">
        <v>10</v>
      </c>
      <c r="D10" t="s">
        <v>22</v>
      </c>
      <c r="E10">
        <v>5909176</v>
      </c>
      <c r="F10" t="s">
        <v>13</v>
      </c>
      <c r="G10">
        <v>79663677</v>
      </c>
      <c r="H10" t="s">
        <v>452</v>
      </c>
      <c r="I10" t="s">
        <v>461</v>
      </c>
      <c r="J10" t="s">
        <v>13</v>
      </c>
      <c r="K10">
        <v>1689596978</v>
      </c>
      <c r="L10">
        <f t="shared" si="2"/>
        <v>4.7149514373717116E-2</v>
      </c>
      <c r="M10">
        <f t="shared" si="0"/>
        <v>2.9095228362641374</v>
      </c>
    </row>
    <row r="11" spans="1:16" ht="15" x14ac:dyDescent="0.2">
      <c r="A11" t="s">
        <v>451</v>
      </c>
      <c r="B11">
        <v>8.33</v>
      </c>
      <c r="C11" t="s">
        <v>10</v>
      </c>
      <c r="D11" t="s">
        <v>23</v>
      </c>
      <c r="E11">
        <v>6484181</v>
      </c>
      <c r="F11" t="s">
        <v>13</v>
      </c>
      <c r="G11">
        <v>107938823</v>
      </c>
      <c r="H11" t="s">
        <v>452</v>
      </c>
      <c r="I11" t="s">
        <v>462</v>
      </c>
      <c r="J11" t="s">
        <v>13</v>
      </c>
      <c r="K11">
        <v>1652123266</v>
      </c>
      <c r="L11">
        <f t="shared" si="2"/>
        <v>6.5333395649910295E-2</v>
      </c>
      <c r="M11">
        <f t="shared" si="0"/>
        <v>3.9842974849340806</v>
      </c>
    </row>
    <row r="12" spans="1:16" ht="15" x14ac:dyDescent="0.2">
      <c r="A12" t="s">
        <v>451</v>
      </c>
      <c r="B12">
        <v>8.33</v>
      </c>
      <c r="C12" t="s">
        <v>10</v>
      </c>
      <c r="D12" t="s">
        <v>24</v>
      </c>
      <c r="E12">
        <v>5558096</v>
      </c>
      <c r="F12" t="s">
        <v>13</v>
      </c>
      <c r="G12">
        <v>76754922</v>
      </c>
      <c r="H12" t="s">
        <v>452</v>
      </c>
      <c r="I12" t="s">
        <v>463</v>
      </c>
      <c r="J12" t="s">
        <v>13</v>
      </c>
      <c r="K12">
        <v>1688348670</v>
      </c>
      <c r="L12">
        <f t="shared" si="2"/>
        <v>4.5461534909136986E-2</v>
      </c>
      <c r="M12">
        <f t="shared" si="0"/>
        <v>2.8090650746767394</v>
      </c>
    </row>
    <row r="13" spans="1:16" ht="15" x14ac:dyDescent="0.2">
      <c r="A13" t="s">
        <v>451</v>
      </c>
      <c r="B13">
        <v>8.33</v>
      </c>
      <c r="C13" t="s">
        <v>10</v>
      </c>
      <c r="D13" t="s">
        <v>25</v>
      </c>
      <c r="E13">
        <v>5029437</v>
      </c>
      <c r="F13" t="s">
        <v>13</v>
      </c>
      <c r="G13">
        <v>69546829</v>
      </c>
      <c r="H13" t="s">
        <v>452</v>
      </c>
      <c r="I13" t="s">
        <v>464</v>
      </c>
      <c r="J13" t="s">
        <v>13</v>
      </c>
      <c r="K13">
        <v>1625251694</v>
      </c>
      <c r="L13">
        <f t="shared" si="2"/>
        <v>4.2791420711480274E-2</v>
      </c>
      <c r="M13">
        <f t="shared" si="0"/>
        <v>2.6498788245291371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J13"/>
  <sheetViews>
    <sheetView workbookViewId="0">
      <selection activeCell="G1" sqref="G1:G1048576"/>
    </sheetView>
  </sheetViews>
  <sheetFormatPr baseColWidth="10" defaultRowHeight="16" x14ac:dyDescent="0.2"/>
  <cols>
    <col min="1" max="10" width="15" customWidth="1"/>
  </cols>
  <sheetData>
    <row r="1" spans="1:10" s="1" customFormat="1" ht="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" x14ac:dyDescent="0.2">
      <c r="A2" t="s">
        <v>465</v>
      </c>
      <c r="B2">
        <v>8.33</v>
      </c>
      <c r="C2" t="s">
        <v>49</v>
      </c>
      <c r="D2" t="s">
        <v>11</v>
      </c>
      <c r="E2">
        <v>101714811</v>
      </c>
      <c r="F2" t="s">
        <v>13</v>
      </c>
      <c r="G2">
        <v>1633901876</v>
      </c>
      <c r="H2" t="s">
        <v>466</v>
      </c>
      <c r="I2" t="s">
        <v>467</v>
      </c>
      <c r="J2" t="s">
        <v>468</v>
      </c>
    </row>
    <row r="3" spans="1:10" ht="15" x14ac:dyDescent="0.2">
      <c r="A3" t="s">
        <v>465</v>
      </c>
      <c r="B3">
        <v>8.33</v>
      </c>
      <c r="C3" t="s">
        <v>49</v>
      </c>
      <c r="D3" t="s">
        <v>15</v>
      </c>
      <c r="E3">
        <v>109320160</v>
      </c>
      <c r="F3" t="s">
        <v>13</v>
      </c>
      <c r="G3">
        <v>1724773521</v>
      </c>
      <c r="H3" t="s">
        <v>466</v>
      </c>
      <c r="I3" t="s">
        <v>469</v>
      </c>
      <c r="J3" t="s">
        <v>470</v>
      </c>
    </row>
    <row r="4" spans="1:10" ht="15" x14ac:dyDescent="0.2">
      <c r="A4" t="s">
        <v>465</v>
      </c>
      <c r="B4">
        <v>8.33</v>
      </c>
      <c r="C4" t="s">
        <v>49</v>
      </c>
      <c r="D4" t="s">
        <v>16</v>
      </c>
      <c r="E4">
        <v>107522004</v>
      </c>
      <c r="F4" t="s">
        <v>13</v>
      </c>
      <c r="G4">
        <v>1573336471</v>
      </c>
      <c r="H4" t="s">
        <v>466</v>
      </c>
      <c r="I4" t="s">
        <v>457</v>
      </c>
      <c r="J4" t="s">
        <v>471</v>
      </c>
    </row>
    <row r="5" spans="1:10" ht="15" x14ac:dyDescent="0.2">
      <c r="A5" t="s">
        <v>465</v>
      </c>
      <c r="B5">
        <v>8.33</v>
      </c>
      <c r="C5" t="s">
        <v>49</v>
      </c>
      <c r="D5" t="s">
        <v>17</v>
      </c>
      <c r="E5">
        <v>115033450</v>
      </c>
      <c r="F5" t="s">
        <v>13</v>
      </c>
      <c r="G5">
        <v>1717015389</v>
      </c>
      <c r="H5" t="s">
        <v>466</v>
      </c>
      <c r="I5" t="s">
        <v>472</v>
      </c>
      <c r="J5" t="s">
        <v>473</v>
      </c>
    </row>
    <row r="6" spans="1:10" ht="15" x14ac:dyDescent="0.2">
      <c r="A6" t="s">
        <v>465</v>
      </c>
      <c r="B6">
        <v>8.33</v>
      </c>
      <c r="C6" t="s">
        <v>49</v>
      </c>
      <c r="D6" t="s">
        <v>18</v>
      </c>
      <c r="E6">
        <v>112173667</v>
      </c>
      <c r="F6" t="s">
        <v>13</v>
      </c>
      <c r="G6">
        <v>1709391836</v>
      </c>
      <c r="H6" t="s">
        <v>466</v>
      </c>
      <c r="I6" t="s">
        <v>474</v>
      </c>
      <c r="J6" t="s">
        <v>475</v>
      </c>
    </row>
    <row r="7" spans="1:10" ht="15" x14ac:dyDescent="0.2">
      <c r="A7" t="s">
        <v>465</v>
      </c>
      <c r="B7">
        <v>8.33</v>
      </c>
      <c r="C7" t="s">
        <v>49</v>
      </c>
      <c r="D7" t="s">
        <v>19</v>
      </c>
      <c r="E7">
        <v>113498016</v>
      </c>
      <c r="F7" t="s">
        <v>13</v>
      </c>
      <c r="G7">
        <v>1782403968</v>
      </c>
      <c r="H7" t="s">
        <v>466</v>
      </c>
      <c r="I7" t="s">
        <v>476</v>
      </c>
      <c r="J7" t="s">
        <v>477</v>
      </c>
    </row>
    <row r="8" spans="1:10" ht="15" x14ac:dyDescent="0.2">
      <c r="A8" t="s">
        <v>465</v>
      </c>
      <c r="B8">
        <v>8.33</v>
      </c>
      <c r="C8" t="s">
        <v>49</v>
      </c>
      <c r="D8" t="s">
        <v>20</v>
      </c>
      <c r="E8">
        <v>115049327</v>
      </c>
      <c r="F8" t="s">
        <v>13</v>
      </c>
      <c r="G8">
        <v>1671677004</v>
      </c>
      <c r="H8" t="s">
        <v>466</v>
      </c>
      <c r="I8" t="s">
        <v>478</v>
      </c>
      <c r="J8" t="s">
        <v>479</v>
      </c>
    </row>
    <row r="9" spans="1:10" ht="15" x14ac:dyDescent="0.2">
      <c r="A9" t="s">
        <v>465</v>
      </c>
      <c r="B9">
        <v>8.33</v>
      </c>
      <c r="C9" t="s">
        <v>49</v>
      </c>
      <c r="D9" t="s">
        <v>21</v>
      </c>
      <c r="E9">
        <v>103218092</v>
      </c>
      <c r="F9" t="s">
        <v>13</v>
      </c>
      <c r="G9">
        <v>1686825148</v>
      </c>
      <c r="H9" t="s">
        <v>466</v>
      </c>
      <c r="I9" t="s">
        <v>480</v>
      </c>
      <c r="J9" t="s">
        <v>481</v>
      </c>
    </row>
    <row r="10" spans="1:10" ht="15" x14ac:dyDescent="0.2">
      <c r="A10" t="s">
        <v>465</v>
      </c>
      <c r="B10">
        <v>8.33</v>
      </c>
      <c r="C10" t="s">
        <v>49</v>
      </c>
      <c r="D10" t="s">
        <v>22</v>
      </c>
      <c r="E10">
        <v>115640815</v>
      </c>
      <c r="F10" t="s">
        <v>13</v>
      </c>
      <c r="G10">
        <v>1689596978</v>
      </c>
      <c r="H10" t="s">
        <v>466</v>
      </c>
      <c r="I10" t="s">
        <v>482</v>
      </c>
      <c r="J10" t="s">
        <v>483</v>
      </c>
    </row>
    <row r="11" spans="1:10" ht="15" x14ac:dyDescent="0.2">
      <c r="A11" t="s">
        <v>465</v>
      </c>
      <c r="B11">
        <v>8.33</v>
      </c>
      <c r="C11" t="s">
        <v>49</v>
      </c>
      <c r="D11" t="s">
        <v>23</v>
      </c>
      <c r="E11">
        <v>98074586</v>
      </c>
      <c r="F11" t="s">
        <v>13</v>
      </c>
      <c r="G11">
        <v>1652123266</v>
      </c>
      <c r="H11" t="s">
        <v>466</v>
      </c>
      <c r="I11" t="s">
        <v>484</v>
      </c>
      <c r="J11" t="s">
        <v>485</v>
      </c>
    </row>
    <row r="12" spans="1:10" ht="15" x14ac:dyDescent="0.2">
      <c r="A12" t="s">
        <v>465</v>
      </c>
      <c r="B12">
        <v>8.33</v>
      </c>
      <c r="C12" t="s">
        <v>49</v>
      </c>
      <c r="D12" t="s">
        <v>24</v>
      </c>
      <c r="E12">
        <v>109758096</v>
      </c>
      <c r="F12" t="s">
        <v>13</v>
      </c>
      <c r="G12">
        <v>1688348670</v>
      </c>
      <c r="H12" t="s">
        <v>466</v>
      </c>
      <c r="I12" t="s">
        <v>486</v>
      </c>
      <c r="J12" t="s">
        <v>487</v>
      </c>
    </row>
    <row r="13" spans="1:10" ht="15" x14ac:dyDescent="0.2">
      <c r="A13" t="s">
        <v>465</v>
      </c>
      <c r="B13">
        <v>8.33</v>
      </c>
      <c r="C13" t="s">
        <v>49</v>
      </c>
      <c r="D13" t="s">
        <v>25</v>
      </c>
      <c r="E13">
        <v>107103166</v>
      </c>
      <c r="F13" t="s">
        <v>13</v>
      </c>
      <c r="G13">
        <v>1625251694</v>
      </c>
      <c r="H13" t="s">
        <v>466</v>
      </c>
      <c r="I13" t="s">
        <v>488</v>
      </c>
      <c r="J13" t="s">
        <v>489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J13"/>
  <sheetViews>
    <sheetView workbookViewId="0">
      <selection activeCell="G1" sqref="G1:G13"/>
    </sheetView>
  </sheetViews>
  <sheetFormatPr baseColWidth="10" defaultRowHeight="16" x14ac:dyDescent="0.2"/>
  <cols>
    <col min="1" max="10" width="15" customWidth="1"/>
  </cols>
  <sheetData>
    <row r="1" spans="1:10" s="1" customFormat="1" ht="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" x14ac:dyDescent="0.2">
      <c r="A2" t="s">
        <v>490</v>
      </c>
      <c r="B2">
        <v>11.83</v>
      </c>
      <c r="C2" t="s">
        <v>10</v>
      </c>
      <c r="D2" t="s">
        <v>11</v>
      </c>
      <c r="E2" t="s">
        <v>12</v>
      </c>
      <c r="F2" t="s">
        <v>13</v>
      </c>
      <c r="G2" t="s">
        <v>12</v>
      </c>
      <c r="H2" t="s">
        <v>491</v>
      </c>
      <c r="I2" t="s">
        <v>14</v>
      </c>
      <c r="J2" t="s">
        <v>13</v>
      </c>
    </row>
    <row r="3" spans="1:10" ht="15" x14ac:dyDescent="0.2">
      <c r="A3" t="s">
        <v>490</v>
      </c>
      <c r="B3">
        <v>11.83</v>
      </c>
      <c r="C3" t="s">
        <v>10</v>
      </c>
      <c r="D3" t="s">
        <v>15</v>
      </c>
      <c r="E3" t="s">
        <v>12</v>
      </c>
      <c r="F3" t="s">
        <v>13</v>
      </c>
      <c r="G3" t="s">
        <v>12</v>
      </c>
      <c r="H3" t="s">
        <v>491</v>
      </c>
      <c r="I3" t="s">
        <v>14</v>
      </c>
      <c r="J3" t="s">
        <v>13</v>
      </c>
    </row>
    <row r="4" spans="1:10" ht="15" x14ac:dyDescent="0.2">
      <c r="A4" t="s">
        <v>490</v>
      </c>
      <c r="B4">
        <v>11.83</v>
      </c>
      <c r="C4" t="s">
        <v>10</v>
      </c>
      <c r="D4" t="s">
        <v>16</v>
      </c>
      <c r="E4" t="s">
        <v>12</v>
      </c>
      <c r="F4" t="s">
        <v>13</v>
      </c>
      <c r="G4" t="s">
        <v>12</v>
      </c>
      <c r="H4" t="s">
        <v>491</v>
      </c>
      <c r="I4" t="s">
        <v>14</v>
      </c>
      <c r="J4" t="s">
        <v>13</v>
      </c>
    </row>
    <row r="5" spans="1:10" ht="15" x14ac:dyDescent="0.2">
      <c r="A5" t="s">
        <v>490</v>
      </c>
      <c r="B5">
        <v>11.83</v>
      </c>
      <c r="C5" t="s">
        <v>10</v>
      </c>
      <c r="D5" t="s">
        <v>17</v>
      </c>
      <c r="E5" t="s">
        <v>12</v>
      </c>
      <c r="F5" t="s">
        <v>13</v>
      </c>
      <c r="G5" t="s">
        <v>12</v>
      </c>
      <c r="H5" t="s">
        <v>491</v>
      </c>
      <c r="I5" t="s">
        <v>14</v>
      </c>
      <c r="J5" t="s">
        <v>13</v>
      </c>
    </row>
    <row r="6" spans="1:10" ht="15" x14ac:dyDescent="0.2">
      <c r="A6" t="s">
        <v>490</v>
      </c>
      <c r="B6">
        <v>11.83</v>
      </c>
      <c r="C6" t="s">
        <v>10</v>
      </c>
      <c r="D6" t="s">
        <v>18</v>
      </c>
      <c r="E6" t="s">
        <v>12</v>
      </c>
      <c r="F6" t="s">
        <v>13</v>
      </c>
      <c r="G6" t="s">
        <v>12</v>
      </c>
      <c r="H6" t="s">
        <v>491</v>
      </c>
      <c r="I6" t="s">
        <v>14</v>
      </c>
      <c r="J6" t="s">
        <v>13</v>
      </c>
    </row>
    <row r="7" spans="1:10" ht="15" x14ac:dyDescent="0.2">
      <c r="A7" t="s">
        <v>490</v>
      </c>
      <c r="B7">
        <v>11.83</v>
      </c>
      <c r="C7" t="s">
        <v>10</v>
      </c>
      <c r="D7" t="s">
        <v>19</v>
      </c>
      <c r="E7" t="s">
        <v>12</v>
      </c>
      <c r="F7" t="s">
        <v>13</v>
      </c>
      <c r="G7" t="s">
        <v>12</v>
      </c>
      <c r="H7" t="s">
        <v>491</v>
      </c>
      <c r="I7" t="s">
        <v>14</v>
      </c>
      <c r="J7" t="s">
        <v>13</v>
      </c>
    </row>
    <row r="8" spans="1:10" ht="15" x14ac:dyDescent="0.2">
      <c r="A8" t="s">
        <v>490</v>
      </c>
      <c r="B8">
        <v>11.83</v>
      </c>
      <c r="C8" t="s">
        <v>10</v>
      </c>
      <c r="D8" t="s">
        <v>20</v>
      </c>
      <c r="E8">
        <v>28133</v>
      </c>
      <c r="F8" t="s">
        <v>13</v>
      </c>
      <c r="G8">
        <v>504249</v>
      </c>
      <c r="H8" t="s">
        <v>491</v>
      </c>
      <c r="I8" t="s">
        <v>492</v>
      </c>
      <c r="J8" t="s">
        <v>13</v>
      </c>
    </row>
    <row r="9" spans="1:10" ht="15" x14ac:dyDescent="0.2">
      <c r="A9" t="s">
        <v>490</v>
      </c>
      <c r="B9">
        <v>11.83</v>
      </c>
      <c r="C9" t="s">
        <v>10</v>
      </c>
      <c r="D9" t="s">
        <v>21</v>
      </c>
      <c r="E9">
        <v>34222</v>
      </c>
      <c r="F9" t="s">
        <v>13</v>
      </c>
      <c r="G9">
        <v>602969</v>
      </c>
      <c r="H9" t="s">
        <v>491</v>
      </c>
      <c r="I9" t="s">
        <v>493</v>
      </c>
      <c r="J9" t="s">
        <v>13</v>
      </c>
    </row>
    <row r="10" spans="1:10" ht="15" x14ac:dyDescent="0.2">
      <c r="A10" t="s">
        <v>490</v>
      </c>
      <c r="B10">
        <v>11.83</v>
      </c>
      <c r="C10" t="s">
        <v>10</v>
      </c>
      <c r="D10" t="s">
        <v>22</v>
      </c>
      <c r="E10">
        <v>34117</v>
      </c>
      <c r="F10" t="s">
        <v>13</v>
      </c>
      <c r="G10">
        <v>600569</v>
      </c>
      <c r="H10" t="s">
        <v>491</v>
      </c>
      <c r="I10" t="s">
        <v>494</v>
      </c>
      <c r="J10" t="s">
        <v>13</v>
      </c>
    </row>
    <row r="11" spans="1:10" ht="15" x14ac:dyDescent="0.2">
      <c r="A11" t="s">
        <v>490</v>
      </c>
      <c r="B11">
        <v>11.83</v>
      </c>
      <c r="C11" t="s">
        <v>10</v>
      </c>
      <c r="D11" t="s">
        <v>23</v>
      </c>
      <c r="E11">
        <v>23797</v>
      </c>
      <c r="F11" t="s">
        <v>13</v>
      </c>
      <c r="G11">
        <v>350092</v>
      </c>
      <c r="H11" t="s">
        <v>491</v>
      </c>
      <c r="I11" t="s">
        <v>495</v>
      </c>
      <c r="J11" t="s">
        <v>13</v>
      </c>
    </row>
    <row r="12" spans="1:10" ht="15" x14ac:dyDescent="0.2">
      <c r="A12" t="s">
        <v>490</v>
      </c>
      <c r="B12">
        <v>11.83</v>
      </c>
      <c r="C12" t="s">
        <v>10</v>
      </c>
      <c r="D12" t="s">
        <v>24</v>
      </c>
      <c r="E12">
        <v>32550</v>
      </c>
      <c r="F12" t="s">
        <v>13</v>
      </c>
      <c r="G12">
        <v>505819</v>
      </c>
      <c r="H12" t="s">
        <v>491</v>
      </c>
      <c r="I12" t="s">
        <v>496</v>
      </c>
      <c r="J12" t="s">
        <v>13</v>
      </c>
    </row>
    <row r="13" spans="1:10" ht="15" x14ac:dyDescent="0.2">
      <c r="A13" t="s">
        <v>490</v>
      </c>
      <c r="B13">
        <v>11.83</v>
      </c>
      <c r="C13" t="s">
        <v>10</v>
      </c>
      <c r="D13" t="s">
        <v>25</v>
      </c>
      <c r="E13">
        <v>34238</v>
      </c>
      <c r="F13" t="s">
        <v>13</v>
      </c>
      <c r="G13">
        <v>530005</v>
      </c>
      <c r="H13" t="s">
        <v>491</v>
      </c>
      <c r="I13" t="s">
        <v>497</v>
      </c>
      <c r="J13" t="s">
        <v>13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J13"/>
  <sheetViews>
    <sheetView workbookViewId="0">
      <selection activeCell="G1" sqref="G1:G13"/>
    </sheetView>
  </sheetViews>
  <sheetFormatPr baseColWidth="10" defaultRowHeight="16" x14ac:dyDescent="0.2"/>
  <cols>
    <col min="1" max="10" width="15" customWidth="1"/>
  </cols>
  <sheetData>
    <row r="1" spans="1:10" s="1" customFormat="1" ht="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" x14ac:dyDescent="0.2">
      <c r="A2" t="s">
        <v>498</v>
      </c>
      <c r="B2">
        <v>11.83</v>
      </c>
      <c r="C2" t="s">
        <v>10</v>
      </c>
      <c r="D2" t="s">
        <v>11</v>
      </c>
      <c r="E2" t="s">
        <v>12</v>
      </c>
      <c r="F2" t="s">
        <v>13</v>
      </c>
      <c r="G2" t="s">
        <v>12</v>
      </c>
      <c r="H2" t="s">
        <v>499</v>
      </c>
      <c r="I2" t="s">
        <v>14</v>
      </c>
      <c r="J2" t="s">
        <v>13</v>
      </c>
    </row>
    <row r="3" spans="1:10" ht="15" x14ac:dyDescent="0.2">
      <c r="A3" t="s">
        <v>498</v>
      </c>
      <c r="B3">
        <v>11.83</v>
      </c>
      <c r="C3" t="s">
        <v>10</v>
      </c>
      <c r="D3" t="s">
        <v>15</v>
      </c>
      <c r="E3" t="s">
        <v>12</v>
      </c>
      <c r="F3" t="s">
        <v>13</v>
      </c>
      <c r="G3" t="s">
        <v>12</v>
      </c>
      <c r="H3" t="s">
        <v>499</v>
      </c>
      <c r="I3" t="s">
        <v>14</v>
      </c>
      <c r="J3" t="s">
        <v>13</v>
      </c>
    </row>
    <row r="4" spans="1:10" ht="15" x14ac:dyDescent="0.2">
      <c r="A4" t="s">
        <v>498</v>
      </c>
      <c r="B4">
        <v>11.83</v>
      </c>
      <c r="C4" t="s">
        <v>10</v>
      </c>
      <c r="D4" t="s">
        <v>16</v>
      </c>
      <c r="E4" t="s">
        <v>12</v>
      </c>
      <c r="F4" t="s">
        <v>13</v>
      </c>
      <c r="G4" t="s">
        <v>12</v>
      </c>
      <c r="H4" t="s">
        <v>499</v>
      </c>
      <c r="I4" t="s">
        <v>14</v>
      </c>
      <c r="J4" t="s">
        <v>13</v>
      </c>
    </row>
    <row r="5" spans="1:10" ht="15" x14ac:dyDescent="0.2">
      <c r="A5" t="s">
        <v>498</v>
      </c>
      <c r="B5">
        <v>11.83</v>
      </c>
      <c r="C5" t="s">
        <v>10</v>
      </c>
      <c r="D5" t="s">
        <v>17</v>
      </c>
      <c r="E5" t="s">
        <v>12</v>
      </c>
      <c r="F5" t="s">
        <v>13</v>
      </c>
      <c r="G5" t="s">
        <v>12</v>
      </c>
      <c r="H5" t="s">
        <v>499</v>
      </c>
      <c r="I5" t="s">
        <v>14</v>
      </c>
      <c r="J5" t="s">
        <v>13</v>
      </c>
    </row>
    <row r="6" spans="1:10" ht="15" x14ac:dyDescent="0.2">
      <c r="A6" t="s">
        <v>498</v>
      </c>
      <c r="B6">
        <v>11.83</v>
      </c>
      <c r="C6" t="s">
        <v>10</v>
      </c>
      <c r="D6" t="s">
        <v>18</v>
      </c>
      <c r="E6" t="s">
        <v>12</v>
      </c>
      <c r="F6" t="s">
        <v>13</v>
      </c>
      <c r="G6" t="s">
        <v>12</v>
      </c>
      <c r="H6" t="s">
        <v>499</v>
      </c>
      <c r="I6" t="s">
        <v>14</v>
      </c>
      <c r="J6" t="s">
        <v>13</v>
      </c>
    </row>
    <row r="7" spans="1:10" ht="15" x14ac:dyDescent="0.2">
      <c r="A7" t="s">
        <v>498</v>
      </c>
      <c r="B7">
        <v>11.83</v>
      </c>
      <c r="C7" t="s">
        <v>10</v>
      </c>
      <c r="D7" t="s">
        <v>19</v>
      </c>
      <c r="E7" t="s">
        <v>12</v>
      </c>
      <c r="F7" t="s">
        <v>13</v>
      </c>
      <c r="G7" t="s">
        <v>12</v>
      </c>
      <c r="H7" t="s">
        <v>499</v>
      </c>
      <c r="I7" t="s">
        <v>14</v>
      </c>
      <c r="J7" t="s">
        <v>13</v>
      </c>
    </row>
    <row r="8" spans="1:10" ht="15" x14ac:dyDescent="0.2">
      <c r="A8" t="s">
        <v>498</v>
      </c>
      <c r="B8">
        <v>11.83</v>
      </c>
      <c r="C8" t="s">
        <v>10</v>
      </c>
      <c r="D8" t="s">
        <v>20</v>
      </c>
      <c r="E8" t="s">
        <v>12</v>
      </c>
      <c r="F8" t="s">
        <v>13</v>
      </c>
      <c r="G8" t="s">
        <v>12</v>
      </c>
      <c r="H8" t="s">
        <v>499</v>
      </c>
      <c r="I8" t="s">
        <v>14</v>
      </c>
      <c r="J8" t="s">
        <v>13</v>
      </c>
    </row>
    <row r="9" spans="1:10" ht="15" x14ac:dyDescent="0.2">
      <c r="A9" t="s">
        <v>498</v>
      </c>
      <c r="B9">
        <v>11.83</v>
      </c>
      <c r="C9" t="s">
        <v>10</v>
      </c>
      <c r="D9" t="s">
        <v>21</v>
      </c>
      <c r="E9">
        <v>8632</v>
      </c>
      <c r="F9" t="s">
        <v>13</v>
      </c>
      <c r="G9">
        <v>158536</v>
      </c>
      <c r="H9" t="s">
        <v>499</v>
      </c>
      <c r="I9" t="s">
        <v>500</v>
      </c>
      <c r="J9" t="s">
        <v>13</v>
      </c>
    </row>
    <row r="10" spans="1:10" ht="15" x14ac:dyDescent="0.2">
      <c r="A10" t="s">
        <v>498</v>
      </c>
      <c r="B10">
        <v>11.83</v>
      </c>
      <c r="C10" t="s">
        <v>10</v>
      </c>
      <c r="D10" t="s">
        <v>22</v>
      </c>
      <c r="E10" t="s">
        <v>12</v>
      </c>
      <c r="F10" t="s">
        <v>13</v>
      </c>
      <c r="G10" t="s">
        <v>12</v>
      </c>
      <c r="H10" t="s">
        <v>499</v>
      </c>
      <c r="I10" t="s">
        <v>14</v>
      </c>
      <c r="J10" t="s">
        <v>13</v>
      </c>
    </row>
    <row r="11" spans="1:10" ht="15" x14ac:dyDescent="0.2">
      <c r="A11" t="s">
        <v>498</v>
      </c>
      <c r="B11">
        <v>11.83</v>
      </c>
      <c r="C11" t="s">
        <v>10</v>
      </c>
      <c r="D11" t="s">
        <v>23</v>
      </c>
      <c r="E11" t="s">
        <v>12</v>
      </c>
      <c r="F11" t="s">
        <v>13</v>
      </c>
      <c r="G11" t="s">
        <v>12</v>
      </c>
      <c r="H11" t="s">
        <v>499</v>
      </c>
      <c r="I11" t="s">
        <v>14</v>
      </c>
      <c r="J11" t="s">
        <v>13</v>
      </c>
    </row>
    <row r="12" spans="1:10" ht="15" x14ac:dyDescent="0.2">
      <c r="A12" t="s">
        <v>498</v>
      </c>
      <c r="B12">
        <v>11.83</v>
      </c>
      <c r="C12" t="s">
        <v>10</v>
      </c>
      <c r="D12" t="s">
        <v>24</v>
      </c>
      <c r="E12" t="s">
        <v>12</v>
      </c>
      <c r="F12" t="s">
        <v>13</v>
      </c>
      <c r="G12" t="s">
        <v>12</v>
      </c>
      <c r="H12" t="s">
        <v>499</v>
      </c>
      <c r="I12" t="s">
        <v>14</v>
      </c>
      <c r="J12" t="s">
        <v>13</v>
      </c>
    </row>
    <row r="13" spans="1:10" ht="15" x14ac:dyDescent="0.2">
      <c r="A13" t="s">
        <v>498</v>
      </c>
      <c r="B13">
        <v>11.83</v>
      </c>
      <c r="C13" t="s">
        <v>10</v>
      </c>
      <c r="D13" t="s">
        <v>25</v>
      </c>
      <c r="E13" t="s">
        <v>12</v>
      </c>
      <c r="F13" t="s">
        <v>13</v>
      </c>
      <c r="G13" t="s">
        <v>12</v>
      </c>
      <c r="H13" t="s">
        <v>499</v>
      </c>
      <c r="I13" t="s">
        <v>14</v>
      </c>
      <c r="J13" t="s">
        <v>13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J13"/>
  <sheetViews>
    <sheetView workbookViewId="0">
      <selection activeCell="G1" sqref="G1:G13"/>
    </sheetView>
  </sheetViews>
  <sheetFormatPr baseColWidth="10" defaultRowHeight="16" x14ac:dyDescent="0.2"/>
  <cols>
    <col min="1" max="10" width="15" customWidth="1"/>
  </cols>
  <sheetData>
    <row r="1" spans="1:10" s="1" customFormat="1" ht="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" x14ac:dyDescent="0.2">
      <c r="A2" t="s">
        <v>501</v>
      </c>
      <c r="B2">
        <v>11.83</v>
      </c>
      <c r="C2" t="s">
        <v>10</v>
      </c>
      <c r="D2" t="s">
        <v>11</v>
      </c>
      <c r="E2" t="s">
        <v>12</v>
      </c>
      <c r="F2" t="s">
        <v>13</v>
      </c>
      <c r="G2" t="s">
        <v>12</v>
      </c>
      <c r="H2" t="s">
        <v>502</v>
      </c>
      <c r="I2" t="s">
        <v>14</v>
      </c>
      <c r="J2" t="s">
        <v>13</v>
      </c>
    </row>
    <row r="3" spans="1:10" ht="15" x14ac:dyDescent="0.2">
      <c r="A3" t="s">
        <v>501</v>
      </c>
      <c r="B3">
        <v>11.83</v>
      </c>
      <c r="C3" t="s">
        <v>10</v>
      </c>
      <c r="D3" t="s">
        <v>15</v>
      </c>
      <c r="E3" t="s">
        <v>12</v>
      </c>
      <c r="F3" t="s">
        <v>13</v>
      </c>
      <c r="G3" t="s">
        <v>12</v>
      </c>
      <c r="H3" t="s">
        <v>502</v>
      </c>
      <c r="I3" t="s">
        <v>14</v>
      </c>
      <c r="J3" t="s">
        <v>13</v>
      </c>
    </row>
    <row r="4" spans="1:10" ht="15" x14ac:dyDescent="0.2">
      <c r="A4" t="s">
        <v>501</v>
      </c>
      <c r="B4">
        <v>11.83</v>
      </c>
      <c r="C4" t="s">
        <v>10</v>
      </c>
      <c r="D4" t="s">
        <v>16</v>
      </c>
      <c r="E4" t="s">
        <v>12</v>
      </c>
      <c r="F4" t="s">
        <v>13</v>
      </c>
      <c r="G4" t="s">
        <v>12</v>
      </c>
      <c r="H4" t="s">
        <v>502</v>
      </c>
      <c r="I4" t="s">
        <v>14</v>
      </c>
      <c r="J4" t="s">
        <v>13</v>
      </c>
    </row>
    <row r="5" spans="1:10" ht="15" x14ac:dyDescent="0.2">
      <c r="A5" t="s">
        <v>501</v>
      </c>
      <c r="B5">
        <v>11.83</v>
      </c>
      <c r="C5" t="s">
        <v>10</v>
      </c>
      <c r="D5" t="s">
        <v>17</v>
      </c>
      <c r="E5" t="s">
        <v>12</v>
      </c>
      <c r="F5" t="s">
        <v>13</v>
      </c>
      <c r="G5" t="s">
        <v>12</v>
      </c>
      <c r="H5" t="s">
        <v>502</v>
      </c>
      <c r="I5" t="s">
        <v>14</v>
      </c>
      <c r="J5" t="s">
        <v>13</v>
      </c>
    </row>
    <row r="6" spans="1:10" ht="15" x14ac:dyDescent="0.2">
      <c r="A6" t="s">
        <v>501</v>
      </c>
      <c r="B6">
        <v>11.83</v>
      </c>
      <c r="C6" t="s">
        <v>10</v>
      </c>
      <c r="D6" t="s">
        <v>18</v>
      </c>
      <c r="E6" t="s">
        <v>12</v>
      </c>
      <c r="F6" t="s">
        <v>13</v>
      </c>
      <c r="G6" t="s">
        <v>12</v>
      </c>
      <c r="H6" t="s">
        <v>502</v>
      </c>
      <c r="I6" t="s">
        <v>14</v>
      </c>
      <c r="J6" t="s">
        <v>13</v>
      </c>
    </row>
    <row r="7" spans="1:10" ht="15" x14ac:dyDescent="0.2">
      <c r="A7" t="s">
        <v>501</v>
      </c>
      <c r="B7">
        <v>11.83</v>
      </c>
      <c r="C7" t="s">
        <v>10</v>
      </c>
      <c r="D7" t="s">
        <v>19</v>
      </c>
      <c r="E7" t="s">
        <v>12</v>
      </c>
      <c r="F7" t="s">
        <v>13</v>
      </c>
      <c r="G7" t="s">
        <v>12</v>
      </c>
      <c r="H7" t="s">
        <v>502</v>
      </c>
      <c r="I7" t="s">
        <v>14</v>
      </c>
      <c r="J7" t="s">
        <v>13</v>
      </c>
    </row>
    <row r="8" spans="1:10" ht="15" x14ac:dyDescent="0.2">
      <c r="A8" t="s">
        <v>501</v>
      </c>
      <c r="B8">
        <v>11.83</v>
      </c>
      <c r="C8" t="s">
        <v>10</v>
      </c>
      <c r="D8" t="s">
        <v>20</v>
      </c>
      <c r="E8">
        <v>53006</v>
      </c>
      <c r="F8" t="s">
        <v>13</v>
      </c>
      <c r="G8">
        <v>951961</v>
      </c>
      <c r="H8" t="s">
        <v>502</v>
      </c>
      <c r="I8" t="s">
        <v>503</v>
      </c>
      <c r="J8" t="s">
        <v>13</v>
      </c>
    </row>
    <row r="9" spans="1:10" ht="15" x14ac:dyDescent="0.2">
      <c r="A9" t="s">
        <v>501</v>
      </c>
      <c r="B9">
        <v>11.83</v>
      </c>
      <c r="C9" t="s">
        <v>10</v>
      </c>
      <c r="D9" t="s">
        <v>21</v>
      </c>
      <c r="E9">
        <v>34681</v>
      </c>
      <c r="F9" t="s">
        <v>13</v>
      </c>
      <c r="G9">
        <v>660501</v>
      </c>
      <c r="H9" t="s">
        <v>502</v>
      </c>
      <c r="I9" t="s">
        <v>504</v>
      </c>
      <c r="J9" t="s">
        <v>13</v>
      </c>
    </row>
    <row r="10" spans="1:10" ht="15" x14ac:dyDescent="0.2">
      <c r="A10" t="s">
        <v>501</v>
      </c>
      <c r="B10">
        <v>11.83</v>
      </c>
      <c r="C10" t="s">
        <v>10</v>
      </c>
      <c r="D10" t="s">
        <v>22</v>
      </c>
      <c r="E10" t="s">
        <v>12</v>
      </c>
      <c r="F10" t="s">
        <v>13</v>
      </c>
      <c r="G10" t="s">
        <v>12</v>
      </c>
      <c r="H10" t="s">
        <v>502</v>
      </c>
      <c r="I10" t="s">
        <v>14</v>
      </c>
      <c r="J10" t="s">
        <v>13</v>
      </c>
    </row>
    <row r="11" spans="1:10" ht="15" x14ac:dyDescent="0.2">
      <c r="A11" t="s">
        <v>501</v>
      </c>
      <c r="B11">
        <v>11.83</v>
      </c>
      <c r="C11" t="s">
        <v>10</v>
      </c>
      <c r="D11" t="s">
        <v>23</v>
      </c>
      <c r="E11" t="s">
        <v>12</v>
      </c>
      <c r="F11" t="s">
        <v>13</v>
      </c>
      <c r="G11" t="s">
        <v>12</v>
      </c>
      <c r="H11" t="s">
        <v>502</v>
      </c>
      <c r="I11" t="s">
        <v>14</v>
      </c>
      <c r="J11" t="s">
        <v>13</v>
      </c>
    </row>
    <row r="12" spans="1:10" ht="15" x14ac:dyDescent="0.2">
      <c r="A12" t="s">
        <v>501</v>
      </c>
      <c r="B12">
        <v>11.83</v>
      </c>
      <c r="C12" t="s">
        <v>10</v>
      </c>
      <c r="D12" t="s">
        <v>24</v>
      </c>
      <c r="E12" t="s">
        <v>12</v>
      </c>
      <c r="F12" t="s">
        <v>13</v>
      </c>
      <c r="G12" t="s">
        <v>12</v>
      </c>
      <c r="H12" t="s">
        <v>502</v>
      </c>
      <c r="I12" t="s">
        <v>14</v>
      </c>
      <c r="J12" t="s">
        <v>13</v>
      </c>
    </row>
    <row r="13" spans="1:10" ht="15" x14ac:dyDescent="0.2">
      <c r="A13" t="s">
        <v>501</v>
      </c>
      <c r="B13">
        <v>11.83</v>
      </c>
      <c r="C13" t="s">
        <v>10</v>
      </c>
      <c r="D13" t="s">
        <v>25</v>
      </c>
      <c r="E13" t="s">
        <v>12</v>
      </c>
      <c r="F13" t="s">
        <v>13</v>
      </c>
      <c r="G13" t="s">
        <v>12</v>
      </c>
      <c r="H13" t="s">
        <v>502</v>
      </c>
      <c r="I13" t="s">
        <v>14</v>
      </c>
      <c r="J13" t="s">
        <v>13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J13"/>
  <sheetViews>
    <sheetView workbookViewId="0">
      <selection activeCell="G1" sqref="G1:G13"/>
    </sheetView>
  </sheetViews>
  <sheetFormatPr baseColWidth="10" defaultRowHeight="16" x14ac:dyDescent="0.2"/>
  <cols>
    <col min="1" max="10" width="15" customWidth="1"/>
  </cols>
  <sheetData>
    <row r="1" spans="1:10" s="1" customFormat="1" ht="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" x14ac:dyDescent="0.2">
      <c r="A2" t="s">
        <v>505</v>
      </c>
      <c r="B2">
        <v>11.83</v>
      </c>
      <c r="C2" t="s">
        <v>10</v>
      </c>
      <c r="D2" t="s">
        <v>11</v>
      </c>
      <c r="E2" t="s">
        <v>12</v>
      </c>
      <c r="F2" t="s">
        <v>13</v>
      </c>
      <c r="G2" t="s">
        <v>12</v>
      </c>
      <c r="H2" t="s">
        <v>506</v>
      </c>
      <c r="I2" t="s">
        <v>14</v>
      </c>
      <c r="J2" t="s">
        <v>13</v>
      </c>
    </row>
    <row r="3" spans="1:10" ht="15" x14ac:dyDescent="0.2">
      <c r="A3" t="s">
        <v>505</v>
      </c>
      <c r="B3">
        <v>11.83</v>
      </c>
      <c r="C3" t="s">
        <v>10</v>
      </c>
      <c r="D3" t="s">
        <v>15</v>
      </c>
      <c r="E3" t="s">
        <v>12</v>
      </c>
      <c r="F3" t="s">
        <v>13</v>
      </c>
      <c r="G3" t="s">
        <v>12</v>
      </c>
      <c r="H3" t="s">
        <v>506</v>
      </c>
      <c r="I3" t="s">
        <v>14</v>
      </c>
      <c r="J3" t="s">
        <v>13</v>
      </c>
    </row>
    <row r="4" spans="1:10" ht="15" x14ac:dyDescent="0.2">
      <c r="A4" t="s">
        <v>505</v>
      </c>
      <c r="B4">
        <v>11.83</v>
      </c>
      <c r="C4" t="s">
        <v>10</v>
      </c>
      <c r="D4" t="s">
        <v>16</v>
      </c>
      <c r="E4" t="s">
        <v>12</v>
      </c>
      <c r="F4" t="s">
        <v>13</v>
      </c>
      <c r="G4" t="s">
        <v>12</v>
      </c>
      <c r="H4" t="s">
        <v>506</v>
      </c>
      <c r="I4" t="s">
        <v>14</v>
      </c>
      <c r="J4" t="s">
        <v>13</v>
      </c>
    </row>
    <row r="5" spans="1:10" ht="15" x14ac:dyDescent="0.2">
      <c r="A5" t="s">
        <v>505</v>
      </c>
      <c r="B5">
        <v>11.83</v>
      </c>
      <c r="C5" t="s">
        <v>10</v>
      </c>
      <c r="D5" t="s">
        <v>17</v>
      </c>
      <c r="E5" t="s">
        <v>12</v>
      </c>
      <c r="F5" t="s">
        <v>13</v>
      </c>
      <c r="G5" t="s">
        <v>12</v>
      </c>
      <c r="H5" t="s">
        <v>506</v>
      </c>
      <c r="I5" t="s">
        <v>14</v>
      </c>
      <c r="J5" t="s">
        <v>13</v>
      </c>
    </row>
    <row r="6" spans="1:10" ht="15" x14ac:dyDescent="0.2">
      <c r="A6" t="s">
        <v>505</v>
      </c>
      <c r="B6">
        <v>11.83</v>
      </c>
      <c r="C6" t="s">
        <v>10</v>
      </c>
      <c r="D6" t="s">
        <v>18</v>
      </c>
      <c r="E6" t="s">
        <v>12</v>
      </c>
      <c r="F6" t="s">
        <v>13</v>
      </c>
      <c r="G6" t="s">
        <v>12</v>
      </c>
      <c r="H6" t="s">
        <v>506</v>
      </c>
      <c r="I6" t="s">
        <v>14</v>
      </c>
      <c r="J6" t="s">
        <v>13</v>
      </c>
    </row>
    <row r="7" spans="1:10" ht="15" x14ac:dyDescent="0.2">
      <c r="A7" t="s">
        <v>505</v>
      </c>
      <c r="B7">
        <v>11.83</v>
      </c>
      <c r="C7" t="s">
        <v>10</v>
      </c>
      <c r="D7" t="s">
        <v>19</v>
      </c>
      <c r="E7" t="s">
        <v>12</v>
      </c>
      <c r="F7" t="s">
        <v>13</v>
      </c>
      <c r="G7" t="s">
        <v>12</v>
      </c>
      <c r="H7" t="s">
        <v>506</v>
      </c>
      <c r="I7" t="s">
        <v>14</v>
      </c>
      <c r="J7" t="s">
        <v>13</v>
      </c>
    </row>
    <row r="8" spans="1:10" ht="15" x14ac:dyDescent="0.2">
      <c r="A8" t="s">
        <v>505</v>
      </c>
      <c r="B8">
        <v>11.83</v>
      </c>
      <c r="C8" t="s">
        <v>10</v>
      </c>
      <c r="D8" t="s">
        <v>20</v>
      </c>
      <c r="E8" t="s">
        <v>12</v>
      </c>
      <c r="F8" t="s">
        <v>13</v>
      </c>
      <c r="G8" t="s">
        <v>12</v>
      </c>
      <c r="H8" t="s">
        <v>506</v>
      </c>
      <c r="I8" t="s">
        <v>14</v>
      </c>
      <c r="J8" t="s">
        <v>13</v>
      </c>
    </row>
    <row r="9" spans="1:10" ht="15" x14ac:dyDescent="0.2">
      <c r="A9" t="s">
        <v>505</v>
      </c>
      <c r="B9">
        <v>11.83</v>
      </c>
      <c r="C9" t="s">
        <v>10</v>
      </c>
      <c r="D9" t="s">
        <v>21</v>
      </c>
      <c r="E9" t="s">
        <v>12</v>
      </c>
      <c r="F9" t="s">
        <v>13</v>
      </c>
      <c r="G9" t="s">
        <v>12</v>
      </c>
      <c r="H9" t="s">
        <v>506</v>
      </c>
      <c r="I9" t="s">
        <v>14</v>
      </c>
      <c r="J9" t="s">
        <v>13</v>
      </c>
    </row>
    <row r="10" spans="1:10" ht="15" x14ac:dyDescent="0.2">
      <c r="A10" t="s">
        <v>505</v>
      </c>
      <c r="B10">
        <v>11.83</v>
      </c>
      <c r="C10" t="s">
        <v>10</v>
      </c>
      <c r="D10" t="s">
        <v>22</v>
      </c>
      <c r="E10" t="s">
        <v>12</v>
      </c>
      <c r="F10" t="s">
        <v>13</v>
      </c>
      <c r="G10" t="s">
        <v>12</v>
      </c>
      <c r="H10" t="s">
        <v>506</v>
      </c>
      <c r="I10" t="s">
        <v>14</v>
      </c>
      <c r="J10" t="s">
        <v>13</v>
      </c>
    </row>
    <row r="11" spans="1:10" ht="15" x14ac:dyDescent="0.2">
      <c r="A11" t="s">
        <v>505</v>
      </c>
      <c r="B11">
        <v>11.83</v>
      </c>
      <c r="C11" t="s">
        <v>10</v>
      </c>
      <c r="D11" t="s">
        <v>23</v>
      </c>
      <c r="E11" t="s">
        <v>12</v>
      </c>
      <c r="F11" t="s">
        <v>13</v>
      </c>
      <c r="G11" t="s">
        <v>12</v>
      </c>
      <c r="H11" t="s">
        <v>506</v>
      </c>
      <c r="I11" t="s">
        <v>14</v>
      </c>
      <c r="J11" t="s">
        <v>13</v>
      </c>
    </row>
    <row r="12" spans="1:10" ht="15" x14ac:dyDescent="0.2">
      <c r="A12" t="s">
        <v>505</v>
      </c>
      <c r="B12">
        <v>11.83</v>
      </c>
      <c r="C12" t="s">
        <v>10</v>
      </c>
      <c r="D12" t="s">
        <v>24</v>
      </c>
      <c r="E12" t="s">
        <v>12</v>
      </c>
      <c r="F12" t="s">
        <v>13</v>
      </c>
      <c r="G12" t="s">
        <v>12</v>
      </c>
      <c r="H12" t="s">
        <v>506</v>
      </c>
      <c r="I12" t="s">
        <v>14</v>
      </c>
      <c r="J12" t="s">
        <v>13</v>
      </c>
    </row>
    <row r="13" spans="1:10" ht="15" x14ac:dyDescent="0.2">
      <c r="A13" t="s">
        <v>505</v>
      </c>
      <c r="B13">
        <v>11.83</v>
      </c>
      <c r="C13" t="s">
        <v>10</v>
      </c>
      <c r="D13" t="s">
        <v>25</v>
      </c>
      <c r="E13" t="s">
        <v>12</v>
      </c>
      <c r="F13" t="s">
        <v>13</v>
      </c>
      <c r="G13" t="s">
        <v>12</v>
      </c>
      <c r="H13" t="s">
        <v>506</v>
      </c>
      <c r="I13" t="s">
        <v>14</v>
      </c>
      <c r="J13" t="s">
        <v>13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B51DFC-21B8-2147-84C1-08E4134BF8EC}">
  <dimension ref="A1:I13"/>
  <sheetViews>
    <sheetView zoomScale="101" workbookViewId="0">
      <selection activeCell="I19" sqref="I19"/>
    </sheetView>
  </sheetViews>
  <sheetFormatPr baseColWidth="10" defaultRowHeight="15" x14ac:dyDescent="0.2"/>
  <cols>
    <col min="2" max="2" width="20.83203125" bestFit="1" customWidth="1"/>
    <col min="4" max="4" width="11.1640625" bestFit="1" customWidth="1"/>
    <col min="5" max="9" width="11" bestFit="1" customWidth="1"/>
  </cols>
  <sheetData>
    <row r="1" spans="1:9" x14ac:dyDescent="0.2">
      <c r="A1" s="1" t="s">
        <v>0</v>
      </c>
      <c r="B1" s="1" t="s">
        <v>3</v>
      </c>
      <c r="C1" t="s">
        <v>570</v>
      </c>
      <c r="D1" s="1" t="s">
        <v>565</v>
      </c>
      <c r="E1" s="1" t="s">
        <v>566</v>
      </c>
      <c r="F1" s="1" t="s">
        <v>567</v>
      </c>
      <c r="G1" s="1" t="s">
        <v>568</v>
      </c>
      <c r="H1" s="1" t="s">
        <v>569</v>
      </c>
      <c r="I1" s="1" t="s">
        <v>577</v>
      </c>
    </row>
    <row r="2" spans="1:9" x14ac:dyDescent="0.2">
      <c r="A2" t="s">
        <v>256</v>
      </c>
      <c r="B2" t="s">
        <v>19</v>
      </c>
      <c r="C2" t="s">
        <v>571</v>
      </c>
      <c r="D2">
        <v>35199197</v>
      </c>
      <c r="E2">
        <v>0</v>
      </c>
      <c r="F2">
        <v>398849</v>
      </c>
      <c r="G2">
        <v>0</v>
      </c>
      <c r="H2">
        <v>2698083</v>
      </c>
      <c r="I2">
        <v>32928724</v>
      </c>
    </row>
    <row r="3" spans="1:9" x14ac:dyDescent="0.2">
      <c r="A3" t="s">
        <v>256</v>
      </c>
      <c r="B3" t="s">
        <v>18</v>
      </c>
      <c r="C3" t="s">
        <v>572</v>
      </c>
      <c r="D3">
        <v>48295670</v>
      </c>
      <c r="E3">
        <v>2794531</v>
      </c>
      <c r="F3">
        <v>1110997</v>
      </c>
      <c r="G3">
        <v>0</v>
      </c>
      <c r="H3">
        <v>2051157</v>
      </c>
      <c r="I3">
        <v>26770903</v>
      </c>
    </row>
    <row r="4" spans="1:9" x14ac:dyDescent="0.2">
      <c r="A4" t="s">
        <v>256</v>
      </c>
      <c r="B4" t="s">
        <v>17</v>
      </c>
      <c r="C4" t="s">
        <v>573</v>
      </c>
      <c r="D4">
        <v>49370911</v>
      </c>
      <c r="E4">
        <v>0</v>
      </c>
      <c r="F4">
        <v>698421</v>
      </c>
      <c r="G4">
        <v>0</v>
      </c>
      <c r="H4">
        <v>2151209</v>
      </c>
      <c r="I4">
        <v>25979203</v>
      </c>
    </row>
    <row r="5" spans="1:9" x14ac:dyDescent="0.2">
      <c r="A5" t="s">
        <v>256</v>
      </c>
      <c r="B5" t="s">
        <v>16</v>
      </c>
      <c r="C5" t="s">
        <v>574</v>
      </c>
      <c r="D5">
        <v>34348121</v>
      </c>
      <c r="E5">
        <v>0</v>
      </c>
      <c r="F5">
        <v>896336</v>
      </c>
      <c r="G5">
        <v>0</v>
      </c>
      <c r="H5">
        <v>2425635</v>
      </c>
      <c r="I5">
        <v>32310889</v>
      </c>
    </row>
    <row r="6" spans="1:9" x14ac:dyDescent="0.2">
      <c r="A6" t="s">
        <v>256</v>
      </c>
      <c r="B6" t="s">
        <v>15</v>
      </c>
      <c r="C6" t="s">
        <v>575</v>
      </c>
      <c r="D6">
        <v>60297419</v>
      </c>
      <c r="E6">
        <v>3329872</v>
      </c>
      <c r="F6">
        <v>882110</v>
      </c>
      <c r="G6">
        <v>0</v>
      </c>
      <c r="H6">
        <v>2675807</v>
      </c>
      <c r="I6">
        <v>30923833</v>
      </c>
    </row>
    <row r="7" spans="1:9" x14ac:dyDescent="0.2">
      <c r="A7" t="s">
        <v>256</v>
      </c>
      <c r="B7" t="s">
        <v>11</v>
      </c>
      <c r="C7" t="s">
        <v>576</v>
      </c>
      <c r="D7">
        <v>47767953</v>
      </c>
      <c r="E7">
        <v>0</v>
      </c>
      <c r="F7">
        <v>524993</v>
      </c>
      <c r="G7">
        <v>271596</v>
      </c>
      <c r="H7">
        <v>1934540</v>
      </c>
      <c r="I7">
        <v>24043241</v>
      </c>
    </row>
    <row r="8" spans="1:9" x14ac:dyDescent="0.2">
      <c r="A8" t="s">
        <v>256</v>
      </c>
      <c r="B8" t="s">
        <v>25</v>
      </c>
      <c r="C8" t="s">
        <v>571</v>
      </c>
      <c r="D8">
        <v>740666911</v>
      </c>
      <c r="E8">
        <v>49824918</v>
      </c>
      <c r="F8">
        <v>6426267</v>
      </c>
      <c r="G8">
        <v>0</v>
      </c>
      <c r="H8">
        <v>1404128</v>
      </c>
      <c r="I8">
        <v>18914123</v>
      </c>
    </row>
    <row r="9" spans="1:9" x14ac:dyDescent="0.2">
      <c r="A9" t="s">
        <v>256</v>
      </c>
      <c r="B9" t="s">
        <v>24</v>
      </c>
      <c r="C9" t="s">
        <v>572</v>
      </c>
      <c r="D9">
        <v>1043886845</v>
      </c>
      <c r="E9">
        <v>65970964</v>
      </c>
      <c r="F9">
        <v>9876461</v>
      </c>
      <c r="G9">
        <v>612301</v>
      </c>
      <c r="H9">
        <v>965963</v>
      </c>
      <c r="I9">
        <v>17932894</v>
      </c>
    </row>
    <row r="10" spans="1:9" x14ac:dyDescent="0.2">
      <c r="A10" t="s">
        <v>256</v>
      </c>
      <c r="B10" t="s">
        <v>23</v>
      </c>
      <c r="C10" t="s">
        <v>573</v>
      </c>
      <c r="D10">
        <v>906101377</v>
      </c>
      <c r="E10">
        <v>57635508</v>
      </c>
      <c r="F10">
        <v>7981116</v>
      </c>
      <c r="G10">
        <v>1139884</v>
      </c>
      <c r="H10">
        <v>871577</v>
      </c>
      <c r="I10">
        <v>18160319</v>
      </c>
    </row>
    <row r="11" spans="1:9" x14ac:dyDescent="0.2">
      <c r="A11" t="s">
        <v>256</v>
      </c>
      <c r="B11" t="s">
        <v>22</v>
      </c>
      <c r="C11" t="s">
        <v>574</v>
      </c>
      <c r="D11">
        <v>889537587</v>
      </c>
      <c r="E11">
        <v>56867175</v>
      </c>
      <c r="F11">
        <v>8222889</v>
      </c>
      <c r="G11">
        <v>317159</v>
      </c>
      <c r="H11">
        <v>1651170</v>
      </c>
      <c r="I11">
        <v>19600593</v>
      </c>
    </row>
    <row r="12" spans="1:9" x14ac:dyDescent="0.2">
      <c r="A12" t="s">
        <v>256</v>
      </c>
      <c r="B12" t="s">
        <v>21</v>
      </c>
      <c r="C12" t="s">
        <v>575</v>
      </c>
      <c r="D12">
        <v>1037862045</v>
      </c>
      <c r="E12">
        <v>67692372</v>
      </c>
      <c r="F12">
        <v>14032355</v>
      </c>
      <c r="G12">
        <v>62489404</v>
      </c>
      <c r="H12">
        <v>2050023</v>
      </c>
      <c r="I12">
        <v>20444936</v>
      </c>
    </row>
    <row r="13" spans="1:9" x14ac:dyDescent="0.2">
      <c r="A13" t="s">
        <v>256</v>
      </c>
      <c r="B13" t="s">
        <v>20</v>
      </c>
      <c r="C13" t="s">
        <v>576</v>
      </c>
      <c r="D13">
        <v>1175393929</v>
      </c>
      <c r="E13">
        <v>86465654</v>
      </c>
      <c r="F13">
        <v>26791995</v>
      </c>
      <c r="G13">
        <v>60789384</v>
      </c>
      <c r="H13">
        <v>2278440</v>
      </c>
      <c r="I13">
        <v>16408939</v>
      </c>
    </row>
  </sheetData>
  <phoneticPr fontId="4" type="noConversion"/>
  <pageMargins left="0.7" right="0.7" top="0.75" bottom="0.75" header="0.3" footer="0.3"/>
  <drawing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J13"/>
  <sheetViews>
    <sheetView workbookViewId="0">
      <selection activeCell="G1" sqref="G1:G13"/>
    </sheetView>
  </sheetViews>
  <sheetFormatPr baseColWidth="10" defaultRowHeight="16" x14ac:dyDescent="0.2"/>
  <cols>
    <col min="1" max="10" width="15" customWidth="1"/>
  </cols>
  <sheetData>
    <row r="1" spans="1:10" s="1" customFormat="1" ht="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" x14ac:dyDescent="0.2">
      <c r="A2" t="s">
        <v>507</v>
      </c>
      <c r="B2">
        <v>11.83</v>
      </c>
      <c r="C2" t="s">
        <v>10</v>
      </c>
      <c r="D2" t="s">
        <v>11</v>
      </c>
      <c r="E2" t="s">
        <v>12</v>
      </c>
      <c r="F2" t="s">
        <v>13</v>
      </c>
      <c r="G2" t="s">
        <v>12</v>
      </c>
      <c r="H2" t="s">
        <v>508</v>
      </c>
      <c r="I2" t="s">
        <v>14</v>
      </c>
      <c r="J2" t="s">
        <v>13</v>
      </c>
    </row>
    <row r="3" spans="1:10" ht="15" x14ac:dyDescent="0.2">
      <c r="A3" t="s">
        <v>507</v>
      </c>
      <c r="B3">
        <v>11.83</v>
      </c>
      <c r="C3" t="s">
        <v>10</v>
      </c>
      <c r="D3" t="s">
        <v>15</v>
      </c>
      <c r="E3" t="s">
        <v>12</v>
      </c>
      <c r="F3" t="s">
        <v>13</v>
      </c>
      <c r="G3" t="s">
        <v>12</v>
      </c>
      <c r="H3" t="s">
        <v>508</v>
      </c>
      <c r="I3" t="s">
        <v>14</v>
      </c>
      <c r="J3" t="s">
        <v>13</v>
      </c>
    </row>
    <row r="4" spans="1:10" ht="15" x14ac:dyDescent="0.2">
      <c r="A4" t="s">
        <v>507</v>
      </c>
      <c r="B4">
        <v>11.83</v>
      </c>
      <c r="C4" t="s">
        <v>10</v>
      </c>
      <c r="D4" t="s">
        <v>16</v>
      </c>
      <c r="E4" t="s">
        <v>12</v>
      </c>
      <c r="F4" t="s">
        <v>13</v>
      </c>
      <c r="G4" t="s">
        <v>12</v>
      </c>
      <c r="H4" t="s">
        <v>508</v>
      </c>
      <c r="I4" t="s">
        <v>14</v>
      </c>
      <c r="J4" t="s">
        <v>13</v>
      </c>
    </row>
    <row r="5" spans="1:10" ht="15" x14ac:dyDescent="0.2">
      <c r="A5" t="s">
        <v>507</v>
      </c>
      <c r="B5">
        <v>11.83</v>
      </c>
      <c r="C5" t="s">
        <v>10</v>
      </c>
      <c r="D5" t="s">
        <v>17</v>
      </c>
      <c r="E5" t="s">
        <v>12</v>
      </c>
      <c r="F5" t="s">
        <v>13</v>
      </c>
      <c r="G5" t="s">
        <v>12</v>
      </c>
      <c r="H5" t="s">
        <v>508</v>
      </c>
      <c r="I5" t="s">
        <v>14</v>
      </c>
      <c r="J5" t="s">
        <v>13</v>
      </c>
    </row>
    <row r="6" spans="1:10" ht="15" x14ac:dyDescent="0.2">
      <c r="A6" t="s">
        <v>507</v>
      </c>
      <c r="B6">
        <v>11.83</v>
      </c>
      <c r="C6" t="s">
        <v>10</v>
      </c>
      <c r="D6" t="s">
        <v>18</v>
      </c>
      <c r="E6" t="s">
        <v>12</v>
      </c>
      <c r="F6" t="s">
        <v>13</v>
      </c>
      <c r="G6" t="s">
        <v>12</v>
      </c>
      <c r="H6" t="s">
        <v>508</v>
      </c>
      <c r="I6" t="s">
        <v>14</v>
      </c>
      <c r="J6" t="s">
        <v>13</v>
      </c>
    </row>
    <row r="7" spans="1:10" ht="15" x14ac:dyDescent="0.2">
      <c r="A7" t="s">
        <v>507</v>
      </c>
      <c r="B7">
        <v>11.83</v>
      </c>
      <c r="C7" t="s">
        <v>10</v>
      </c>
      <c r="D7" t="s">
        <v>19</v>
      </c>
      <c r="E7" t="s">
        <v>12</v>
      </c>
      <c r="F7" t="s">
        <v>13</v>
      </c>
      <c r="G7" t="s">
        <v>12</v>
      </c>
      <c r="H7" t="s">
        <v>508</v>
      </c>
      <c r="I7" t="s">
        <v>14</v>
      </c>
      <c r="J7" t="s">
        <v>13</v>
      </c>
    </row>
    <row r="8" spans="1:10" ht="15" x14ac:dyDescent="0.2">
      <c r="A8" t="s">
        <v>507</v>
      </c>
      <c r="B8">
        <v>11.83</v>
      </c>
      <c r="C8" t="s">
        <v>10</v>
      </c>
      <c r="D8" t="s">
        <v>20</v>
      </c>
      <c r="E8" t="s">
        <v>12</v>
      </c>
      <c r="F8" t="s">
        <v>13</v>
      </c>
      <c r="G8" t="s">
        <v>12</v>
      </c>
      <c r="H8" t="s">
        <v>508</v>
      </c>
      <c r="I8" t="s">
        <v>14</v>
      </c>
      <c r="J8" t="s">
        <v>13</v>
      </c>
    </row>
    <row r="9" spans="1:10" ht="15" x14ac:dyDescent="0.2">
      <c r="A9" t="s">
        <v>507</v>
      </c>
      <c r="B9">
        <v>11.83</v>
      </c>
      <c r="C9" t="s">
        <v>10</v>
      </c>
      <c r="D9" t="s">
        <v>21</v>
      </c>
      <c r="E9" t="s">
        <v>12</v>
      </c>
      <c r="F9" t="s">
        <v>13</v>
      </c>
      <c r="G9" t="s">
        <v>12</v>
      </c>
      <c r="H9" t="s">
        <v>508</v>
      </c>
      <c r="I9" t="s">
        <v>14</v>
      </c>
      <c r="J9" t="s">
        <v>13</v>
      </c>
    </row>
    <row r="10" spans="1:10" ht="15" x14ac:dyDescent="0.2">
      <c r="A10" t="s">
        <v>507</v>
      </c>
      <c r="B10">
        <v>11.83</v>
      </c>
      <c r="C10" t="s">
        <v>10</v>
      </c>
      <c r="D10" t="s">
        <v>22</v>
      </c>
      <c r="E10" t="s">
        <v>12</v>
      </c>
      <c r="F10" t="s">
        <v>13</v>
      </c>
      <c r="G10" t="s">
        <v>12</v>
      </c>
      <c r="H10" t="s">
        <v>508</v>
      </c>
      <c r="I10" t="s">
        <v>14</v>
      </c>
      <c r="J10" t="s">
        <v>13</v>
      </c>
    </row>
    <row r="11" spans="1:10" ht="15" x14ac:dyDescent="0.2">
      <c r="A11" t="s">
        <v>507</v>
      </c>
      <c r="B11">
        <v>11.83</v>
      </c>
      <c r="C11" t="s">
        <v>10</v>
      </c>
      <c r="D11" t="s">
        <v>23</v>
      </c>
      <c r="E11" t="s">
        <v>12</v>
      </c>
      <c r="F11" t="s">
        <v>13</v>
      </c>
      <c r="G11" t="s">
        <v>12</v>
      </c>
      <c r="H11" t="s">
        <v>508</v>
      </c>
      <c r="I11" t="s">
        <v>14</v>
      </c>
      <c r="J11" t="s">
        <v>13</v>
      </c>
    </row>
    <row r="12" spans="1:10" ht="15" x14ac:dyDescent="0.2">
      <c r="A12" t="s">
        <v>507</v>
      </c>
      <c r="B12">
        <v>11.83</v>
      </c>
      <c r="C12" t="s">
        <v>10</v>
      </c>
      <c r="D12" t="s">
        <v>24</v>
      </c>
      <c r="E12" t="s">
        <v>12</v>
      </c>
      <c r="F12" t="s">
        <v>13</v>
      </c>
      <c r="G12" t="s">
        <v>12</v>
      </c>
      <c r="H12" t="s">
        <v>508</v>
      </c>
      <c r="I12" t="s">
        <v>14</v>
      </c>
      <c r="J12" t="s">
        <v>13</v>
      </c>
    </row>
    <row r="13" spans="1:10" ht="15" x14ac:dyDescent="0.2">
      <c r="A13" t="s">
        <v>507</v>
      </c>
      <c r="B13">
        <v>11.83</v>
      </c>
      <c r="C13" t="s">
        <v>10</v>
      </c>
      <c r="D13" t="s">
        <v>25</v>
      </c>
      <c r="E13" t="s">
        <v>12</v>
      </c>
      <c r="F13" t="s">
        <v>13</v>
      </c>
      <c r="G13" t="s">
        <v>12</v>
      </c>
      <c r="H13" t="s">
        <v>508</v>
      </c>
      <c r="I13" t="s">
        <v>14</v>
      </c>
      <c r="J13" t="s">
        <v>13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J13"/>
  <sheetViews>
    <sheetView workbookViewId="0"/>
  </sheetViews>
  <sheetFormatPr baseColWidth="10" defaultRowHeight="16" x14ac:dyDescent="0.2"/>
  <cols>
    <col min="1" max="10" width="15" customWidth="1"/>
  </cols>
  <sheetData>
    <row r="1" spans="1:10" s="1" customFormat="1" ht="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" x14ac:dyDescent="0.2">
      <c r="A2" t="s">
        <v>509</v>
      </c>
      <c r="B2">
        <v>11.83</v>
      </c>
      <c r="C2" t="s">
        <v>10</v>
      </c>
      <c r="D2" t="s">
        <v>11</v>
      </c>
      <c r="E2" t="s">
        <v>12</v>
      </c>
      <c r="F2" t="s">
        <v>13</v>
      </c>
      <c r="G2" t="s">
        <v>12</v>
      </c>
      <c r="H2" t="s">
        <v>510</v>
      </c>
      <c r="I2" t="s">
        <v>14</v>
      </c>
      <c r="J2" t="s">
        <v>13</v>
      </c>
    </row>
    <row r="3" spans="1:10" ht="15" x14ac:dyDescent="0.2">
      <c r="A3" t="s">
        <v>509</v>
      </c>
      <c r="B3">
        <v>11.83</v>
      </c>
      <c r="C3" t="s">
        <v>10</v>
      </c>
      <c r="D3" t="s">
        <v>15</v>
      </c>
      <c r="E3" t="s">
        <v>12</v>
      </c>
      <c r="F3" t="s">
        <v>13</v>
      </c>
      <c r="G3" t="s">
        <v>12</v>
      </c>
      <c r="H3" t="s">
        <v>510</v>
      </c>
      <c r="I3" t="s">
        <v>14</v>
      </c>
      <c r="J3" t="s">
        <v>13</v>
      </c>
    </row>
    <row r="4" spans="1:10" ht="15" x14ac:dyDescent="0.2">
      <c r="A4" t="s">
        <v>509</v>
      </c>
      <c r="B4">
        <v>11.83</v>
      </c>
      <c r="C4" t="s">
        <v>10</v>
      </c>
      <c r="D4" t="s">
        <v>16</v>
      </c>
      <c r="E4" t="s">
        <v>12</v>
      </c>
      <c r="F4" t="s">
        <v>13</v>
      </c>
      <c r="G4" t="s">
        <v>12</v>
      </c>
      <c r="H4" t="s">
        <v>510</v>
      </c>
      <c r="I4" t="s">
        <v>14</v>
      </c>
      <c r="J4" t="s">
        <v>13</v>
      </c>
    </row>
    <row r="5" spans="1:10" ht="15" x14ac:dyDescent="0.2">
      <c r="A5" t="s">
        <v>509</v>
      </c>
      <c r="B5">
        <v>11.83</v>
      </c>
      <c r="C5" t="s">
        <v>10</v>
      </c>
      <c r="D5" t="s">
        <v>17</v>
      </c>
      <c r="E5" t="s">
        <v>12</v>
      </c>
      <c r="F5" t="s">
        <v>13</v>
      </c>
      <c r="G5" t="s">
        <v>12</v>
      </c>
      <c r="H5" t="s">
        <v>510</v>
      </c>
      <c r="I5" t="s">
        <v>14</v>
      </c>
      <c r="J5" t="s">
        <v>13</v>
      </c>
    </row>
    <row r="6" spans="1:10" ht="15" x14ac:dyDescent="0.2">
      <c r="A6" t="s">
        <v>509</v>
      </c>
      <c r="B6">
        <v>11.83</v>
      </c>
      <c r="C6" t="s">
        <v>10</v>
      </c>
      <c r="D6" t="s">
        <v>18</v>
      </c>
      <c r="E6" t="s">
        <v>12</v>
      </c>
      <c r="F6" t="s">
        <v>13</v>
      </c>
      <c r="G6" t="s">
        <v>12</v>
      </c>
      <c r="H6" t="s">
        <v>510</v>
      </c>
      <c r="I6" t="s">
        <v>14</v>
      </c>
      <c r="J6" t="s">
        <v>13</v>
      </c>
    </row>
    <row r="7" spans="1:10" ht="15" x14ac:dyDescent="0.2">
      <c r="A7" t="s">
        <v>509</v>
      </c>
      <c r="B7">
        <v>11.83</v>
      </c>
      <c r="C7" t="s">
        <v>10</v>
      </c>
      <c r="D7" t="s">
        <v>19</v>
      </c>
      <c r="E7" t="s">
        <v>12</v>
      </c>
      <c r="F7" t="s">
        <v>13</v>
      </c>
      <c r="G7" t="s">
        <v>12</v>
      </c>
      <c r="H7" t="s">
        <v>510</v>
      </c>
      <c r="I7" t="s">
        <v>14</v>
      </c>
      <c r="J7" t="s">
        <v>13</v>
      </c>
    </row>
    <row r="8" spans="1:10" ht="15" x14ac:dyDescent="0.2">
      <c r="A8" t="s">
        <v>509</v>
      </c>
      <c r="B8">
        <v>11.83</v>
      </c>
      <c r="C8" t="s">
        <v>10</v>
      </c>
      <c r="D8" t="s">
        <v>20</v>
      </c>
      <c r="E8" t="s">
        <v>12</v>
      </c>
      <c r="F8" t="s">
        <v>13</v>
      </c>
      <c r="G8" t="s">
        <v>12</v>
      </c>
      <c r="H8" t="s">
        <v>510</v>
      </c>
      <c r="I8" t="s">
        <v>14</v>
      </c>
      <c r="J8" t="s">
        <v>13</v>
      </c>
    </row>
    <row r="9" spans="1:10" ht="15" x14ac:dyDescent="0.2">
      <c r="A9" t="s">
        <v>509</v>
      </c>
      <c r="B9">
        <v>11.83</v>
      </c>
      <c r="C9" t="s">
        <v>10</v>
      </c>
      <c r="D9" t="s">
        <v>21</v>
      </c>
      <c r="E9" t="s">
        <v>12</v>
      </c>
      <c r="F9" t="s">
        <v>13</v>
      </c>
      <c r="G9" t="s">
        <v>12</v>
      </c>
      <c r="H9" t="s">
        <v>510</v>
      </c>
      <c r="I9" t="s">
        <v>14</v>
      </c>
      <c r="J9" t="s">
        <v>13</v>
      </c>
    </row>
    <row r="10" spans="1:10" ht="15" x14ac:dyDescent="0.2">
      <c r="A10" t="s">
        <v>509</v>
      </c>
      <c r="B10">
        <v>11.83</v>
      </c>
      <c r="C10" t="s">
        <v>10</v>
      </c>
      <c r="D10" t="s">
        <v>22</v>
      </c>
      <c r="E10" t="s">
        <v>12</v>
      </c>
      <c r="F10" t="s">
        <v>13</v>
      </c>
      <c r="G10" t="s">
        <v>12</v>
      </c>
      <c r="H10" t="s">
        <v>510</v>
      </c>
      <c r="I10" t="s">
        <v>14</v>
      </c>
      <c r="J10" t="s">
        <v>13</v>
      </c>
    </row>
    <row r="11" spans="1:10" ht="15" x14ac:dyDescent="0.2">
      <c r="A11" t="s">
        <v>509</v>
      </c>
      <c r="B11">
        <v>11.83</v>
      </c>
      <c r="C11" t="s">
        <v>10</v>
      </c>
      <c r="D11" t="s">
        <v>23</v>
      </c>
      <c r="E11" t="s">
        <v>12</v>
      </c>
      <c r="F11" t="s">
        <v>13</v>
      </c>
      <c r="G11" t="s">
        <v>12</v>
      </c>
      <c r="H11" t="s">
        <v>510</v>
      </c>
      <c r="I11" t="s">
        <v>14</v>
      </c>
      <c r="J11" t="s">
        <v>13</v>
      </c>
    </row>
    <row r="12" spans="1:10" ht="15" x14ac:dyDescent="0.2">
      <c r="A12" t="s">
        <v>509</v>
      </c>
      <c r="B12">
        <v>11.83</v>
      </c>
      <c r="C12" t="s">
        <v>10</v>
      </c>
      <c r="D12" t="s">
        <v>24</v>
      </c>
      <c r="E12" t="s">
        <v>12</v>
      </c>
      <c r="F12" t="s">
        <v>13</v>
      </c>
      <c r="G12" t="s">
        <v>12</v>
      </c>
      <c r="H12" t="s">
        <v>510</v>
      </c>
      <c r="I12" t="s">
        <v>14</v>
      </c>
      <c r="J12" t="s">
        <v>13</v>
      </c>
    </row>
    <row r="13" spans="1:10" ht="15" x14ac:dyDescent="0.2">
      <c r="A13" t="s">
        <v>509</v>
      </c>
      <c r="B13">
        <v>11.83</v>
      </c>
      <c r="C13" t="s">
        <v>10</v>
      </c>
      <c r="D13" t="s">
        <v>25</v>
      </c>
      <c r="E13" t="s">
        <v>12</v>
      </c>
      <c r="F13" t="s">
        <v>13</v>
      </c>
      <c r="G13" t="s">
        <v>12</v>
      </c>
      <c r="H13" t="s">
        <v>510</v>
      </c>
      <c r="I13" t="s">
        <v>14</v>
      </c>
      <c r="J13" t="s">
        <v>13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J13"/>
  <sheetViews>
    <sheetView workbookViewId="0"/>
  </sheetViews>
  <sheetFormatPr baseColWidth="10" defaultRowHeight="16" x14ac:dyDescent="0.2"/>
  <cols>
    <col min="1" max="10" width="15" customWidth="1"/>
  </cols>
  <sheetData>
    <row r="1" spans="1:10" s="1" customFormat="1" ht="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" x14ac:dyDescent="0.2">
      <c r="A2" t="s">
        <v>511</v>
      </c>
      <c r="B2">
        <v>11.83</v>
      </c>
      <c r="C2" t="s">
        <v>10</v>
      </c>
      <c r="D2" t="s">
        <v>11</v>
      </c>
      <c r="E2" t="s">
        <v>12</v>
      </c>
      <c r="F2" t="s">
        <v>13</v>
      </c>
      <c r="G2" t="s">
        <v>12</v>
      </c>
      <c r="H2" t="s">
        <v>512</v>
      </c>
      <c r="I2" t="s">
        <v>14</v>
      </c>
      <c r="J2" t="s">
        <v>13</v>
      </c>
    </row>
    <row r="3" spans="1:10" ht="15" x14ac:dyDescent="0.2">
      <c r="A3" t="s">
        <v>511</v>
      </c>
      <c r="B3">
        <v>11.83</v>
      </c>
      <c r="C3" t="s">
        <v>10</v>
      </c>
      <c r="D3" t="s">
        <v>15</v>
      </c>
      <c r="E3" t="s">
        <v>12</v>
      </c>
      <c r="F3" t="s">
        <v>13</v>
      </c>
      <c r="G3" t="s">
        <v>12</v>
      </c>
      <c r="H3" t="s">
        <v>512</v>
      </c>
      <c r="I3" t="s">
        <v>14</v>
      </c>
      <c r="J3" t="s">
        <v>13</v>
      </c>
    </row>
    <row r="4" spans="1:10" ht="15" x14ac:dyDescent="0.2">
      <c r="A4" t="s">
        <v>511</v>
      </c>
      <c r="B4">
        <v>11.83</v>
      </c>
      <c r="C4" t="s">
        <v>10</v>
      </c>
      <c r="D4" t="s">
        <v>16</v>
      </c>
      <c r="E4" t="s">
        <v>12</v>
      </c>
      <c r="F4" t="s">
        <v>13</v>
      </c>
      <c r="G4" t="s">
        <v>12</v>
      </c>
      <c r="H4" t="s">
        <v>512</v>
      </c>
      <c r="I4" t="s">
        <v>14</v>
      </c>
      <c r="J4" t="s">
        <v>13</v>
      </c>
    </row>
    <row r="5" spans="1:10" ht="15" x14ac:dyDescent="0.2">
      <c r="A5" t="s">
        <v>511</v>
      </c>
      <c r="B5">
        <v>11.83</v>
      </c>
      <c r="C5" t="s">
        <v>10</v>
      </c>
      <c r="D5" t="s">
        <v>17</v>
      </c>
      <c r="E5" t="s">
        <v>12</v>
      </c>
      <c r="F5" t="s">
        <v>13</v>
      </c>
      <c r="G5" t="s">
        <v>12</v>
      </c>
      <c r="H5" t="s">
        <v>512</v>
      </c>
      <c r="I5" t="s">
        <v>14</v>
      </c>
      <c r="J5" t="s">
        <v>13</v>
      </c>
    </row>
    <row r="6" spans="1:10" ht="15" x14ac:dyDescent="0.2">
      <c r="A6" t="s">
        <v>511</v>
      </c>
      <c r="B6">
        <v>11.83</v>
      </c>
      <c r="C6" t="s">
        <v>10</v>
      </c>
      <c r="D6" t="s">
        <v>18</v>
      </c>
      <c r="E6" t="s">
        <v>12</v>
      </c>
      <c r="F6" t="s">
        <v>13</v>
      </c>
      <c r="G6" t="s">
        <v>12</v>
      </c>
      <c r="H6" t="s">
        <v>512</v>
      </c>
      <c r="I6" t="s">
        <v>14</v>
      </c>
      <c r="J6" t="s">
        <v>13</v>
      </c>
    </row>
    <row r="7" spans="1:10" ht="15" x14ac:dyDescent="0.2">
      <c r="A7" t="s">
        <v>511</v>
      </c>
      <c r="B7">
        <v>11.83</v>
      </c>
      <c r="C7" t="s">
        <v>10</v>
      </c>
      <c r="D7" t="s">
        <v>19</v>
      </c>
      <c r="E7" t="s">
        <v>12</v>
      </c>
      <c r="F7" t="s">
        <v>13</v>
      </c>
      <c r="G7" t="s">
        <v>12</v>
      </c>
      <c r="H7" t="s">
        <v>512</v>
      </c>
      <c r="I7" t="s">
        <v>14</v>
      </c>
      <c r="J7" t="s">
        <v>13</v>
      </c>
    </row>
    <row r="8" spans="1:10" ht="15" x14ac:dyDescent="0.2">
      <c r="A8" t="s">
        <v>511</v>
      </c>
      <c r="B8">
        <v>11.83</v>
      </c>
      <c r="C8" t="s">
        <v>10</v>
      </c>
      <c r="D8" t="s">
        <v>20</v>
      </c>
      <c r="E8" t="s">
        <v>12</v>
      </c>
      <c r="F8" t="s">
        <v>13</v>
      </c>
      <c r="G8" t="s">
        <v>12</v>
      </c>
      <c r="H8" t="s">
        <v>512</v>
      </c>
      <c r="I8" t="s">
        <v>14</v>
      </c>
      <c r="J8" t="s">
        <v>13</v>
      </c>
    </row>
    <row r="9" spans="1:10" ht="15" x14ac:dyDescent="0.2">
      <c r="A9" t="s">
        <v>511</v>
      </c>
      <c r="B9">
        <v>11.83</v>
      </c>
      <c r="C9" t="s">
        <v>10</v>
      </c>
      <c r="D9" t="s">
        <v>21</v>
      </c>
      <c r="E9" t="s">
        <v>12</v>
      </c>
      <c r="F9" t="s">
        <v>13</v>
      </c>
      <c r="G9" t="s">
        <v>12</v>
      </c>
      <c r="H9" t="s">
        <v>512</v>
      </c>
      <c r="I9" t="s">
        <v>14</v>
      </c>
      <c r="J9" t="s">
        <v>13</v>
      </c>
    </row>
    <row r="10" spans="1:10" ht="15" x14ac:dyDescent="0.2">
      <c r="A10" t="s">
        <v>511</v>
      </c>
      <c r="B10">
        <v>11.83</v>
      </c>
      <c r="C10" t="s">
        <v>10</v>
      </c>
      <c r="D10" t="s">
        <v>22</v>
      </c>
      <c r="E10" t="s">
        <v>12</v>
      </c>
      <c r="F10" t="s">
        <v>13</v>
      </c>
      <c r="G10" t="s">
        <v>12</v>
      </c>
      <c r="H10" t="s">
        <v>512</v>
      </c>
      <c r="I10" t="s">
        <v>14</v>
      </c>
      <c r="J10" t="s">
        <v>13</v>
      </c>
    </row>
    <row r="11" spans="1:10" ht="15" x14ac:dyDescent="0.2">
      <c r="A11" t="s">
        <v>511</v>
      </c>
      <c r="B11">
        <v>11.83</v>
      </c>
      <c r="C11" t="s">
        <v>10</v>
      </c>
      <c r="D11" t="s">
        <v>23</v>
      </c>
      <c r="E11" t="s">
        <v>12</v>
      </c>
      <c r="F11" t="s">
        <v>13</v>
      </c>
      <c r="G11" t="s">
        <v>12</v>
      </c>
      <c r="H11" t="s">
        <v>512</v>
      </c>
      <c r="I11" t="s">
        <v>14</v>
      </c>
      <c r="J11" t="s">
        <v>13</v>
      </c>
    </row>
    <row r="12" spans="1:10" ht="15" x14ac:dyDescent="0.2">
      <c r="A12" t="s">
        <v>511</v>
      </c>
      <c r="B12">
        <v>11.83</v>
      </c>
      <c r="C12" t="s">
        <v>10</v>
      </c>
      <c r="D12" t="s">
        <v>24</v>
      </c>
      <c r="E12" t="s">
        <v>12</v>
      </c>
      <c r="F12" t="s">
        <v>13</v>
      </c>
      <c r="G12" t="s">
        <v>12</v>
      </c>
      <c r="H12" t="s">
        <v>512</v>
      </c>
      <c r="I12" t="s">
        <v>14</v>
      </c>
      <c r="J12" t="s">
        <v>13</v>
      </c>
    </row>
    <row r="13" spans="1:10" ht="15" x14ac:dyDescent="0.2">
      <c r="A13" t="s">
        <v>511</v>
      </c>
      <c r="B13">
        <v>11.83</v>
      </c>
      <c r="C13" t="s">
        <v>10</v>
      </c>
      <c r="D13" t="s">
        <v>25</v>
      </c>
      <c r="E13" t="s">
        <v>12</v>
      </c>
      <c r="F13" t="s">
        <v>13</v>
      </c>
      <c r="G13" t="s">
        <v>12</v>
      </c>
      <c r="H13" t="s">
        <v>512</v>
      </c>
      <c r="I13" t="s">
        <v>14</v>
      </c>
      <c r="J13" t="s">
        <v>13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J13"/>
  <sheetViews>
    <sheetView workbookViewId="0"/>
  </sheetViews>
  <sheetFormatPr baseColWidth="10" defaultRowHeight="16" x14ac:dyDescent="0.2"/>
  <cols>
    <col min="1" max="10" width="15" customWidth="1"/>
  </cols>
  <sheetData>
    <row r="1" spans="1:10" s="1" customFormat="1" ht="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" x14ac:dyDescent="0.2">
      <c r="A2" t="s">
        <v>513</v>
      </c>
      <c r="B2">
        <v>11.83</v>
      </c>
      <c r="C2" t="s">
        <v>10</v>
      </c>
      <c r="D2" t="s">
        <v>11</v>
      </c>
      <c r="E2" t="s">
        <v>12</v>
      </c>
      <c r="F2" t="s">
        <v>13</v>
      </c>
      <c r="G2" t="s">
        <v>12</v>
      </c>
      <c r="H2" t="s">
        <v>514</v>
      </c>
      <c r="I2" t="s">
        <v>14</v>
      </c>
      <c r="J2" t="s">
        <v>13</v>
      </c>
    </row>
    <row r="3" spans="1:10" ht="15" x14ac:dyDescent="0.2">
      <c r="A3" t="s">
        <v>513</v>
      </c>
      <c r="B3">
        <v>11.83</v>
      </c>
      <c r="C3" t="s">
        <v>10</v>
      </c>
      <c r="D3" t="s">
        <v>15</v>
      </c>
      <c r="E3" t="s">
        <v>12</v>
      </c>
      <c r="F3" t="s">
        <v>13</v>
      </c>
      <c r="G3" t="s">
        <v>12</v>
      </c>
      <c r="H3" t="s">
        <v>514</v>
      </c>
      <c r="I3" t="s">
        <v>14</v>
      </c>
      <c r="J3" t="s">
        <v>13</v>
      </c>
    </row>
    <row r="4" spans="1:10" ht="15" x14ac:dyDescent="0.2">
      <c r="A4" t="s">
        <v>513</v>
      </c>
      <c r="B4">
        <v>11.83</v>
      </c>
      <c r="C4" t="s">
        <v>10</v>
      </c>
      <c r="D4" t="s">
        <v>16</v>
      </c>
      <c r="E4" t="s">
        <v>12</v>
      </c>
      <c r="F4" t="s">
        <v>13</v>
      </c>
      <c r="G4" t="s">
        <v>12</v>
      </c>
      <c r="H4" t="s">
        <v>514</v>
      </c>
      <c r="I4" t="s">
        <v>14</v>
      </c>
      <c r="J4" t="s">
        <v>13</v>
      </c>
    </row>
    <row r="5" spans="1:10" ht="15" x14ac:dyDescent="0.2">
      <c r="A5" t="s">
        <v>513</v>
      </c>
      <c r="B5">
        <v>11.83</v>
      </c>
      <c r="C5" t="s">
        <v>10</v>
      </c>
      <c r="D5" t="s">
        <v>17</v>
      </c>
      <c r="E5" t="s">
        <v>12</v>
      </c>
      <c r="F5" t="s">
        <v>13</v>
      </c>
      <c r="G5" t="s">
        <v>12</v>
      </c>
      <c r="H5" t="s">
        <v>514</v>
      </c>
      <c r="I5" t="s">
        <v>14</v>
      </c>
      <c r="J5" t="s">
        <v>13</v>
      </c>
    </row>
    <row r="6" spans="1:10" ht="15" x14ac:dyDescent="0.2">
      <c r="A6" t="s">
        <v>513</v>
      </c>
      <c r="B6">
        <v>11.83</v>
      </c>
      <c r="C6" t="s">
        <v>10</v>
      </c>
      <c r="D6" t="s">
        <v>18</v>
      </c>
      <c r="E6" t="s">
        <v>12</v>
      </c>
      <c r="F6" t="s">
        <v>13</v>
      </c>
      <c r="G6" t="s">
        <v>12</v>
      </c>
      <c r="H6" t="s">
        <v>514</v>
      </c>
      <c r="I6" t="s">
        <v>14</v>
      </c>
      <c r="J6" t="s">
        <v>13</v>
      </c>
    </row>
    <row r="7" spans="1:10" ht="15" x14ac:dyDescent="0.2">
      <c r="A7" t="s">
        <v>513</v>
      </c>
      <c r="B7">
        <v>11.83</v>
      </c>
      <c r="C7" t="s">
        <v>10</v>
      </c>
      <c r="D7" t="s">
        <v>19</v>
      </c>
      <c r="E7" t="s">
        <v>12</v>
      </c>
      <c r="F7" t="s">
        <v>13</v>
      </c>
      <c r="G7" t="s">
        <v>12</v>
      </c>
      <c r="H7" t="s">
        <v>514</v>
      </c>
      <c r="I7" t="s">
        <v>14</v>
      </c>
      <c r="J7" t="s">
        <v>13</v>
      </c>
    </row>
    <row r="8" spans="1:10" ht="15" x14ac:dyDescent="0.2">
      <c r="A8" t="s">
        <v>513</v>
      </c>
      <c r="B8">
        <v>11.83</v>
      </c>
      <c r="C8" t="s">
        <v>10</v>
      </c>
      <c r="D8" t="s">
        <v>20</v>
      </c>
      <c r="E8" t="s">
        <v>12</v>
      </c>
      <c r="F8" t="s">
        <v>13</v>
      </c>
      <c r="G8" t="s">
        <v>12</v>
      </c>
      <c r="H8" t="s">
        <v>514</v>
      </c>
      <c r="I8" t="s">
        <v>14</v>
      </c>
      <c r="J8" t="s">
        <v>13</v>
      </c>
    </row>
    <row r="9" spans="1:10" ht="15" x14ac:dyDescent="0.2">
      <c r="A9" t="s">
        <v>513</v>
      </c>
      <c r="B9">
        <v>11.83</v>
      </c>
      <c r="C9" t="s">
        <v>10</v>
      </c>
      <c r="D9" t="s">
        <v>21</v>
      </c>
      <c r="E9" t="s">
        <v>12</v>
      </c>
      <c r="F9" t="s">
        <v>13</v>
      </c>
      <c r="G9" t="s">
        <v>12</v>
      </c>
      <c r="H9" t="s">
        <v>514</v>
      </c>
      <c r="I9" t="s">
        <v>14</v>
      </c>
      <c r="J9" t="s">
        <v>13</v>
      </c>
    </row>
    <row r="10" spans="1:10" ht="15" x14ac:dyDescent="0.2">
      <c r="A10" t="s">
        <v>513</v>
      </c>
      <c r="B10">
        <v>11.83</v>
      </c>
      <c r="C10" t="s">
        <v>10</v>
      </c>
      <c r="D10" t="s">
        <v>22</v>
      </c>
      <c r="E10" t="s">
        <v>12</v>
      </c>
      <c r="F10" t="s">
        <v>13</v>
      </c>
      <c r="G10" t="s">
        <v>12</v>
      </c>
      <c r="H10" t="s">
        <v>514</v>
      </c>
      <c r="I10" t="s">
        <v>14</v>
      </c>
      <c r="J10" t="s">
        <v>13</v>
      </c>
    </row>
    <row r="11" spans="1:10" ht="15" x14ac:dyDescent="0.2">
      <c r="A11" t="s">
        <v>513</v>
      </c>
      <c r="B11">
        <v>11.83</v>
      </c>
      <c r="C11" t="s">
        <v>10</v>
      </c>
      <c r="D11" t="s">
        <v>23</v>
      </c>
      <c r="E11" t="s">
        <v>12</v>
      </c>
      <c r="F11" t="s">
        <v>13</v>
      </c>
      <c r="G11" t="s">
        <v>12</v>
      </c>
      <c r="H11" t="s">
        <v>514</v>
      </c>
      <c r="I11" t="s">
        <v>14</v>
      </c>
      <c r="J11" t="s">
        <v>13</v>
      </c>
    </row>
    <row r="12" spans="1:10" ht="15" x14ac:dyDescent="0.2">
      <c r="A12" t="s">
        <v>513</v>
      </c>
      <c r="B12">
        <v>11.83</v>
      </c>
      <c r="C12" t="s">
        <v>10</v>
      </c>
      <c r="D12" t="s">
        <v>24</v>
      </c>
      <c r="E12" t="s">
        <v>12</v>
      </c>
      <c r="F12" t="s">
        <v>13</v>
      </c>
      <c r="G12" t="s">
        <v>12</v>
      </c>
      <c r="H12" t="s">
        <v>514</v>
      </c>
      <c r="I12" t="s">
        <v>14</v>
      </c>
      <c r="J12" t="s">
        <v>13</v>
      </c>
    </row>
    <row r="13" spans="1:10" ht="15" x14ac:dyDescent="0.2">
      <c r="A13" t="s">
        <v>513</v>
      </c>
      <c r="B13">
        <v>11.83</v>
      </c>
      <c r="C13" t="s">
        <v>10</v>
      </c>
      <c r="D13" t="s">
        <v>25</v>
      </c>
      <c r="E13" t="s">
        <v>12</v>
      </c>
      <c r="F13" t="s">
        <v>13</v>
      </c>
      <c r="G13" t="s">
        <v>12</v>
      </c>
      <c r="H13" t="s">
        <v>514</v>
      </c>
      <c r="I13" t="s">
        <v>14</v>
      </c>
      <c r="J13" t="s">
        <v>13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J13"/>
  <sheetViews>
    <sheetView workbookViewId="0"/>
  </sheetViews>
  <sheetFormatPr baseColWidth="10" defaultRowHeight="16" x14ac:dyDescent="0.2"/>
  <cols>
    <col min="1" max="10" width="15" customWidth="1"/>
  </cols>
  <sheetData>
    <row r="1" spans="1:10" s="1" customFormat="1" ht="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" x14ac:dyDescent="0.2">
      <c r="A2" t="s">
        <v>515</v>
      </c>
      <c r="B2">
        <v>11.83</v>
      </c>
      <c r="C2" t="s">
        <v>10</v>
      </c>
      <c r="D2" t="s">
        <v>11</v>
      </c>
      <c r="E2" t="s">
        <v>12</v>
      </c>
      <c r="F2" t="s">
        <v>13</v>
      </c>
      <c r="G2" t="s">
        <v>12</v>
      </c>
      <c r="H2" t="s">
        <v>516</v>
      </c>
      <c r="I2" t="s">
        <v>14</v>
      </c>
      <c r="J2" t="s">
        <v>13</v>
      </c>
    </row>
    <row r="3" spans="1:10" ht="15" x14ac:dyDescent="0.2">
      <c r="A3" t="s">
        <v>515</v>
      </c>
      <c r="B3">
        <v>11.83</v>
      </c>
      <c r="C3" t="s">
        <v>10</v>
      </c>
      <c r="D3" t="s">
        <v>15</v>
      </c>
      <c r="E3" t="s">
        <v>12</v>
      </c>
      <c r="F3" t="s">
        <v>13</v>
      </c>
      <c r="G3" t="s">
        <v>12</v>
      </c>
      <c r="H3" t="s">
        <v>516</v>
      </c>
      <c r="I3" t="s">
        <v>14</v>
      </c>
      <c r="J3" t="s">
        <v>13</v>
      </c>
    </row>
    <row r="4" spans="1:10" ht="15" x14ac:dyDescent="0.2">
      <c r="A4" t="s">
        <v>515</v>
      </c>
      <c r="B4">
        <v>11.83</v>
      </c>
      <c r="C4" t="s">
        <v>10</v>
      </c>
      <c r="D4" t="s">
        <v>16</v>
      </c>
      <c r="E4" t="s">
        <v>12</v>
      </c>
      <c r="F4" t="s">
        <v>13</v>
      </c>
      <c r="G4" t="s">
        <v>12</v>
      </c>
      <c r="H4" t="s">
        <v>516</v>
      </c>
      <c r="I4" t="s">
        <v>14</v>
      </c>
      <c r="J4" t="s">
        <v>13</v>
      </c>
    </row>
    <row r="5" spans="1:10" ht="15" x14ac:dyDescent="0.2">
      <c r="A5" t="s">
        <v>515</v>
      </c>
      <c r="B5">
        <v>11.83</v>
      </c>
      <c r="C5" t="s">
        <v>10</v>
      </c>
      <c r="D5" t="s">
        <v>17</v>
      </c>
      <c r="E5" t="s">
        <v>12</v>
      </c>
      <c r="F5" t="s">
        <v>13</v>
      </c>
      <c r="G5" t="s">
        <v>12</v>
      </c>
      <c r="H5" t="s">
        <v>516</v>
      </c>
      <c r="I5" t="s">
        <v>14</v>
      </c>
      <c r="J5" t="s">
        <v>13</v>
      </c>
    </row>
    <row r="6" spans="1:10" ht="15" x14ac:dyDescent="0.2">
      <c r="A6" t="s">
        <v>515</v>
      </c>
      <c r="B6">
        <v>11.83</v>
      </c>
      <c r="C6" t="s">
        <v>10</v>
      </c>
      <c r="D6" t="s">
        <v>18</v>
      </c>
      <c r="E6" t="s">
        <v>12</v>
      </c>
      <c r="F6" t="s">
        <v>13</v>
      </c>
      <c r="G6" t="s">
        <v>12</v>
      </c>
      <c r="H6" t="s">
        <v>516</v>
      </c>
      <c r="I6" t="s">
        <v>14</v>
      </c>
      <c r="J6" t="s">
        <v>13</v>
      </c>
    </row>
    <row r="7" spans="1:10" ht="15" x14ac:dyDescent="0.2">
      <c r="A7" t="s">
        <v>515</v>
      </c>
      <c r="B7">
        <v>11.83</v>
      </c>
      <c r="C7" t="s">
        <v>10</v>
      </c>
      <c r="D7" t="s">
        <v>19</v>
      </c>
      <c r="E7" t="s">
        <v>12</v>
      </c>
      <c r="F7" t="s">
        <v>13</v>
      </c>
      <c r="G7" t="s">
        <v>12</v>
      </c>
      <c r="H7" t="s">
        <v>516</v>
      </c>
      <c r="I7" t="s">
        <v>14</v>
      </c>
      <c r="J7" t="s">
        <v>13</v>
      </c>
    </row>
    <row r="8" spans="1:10" ht="15" x14ac:dyDescent="0.2">
      <c r="A8" t="s">
        <v>515</v>
      </c>
      <c r="B8">
        <v>11.83</v>
      </c>
      <c r="C8" t="s">
        <v>10</v>
      </c>
      <c r="D8" t="s">
        <v>20</v>
      </c>
      <c r="E8" t="s">
        <v>12</v>
      </c>
      <c r="F8" t="s">
        <v>13</v>
      </c>
      <c r="G8" t="s">
        <v>12</v>
      </c>
      <c r="H8" t="s">
        <v>516</v>
      </c>
      <c r="I8" t="s">
        <v>14</v>
      </c>
      <c r="J8" t="s">
        <v>13</v>
      </c>
    </row>
    <row r="9" spans="1:10" ht="15" x14ac:dyDescent="0.2">
      <c r="A9" t="s">
        <v>515</v>
      </c>
      <c r="B9">
        <v>11.83</v>
      </c>
      <c r="C9" t="s">
        <v>10</v>
      </c>
      <c r="D9" t="s">
        <v>21</v>
      </c>
      <c r="E9" t="s">
        <v>12</v>
      </c>
      <c r="F9" t="s">
        <v>13</v>
      </c>
      <c r="G9" t="s">
        <v>12</v>
      </c>
      <c r="H9" t="s">
        <v>516</v>
      </c>
      <c r="I9" t="s">
        <v>14</v>
      </c>
      <c r="J9" t="s">
        <v>13</v>
      </c>
    </row>
    <row r="10" spans="1:10" ht="15" x14ac:dyDescent="0.2">
      <c r="A10" t="s">
        <v>515</v>
      </c>
      <c r="B10">
        <v>11.83</v>
      </c>
      <c r="C10" t="s">
        <v>10</v>
      </c>
      <c r="D10" t="s">
        <v>22</v>
      </c>
      <c r="E10" t="s">
        <v>12</v>
      </c>
      <c r="F10" t="s">
        <v>13</v>
      </c>
      <c r="G10" t="s">
        <v>12</v>
      </c>
      <c r="H10" t="s">
        <v>516</v>
      </c>
      <c r="I10" t="s">
        <v>14</v>
      </c>
      <c r="J10" t="s">
        <v>13</v>
      </c>
    </row>
    <row r="11" spans="1:10" ht="15" x14ac:dyDescent="0.2">
      <c r="A11" t="s">
        <v>515</v>
      </c>
      <c r="B11">
        <v>11.83</v>
      </c>
      <c r="C11" t="s">
        <v>10</v>
      </c>
      <c r="D11" t="s">
        <v>23</v>
      </c>
      <c r="E11" t="s">
        <v>12</v>
      </c>
      <c r="F11" t="s">
        <v>13</v>
      </c>
      <c r="G11" t="s">
        <v>12</v>
      </c>
      <c r="H11" t="s">
        <v>516</v>
      </c>
      <c r="I11" t="s">
        <v>14</v>
      </c>
      <c r="J11" t="s">
        <v>13</v>
      </c>
    </row>
    <row r="12" spans="1:10" ht="15" x14ac:dyDescent="0.2">
      <c r="A12" t="s">
        <v>515</v>
      </c>
      <c r="B12">
        <v>11.83</v>
      </c>
      <c r="C12" t="s">
        <v>10</v>
      </c>
      <c r="D12" t="s">
        <v>24</v>
      </c>
      <c r="E12" t="s">
        <v>12</v>
      </c>
      <c r="F12" t="s">
        <v>13</v>
      </c>
      <c r="G12" t="s">
        <v>12</v>
      </c>
      <c r="H12" t="s">
        <v>516</v>
      </c>
      <c r="I12" t="s">
        <v>14</v>
      </c>
      <c r="J12" t="s">
        <v>13</v>
      </c>
    </row>
    <row r="13" spans="1:10" ht="15" x14ac:dyDescent="0.2">
      <c r="A13" t="s">
        <v>515</v>
      </c>
      <c r="B13">
        <v>11.83</v>
      </c>
      <c r="C13" t="s">
        <v>10</v>
      </c>
      <c r="D13" t="s">
        <v>25</v>
      </c>
      <c r="E13" t="s">
        <v>12</v>
      </c>
      <c r="F13" t="s">
        <v>13</v>
      </c>
      <c r="G13" t="s">
        <v>12</v>
      </c>
      <c r="H13" t="s">
        <v>516</v>
      </c>
      <c r="I13" t="s">
        <v>14</v>
      </c>
      <c r="J13" t="s">
        <v>13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J13"/>
  <sheetViews>
    <sheetView workbookViewId="0">
      <selection sqref="A1:J13"/>
    </sheetView>
  </sheetViews>
  <sheetFormatPr baseColWidth="10" defaultRowHeight="16" x14ac:dyDescent="0.2"/>
  <cols>
    <col min="1" max="10" width="15" customWidth="1"/>
  </cols>
  <sheetData>
    <row r="1" spans="1:10" s="1" customFormat="1" ht="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" x14ac:dyDescent="0.2">
      <c r="A2" t="s">
        <v>517</v>
      </c>
      <c r="B2">
        <v>11.83</v>
      </c>
      <c r="C2" t="s">
        <v>10</v>
      </c>
      <c r="D2" t="s">
        <v>11</v>
      </c>
      <c r="E2" t="s">
        <v>12</v>
      </c>
      <c r="F2" t="s">
        <v>13</v>
      </c>
      <c r="G2" t="s">
        <v>12</v>
      </c>
      <c r="H2" t="s">
        <v>518</v>
      </c>
      <c r="I2" t="s">
        <v>14</v>
      </c>
      <c r="J2" t="s">
        <v>13</v>
      </c>
    </row>
    <row r="3" spans="1:10" ht="15" x14ac:dyDescent="0.2">
      <c r="A3" t="s">
        <v>517</v>
      </c>
      <c r="B3">
        <v>11.83</v>
      </c>
      <c r="C3" t="s">
        <v>10</v>
      </c>
      <c r="D3" t="s">
        <v>15</v>
      </c>
      <c r="E3" t="s">
        <v>12</v>
      </c>
      <c r="F3" t="s">
        <v>13</v>
      </c>
      <c r="G3" t="s">
        <v>12</v>
      </c>
      <c r="H3" t="s">
        <v>518</v>
      </c>
      <c r="I3" t="s">
        <v>14</v>
      </c>
      <c r="J3" t="s">
        <v>13</v>
      </c>
    </row>
    <row r="4" spans="1:10" ht="15" x14ac:dyDescent="0.2">
      <c r="A4" t="s">
        <v>517</v>
      </c>
      <c r="B4">
        <v>11.83</v>
      </c>
      <c r="C4" t="s">
        <v>10</v>
      </c>
      <c r="D4" t="s">
        <v>16</v>
      </c>
      <c r="E4" t="s">
        <v>12</v>
      </c>
      <c r="F4" t="s">
        <v>13</v>
      </c>
      <c r="G4" t="s">
        <v>12</v>
      </c>
      <c r="H4" t="s">
        <v>518</v>
      </c>
      <c r="I4" t="s">
        <v>14</v>
      </c>
      <c r="J4" t="s">
        <v>13</v>
      </c>
    </row>
    <row r="5" spans="1:10" ht="15" x14ac:dyDescent="0.2">
      <c r="A5" t="s">
        <v>517</v>
      </c>
      <c r="B5">
        <v>11.83</v>
      </c>
      <c r="C5" t="s">
        <v>10</v>
      </c>
      <c r="D5" t="s">
        <v>17</v>
      </c>
      <c r="E5" t="s">
        <v>12</v>
      </c>
      <c r="F5" t="s">
        <v>13</v>
      </c>
      <c r="G5" t="s">
        <v>12</v>
      </c>
      <c r="H5" t="s">
        <v>518</v>
      </c>
      <c r="I5" t="s">
        <v>14</v>
      </c>
      <c r="J5" t="s">
        <v>13</v>
      </c>
    </row>
    <row r="6" spans="1:10" ht="15" x14ac:dyDescent="0.2">
      <c r="A6" t="s">
        <v>517</v>
      </c>
      <c r="B6">
        <v>11.83</v>
      </c>
      <c r="C6" t="s">
        <v>10</v>
      </c>
      <c r="D6" t="s">
        <v>18</v>
      </c>
      <c r="E6" t="s">
        <v>12</v>
      </c>
      <c r="F6" t="s">
        <v>13</v>
      </c>
      <c r="G6" t="s">
        <v>12</v>
      </c>
      <c r="H6" t="s">
        <v>518</v>
      </c>
      <c r="I6" t="s">
        <v>14</v>
      </c>
      <c r="J6" t="s">
        <v>13</v>
      </c>
    </row>
    <row r="7" spans="1:10" ht="15" x14ac:dyDescent="0.2">
      <c r="A7" t="s">
        <v>517</v>
      </c>
      <c r="B7">
        <v>11.83</v>
      </c>
      <c r="C7" t="s">
        <v>10</v>
      </c>
      <c r="D7" t="s">
        <v>19</v>
      </c>
      <c r="E7" t="s">
        <v>12</v>
      </c>
      <c r="F7" t="s">
        <v>13</v>
      </c>
      <c r="G7" t="s">
        <v>12</v>
      </c>
      <c r="H7" t="s">
        <v>518</v>
      </c>
      <c r="I7" t="s">
        <v>14</v>
      </c>
      <c r="J7" t="s">
        <v>13</v>
      </c>
    </row>
    <row r="8" spans="1:10" ht="15" x14ac:dyDescent="0.2">
      <c r="A8" t="s">
        <v>517</v>
      </c>
      <c r="B8">
        <v>11.83</v>
      </c>
      <c r="C8" t="s">
        <v>10</v>
      </c>
      <c r="D8" t="s">
        <v>20</v>
      </c>
      <c r="E8">
        <v>320644</v>
      </c>
      <c r="F8" t="s">
        <v>13</v>
      </c>
      <c r="G8">
        <v>5315098</v>
      </c>
      <c r="H8" t="s">
        <v>518</v>
      </c>
      <c r="I8" t="s">
        <v>519</v>
      </c>
      <c r="J8" t="s">
        <v>13</v>
      </c>
    </row>
    <row r="9" spans="1:10" ht="15" x14ac:dyDescent="0.2">
      <c r="A9" t="s">
        <v>517</v>
      </c>
      <c r="B9">
        <v>11.83</v>
      </c>
      <c r="C9" t="s">
        <v>10</v>
      </c>
      <c r="D9" t="s">
        <v>21</v>
      </c>
      <c r="E9">
        <v>438867</v>
      </c>
      <c r="F9" t="s">
        <v>13</v>
      </c>
      <c r="G9">
        <v>7096794</v>
      </c>
      <c r="H9" t="s">
        <v>518</v>
      </c>
      <c r="I9" t="s">
        <v>520</v>
      </c>
      <c r="J9" t="s">
        <v>13</v>
      </c>
    </row>
    <row r="10" spans="1:10" ht="15" x14ac:dyDescent="0.2">
      <c r="A10" t="s">
        <v>517</v>
      </c>
      <c r="B10">
        <v>11.83</v>
      </c>
      <c r="C10" t="s">
        <v>10</v>
      </c>
      <c r="D10" t="s">
        <v>22</v>
      </c>
      <c r="E10">
        <v>635031</v>
      </c>
      <c r="F10" t="s">
        <v>13</v>
      </c>
      <c r="G10">
        <v>9168219</v>
      </c>
      <c r="H10" t="s">
        <v>518</v>
      </c>
      <c r="I10" t="s">
        <v>521</v>
      </c>
      <c r="J10" t="s">
        <v>13</v>
      </c>
    </row>
    <row r="11" spans="1:10" ht="15" x14ac:dyDescent="0.2">
      <c r="A11" t="s">
        <v>517</v>
      </c>
      <c r="B11">
        <v>11.83</v>
      </c>
      <c r="C11" t="s">
        <v>10</v>
      </c>
      <c r="D11" t="s">
        <v>23</v>
      </c>
      <c r="E11">
        <v>254393</v>
      </c>
      <c r="F11" t="s">
        <v>13</v>
      </c>
      <c r="G11">
        <v>3735032</v>
      </c>
      <c r="H11" t="s">
        <v>518</v>
      </c>
      <c r="I11" t="s">
        <v>522</v>
      </c>
      <c r="J11" t="s">
        <v>13</v>
      </c>
    </row>
    <row r="12" spans="1:10" ht="15" x14ac:dyDescent="0.2">
      <c r="A12" t="s">
        <v>517</v>
      </c>
      <c r="B12">
        <v>11.83</v>
      </c>
      <c r="C12" t="s">
        <v>10</v>
      </c>
      <c r="D12" t="s">
        <v>24</v>
      </c>
      <c r="E12">
        <v>498691</v>
      </c>
      <c r="F12" t="s">
        <v>13</v>
      </c>
      <c r="G12">
        <v>6746425</v>
      </c>
      <c r="H12" t="s">
        <v>518</v>
      </c>
      <c r="I12" t="s">
        <v>523</v>
      </c>
      <c r="J12" t="s">
        <v>13</v>
      </c>
    </row>
    <row r="13" spans="1:10" ht="15" x14ac:dyDescent="0.2">
      <c r="A13" t="s">
        <v>517</v>
      </c>
      <c r="B13">
        <v>11.83</v>
      </c>
      <c r="C13" t="s">
        <v>10</v>
      </c>
      <c r="D13" t="s">
        <v>25</v>
      </c>
      <c r="E13">
        <v>430293</v>
      </c>
      <c r="F13" t="s">
        <v>13</v>
      </c>
      <c r="G13">
        <v>6280560</v>
      </c>
      <c r="H13" t="s">
        <v>518</v>
      </c>
      <c r="I13" t="s">
        <v>524</v>
      </c>
      <c r="J13" t="s">
        <v>13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P13"/>
  <sheetViews>
    <sheetView topLeftCell="E1" workbookViewId="0">
      <selection activeCell="N17" sqref="N17"/>
    </sheetView>
  </sheetViews>
  <sheetFormatPr baseColWidth="10" defaultRowHeight="16" x14ac:dyDescent="0.2"/>
  <cols>
    <col min="1" max="11" width="15" customWidth="1"/>
    <col min="12" max="12" width="12.5" bestFit="1" customWidth="1"/>
  </cols>
  <sheetData>
    <row r="1" spans="1:16" s="1" customFormat="1" ht="3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579</v>
      </c>
      <c r="L1" s="1" t="s">
        <v>580</v>
      </c>
      <c r="M1" s="1" t="s">
        <v>581</v>
      </c>
      <c r="N1" s="4" t="s">
        <v>582</v>
      </c>
      <c r="P1" s="1" t="s">
        <v>586</v>
      </c>
    </row>
    <row r="2" spans="1:16" ht="15" x14ac:dyDescent="0.2">
      <c r="A2" t="s">
        <v>525</v>
      </c>
      <c r="B2">
        <v>7.88</v>
      </c>
      <c r="C2" t="s">
        <v>10</v>
      </c>
      <c r="D2" t="s">
        <v>11</v>
      </c>
      <c r="E2">
        <v>249673308</v>
      </c>
      <c r="F2" t="s">
        <v>13</v>
      </c>
      <c r="G2">
        <v>3914305422</v>
      </c>
      <c r="H2" t="s">
        <v>526</v>
      </c>
      <c r="I2" t="s">
        <v>527</v>
      </c>
      <c r="J2" t="s">
        <v>13</v>
      </c>
      <c r="K2">
        <v>2447992445</v>
      </c>
      <c r="L2">
        <f>G2/K2</f>
        <v>1.5989859078180284</v>
      </c>
      <c r="M2">
        <f>48.795* L2^1.1766</f>
        <v>84.765459643577898</v>
      </c>
      <c r="N2">
        <f>M2/(20/40 * 8/10)</f>
        <v>211.91364910894472</v>
      </c>
      <c r="P2">
        <f>N4-N2</f>
        <v>419.09869870324655</v>
      </c>
    </row>
    <row r="3" spans="1:16" ht="15" x14ac:dyDescent="0.2">
      <c r="A3" t="s">
        <v>525</v>
      </c>
      <c r="B3">
        <v>7.88</v>
      </c>
      <c r="C3" t="s">
        <v>10</v>
      </c>
      <c r="D3" t="s">
        <v>15</v>
      </c>
      <c r="E3">
        <v>409521041</v>
      </c>
      <c r="F3" t="s">
        <v>13</v>
      </c>
      <c r="G3">
        <v>6387444004</v>
      </c>
      <c r="H3" t="s">
        <v>526</v>
      </c>
      <c r="I3" t="s">
        <v>528</v>
      </c>
      <c r="J3" t="s">
        <v>13</v>
      </c>
      <c r="K3">
        <v>2468095600</v>
      </c>
      <c r="L3">
        <f>G3/K3</f>
        <v>2.5880051015852059</v>
      </c>
      <c r="M3">
        <f t="shared" ref="M3:M13" si="0">48.795* L3^1.1766</f>
        <v>149.37230820111745</v>
      </c>
      <c r="N3">
        <f t="shared" ref="N3:N7" si="1">M3/(20/40 * 8/10)</f>
        <v>373.43077050279362</v>
      </c>
      <c r="P3">
        <f>N4-N3</f>
        <v>257.58157730939763</v>
      </c>
    </row>
    <row r="4" spans="1:16" ht="15" x14ac:dyDescent="0.2">
      <c r="A4" t="s">
        <v>525</v>
      </c>
      <c r="B4">
        <v>7.88</v>
      </c>
      <c r="C4" t="s">
        <v>10</v>
      </c>
      <c r="D4" t="s">
        <v>16</v>
      </c>
      <c r="E4">
        <v>582915623</v>
      </c>
      <c r="F4" t="s">
        <v>13</v>
      </c>
      <c r="G4">
        <v>9186720278</v>
      </c>
      <c r="H4" t="s">
        <v>526</v>
      </c>
      <c r="I4" t="s">
        <v>529</v>
      </c>
      <c r="J4" t="s">
        <v>13</v>
      </c>
      <c r="K4">
        <v>2272809683</v>
      </c>
      <c r="L4">
        <f t="shared" ref="L4:L13" si="2">G4/K4</f>
        <v>4.0420103569226127</v>
      </c>
      <c r="M4">
        <f t="shared" si="0"/>
        <v>252.40493912487653</v>
      </c>
      <c r="N4">
        <f t="shared" si="1"/>
        <v>631.01234781219125</v>
      </c>
      <c r="P4">
        <f>N4-N4</f>
        <v>0</v>
      </c>
    </row>
    <row r="5" spans="1:16" ht="15" x14ac:dyDescent="0.2">
      <c r="A5" t="s">
        <v>525</v>
      </c>
      <c r="B5">
        <v>7.88</v>
      </c>
      <c r="C5" t="s">
        <v>10</v>
      </c>
      <c r="D5" t="s">
        <v>17</v>
      </c>
      <c r="E5">
        <v>261634098</v>
      </c>
      <c r="F5" t="s">
        <v>13</v>
      </c>
      <c r="G5">
        <v>3860254794</v>
      </c>
      <c r="H5" t="s">
        <v>526</v>
      </c>
      <c r="I5" t="s">
        <v>530</v>
      </c>
      <c r="J5" t="s">
        <v>13</v>
      </c>
      <c r="K5">
        <v>2532124750</v>
      </c>
      <c r="L5">
        <f t="shared" si="2"/>
        <v>1.5245120896985822</v>
      </c>
      <c r="M5">
        <f t="shared" si="0"/>
        <v>80.139588340693791</v>
      </c>
      <c r="N5">
        <f t="shared" si="1"/>
        <v>200.34897085173446</v>
      </c>
      <c r="P5">
        <f>N7-N5</f>
        <v>418.82473013491011</v>
      </c>
    </row>
    <row r="6" spans="1:16" ht="15" x14ac:dyDescent="0.2">
      <c r="A6" t="s">
        <v>525</v>
      </c>
      <c r="B6">
        <v>7.88</v>
      </c>
      <c r="C6" t="s">
        <v>10</v>
      </c>
      <c r="D6" t="s">
        <v>18</v>
      </c>
      <c r="E6">
        <v>365418843</v>
      </c>
      <c r="F6" t="s">
        <v>13</v>
      </c>
      <c r="G6">
        <v>5570938816</v>
      </c>
      <c r="H6" t="s">
        <v>526</v>
      </c>
      <c r="I6" t="s">
        <v>531</v>
      </c>
      <c r="J6" t="s">
        <v>13</v>
      </c>
      <c r="K6">
        <v>2329831371</v>
      </c>
      <c r="L6">
        <f t="shared" si="2"/>
        <v>2.3911339186787868</v>
      </c>
      <c r="M6">
        <f t="shared" si="0"/>
        <v>136.09453032056138</v>
      </c>
      <c r="N6">
        <f t="shared" si="1"/>
        <v>340.23632580140344</v>
      </c>
      <c r="P6">
        <f>N7-N6</f>
        <v>278.93737518524114</v>
      </c>
    </row>
    <row r="7" spans="1:16" ht="15" x14ac:dyDescent="0.2">
      <c r="A7" t="s">
        <v>525</v>
      </c>
      <c r="B7">
        <v>7.88</v>
      </c>
      <c r="C7" t="s">
        <v>10</v>
      </c>
      <c r="D7" t="s">
        <v>19</v>
      </c>
      <c r="E7">
        <v>574526114</v>
      </c>
      <c r="F7" t="s">
        <v>13</v>
      </c>
      <c r="G7">
        <v>9331143455</v>
      </c>
      <c r="H7" t="s">
        <v>526</v>
      </c>
      <c r="I7" t="s">
        <v>532</v>
      </c>
      <c r="J7" t="s">
        <v>13</v>
      </c>
      <c r="K7">
        <v>2346001189</v>
      </c>
      <c r="L7">
        <f t="shared" si="2"/>
        <v>3.9774674875495131</v>
      </c>
      <c r="M7">
        <f t="shared" si="0"/>
        <v>247.66948039465782</v>
      </c>
      <c r="N7">
        <f t="shared" si="1"/>
        <v>619.17370098664458</v>
      </c>
      <c r="P7">
        <f>N7-N7</f>
        <v>0</v>
      </c>
    </row>
    <row r="8" spans="1:16" ht="15" x14ac:dyDescent="0.2">
      <c r="A8" t="s">
        <v>525</v>
      </c>
      <c r="B8">
        <v>7.88</v>
      </c>
      <c r="C8" t="s">
        <v>10</v>
      </c>
      <c r="D8" t="s">
        <v>20</v>
      </c>
      <c r="E8">
        <v>25815294</v>
      </c>
      <c r="F8" t="s">
        <v>13</v>
      </c>
      <c r="G8">
        <v>419261036</v>
      </c>
      <c r="H8" t="s">
        <v>526</v>
      </c>
      <c r="I8" t="s">
        <v>533</v>
      </c>
      <c r="J8" t="s">
        <v>13</v>
      </c>
      <c r="K8">
        <v>2337306393</v>
      </c>
      <c r="L8">
        <f t="shared" si="2"/>
        <v>0.17937786729871832</v>
      </c>
      <c r="M8">
        <f t="shared" si="0"/>
        <v>6.4618929421138018</v>
      </c>
    </row>
    <row r="9" spans="1:16" ht="15" x14ac:dyDescent="0.2">
      <c r="A9" t="s">
        <v>525</v>
      </c>
      <c r="B9">
        <v>7.88</v>
      </c>
      <c r="C9" t="s">
        <v>10</v>
      </c>
      <c r="D9" t="s">
        <v>21</v>
      </c>
      <c r="E9">
        <v>14027295</v>
      </c>
      <c r="F9" t="s">
        <v>13</v>
      </c>
      <c r="G9">
        <v>202505768</v>
      </c>
      <c r="H9" t="s">
        <v>526</v>
      </c>
      <c r="I9" t="s">
        <v>534</v>
      </c>
      <c r="J9" t="s">
        <v>13</v>
      </c>
      <c r="K9">
        <v>2168466870</v>
      </c>
      <c r="L9">
        <f t="shared" si="2"/>
        <v>9.3386609129979467E-2</v>
      </c>
      <c r="M9">
        <f t="shared" si="0"/>
        <v>2.9978658179759194</v>
      </c>
    </row>
    <row r="10" spans="1:16" ht="15" x14ac:dyDescent="0.2">
      <c r="A10" t="s">
        <v>525</v>
      </c>
      <c r="B10">
        <v>7.88</v>
      </c>
      <c r="C10" t="s">
        <v>10</v>
      </c>
      <c r="D10" t="s">
        <v>22</v>
      </c>
      <c r="E10">
        <v>14154284</v>
      </c>
      <c r="F10" t="s">
        <v>13</v>
      </c>
      <c r="G10">
        <v>192282467</v>
      </c>
      <c r="H10" t="s">
        <v>526</v>
      </c>
      <c r="I10" t="s">
        <v>535</v>
      </c>
      <c r="J10" t="s">
        <v>13</v>
      </c>
      <c r="K10">
        <v>2188550911</v>
      </c>
      <c r="L10">
        <f t="shared" si="2"/>
        <v>8.7858347746702245E-2</v>
      </c>
      <c r="M10">
        <f t="shared" si="0"/>
        <v>2.7901685390520248</v>
      </c>
    </row>
    <row r="11" spans="1:16" ht="15" x14ac:dyDescent="0.2">
      <c r="A11" t="s">
        <v>525</v>
      </c>
      <c r="B11">
        <v>7.88</v>
      </c>
      <c r="C11" t="s">
        <v>10</v>
      </c>
      <c r="D11" t="s">
        <v>23</v>
      </c>
      <c r="E11">
        <v>21987730</v>
      </c>
      <c r="F11" t="s">
        <v>13</v>
      </c>
      <c r="G11">
        <v>304200351</v>
      </c>
      <c r="H11" t="s">
        <v>526</v>
      </c>
      <c r="I11" t="s">
        <v>536</v>
      </c>
      <c r="J11" t="s">
        <v>13</v>
      </c>
      <c r="K11">
        <v>2236980389</v>
      </c>
      <c r="L11">
        <f t="shared" si="2"/>
        <v>0.1359870441850351</v>
      </c>
      <c r="M11">
        <f t="shared" si="0"/>
        <v>4.6649664093659498</v>
      </c>
    </row>
    <row r="12" spans="1:16" ht="15" x14ac:dyDescent="0.2">
      <c r="A12" t="s">
        <v>525</v>
      </c>
      <c r="B12">
        <v>7.88</v>
      </c>
      <c r="C12" t="s">
        <v>10</v>
      </c>
      <c r="D12" t="s">
        <v>24</v>
      </c>
      <c r="E12">
        <v>13694627</v>
      </c>
      <c r="F12" t="s">
        <v>13</v>
      </c>
      <c r="G12">
        <v>184776589</v>
      </c>
      <c r="H12" t="s">
        <v>526</v>
      </c>
      <c r="I12" t="s">
        <v>537</v>
      </c>
      <c r="J12" t="s">
        <v>13</v>
      </c>
      <c r="K12">
        <v>2153522904</v>
      </c>
      <c r="L12">
        <f t="shared" si="2"/>
        <v>8.5802007796987892E-2</v>
      </c>
      <c r="M12">
        <f t="shared" si="0"/>
        <v>2.7134912327935377</v>
      </c>
    </row>
    <row r="13" spans="1:16" ht="15" x14ac:dyDescent="0.2">
      <c r="A13" t="s">
        <v>525</v>
      </c>
      <c r="B13">
        <v>7.88</v>
      </c>
      <c r="C13" t="s">
        <v>10</v>
      </c>
      <c r="D13" t="s">
        <v>25</v>
      </c>
      <c r="E13">
        <v>13969611</v>
      </c>
      <c r="F13" t="s">
        <v>13</v>
      </c>
      <c r="G13">
        <v>191189276</v>
      </c>
      <c r="H13" t="s">
        <v>526</v>
      </c>
      <c r="I13" t="s">
        <v>538</v>
      </c>
      <c r="J13" t="s">
        <v>13</v>
      </c>
      <c r="K13">
        <v>2221850562</v>
      </c>
      <c r="L13">
        <f t="shared" si="2"/>
        <v>8.6049565740326323E-2</v>
      </c>
      <c r="M13">
        <f t="shared" si="0"/>
        <v>2.7227052119128943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J13"/>
  <sheetViews>
    <sheetView workbookViewId="0">
      <selection activeCell="G1" sqref="G1:G1048576"/>
    </sheetView>
  </sheetViews>
  <sheetFormatPr baseColWidth="10" defaultRowHeight="16" x14ac:dyDescent="0.2"/>
  <cols>
    <col min="1" max="10" width="15" customWidth="1"/>
  </cols>
  <sheetData>
    <row r="1" spans="1:10" s="1" customFormat="1" ht="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" x14ac:dyDescent="0.2">
      <c r="A2" t="s">
        <v>539</v>
      </c>
      <c r="B2">
        <v>7.88</v>
      </c>
      <c r="C2" t="s">
        <v>49</v>
      </c>
      <c r="D2" t="s">
        <v>11</v>
      </c>
      <c r="E2">
        <v>158811826</v>
      </c>
      <c r="F2" t="s">
        <v>13</v>
      </c>
      <c r="G2">
        <v>2447992445</v>
      </c>
      <c r="H2" t="s">
        <v>540</v>
      </c>
      <c r="I2" t="s">
        <v>541</v>
      </c>
      <c r="J2" t="s">
        <v>542</v>
      </c>
    </row>
    <row r="3" spans="1:10" ht="15" x14ac:dyDescent="0.2">
      <c r="A3" t="s">
        <v>539</v>
      </c>
      <c r="B3">
        <v>7.88</v>
      </c>
      <c r="C3" t="s">
        <v>49</v>
      </c>
      <c r="D3" t="s">
        <v>15</v>
      </c>
      <c r="E3">
        <v>163534737</v>
      </c>
      <c r="F3" t="s">
        <v>13</v>
      </c>
      <c r="G3">
        <v>2468095600</v>
      </c>
      <c r="H3" t="s">
        <v>540</v>
      </c>
      <c r="I3" t="s">
        <v>543</v>
      </c>
      <c r="J3" t="s">
        <v>544</v>
      </c>
    </row>
    <row r="4" spans="1:10" ht="15" x14ac:dyDescent="0.2">
      <c r="A4" t="s">
        <v>539</v>
      </c>
      <c r="B4">
        <v>7.88</v>
      </c>
      <c r="C4" t="s">
        <v>49</v>
      </c>
      <c r="D4" t="s">
        <v>16</v>
      </c>
      <c r="E4">
        <v>147053928</v>
      </c>
      <c r="F4" t="s">
        <v>13</v>
      </c>
      <c r="G4">
        <v>2272809683</v>
      </c>
      <c r="H4" t="s">
        <v>540</v>
      </c>
      <c r="I4" t="s">
        <v>545</v>
      </c>
      <c r="J4" t="s">
        <v>546</v>
      </c>
    </row>
    <row r="5" spans="1:10" ht="15" x14ac:dyDescent="0.2">
      <c r="A5" t="s">
        <v>539</v>
      </c>
      <c r="B5">
        <v>7.88</v>
      </c>
      <c r="C5" t="s">
        <v>49</v>
      </c>
      <c r="D5" t="s">
        <v>17</v>
      </c>
      <c r="E5">
        <v>174059315</v>
      </c>
      <c r="F5" t="s">
        <v>13</v>
      </c>
      <c r="G5">
        <v>2532124750</v>
      </c>
      <c r="H5" t="s">
        <v>540</v>
      </c>
      <c r="I5" t="s">
        <v>547</v>
      </c>
      <c r="J5" t="s">
        <v>548</v>
      </c>
    </row>
    <row r="6" spans="1:10" ht="15" x14ac:dyDescent="0.2">
      <c r="A6" t="s">
        <v>539</v>
      </c>
      <c r="B6">
        <v>7.88</v>
      </c>
      <c r="C6" t="s">
        <v>49</v>
      </c>
      <c r="D6" t="s">
        <v>18</v>
      </c>
      <c r="E6">
        <v>153805978</v>
      </c>
      <c r="F6" t="s">
        <v>13</v>
      </c>
      <c r="G6">
        <v>2329831371</v>
      </c>
      <c r="H6" t="s">
        <v>540</v>
      </c>
      <c r="I6" t="s">
        <v>549</v>
      </c>
      <c r="J6" t="s">
        <v>550</v>
      </c>
    </row>
    <row r="7" spans="1:10" ht="15" x14ac:dyDescent="0.2">
      <c r="A7" t="s">
        <v>539</v>
      </c>
      <c r="B7">
        <v>7.88</v>
      </c>
      <c r="C7" t="s">
        <v>49</v>
      </c>
      <c r="D7" t="s">
        <v>19</v>
      </c>
      <c r="E7">
        <v>147207764</v>
      </c>
      <c r="F7" t="s">
        <v>13</v>
      </c>
      <c r="G7">
        <v>2346001189</v>
      </c>
      <c r="H7" t="s">
        <v>540</v>
      </c>
      <c r="I7" t="s">
        <v>551</v>
      </c>
      <c r="J7" t="s">
        <v>552</v>
      </c>
    </row>
    <row r="8" spans="1:10" ht="15" x14ac:dyDescent="0.2">
      <c r="A8" t="s">
        <v>539</v>
      </c>
      <c r="B8">
        <v>7.88</v>
      </c>
      <c r="C8" t="s">
        <v>49</v>
      </c>
      <c r="D8" t="s">
        <v>20</v>
      </c>
      <c r="E8">
        <v>155091172</v>
      </c>
      <c r="F8" t="s">
        <v>13</v>
      </c>
      <c r="G8">
        <v>2337306393</v>
      </c>
      <c r="H8" t="s">
        <v>540</v>
      </c>
      <c r="I8" t="s">
        <v>553</v>
      </c>
      <c r="J8" t="s">
        <v>554</v>
      </c>
    </row>
    <row r="9" spans="1:10" ht="15" x14ac:dyDescent="0.2">
      <c r="A9" t="s">
        <v>539</v>
      </c>
      <c r="B9">
        <v>7.88</v>
      </c>
      <c r="C9" t="s">
        <v>49</v>
      </c>
      <c r="D9" t="s">
        <v>21</v>
      </c>
      <c r="E9">
        <v>142430199</v>
      </c>
      <c r="F9" t="s">
        <v>13</v>
      </c>
      <c r="G9">
        <v>2168466870</v>
      </c>
      <c r="H9" t="s">
        <v>540</v>
      </c>
      <c r="I9" t="s">
        <v>555</v>
      </c>
      <c r="J9" t="s">
        <v>556</v>
      </c>
    </row>
    <row r="10" spans="1:10" ht="15" x14ac:dyDescent="0.2">
      <c r="A10" t="s">
        <v>539</v>
      </c>
      <c r="B10">
        <v>7.88</v>
      </c>
      <c r="C10" t="s">
        <v>49</v>
      </c>
      <c r="D10" t="s">
        <v>22</v>
      </c>
      <c r="E10">
        <v>148243694</v>
      </c>
      <c r="F10" t="s">
        <v>13</v>
      </c>
      <c r="G10">
        <v>2188550911</v>
      </c>
      <c r="H10" t="s">
        <v>540</v>
      </c>
      <c r="I10" t="s">
        <v>557</v>
      </c>
      <c r="J10" t="s">
        <v>558</v>
      </c>
    </row>
    <row r="11" spans="1:10" ht="15" x14ac:dyDescent="0.2">
      <c r="A11" t="s">
        <v>539</v>
      </c>
      <c r="B11">
        <v>7.88</v>
      </c>
      <c r="C11" t="s">
        <v>49</v>
      </c>
      <c r="D11" t="s">
        <v>23</v>
      </c>
      <c r="E11">
        <v>168922732</v>
      </c>
      <c r="F11" t="s">
        <v>13</v>
      </c>
      <c r="G11">
        <v>2236980389</v>
      </c>
      <c r="H11" t="s">
        <v>540</v>
      </c>
      <c r="I11" t="s">
        <v>559</v>
      </c>
      <c r="J11" t="s">
        <v>560</v>
      </c>
    </row>
    <row r="12" spans="1:10" ht="15" x14ac:dyDescent="0.2">
      <c r="A12" t="s">
        <v>539</v>
      </c>
      <c r="B12">
        <v>7.88</v>
      </c>
      <c r="C12" t="s">
        <v>49</v>
      </c>
      <c r="D12" t="s">
        <v>24</v>
      </c>
      <c r="E12">
        <v>145692569</v>
      </c>
      <c r="F12" t="s">
        <v>13</v>
      </c>
      <c r="G12">
        <v>2153522904</v>
      </c>
      <c r="H12" t="s">
        <v>540</v>
      </c>
      <c r="I12" t="s">
        <v>561</v>
      </c>
      <c r="J12" t="s">
        <v>562</v>
      </c>
    </row>
    <row r="13" spans="1:10" ht="15" x14ac:dyDescent="0.2">
      <c r="A13" t="s">
        <v>539</v>
      </c>
      <c r="B13">
        <v>7.88</v>
      </c>
      <c r="C13" t="s">
        <v>49</v>
      </c>
      <c r="D13" t="s">
        <v>25</v>
      </c>
      <c r="E13">
        <v>145957795</v>
      </c>
      <c r="F13" t="s">
        <v>13</v>
      </c>
      <c r="G13">
        <v>2221850562</v>
      </c>
      <c r="H13" t="s">
        <v>540</v>
      </c>
      <c r="I13" t="s">
        <v>563</v>
      </c>
      <c r="J13" t="s">
        <v>564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7B600-C15E-084D-B0C7-E5813E20983D}">
  <dimension ref="A1:O13"/>
  <sheetViews>
    <sheetView topLeftCell="F1" zoomScale="125" workbookViewId="0">
      <selection activeCell="O6" activeCellId="1" sqref="O3 O6"/>
    </sheetView>
  </sheetViews>
  <sheetFormatPr baseColWidth="10" defaultRowHeight="15" x14ac:dyDescent="0.2"/>
  <cols>
    <col min="2" max="2" width="20.83203125" bestFit="1" customWidth="1"/>
    <col min="4" max="4" width="12.1640625" bestFit="1" customWidth="1"/>
    <col min="5" max="9" width="15" customWidth="1"/>
    <col min="10" max="10" width="11.1640625" bestFit="1" customWidth="1"/>
    <col min="11" max="13" width="11" bestFit="1" customWidth="1"/>
  </cols>
  <sheetData>
    <row r="1" spans="1:15" ht="32" x14ac:dyDescent="0.2">
      <c r="A1" s="1" t="s">
        <v>0</v>
      </c>
      <c r="B1" s="1" t="s">
        <v>3</v>
      </c>
      <c r="C1" t="s">
        <v>570</v>
      </c>
      <c r="D1" s="1" t="s">
        <v>565</v>
      </c>
      <c r="E1" s="1" t="s">
        <v>566</v>
      </c>
      <c r="F1" s="1" t="s">
        <v>567</v>
      </c>
      <c r="G1" s="1" t="s">
        <v>568</v>
      </c>
      <c r="H1" s="1" t="s">
        <v>569</v>
      </c>
      <c r="I1" s="1" t="s">
        <v>577</v>
      </c>
      <c r="J1" s="1" t="s">
        <v>579</v>
      </c>
      <c r="K1" s="4" t="s">
        <v>580</v>
      </c>
      <c r="L1" s="4" t="s">
        <v>581</v>
      </c>
      <c r="M1" s="4" t="s">
        <v>582</v>
      </c>
      <c r="O1" s="1" t="s">
        <v>586</v>
      </c>
    </row>
    <row r="2" spans="1:15" x14ac:dyDescent="0.2">
      <c r="A2" t="s">
        <v>339</v>
      </c>
      <c r="B2" t="s">
        <v>19</v>
      </c>
      <c r="C2" t="s">
        <v>571</v>
      </c>
      <c r="D2">
        <v>33896263021</v>
      </c>
      <c r="E2">
        <v>2219698707</v>
      </c>
      <c r="F2">
        <v>236855050</v>
      </c>
      <c r="G2">
        <v>0</v>
      </c>
      <c r="H2">
        <v>0</v>
      </c>
      <c r="I2">
        <v>0</v>
      </c>
      <c r="J2">
        <v>1735044615</v>
      </c>
      <c r="K2">
        <f>D2/J2</f>
        <v>19.536248652026739</v>
      </c>
      <c r="L2">
        <f>69.007*K2</f>
        <v>1348.1379107304092</v>
      </c>
      <c r="M2">
        <f>L2/(20/40 * 8/10)</f>
        <v>3370.344776826023</v>
      </c>
      <c r="O2">
        <f>M2-M2</f>
        <v>0</v>
      </c>
    </row>
    <row r="3" spans="1:15" x14ac:dyDescent="0.2">
      <c r="A3" t="s">
        <v>339</v>
      </c>
      <c r="B3" t="s">
        <v>18</v>
      </c>
      <c r="C3" t="s">
        <v>572</v>
      </c>
      <c r="D3">
        <v>22795596710</v>
      </c>
      <c r="E3">
        <v>1509525914</v>
      </c>
      <c r="F3">
        <v>146257666</v>
      </c>
      <c r="G3">
        <v>0</v>
      </c>
      <c r="H3">
        <v>18627158</v>
      </c>
      <c r="I3">
        <v>0</v>
      </c>
      <c r="J3">
        <v>2184271209</v>
      </c>
      <c r="K3">
        <f t="shared" ref="K3:K13" si="0">D3/J3</f>
        <v>10.436248308394015</v>
      </c>
      <c r="L3">
        <f t="shared" ref="L3:L13" si="1">69.007*K3</f>
        <v>720.17418701734584</v>
      </c>
      <c r="M3">
        <f t="shared" ref="M3:M7" si="2">L3/(20/40 * 8/10)</f>
        <v>1800.4354675433644</v>
      </c>
      <c r="O3">
        <f>M2-M3</f>
        <v>1569.9093092826586</v>
      </c>
    </row>
    <row r="4" spans="1:15" x14ac:dyDescent="0.2">
      <c r="A4" t="s">
        <v>339</v>
      </c>
      <c r="B4" t="s">
        <v>17</v>
      </c>
      <c r="C4" t="s">
        <v>573</v>
      </c>
      <c r="D4">
        <v>17056862570</v>
      </c>
      <c r="E4">
        <v>1152917956</v>
      </c>
      <c r="F4">
        <v>105606649</v>
      </c>
      <c r="G4">
        <v>0</v>
      </c>
      <c r="H4">
        <v>20021154</v>
      </c>
      <c r="I4">
        <v>21332740</v>
      </c>
      <c r="J4">
        <v>2718454829</v>
      </c>
      <c r="K4">
        <f t="shared" si="0"/>
        <v>6.2744697421639595</v>
      </c>
      <c r="L4">
        <f t="shared" si="1"/>
        <v>432.98233349750836</v>
      </c>
      <c r="M4">
        <f t="shared" si="2"/>
        <v>1082.4558337437709</v>
      </c>
      <c r="O4">
        <f>M2-M4</f>
        <v>2287.8889430822519</v>
      </c>
    </row>
    <row r="5" spans="1:15" x14ac:dyDescent="0.2">
      <c r="A5" t="s">
        <v>339</v>
      </c>
      <c r="B5" t="s">
        <v>16</v>
      </c>
      <c r="C5" t="s">
        <v>574</v>
      </c>
      <c r="D5">
        <v>31990592846</v>
      </c>
      <c r="E5">
        <v>2112873794</v>
      </c>
      <c r="F5">
        <v>217092916</v>
      </c>
      <c r="G5">
        <v>6391136</v>
      </c>
      <c r="H5">
        <v>0</v>
      </c>
      <c r="I5">
        <v>0</v>
      </c>
      <c r="J5">
        <v>1605335216</v>
      </c>
      <c r="K5">
        <f t="shared" si="0"/>
        <v>19.9276715088271</v>
      </c>
      <c r="L5">
        <f t="shared" si="1"/>
        <v>1375.1488278096317</v>
      </c>
      <c r="M5">
        <f t="shared" si="2"/>
        <v>3437.8720695240791</v>
      </c>
      <c r="O5">
        <f>M5-M5</f>
        <v>0</v>
      </c>
    </row>
    <row r="6" spans="1:15" x14ac:dyDescent="0.2">
      <c r="A6" t="s">
        <v>339</v>
      </c>
      <c r="B6" t="s">
        <v>15</v>
      </c>
      <c r="C6" t="s">
        <v>575</v>
      </c>
      <c r="D6">
        <v>25074520879</v>
      </c>
      <c r="E6">
        <v>1672069432</v>
      </c>
      <c r="F6">
        <v>170616787</v>
      </c>
      <c r="G6">
        <v>0</v>
      </c>
      <c r="H6">
        <v>0</v>
      </c>
      <c r="I6">
        <v>0</v>
      </c>
      <c r="J6">
        <v>2119526362</v>
      </c>
      <c r="K6">
        <f t="shared" si="0"/>
        <v>11.830247232848524</v>
      </c>
      <c r="L6">
        <f t="shared" si="1"/>
        <v>816.36987079717824</v>
      </c>
      <c r="M6">
        <f t="shared" si="2"/>
        <v>2040.9246769929455</v>
      </c>
      <c r="O6">
        <f>M5-M6</f>
        <v>1396.9473925311336</v>
      </c>
    </row>
    <row r="7" spans="1:15" x14ac:dyDescent="0.2">
      <c r="A7" t="s">
        <v>339</v>
      </c>
      <c r="B7" t="s">
        <v>11</v>
      </c>
      <c r="C7" t="s">
        <v>576</v>
      </c>
      <c r="D7">
        <v>17050845698</v>
      </c>
      <c r="E7">
        <v>1154965687</v>
      </c>
      <c r="F7">
        <v>116573630</v>
      </c>
      <c r="G7">
        <v>0</v>
      </c>
      <c r="H7">
        <v>37171411</v>
      </c>
      <c r="I7">
        <v>0</v>
      </c>
      <c r="J7">
        <v>2559593226</v>
      </c>
      <c r="K7">
        <f t="shared" si="0"/>
        <v>6.6615450942750698</v>
      </c>
      <c r="L7">
        <f t="shared" si="1"/>
        <v>459.6932423206398</v>
      </c>
      <c r="M7">
        <f t="shared" si="2"/>
        <v>1149.2331058015993</v>
      </c>
      <c r="O7">
        <f>M5-M7</f>
        <v>2288.6389637224797</v>
      </c>
    </row>
    <row r="8" spans="1:15" x14ac:dyDescent="0.2">
      <c r="A8" t="s">
        <v>339</v>
      </c>
      <c r="B8" t="s">
        <v>25</v>
      </c>
      <c r="C8" t="s">
        <v>571</v>
      </c>
      <c r="D8">
        <v>2657776009</v>
      </c>
      <c r="E8">
        <v>182236141</v>
      </c>
      <c r="F8">
        <v>13919675</v>
      </c>
      <c r="G8">
        <v>0</v>
      </c>
      <c r="H8">
        <v>0</v>
      </c>
      <c r="I8">
        <v>0</v>
      </c>
      <c r="J8">
        <v>3875011979</v>
      </c>
      <c r="K8">
        <f t="shared" si="0"/>
        <v>0.68587555945720602</v>
      </c>
      <c r="L8">
        <f t="shared" si="1"/>
        <v>47.330214731463421</v>
      </c>
    </row>
    <row r="9" spans="1:15" x14ac:dyDescent="0.2">
      <c r="A9" t="s">
        <v>339</v>
      </c>
      <c r="B9" t="s">
        <v>24</v>
      </c>
      <c r="C9" t="s">
        <v>572</v>
      </c>
      <c r="D9">
        <v>3167836374</v>
      </c>
      <c r="E9">
        <v>203679279</v>
      </c>
      <c r="F9">
        <v>12980678</v>
      </c>
      <c r="G9">
        <v>0</v>
      </c>
      <c r="H9">
        <v>0</v>
      </c>
      <c r="I9">
        <v>7352575</v>
      </c>
      <c r="J9">
        <v>4013814651</v>
      </c>
      <c r="K9">
        <f t="shared" si="0"/>
        <v>0.78923334768603892</v>
      </c>
      <c r="L9">
        <f t="shared" si="1"/>
        <v>54.462625623770492</v>
      </c>
    </row>
    <row r="10" spans="1:15" x14ac:dyDescent="0.2">
      <c r="A10" t="s">
        <v>339</v>
      </c>
      <c r="B10" t="s">
        <v>23</v>
      </c>
      <c r="C10" t="s">
        <v>573</v>
      </c>
      <c r="D10">
        <v>5142059760</v>
      </c>
      <c r="E10">
        <v>314747225</v>
      </c>
      <c r="F10">
        <v>26388995</v>
      </c>
      <c r="G10">
        <v>0</v>
      </c>
      <c r="H10">
        <v>8774065</v>
      </c>
      <c r="I10">
        <v>8630309</v>
      </c>
      <c r="J10">
        <v>3622633876</v>
      </c>
      <c r="K10">
        <f t="shared" si="0"/>
        <v>1.4194257371870278</v>
      </c>
      <c r="L10">
        <f t="shared" si="1"/>
        <v>97.950311846065233</v>
      </c>
    </row>
    <row r="11" spans="1:15" x14ac:dyDescent="0.2">
      <c r="A11" t="s">
        <v>339</v>
      </c>
      <c r="B11" t="s">
        <v>22</v>
      </c>
      <c r="C11" t="s">
        <v>574</v>
      </c>
      <c r="D11">
        <v>2839777949</v>
      </c>
      <c r="E11">
        <v>183199447</v>
      </c>
      <c r="F11">
        <v>10520523</v>
      </c>
      <c r="G11">
        <v>0</v>
      </c>
      <c r="H11">
        <v>0</v>
      </c>
      <c r="I11">
        <v>0</v>
      </c>
      <c r="J11">
        <v>4018639898</v>
      </c>
      <c r="K11">
        <f t="shared" si="0"/>
        <v>0.70665150923657105</v>
      </c>
      <c r="L11">
        <f t="shared" si="1"/>
        <v>48.763900697888062</v>
      </c>
    </row>
    <row r="12" spans="1:15" x14ac:dyDescent="0.2">
      <c r="A12" t="s">
        <v>339</v>
      </c>
      <c r="B12" t="s">
        <v>21</v>
      </c>
      <c r="C12" t="s">
        <v>575</v>
      </c>
      <c r="D12">
        <v>2973022839</v>
      </c>
      <c r="E12">
        <v>195906582</v>
      </c>
      <c r="F12">
        <v>11384293</v>
      </c>
      <c r="G12">
        <v>0</v>
      </c>
      <c r="H12">
        <v>0</v>
      </c>
      <c r="I12">
        <v>0</v>
      </c>
      <c r="J12">
        <v>3921376119</v>
      </c>
      <c r="K12">
        <f t="shared" si="0"/>
        <v>0.75815804166170064</v>
      </c>
      <c r="L12">
        <f t="shared" si="1"/>
        <v>52.318211980948981</v>
      </c>
    </row>
    <row r="13" spans="1:15" x14ac:dyDescent="0.2">
      <c r="A13" t="s">
        <v>339</v>
      </c>
      <c r="B13" t="s">
        <v>20</v>
      </c>
      <c r="C13" t="s">
        <v>576</v>
      </c>
      <c r="D13">
        <v>6871089248</v>
      </c>
      <c r="E13">
        <v>409817862</v>
      </c>
      <c r="F13">
        <v>37853594</v>
      </c>
      <c r="G13">
        <v>0</v>
      </c>
      <c r="H13">
        <v>0</v>
      </c>
      <c r="I13">
        <v>9905629</v>
      </c>
      <c r="J13">
        <v>3596828913</v>
      </c>
      <c r="K13">
        <f t="shared" si="0"/>
        <v>1.9103186207066614</v>
      </c>
      <c r="L13">
        <f t="shared" si="1"/>
        <v>131.82535705910459</v>
      </c>
    </row>
  </sheetData>
  <phoneticPr fontId="4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8FF0E-06F0-5443-9219-0564FC013C67}">
  <dimension ref="A1:J13"/>
  <sheetViews>
    <sheetView zoomScale="92" workbookViewId="0">
      <selection activeCell="H25" sqref="H25"/>
    </sheetView>
  </sheetViews>
  <sheetFormatPr baseColWidth="10" defaultRowHeight="15" x14ac:dyDescent="0.2"/>
  <cols>
    <col min="2" max="2" width="20.83203125" bestFit="1" customWidth="1"/>
  </cols>
  <sheetData>
    <row r="1" spans="1:10" x14ac:dyDescent="0.2">
      <c r="A1" s="1" t="s">
        <v>0</v>
      </c>
      <c r="B1" s="1" t="s">
        <v>3</v>
      </c>
      <c r="C1" t="s">
        <v>570</v>
      </c>
      <c r="D1" s="1" t="s">
        <v>565</v>
      </c>
      <c r="E1" s="1" t="s">
        <v>566</v>
      </c>
      <c r="F1" s="1" t="s">
        <v>567</v>
      </c>
      <c r="G1" s="1" t="s">
        <v>568</v>
      </c>
      <c r="H1" s="1" t="s">
        <v>569</v>
      </c>
      <c r="I1" s="1" t="s">
        <v>577</v>
      </c>
      <c r="J1" s="1" t="s">
        <v>578</v>
      </c>
    </row>
    <row r="2" spans="1:10" x14ac:dyDescent="0.2">
      <c r="A2" t="s">
        <v>169</v>
      </c>
      <c r="B2" t="s">
        <v>19</v>
      </c>
      <c r="C2" t="s">
        <v>571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</row>
    <row r="3" spans="1:10" x14ac:dyDescent="0.2">
      <c r="A3" t="s">
        <v>169</v>
      </c>
      <c r="B3" t="s">
        <v>18</v>
      </c>
      <c r="C3" t="s">
        <v>572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</row>
    <row r="4" spans="1:10" x14ac:dyDescent="0.2">
      <c r="A4" t="s">
        <v>169</v>
      </c>
      <c r="B4" t="s">
        <v>17</v>
      </c>
      <c r="C4" t="s">
        <v>573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</row>
    <row r="5" spans="1:10" x14ac:dyDescent="0.2">
      <c r="A5" t="s">
        <v>169</v>
      </c>
      <c r="B5" t="s">
        <v>16</v>
      </c>
      <c r="C5" t="s">
        <v>574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</row>
    <row r="6" spans="1:10" x14ac:dyDescent="0.2">
      <c r="A6" t="s">
        <v>169</v>
      </c>
      <c r="B6" t="s">
        <v>15</v>
      </c>
      <c r="C6" t="s">
        <v>575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</row>
    <row r="7" spans="1:10" x14ac:dyDescent="0.2">
      <c r="A7" t="s">
        <v>169</v>
      </c>
      <c r="B7" t="s">
        <v>11</v>
      </c>
      <c r="C7" t="s">
        <v>576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</row>
    <row r="8" spans="1:10" x14ac:dyDescent="0.2">
      <c r="A8" t="s">
        <v>169</v>
      </c>
      <c r="B8" t="s">
        <v>25</v>
      </c>
      <c r="C8" t="s">
        <v>571</v>
      </c>
      <c r="D8">
        <v>207473893</v>
      </c>
      <c r="E8">
        <v>13078431</v>
      </c>
      <c r="F8">
        <v>0</v>
      </c>
      <c r="G8">
        <v>0</v>
      </c>
      <c r="H8">
        <v>0</v>
      </c>
      <c r="I8">
        <v>0</v>
      </c>
      <c r="J8">
        <v>0</v>
      </c>
    </row>
    <row r="9" spans="1:10" x14ac:dyDescent="0.2">
      <c r="A9" t="s">
        <v>169</v>
      </c>
      <c r="B9" t="s">
        <v>24</v>
      </c>
      <c r="C9" t="s">
        <v>572</v>
      </c>
      <c r="D9">
        <v>65825027</v>
      </c>
      <c r="E9">
        <v>3430917</v>
      </c>
      <c r="F9">
        <v>0</v>
      </c>
      <c r="G9">
        <v>0</v>
      </c>
      <c r="H9">
        <v>0</v>
      </c>
      <c r="I9">
        <v>0</v>
      </c>
      <c r="J9">
        <v>0</v>
      </c>
    </row>
    <row r="10" spans="1:10" x14ac:dyDescent="0.2">
      <c r="A10" t="s">
        <v>169</v>
      </c>
      <c r="B10" t="s">
        <v>23</v>
      </c>
      <c r="C10" t="s">
        <v>573</v>
      </c>
      <c r="D10">
        <v>44033822</v>
      </c>
      <c r="E10">
        <v>2088310</v>
      </c>
      <c r="F10">
        <v>0</v>
      </c>
      <c r="G10">
        <v>0</v>
      </c>
      <c r="H10">
        <v>0</v>
      </c>
      <c r="I10">
        <v>0</v>
      </c>
      <c r="J10">
        <v>0</v>
      </c>
    </row>
    <row r="11" spans="1:10" x14ac:dyDescent="0.2">
      <c r="A11" t="s">
        <v>169</v>
      </c>
      <c r="B11" t="s">
        <v>22</v>
      </c>
      <c r="C11" t="s">
        <v>574</v>
      </c>
      <c r="D11">
        <v>227459740</v>
      </c>
      <c r="E11">
        <v>14522968</v>
      </c>
      <c r="F11">
        <v>1594423</v>
      </c>
      <c r="G11">
        <v>0</v>
      </c>
      <c r="H11">
        <v>0</v>
      </c>
      <c r="I11">
        <v>0</v>
      </c>
      <c r="J11">
        <v>0</v>
      </c>
    </row>
    <row r="12" spans="1:10" x14ac:dyDescent="0.2">
      <c r="A12" t="s">
        <v>169</v>
      </c>
      <c r="B12" t="s">
        <v>21</v>
      </c>
      <c r="C12" t="s">
        <v>575</v>
      </c>
      <c r="D12">
        <v>37556302</v>
      </c>
      <c r="E12">
        <v>1724723</v>
      </c>
      <c r="F12">
        <v>0</v>
      </c>
      <c r="G12">
        <v>1263771</v>
      </c>
      <c r="H12">
        <v>0</v>
      </c>
      <c r="I12">
        <v>0</v>
      </c>
      <c r="J12">
        <v>0</v>
      </c>
    </row>
    <row r="13" spans="1:10" x14ac:dyDescent="0.2">
      <c r="A13" t="s">
        <v>169</v>
      </c>
      <c r="B13" t="s">
        <v>20</v>
      </c>
      <c r="C13" t="s">
        <v>576</v>
      </c>
      <c r="D13">
        <v>56695129</v>
      </c>
      <c r="E13">
        <v>4966615</v>
      </c>
      <c r="F13">
        <v>4188547</v>
      </c>
      <c r="G13">
        <v>1235653</v>
      </c>
      <c r="H13">
        <v>0</v>
      </c>
      <c r="I13">
        <v>0</v>
      </c>
      <c r="J13">
        <v>0</v>
      </c>
    </row>
  </sheetData>
  <phoneticPr fontId="4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13"/>
  <sheetViews>
    <sheetView workbookViewId="0">
      <selection activeCell="E30" sqref="E30"/>
    </sheetView>
  </sheetViews>
  <sheetFormatPr baseColWidth="10" defaultRowHeight="16" x14ac:dyDescent="0.2"/>
  <cols>
    <col min="1" max="10" width="15" customWidth="1"/>
  </cols>
  <sheetData>
    <row r="1" spans="1:10" s="1" customFormat="1" ht="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" x14ac:dyDescent="0.2">
      <c r="A2" t="s">
        <v>26</v>
      </c>
      <c r="B2">
        <v>9.84</v>
      </c>
      <c r="C2" t="s">
        <v>10</v>
      </c>
      <c r="D2" t="s">
        <v>11</v>
      </c>
      <c r="E2" t="s">
        <v>12</v>
      </c>
      <c r="F2" t="s">
        <v>13</v>
      </c>
      <c r="G2" t="s">
        <v>12</v>
      </c>
      <c r="H2" t="s">
        <v>27</v>
      </c>
      <c r="I2" t="s">
        <v>14</v>
      </c>
      <c r="J2" t="s">
        <v>13</v>
      </c>
    </row>
    <row r="3" spans="1:10" ht="15" x14ac:dyDescent="0.2">
      <c r="A3" t="s">
        <v>26</v>
      </c>
      <c r="B3">
        <v>9.84</v>
      </c>
      <c r="C3" t="s">
        <v>10</v>
      </c>
      <c r="D3" t="s">
        <v>15</v>
      </c>
      <c r="E3" t="s">
        <v>12</v>
      </c>
      <c r="F3" t="s">
        <v>13</v>
      </c>
      <c r="G3" t="s">
        <v>12</v>
      </c>
      <c r="H3" t="s">
        <v>27</v>
      </c>
      <c r="I3" t="s">
        <v>14</v>
      </c>
      <c r="J3" t="s">
        <v>13</v>
      </c>
    </row>
    <row r="4" spans="1:10" ht="15" x14ac:dyDescent="0.2">
      <c r="A4" t="s">
        <v>26</v>
      </c>
      <c r="B4">
        <v>9.84</v>
      </c>
      <c r="C4" t="s">
        <v>10</v>
      </c>
      <c r="D4" t="s">
        <v>16</v>
      </c>
      <c r="E4" t="s">
        <v>12</v>
      </c>
      <c r="F4" t="s">
        <v>13</v>
      </c>
      <c r="G4" t="s">
        <v>12</v>
      </c>
      <c r="H4" t="s">
        <v>27</v>
      </c>
      <c r="I4" t="s">
        <v>14</v>
      </c>
      <c r="J4" t="s">
        <v>13</v>
      </c>
    </row>
    <row r="5" spans="1:10" ht="15" x14ac:dyDescent="0.2">
      <c r="A5" t="s">
        <v>26</v>
      </c>
      <c r="B5">
        <v>9.84</v>
      </c>
      <c r="C5" t="s">
        <v>10</v>
      </c>
      <c r="D5" t="s">
        <v>17</v>
      </c>
      <c r="E5" t="s">
        <v>12</v>
      </c>
      <c r="F5" t="s">
        <v>13</v>
      </c>
      <c r="G5" t="s">
        <v>12</v>
      </c>
      <c r="H5" t="s">
        <v>27</v>
      </c>
      <c r="I5" t="s">
        <v>14</v>
      </c>
      <c r="J5" t="s">
        <v>13</v>
      </c>
    </row>
    <row r="6" spans="1:10" ht="15" x14ac:dyDescent="0.2">
      <c r="A6" t="s">
        <v>26</v>
      </c>
      <c r="B6">
        <v>9.84</v>
      </c>
      <c r="C6" t="s">
        <v>10</v>
      </c>
      <c r="D6" t="s">
        <v>18</v>
      </c>
      <c r="E6" t="s">
        <v>12</v>
      </c>
      <c r="F6" t="s">
        <v>13</v>
      </c>
      <c r="G6" t="s">
        <v>12</v>
      </c>
      <c r="H6" t="s">
        <v>27</v>
      </c>
      <c r="I6" t="s">
        <v>14</v>
      </c>
      <c r="J6" t="s">
        <v>13</v>
      </c>
    </row>
    <row r="7" spans="1:10" ht="15" x14ac:dyDescent="0.2">
      <c r="A7" t="s">
        <v>26</v>
      </c>
      <c r="B7">
        <v>9.84</v>
      </c>
      <c r="C7" t="s">
        <v>10</v>
      </c>
      <c r="D7" t="s">
        <v>19</v>
      </c>
      <c r="E7" t="s">
        <v>12</v>
      </c>
      <c r="F7" t="s">
        <v>13</v>
      </c>
      <c r="G7" t="s">
        <v>12</v>
      </c>
      <c r="H7" t="s">
        <v>27</v>
      </c>
      <c r="I7" t="s">
        <v>14</v>
      </c>
      <c r="J7" t="s">
        <v>13</v>
      </c>
    </row>
    <row r="8" spans="1:10" ht="15" x14ac:dyDescent="0.2">
      <c r="A8" t="s">
        <v>26</v>
      </c>
      <c r="B8">
        <v>9.84</v>
      </c>
      <c r="C8" t="s">
        <v>10</v>
      </c>
      <c r="D8" t="s">
        <v>20</v>
      </c>
      <c r="E8" t="s">
        <v>12</v>
      </c>
      <c r="F8" t="s">
        <v>13</v>
      </c>
      <c r="G8" t="s">
        <v>12</v>
      </c>
      <c r="H8" t="s">
        <v>27</v>
      </c>
      <c r="I8" t="s">
        <v>14</v>
      </c>
      <c r="J8" t="s">
        <v>13</v>
      </c>
    </row>
    <row r="9" spans="1:10" ht="15" x14ac:dyDescent="0.2">
      <c r="A9" t="s">
        <v>26</v>
      </c>
      <c r="B9">
        <v>9.84</v>
      </c>
      <c r="C9" t="s">
        <v>10</v>
      </c>
      <c r="D9" t="s">
        <v>21</v>
      </c>
      <c r="E9" t="s">
        <v>12</v>
      </c>
      <c r="F9" t="s">
        <v>13</v>
      </c>
      <c r="G9" t="s">
        <v>12</v>
      </c>
      <c r="H9" t="s">
        <v>27</v>
      </c>
      <c r="I9" t="s">
        <v>14</v>
      </c>
      <c r="J9" t="s">
        <v>13</v>
      </c>
    </row>
    <row r="10" spans="1:10" ht="15" x14ac:dyDescent="0.2">
      <c r="A10" t="s">
        <v>26</v>
      </c>
      <c r="B10">
        <v>9.84</v>
      </c>
      <c r="C10" t="s">
        <v>10</v>
      </c>
      <c r="D10" t="s">
        <v>22</v>
      </c>
      <c r="E10" t="s">
        <v>12</v>
      </c>
      <c r="F10" t="s">
        <v>13</v>
      </c>
      <c r="G10" t="s">
        <v>12</v>
      </c>
      <c r="H10" t="s">
        <v>27</v>
      </c>
      <c r="I10" t="s">
        <v>14</v>
      </c>
      <c r="J10" t="s">
        <v>13</v>
      </c>
    </row>
    <row r="11" spans="1:10" ht="15" x14ac:dyDescent="0.2">
      <c r="A11" t="s">
        <v>26</v>
      </c>
      <c r="B11">
        <v>9.84</v>
      </c>
      <c r="C11" t="s">
        <v>10</v>
      </c>
      <c r="D11" t="s">
        <v>23</v>
      </c>
      <c r="E11" t="s">
        <v>12</v>
      </c>
      <c r="F11" t="s">
        <v>13</v>
      </c>
      <c r="G11" t="s">
        <v>12</v>
      </c>
      <c r="H11" t="s">
        <v>27</v>
      </c>
      <c r="I11" t="s">
        <v>14</v>
      </c>
      <c r="J11" t="s">
        <v>13</v>
      </c>
    </row>
    <row r="12" spans="1:10" ht="15" x14ac:dyDescent="0.2">
      <c r="A12" t="s">
        <v>26</v>
      </c>
      <c r="B12">
        <v>9.84</v>
      </c>
      <c r="C12" t="s">
        <v>10</v>
      </c>
      <c r="D12" t="s">
        <v>24</v>
      </c>
      <c r="E12" t="s">
        <v>12</v>
      </c>
      <c r="F12" t="s">
        <v>13</v>
      </c>
      <c r="G12" t="s">
        <v>12</v>
      </c>
      <c r="H12" t="s">
        <v>27</v>
      </c>
      <c r="I12" t="s">
        <v>14</v>
      </c>
      <c r="J12" t="s">
        <v>13</v>
      </c>
    </row>
    <row r="13" spans="1:10" ht="15" x14ac:dyDescent="0.2">
      <c r="A13" t="s">
        <v>26</v>
      </c>
      <c r="B13">
        <v>9.84</v>
      </c>
      <c r="C13" t="s">
        <v>10</v>
      </c>
      <c r="D13" t="s">
        <v>25</v>
      </c>
      <c r="E13" t="s">
        <v>12</v>
      </c>
      <c r="F13" t="s">
        <v>13</v>
      </c>
      <c r="G13" t="s">
        <v>12</v>
      </c>
      <c r="H13" t="s">
        <v>27</v>
      </c>
      <c r="I13" t="s">
        <v>14</v>
      </c>
      <c r="J13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67</vt:i4>
      </vt:variant>
    </vt:vector>
  </HeadingPairs>
  <TitlesOfParts>
    <vt:vector size="67" baseType="lpstr">
      <vt:lpstr>results</vt:lpstr>
      <vt:lpstr>Asn_iso</vt:lpstr>
      <vt:lpstr>Asp_iso</vt:lpstr>
      <vt:lpstr>Mal_iso</vt:lpstr>
      <vt:lpstr>UTP_iso</vt:lpstr>
      <vt:lpstr>Glu_iso</vt:lpstr>
      <vt:lpstr>Gln_iso</vt:lpstr>
      <vt:lpstr>Cit_iso</vt:lpstr>
      <vt:lpstr>Asparagine 13C1 pos</vt:lpstr>
      <vt:lpstr>Asparagine 13C2 pos</vt:lpstr>
      <vt:lpstr>Asparagine 13C3 pos</vt:lpstr>
      <vt:lpstr>Asparagine 13C4 pos</vt:lpstr>
      <vt:lpstr>Asparagine pos</vt:lpstr>
      <vt:lpstr>Asparagine U-13C, U-15N pos</vt:lpstr>
      <vt:lpstr>Aspartate 13C1 neg</vt:lpstr>
      <vt:lpstr>Aspartate 13C2 neg</vt:lpstr>
      <vt:lpstr>Aspartate 13C3 neg</vt:lpstr>
      <vt:lpstr>Aspartate 13C4 neg</vt:lpstr>
      <vt:lpstr>Aspartate neg</vt:lpstr>
      <vt:lpstr>Aspartate U-13C, U-15N neg</vt:lpstr>
      <vt:lpstr>Citrate 13C1 neg</vt:lpstr>
      <vt:lpstr>Citrate 13C2 neg</vt:lpstr>
      <vt:lpstr>Citrate 13C3 neg</vt:lpstr>
      <vt:lpstr>Citrate 13C4 neg</vt:lpstr>
      <vt:lpstr>Citrate 13C5 neg</vt:lpstr>
      <vt:lpstr>Citrate 13C6 neg</vt:lpstr>
      <vt:lpstr>Citrate neg</vt:lpstr>
      <vt:lpstr>Fumarate 13C1 neg</vt:lpstr>
      <vt:lpstr>Fumarate 13C2 neg</vt:lpstr>
      <vt:lpstr>Fumarate 13C3 neg</vt:lpstr>
      <vt:lpstr>Fumarate 13C4 neg</vt:lpstr>
      <vt:lpstr>Fumarate neg</vt:lpstr>
      <vt:lpstr>Glutamate 13C1 neg</vt:lpstr>
      <vt:lpstr>Glutamate 13C2 neg</vt:lpstr>
      <vt:lpstr>Glutamate 13C3 neg</vt:lpstr>
      <vt:lpstr>Glutamate 13C4 neg</vt:lpstr>
      <vt:lpstr>Glutamate 13C5 neg</vt:lpstr>
      <vt:lpstr>Glutamate neg</vt:lpstr>
      <vt:lpstr>Glutamate U-13C, U-15N neg</vt:lpstr>
      <vt:lpstr>Glutamine 13C1 pos</vt:lpstr>
      <vt:lpstr>Glutamine 13C2 pos</vt:lpstr>
      <vt:lpstr>Glutamine 13C3 pos</vt:lpstr>
      <vt:lpstr>Glutamine 13C4 pos</vt:lpstr>
      <vt:lpstr>Glutamine 13C5 pos</vt:lpstr>
      <vt:lpstr>Glutamine pos</vt:lpstr>
      <vt:lpstr>Glutamine U-13C, U-15N pos</vt:lpstr>
      <vt:lpstr>Lysine pos</vt:lpstr>
      <vt:lpstr>Lysine U-13C, U-15N pos</vt:lpstr>
      <vt:lpstr>Malate 13C1 neg</vt:lpstr>
      <vt:lpstr>Malate 13C2 neg</vt:lpstr>
      <vt:lpstr>Malate 13C3 neg</vt:lpstr>
      <vt:lpstr>Malate 13C4 neg</vt:lpstr>
      <vt:lpstr>Malate neg</vt:lpstr>
      <vt:lpstr>Tyrosine pos</vt:lpstr>
      <vt:lpstr>Tyrosine U-13C, U-15N pos</vt:lpstr>
      <vt:lpstr>UTP 13C1 neg</vt:lpstr>
      <vt:lpstr>UTP 13C2 neg</vt:lpstr>
      <vt:lpstr>UTP 13C3 neg</vt:lpstr>
      <vt:lpstr>UTP 13C4 neg</vt:lpstr>
      <vt:lpstr>UTP 13C5 neg</vt:lpstr>
      <vt:lpstr>UTP 13C6 neg</vt:lpstr>
      <vt:lpstr>UTP 13C7 neg</vt:lpstr>
      <vt:lpstr>UTP 13C8 neg</vt:lpstr>
      <vt:lpstr>UTP 13C9 neg</vt:lpstr>
      <vt:lpstr>UTP neg</vt:lpstr>
      <vt:lpstr>Valine pos</vt:lpstr>
      <vt:lpstr>Valine U-13C, U-15N pos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FHCRC\sullivanlab</dc:creator>
  <cp:lastModifiedBy>Kristian Davidsen</cp:lastModifiedBy>
  <dcterms:created xsi:type="dcterms:W3CDTF">2020-10-31T02:33:02Z</dcterms:created>
  <dcterms:modified xsi:type="dcterms:W3CDTF">2020-11-02T17:34:01Z</dcterms:modified>
</cp:coreProperties>
</file>