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on-plate-acid-hydrolysis/CoulterCounter_data/H1299-Nuc-RFP_on-plate/"/>
    </mc:Choice>
  </mc:AlternateContent>
  <xr:revisionPtr revIDLastSave="0" documentId="13_ncr:1_{28E6CADA-F690-7045-8D83-2BD13C7EE0F9}" xr6:coauthVersionLast="47" xr6:coauthVersionMax="47" xr10:uidLastSave="{00000000-0000-0000-0000-000000000000}"/>
  <bookViews>
    <workbookView xWindow="0" yWindow="5900" windowWidth="25080" windowHeight="11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O10" i="1"/>
  <c r="R14" i="1"/>
  <c r="R13" i="1"/>
  <c r="T10" i="1"/>
  <c r="R10" i="1"/>
  <c r="O14" i="1"/>
  <c r="J10" i="1"/>
  <c r="L10" i="1"/>
  <c r="K10" i="1"/>
</calcChain>
</file>

<file path=xl/sharedStrings.xml><?xml version="1.0" encoding="utf-8"?>
<sst xmlns="http://schemas.openxmlformats.org/spreadsheetml/2006/main" count="43" uniqueCount="33">
  <si>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</si>
  <si>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</si>
  <si>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</si>
  <si>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</si>
  <si>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</si>
  <si>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</si>
  <si>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</si>
  <si>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</si>
  <si>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</si>
  <si>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</si>
  <si>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</si>
  <si>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</si>
  <si>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</si>
  <si>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well_1</t>
  </si>
  <si>
    <t>well_2</t>
  </si>
  <si>
    <t>well_3</t>
  </si>
  <si>
    <t>well_4</t>
  </si>
  <si>
    <t>well_5</t>
  </si>
  <si>
    <t>well_6</t>
  </si>
  <si>
    <t>H1299-Nuc-RFP_on-plate-hydrolysis</t>
  </si>
  <si>
    <t>H1299-Nuc-RFP_on-plate-hydrolysis_well_1_ 1 Sep 2022_01.#m4</t>
  </si>
  <si>
    <t>H1299-Nuc-RFP_on-plate-hydrolysis_well_2_ 1 Sep 2022_01.#m4</t>
  </si>
  <si>
    <t>H1299-Nuc-RFP_on-plate-hydrolysis_well_3_ 1 Sep 2022_01.#m4</t>
  </si>
  <si>
    <t>H1299-Nuc-RFP_on-plate-hydrolysis_well_4_ 1 Sep 2022_01.#m4</t>
  </si>
  <si>
    <t>H1299-Nuc-RFP_on-plate-hydrolysis_well_5_ 1 Sep 2022_01.#m4</t>
  </si>
  <si>
    <t>H1299-Nuc-RFP_on-plate-hydrolysis_well_6_ 1 Sep 2022_01.#m4</t>
  </si>
  <si>
    <t>Volumetric,  1000  uL</t>
  </si>
  <si>
    <t>Avg</t>
  </si>
  <si>
    <t>Cells/uL</t>
  </si>
  <si>
    <t>Cell vol (uL)</t>
  </si>
  <si>
    <t>Cell vol per 500 uL (uL/uL)</t>
  </si>
  <si>
    <t>10k</t>
  </si>
  <si>
    <t>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</si>
</sst>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5" max="5" width="17.6640625" bestFit="1" customWidth="1"/>
    <col min="18" max="18" width="11.6640625" bestFit="1" customWidth="1"/>
    <col min="20" max="20" width="12.5" customWidth="1"/>
  </cols>
  <sheetData>
    <row r="1" spans="1:20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28</v>
      </c>
      <c r="R1" s="5" t="s">
        <v>29</v>
      </c>
      <c r="T1" s="6" t="s">
        <v>30</v>
      </c>
    </row>
    <row r="2" spans="1:20" x14ac:dyDescent="0.2">
      <c r="A2" t="s">
        <v>13</v>
      </c>
      <c r="B2" t="s">
        <v>19</v>
      </c>
      <c r="C2" t="s">
        <v>20</v>
      </c>
      <c r="D2" t="s">
        <v>26</v>
      </c>
      <c r="E2" s="2">
        <v>44805.861805555563</v>
      </c>
      <c r="F2">
        <v>2424</v>
      </c>
      <c r="G2">
        <v>2443</v>
      </c>
      <c r="H2">
        <v>1978</v>
      </c>
      <c r="I2">
        <v>60290</v>
      </c>
      <c r="J2">
        <v>169200</v>
      </c>
      <c r="K2">
        <v>7118</v>
      </c>
      <c r="L2">
        <v>6658</v>
      </c>
      <c r="M2">
        <v>2560</v>
      </c>
    </row>
    <row r="3" spans="1:20" x14ac:dyDescent="0.2">
      <c r="A3" t="s">
        <v>14</v>
      </c>
      <c r="B3" t="s">
        <v>19</v>
      </c>
      <c r="C3" t="s">
        <v>21</v>
      </c>
      <c r="D3" t="s">
        <v>26</v>
      </c>
      <c r="E3" s="2">
        <v>44805.863194444442</v>
      </c>
      <c r="F3">
        <v>2205</v>
      </c>
      <c r="G3">
        <v>2221</v>
      </c>
      <c r="H3">
        <v>1978</v>
      </c>
      <c r="I3">
        <v>60290</v>
      </c>
      <c r="J3">
        <v>151100</v>
      </c>
      <c r="K3">
        <v>7256</v>
      </c>
      <c r="L3">
        <v>6860</v>
      </c>
      <c r="M3">
        <v>2442</v>
      </c>
    </row>
    <row r="4" spans="1:20" x14ac:dyDescent="0.2">
      <c r="A4" t="s">
        <v>15</v>
      </c>
      <c r="B4" t="s">
        <v>19</v>
      </c>
      <c r="C4" t="s">
        <v>22</v>
      </c>
      <c r="D4" t="s">
        <v>26</v>
      </c>
      <c r="E4" s="2">
        <v>44805.863888888889</v>
      </c>
      <c r="F4">
        <v>2255</v>
      </c>
      <c r="G4">
        <v>2272</v>
      </c>
      <c r="H4">
        <v>1978</v>
      </c>
      <c r="I4">
        <v>60290</v>
      </c>
      <c r="J4">
        <v>149800</v>
      </c>
      <c r="K4">
        <v>7285</v>
      </c>
      <c r="L4">
        <v>6944</v>
      </c>
      <c r="M4">
        <v>2559</v>
      </c>
    </row>
    <row r="5" spans="1:20" x14ac:dyDescent="0.2">
      <c r="A5" t="s">
        <v>16</v>
      </c>
      <c r="B5" t="s">
        <v>19</v>
      </c>
      <c r="C5" t="s">
        <v>23</v>
      </c>
      <c r="D5" t="s">
        <v>26</v>
      </c>
      <c r="E5" s="2">
        <v>44805.864583333343</v>
      </c>
      <c r="F5">
        <v>2433</v>
      </c>
      <c r="G5">
        <v>2453</v>
      </c>
      <c r="H5">
        <v>1978</v>
      </c>
      <c r="I5">
        <v>60290</v>
      </c>
      <c r="J5">
        <v>164800</v>
      </c>
      <c r="K5">
        <v>7318</v>
      </c>
      <c r="L5">
        <v>6941</v>
      </c>
      <c r="M5">
        <v>2529</v>
      </c>
    </row>
    <row r="6" spans="1:20" x14ac:dyDescent="0.2">
      <c r="A6" t="s">
        <v>17</v>
      </c>
      <c r="B6" t="s">
        <v>19</v>
      </c>
      <c r="C6" t="s">
        <v>24</v>
      </c>
      <c r="D6" t="s">
        <v>26</v>
      </c>
      <c r="E6" s="2">
        <v>44805.865277777782</v>
      </c>
      <c r="F6">
        <v>2254</v>
      </c>
      <c r="G6">
        <v>2271</v>
      </c>
      <c r="H6">
        <v>1978</v>
      </c>
      <c r="I6">
        <v>60290</v>
      </c>
      <c r="J6">
        <v>154200</v>
      </c>
      <c r="K6">
        <v>7302</v>
      </c>
      <c r="L6">
        <v>6876</v>
      </c>
      <c r="M6">
        <v>2449</v>
      </c>
    </row>
    <row r="7" spans="1:20" x14ac:dyDescent="0.2">
      <c r="A7" t="s">
        <v>18</v>
      </c>
      <c r="B7" t="s">
        <v>19</v>
      </c>
      <c r="C7" t="s">
        <v>25</v>
      </c>
      <c r="D7" t="s">
        <v>26</v>
      </c>
      <c r="E7" s="2">
        <v>44805.865972222222</v>
      </c>
      <c r="F7">
        <v>2397</v>
      </c>
      <c r="G7">
        <v>2416</v>
      </c>
      <c r="H7">
        <v>1978</v>
      </c>
      <c r="I7">
        <v>60290</v>
      </c>
      <c r="J7">
        <v>163400</v>
      </c>
      <c r="K7">
        <v>7474</v>
      </c>
      <c r="L7">
        <v>7005</v>
      </c>
      <c r="M7">
        <v>2770</v>
      </c>
    </row>
    <row r="10" spans="1:20" x14ac:dyDescent="0.2">
      <c r="A10" t="s">
        <v>27</v>
      </c>
      <c r="J10" s="3">
        <f>AVERAGE(J2:J7)</f>
        <v>158750</v>
      </c>
      <c r="K10" s="3">
        <f t="shared" ref="K10:L10" si="0">AVERAGE(K2:K7)</f>
        <v>7292.166666666667</v>
      </c>
      <c r="L10" s="3">
        <f t="shared" si="0"/>
        <v>6880.666666666667</v>
      </c>
      <c r="O10">
        <f>J10/500</f>
        <v>317.5</v>
      </c>
      <c r="R10" s="4">
        <f>J10*K10*0.000000001</f>
        <v>1.1576314583333336</v>
      </c>
      <c r="T10">
        <f>R10/500</f>
        <v>2.3152629166666673E-3</v>
      </c>
    </row>
    <row r="13" spans="1:20" x14ac:dyDescent="0.2">
      <c r="N13" t="s">
        <v>31</v>
      </c>
      <c r="O13" s="7">
        <f>10000/O10</f>
        <v>31.496062992125985</v>
      </c>
      <c r="R13">
        <f>10000*L10*0.000000001</f>
        <v>6.8806666666666683E-2</v>
      </c>
    </row>
    <row r="14" spans="1:20" x14ac:dyDescent="0.2">
      <c r="N14" t="s">
        <v>32</v>
      </c>
      <c r="O14" s="7">
        <f>40000/O10</f>
        <v>125.98425196850394</v>
      </c>
      <c r="R14">
        <f>40000*L10*0.000000001</f>
        <v>0.27522666666666673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2022-09-13T02:08:58Z</dcterms:created>
  <dcterms:modified xsi:type="dcterms:W3CDTF">2022-09-13T02:56:51Z</dcterms:modified>
</cp:coreProperties>
</file>