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GSK3a/Wnt-3a_proliferation_assay/"/>
    </mc:Choice>
  </mc:AlternateContent>
  <xr:revisionPtr revIDLastSave="0" documentId="13_ncr:1_{02D99F8A-42CA-2641-8917-08D84DA1F4FA}" xr6:coauthVersionLast="45" xr6:coauthVersionMax="45" xr10:uidLastSave="{00000000-0000-0000-0000-000000000000}"/>
  <bookViews>
    <workbookView xWindow="0" yWindow="2240" windowWidth="28200" windowHeight="1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1" l="1"/>
  <c r="G120" i="1" s="1"/>
  <c r="F55" i="1"/>
  <c r="G121" i="1" s="1"/>
  <c r="F56" i="1"/>
  <c r="G122" i="1" s="1"/>
  <c r="F57" i="1"/>
  <c r="G123" i="1" s="1"/>
  <c r="F58" i="1"/>
  <c r="G124" i="1" s="1"/>
  <c r="F59" i="1"/>
  <c r="G125" i="1" s="1"/>
  <c r="E59" i="1"/>
  <c r="E58" i="1"/>
  <c r="E57" i="1"/>
  <c r="E56" i="1"/>
  <c r="E55" i="1"/>
  <c r="E54" i="1"/>
  <c r="F41" i="1"/>
  <c r="F120" i="1" s="1"/>
  <c r="F42" i="1"/>
  <c r="F121" i="1" s="1"/>
  <c r="F43" i="1"/>
  <c r="F122" i="1" s="1"/>
  <c r="F44" i="1"/>
  <c r="F123" i="1" s="1"/>
  <c r="F45" i="1"/>
  <c r="F124" i="1" s="1"/>
  <c r="F46" i="1"/>
  <c r="F125" i="1" s="1"/>
  <c r="E46" i="1"/>
  <c r="E45" i="1"/>
  <c r="E44" i="1"/>
  <c r="E43" i="1"/>
  <c r="E42" i="1"/>
  <c r="E41" i="1"/>
  <c r="F28" i="1"/>
  <c r="E120" i="1" s="1"/>
  <c r="F29" i="1"/>
  <c r="E121" i="1" s="1"/>
  <c r="F30" i="1"/>
  <c r="E122" i="1" s="1"/>
  <c r="F31" i="1"/>
  <c r="E123" i="1" s="1"/>
  <c r="F32" i="1"/>
  <c r="E124" i="1" s="1"/>
  <c r="F33" i="1"/>
  <c r="E125" i="1" s="1"/>
  <c r="E33" i="1"/>
  <c r="E72" i="1" s="1"/>
  <c r="E87" i="1" s="1"/>
  <c r="E32" i="1"/>
  <c r="E71" i="1" s="1"/>
  <c r="E86" i="1" s="1"/>
  <c r="E31" i="1"/>
  <c r="E70" i="1" s="1"/>
  <c r="E85" i="1" s="1"/>
  <c r="E30" i="1"/>
  <c r="E69" i="1" s="1"/>
  <c r="E84" i="1" s="1"/>
  <c r="E29" i="1"/>
  <c r="E68" i="1" s="1"/>
  <c r="E83" i="1" s="1"/>
  <c r="E28" i="1"/>
  <c r="E67" i="1" s="1"/>
  <c r="E82" i="1" s="1"/>
  <c r="G69" i="1" l="1"/>
  <c r="G84" i="1" s="1"/>
  <c r="E104" i="1" s="1"/>
  <c r="F70" i="1"/>
  <c r="F85" i="1" s="1"/>
  <c r="F67" i="1"/>
  <c r="F82" i="1" s="1"/>
  <c r="G71" i="1"/>
  <c r="G86" i="1" s="1"/>
  <c r="E106" i="1" s="1"/>
  <c r="F68" i="1"/>
  <c r="F83" i="1" s="1"/>
  <c r="F72" i="1"/>
  <c r="F87" i="1" s="1"/>
  <c r="G68" i="1"/>
  <c r="G83" i="1" s="1"/>
  <c r="E103" i="1" s="1"/>
  <c r="G72" i="1"/>
  <c r="G87" i="1" s="1"/>
  <c r="E107" i="1" s="1"/>
  <c r="G70" i="1"/>
  <c r="G85" i="1" s="1"/>
  <c r="E105" i="1" s="1"/>
  <c r="F71" i="1"/>
  <c r="F86" i="1" s="1"/>
  <c r="G67" i="1"/>
  <c r="G82" i="1" s="1"/>
  <c r="E102" i="1" s="1"/>
  <c r="F69" i="1"/>
  <c r="F84" i="1" s="1"/>
</calcChain>
</file>

<file path=xl/sharedStrings.xml><?xml version="1.0" encoding="utf-8"?>
<sst xmlns="http://schemas.openxmlformats.org/spreadsheetml/2006/main" count="119" uniqueCount="66">
  <si>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</si>
  <si>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</si>
  <si>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</si>
  <si>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</si>
  <si>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</si>
  <si>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</si>
  <si>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</si>
  <si>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</si>
  <si>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</si>
  <si>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</si>
  <si>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</si>
  <si>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</si>
  <si>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</si>
  <si>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0.1UL_ASNase_d2</t>
  </si>
  <si>
    <t>0.1UL_ASNase_d5</t>
  </si>
  <si>
    <t>0.1UL_ASNase_t0</t>
  </si>
  <si>
    <t>0UL_ASNase_d2</t>
  </si>
  <si>
    <t>0UL_ASNase_d5</t>
  </si>
  <si>
    <t>0UL_ASNase_t0</t>
  </si>
  <si>
    <t>100UL_ASNase_d2</t>
  </si>
  <si>
    <t>100UL_ASNase_d5</t>
  </si>
  <si>
    <t>100UL_ASNase_t0</t>
  </si>
  <si>
    <t>100UL_noWnt_ASNase_d2</t>
  </si>
  <si>
    <t>100UL_noWnt_ASNase_d5</t>
  </si>
  <si>
    <t>100UL_noWnt_ASNase_t0</t>
  </si>
  <si>
    <t>10UL_ASNase_d2</t>
  </si>
  <si>
    <t>10UL_ASNase_d5</t>
  </si>
  <si>
    <t>10UL_ASNase_t0</t>
  </si>
  <si>
    <t>1UL_ASNase_d2</t>
  </si>
  <si>
    <t>1UL_ASNase_d5</t>
  </si>
  <si>
    <t>1UL_ASNase_t0</t>
  </si>
  <si>
    <t>JURKAT_pre_incubation</t>
  </si>
  <si>
    <t>Wnt-3a_proliferation</t>
  </si>
  <si>
    <t>Wnt-3a_proliferation_0.1UL_ASNase_d2_ 7 Sep 2020_01.#m4</t>
  </si>
  <si>
    <t>Wnt-3a_proliferation_0.1UL_ASNase_d5_10 Sep 2020_01.#m4</t>
  </si>
  <si>
    <t>Wnt-3a_proliferation_0.1UL_ASNase_t0_ 5 Sep 2020_01.#m4</t>
  </si>
  <si>
    <t>Wnt-3a_proliferation_0UL_ASNase_d2_ 7 Sep 2020_01.#m4</t>
  </si>
  <si>
    <t>Wnt-3a_proliferation_0UL_ASNase_d5_10 Sep 2020_01.#m4</t>
  </si>
  <si>
    <t>Wnt-3a_proliferation_0UL_ASNase_t0_ 5 Sep 2020_01.#m4</t>
  </si>
  <si>
    <t>Wnt-3a_proliferation_100UL_ASNase_d2_ 7 Sep 2020_01.#m4</t>
  </si>
  <si>
    <t>Wnt-3a_proliferation_100UL_ASNase_d5_10 Sep 2020_01.#m4</t>
  </si>
  <si>
    <t>Wnt-3a_proliferation_100UL_ASNase_t0_ 5 Sep 2020_01.#m4</t>
  </si>
  <si>
    <t>Wnt-3a_proliferation_100UL_noWnt_ASNase_d2_ 7 Sep 2020_01.#m4</t>
  </si>
  <si>
    <t>Wnt-3a_proliferation_100UL_noWnt_ASNase_d5_10 Sep 2020_01.#m4</t>
  </si>
  <si>
    <t>Wnt-3a_proliferation_100UL_noWnt_ASNase_t0_ 5 Sep 2020_01.#m4</t>
  </si>
  <si>
    <t>Wnt-3a_proliferation_10UL_ASNase_d2_ 7 Sep 2020_01.#m4</t>
  </si>
  <si>
    <t>Wnt-3a_proliferation_10UL_ASNase_d5_10 Sep 2020_01.#m4</t>
  </si>
  <si>
    <t>Wnt-3a_proliferation_10UL_ASNase_t0_ 5 Sep 2020_01.#m4</t>
  </si>
  <si>
    <t>Wnt-3a_proliferation_1UL_ASNase_d2_ 7 Sep 2020_01.#m4</t>
  </si>
  <si>
    <t>Wnt-3a_proliferation_1UL_ASNase_d5_10 Sep 2020_01.#m4</t>
  </si>
  <si>
    <t>Wnt-3a_proliferation_1UL_ASNase_t0_ 5 Sep 2020_01.#m4</t>
  </si>
  <si>
    <t>Wnt-3a_proliferation_JURKAT_pre_incubation_ 4 Sep 2020_01.#m4</t>
  </si>
  <si>
    <t>Volumetric,  2000  uL</t>
  </si>
  <si>
    <t>Volumetric,  500  uL</t>
  </si>
  <si>
    <t>Cells/mL</t>
  </si>
  <si>
    <t>Mean diameter</t>
  </si>
  <si>
    <t>ASNase (U/L)</t>
  </si>
  <si>
    <t>Time: 0 days</t>
  </si>
  <si>
    <t>100 noWnt</t>
  </si>
  <si>
    <t>Time: 2 days</t>
  </si>
  <si>
    <t>Time: 5 days</t>
  </si>
  <si>
    <t>Days</t>
  </si>
  <si>
    <t>Cell number</t>
  </si>
  <si>
    <t>Cell diameter</t>
  </si>
  <si>
    <t>Cell proliferation</t>
  </si>
  <si>
    <t>Doublings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</si>
</sst>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JURKAT ASNase sentitivity in </a:t>
            </a:r>
            <a:r>
              <a:rPr lang="en-US" sz="1400" b="0" i="0" u="none" strike="noStrike" baseline="0">
                <a:effectLst/>
              </a:rPr>
              <a:t>100ng/mL Wnt-3a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Sheet1!$E$82:$G$82</c:f>
              <c:numCache>
                <c:formatCode>General</c:formatCode>
                <c:ptCount val="3"/>
                <c:pt idx="0">
                  <c:v>0</c:v>
                </c:pt>
                <c:pt idx="1">
                  <c:v>2.37770065950517</c:v>
                </c:pt>
                <c:pt idx="2">
                  <c:v>5.7174400305089925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884D-B610-2B909D542845}"/>
            </c:ext>
          </c:extLst>
        </c:ser>
        <c:ser>
          <c:idx val="1"/>
          <c:order val="1"/>
          <c:tx>
            <c:strRef>
              <c:f>Sheet1!$D$83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Sheet1!$E$83:$G$83</c:f>
              <c:numCache>
                <c:formatCode>General</c:formatCode>
                <c:ptCount val="3"/>
                <c:pt idx="0">
                  <c:v>0</c:v>
                </c:pt>
                <c:pt idx="1">
                  <c:v>2.3776413356595247</c:v>
                </c:pt>
                <c:pt idx="2">
                  <c:v>5.6528761950988455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C-884D-B610-2B909D542845}"/>
            </c:ext>
          </c:extLst>
        </c:ser>
        <c:ser>
          <c:idx val="2"/>
          <c:order val="2"/>
          <c:tx>
            <c:strRef>
              <c:f>Sheet1!$D$84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Sheet1!$E$84:$G$84</c:f>
              <c:numCache>
                <c:formatCode>General</c:formatCode>
                <c:ptCount val="3"/>
                <c:pt idx="0">
                  <c:v>0</c:v>
                </c:pt>
                <c:pt idx="1">
                  <c:v>2.0988474058816431</c:v>
                </c:pt>
                <c:pt idx="2">
                  <c:v>5.3236043729980604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C-884D-B610-2B909D542845}"/>
            </c:ext>
          </c:extLst>
        </c:ser>
        <c:ser>
          <c:idx val="3"/>
          <c:order val="3"/>
          <c:tx>
            <c:strRef>
              <c:f>Sheet1!$D$85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Sheet1!$E$85:$G$85</c:f>
              <c:numCache>
                <c:formatCode>General</c:formatCode>
                <c:ptCount val="3"/>
                <c:pt idx="0">
                  <c:v>0</c:v>
                </c:pt>
                <c:pt idx="1">
                  <c:v>2.1292465709865493</c:v>
                </c:pt>
                <c:pt idx="2">
                  <c:v>5.325749805839771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C-884D-B610-2B909D542845}"/>
            </c:ext>
          </c:extLst>
        </c:ser>
        <c:ser>
          <c:idx val="4"/>
          <c:order val="4"/>
          <c:tx>
            <c:strRef>
              <c:f>Sheet1!$D$86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Sheet1!$E$86:$G$86</c:f>
              <c:numCache>
                <c:formatCode>General</c:formatCode>
                <c:ptCount val="3"/>
                <c:pt idx="0">
                  <c:v>0</c:v>
                </c:pt>
                <c:pt idx="1">
                  <c:v>2.1443143577632746</c:v>
                </c:pt>
                <c:pt idx="2">
                  <c:v>5.0686443365478899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C-884D-B610-2B909D542845}"/>
            </c:ext>
          </c:extLst>
        </c:ser>
        <c:ser>
          <c:idx val="5"/>
          <c:order val="5"/>
          <c:tx>
            <c:strRef>
              <c:f>Sheet1!$D$87</c:f>
              <c:strCache>
                <c:ptCount val="1"/>
                <c:pt idx="0">
                  <c:v>100 noWnt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Sheet1!$E$81:$G$81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Sheet1!$E$87:$G$87</c:f>
              <c:numCache>
                <c:formatCode>General</c:formatCode>
                <c:ptCount val="3"/>
                <c:pt idx="0">
                  <c:v>0</c:v>
                </c:pt>
                <c:pt idx="1">
                  <c:v>2.0701798997479397</c:v>
                </c:pt>
                <c:pt idx="2">
                  <c:v>4.9840351022926299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C-884D-B610-2B909D54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391"/>
        <c:axId val="18594959"/>
      </c:scatterChart>
      <c:valAx>
        <c:axId val="1827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1438282444910224"/>
              <c:y val="0.9119158340501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959"/>
        <c:crosses val="autoZero"/>
        <c:crossBetween val="midCat"/>
      </c:valAx>
      <c:valAx>
        <c:axId val="185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cell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JURKAT diameter change with </a:t>
            </a:r>
            <a:r>
              <a:rPr lang="en-US" sz="1400" b="0" i="0" u="none" strike="noStrike" baseline="0">
                <a:effectLst/>
              </a:rPr>
              <a:t>100ng/mL Wnt-3a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Sheet1!$E$120:$G$120</c:f>
              <c:numCache>
                <c:formatCode>General</c:formatCode>
                <c:ptCount val="3"/>
                <c:pt idx="0">
                  <c:v>12.53</c:v>
                </c:pt>
                <c:pt idx="1">
                  <c:v>12.55</c:v>
                </c:pt>
                <c:pt idx="2">
                  <c:v>11.74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3-CF4E-8F43-1FAF7B1C1D06}"/>
            </c:ext>
          </c:extLst>
        </c:ser>
        <c:ser>
          <c:idx val="1"/>
          <c:order val="1"/>
          <c:tx>
            <c:strRef>
              <c:f>Sheet1!$D$121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Sheet1!$E$121:$G$121</c:f>
              <c:numCache>
                <c:formatCode>General</c:formatCode>
                <c:ptCount val="3"/>
                <c:pt idx="0">
                  <c:v>12.51</c:v>
                </c:pt>
                <c:pt idx="1">
                  <c:v>12.53</c:v>
                </c:pt>
                <c:pt idx="2">
                  <c:v>11.44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3-CF4E-8F43-1FAF7B1C1D06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Sheet1!$E$122:$G$122</c:f>
              <c:numCache>
                <c:formatCode>General</c:formatCode>
                <c:ptCount val="3"/>
                <c:pt idx="0">
                  <c:v>12.52</c:v>
                </c:pt>
                <c:pt idx="1">
                  <c:v>12.52</c:v>
                </c:pt>
                <c:pt idx="2">
                  <c:v>11.91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3-CF4E-8F43-1FAF7B1C1D06}"/>
            </c:ext>
          </c:extLst>
        </c:ser>
        <c:ser>
          <c:idx val="3"/>
          <c:order val="3"/>
          <c:tx>
            <c:strRef>
              <c:f>Sheet1!$D$123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Sheet1!$E$123:$G$123</c:f>
              <c:numCache>
                <c:formatCode>General</c:formatCode>
                <c:ptCount val="3"/>
                <c:pt idx="0">
                  <c:v>12.53</c:v>
                </c:pt>
                <c:pt idx="1">
                  <c:v>12.54</c:v>
                </c:pt>
                <c:pt idx="2">
                  <c:v>11.97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23-CF4E-8F43-1FAF7B1C1D06}"/>
            </c:ext>
          </c:extLst>
        </c:ser>
        <c:ser>
          <c:idx val="4"/>
          <c:order val="4"/>
          <c:tx>
            <c:strRef>
              <c:f>Sheet1!$D$124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Sheet1!$E$124:$G$124</c:f>
              <c:numCache>
                <c:formatCode>General</c:formatCode>
                <c:ptCount val="3"/>
                <c:pt idx="0">
                  <c:v>12.54</c:v>
                </c:pt>
                <c:pt idx="1">
                  <c:v>12.51</c:v>
                </c:pt>
                <c:pt idx="2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23-CF4E-8F43-1FAF7B1C1D06}"/>
            </c:ext>
          </c:extLst>
        </c:ser>
        <c:ser>
          <c:idx val="5"/>
          <c:order val="5"/>
          <c:tx>
            <c:strRef>
              <c:f>Sheet1!$D$125</c:f>
              <c:strCache>
                <c:ptCount val="1"/>
                <c:pt idx="0">
                  <c:v>100 noWnt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Sheet1!$E$119:$G$119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4.92</c:v>
                </c:pt>
              </c:numCache>
            </c:numRef>
          </c:xVal>
          <c:yVal>
            <c:numRef>
              <c:f>Sheet1!$E$125:$G$125</c:f>
              <c:numCache>
                <c:formatCode>General</c:formatCode>
                <c:ptCount val="3"/>
                <c:pt idx="0">
                  <c:v>12.56</c:v>
                </c:pt>
                <c:pt idx="1">
                  <c:v>12.62</c:v>
                </c:pt>
                <c:pt idx="2">
                  <c:v>11.52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23-CF4E-8F43-1FAF7B1C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359"/>
        <c:axId val="22303615"/>
      </c:scatterChart>
      <c:valAx>
        <c:axId val="82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615"/>
        <c:crosses val="autoZero"/>
        <c:crossBetween val="midCat"/>
      </c:valAx>
      <c:valAx>
        <c:axId val="223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JURKAT ASNase sentitivity in 100ng/mL Wnt-3a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Sheet1!$E$101</c:f>
              <c:strCache>
                <c:ptCount val="1"/>
                <c:pt idx="0">
                  <c:v>Doublings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Sheet1!$D$102:$D$107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 noWnt</c:v>
                </c:pt>
              </c:strCache>
            </c:strRef>
          </c:cat>
          <c:val>
            <c:numRef>
              <c:f>Sheet1!$E$102:$E$107</c:f>
              <c:numCache>
                <c:formatCode>0.0000</c:formatCode>
                <c:ptCount val="6"/>
                <c:pt idx="0">
                  <c:v>1.1620813070140228</c:v>
                </c:pt>
                <c:pt idx="1">
                  <c:v>1.1489585762396028</c:v>
                </c:pt>
                <c:pt idx="2">
                  <c:v>1.0820334091459474</c:v>
                </c:pt>
                <c:pt idx="3">
                  <c:v>1.0824694727316608</c:v>
                </c:pt>
                <c:pt idx="4">
                  <c:v>1.0302122635259938</c:v>
                </c:pt>
                <c:pt idx="5">
                  <c:v>1.0130152646936239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F43-9609-167940EC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2699791"/>
        <c:axId val="6804335"/>
      </c:barChart>
      <c:catAx>
        <c:axId val="226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35"/>
        <c:crosses val="autoZero"/>
        <c:auto val="1"/>
        <c:lblAlgn val="ctr"/>
        <c:lblOffset val="100"/>
        <c:noMultiLvlLbl val="0"/>
      </c:catAx>
      <c:valAx>
        <c:axId val="6804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72</xdr:row>
      <xdr:rowOff>127000</xdr:rowOff>
    </xdr:from>
    <xdr:to>
      <xdr:col>15</xdr:col>
      <xdr:colOff>111760</xdr:colOff>
      <xdr:row>88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C9737-9F62-9A47-90CC-BDCDCA90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173185</xdr:colOff>
      <xdr:row>114</xdr:row>
      <xdr:rowOff>127000</xdr:rowOff>
    </xdr:from>
    <xdr:to>
      <xdr:col>15</xdr:col>
      <xdr:colOff>396240</xdr:colOff>
      <xdr:row>130</xdr:row>
      <xdr:rowOff>40640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B2A35-84C4-9D4E-B6CE-BA544618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4053</xdr:colOff>
      <xdr:row>96</xdr:row>
      <xdr:rowOff>182123</xdr:rowOff>
    </xdr:from>
    <xdr:to>
      <xdr:col>16</xdr:col>
      <xdr:colOff>522861</xdr:colOff>
      <xdr:row>111</xdr:row>
      <xdr:rowOff>88089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53C025-537E-9543-8839-FFC4226D3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topLeftCell="A75" zoomScale="75" zoomScaleNormal="62" workbookViewId="0">
      <selection activeCell="G133" sqref="G133"/>
    </sheetView>
  </sheetViews>
  <sheetFormatPr baseColWidth="10" defaultColWidth="8.83203125" defaultRowHeight="15" x14ac:dyDescent="0.2"/>
  <cols>
    <col min="1" max="1" width="26.83203125" customWidth="1"/>
    <col min="4" max="4" width="10.1640625" customWidth="1"/>
    <col min="5" max="5" width="18" bestFit="1" customWidth="1"/>
    <col min="6" max="6" width="13" customWidth="1"/>
    <col min="7" max="7" width="10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32</v>
      </c>
      <c r="C2" t="s">
        <v>33</v>
      </c>
      <c r="D2" t="s">
        <v>52</v>
      </c>
      <c r="E2" s="2">
        <v>44081.658333333333</v>
      </c>
      <c r="F2">
        <v>31354</v>
      </c>
      <c r="G2">
        <v>32279</v>
      </c>
      <c r="H2">
        <v>7.7</v>
      </c>
      <c r="I2">
        <v>20.079999999999998</v>
      </c>
      <c r="J2">
        <v>298300</v>
      </c>
      <c r="K2">
        <v>12.53</v>
      </c>
      <c r="L2">
        <v>12.45</v>
      </c>
      <c r="M2">
        <v>1.5529999999999999</v>
      </c>
    </row>
    <row r="3" spans="1:13" x14ac:dyDescent="0.2">
      <c r="A3" t="s">
        <v>14</v>
      </c>
      <c r="B3" t="s">
        <v>32</v>
      </c>
      <c r="C3" t="s">
        <v>34</v>
      </c>
      <c r="D3" t="s">
        <v>52</v>
      </c>
      <c r="E3" s="2">
        <v>44084.553472222222</v>
      </c>
      <c r="F3">
        <v>60057</v>
      </c>
      <c r="G3">
        <v>63154</v>
      </c>
      <c r="H3">
        <v>7.7</v>
      </c>
      <c r="I3">
        <v>20.07</v>
      </c>
      <c r="J3">
        <v>2888000</v>
      </c>
      <c r="K3">
        <v>11.44</v>
      </c>
      <c r="L3">
        <v>11.33</v>
      </c>
      <c r="M3">
        <v>1.377</v>
      </c>
    </row>
    <row r="4" spans="1:13" x14ac:dyDescent="0.2">
      <c r="A4" t="s">
        <v>15</v>
      </c>
      <c r="B4" t="s">
        <v>32</v>
      </c>
      <c r="C4" t="s">
        <v>35</v>
      </c>
      <c r="D4" t="s">
        <v>52</v>
      </c>
      <c r="E4" s="2">
        <v>44079.637499999997</v>
      </c>
      <c r="F4">
        <v>6679</v>
      </c>
      <c r="G4">
        <v>6718</v>
      </c>
      <c r="H4">
        <v>8.6</v>
      </c>
      <c r="I4">
        <v>20.98</v>
      </c>
      <c r="J4">
        <v>57400</v>
      </c>
      <c r="K4">
        <v>12.51</v>
      </c>
      <c r="L4">
        <v>12.45</v>
      </c>
      <c r="M4">
        <v>1.4359999999999999</v>
      </c>
    </row>
    <row r="5" spans="1:13" x14ac:dyDescent="0.2">
      <c r="A5" t="s">
        <v>16</v>
      </c>
      <c r="B5" t="s">
        <v>32</v>
      </c>
      <c r="C5" t="s">
        <v>36</v>
      </c>
      <c r="D5" t="s">
        <v>52</v>
      </c>
      <c r="E5" s="2">
        <v>44081.655555555553</v>
      </c>
      <c r="F5">
        <v>31966</v>
      </c>
      <c r="G5">
        <v>32912</v>
      </c>
      <c r="H5">
        <v>7.7</v>
      </c>
      <c r="I5">
        <v>20.079999999999998</v>
      </c>
      <c r="J5">
        <v>305900</v>
      </c>
      <c r="K5">
        <v>12.55</v>
      </c>
      <c r="L5">
        <v>12.47</v>
      </c>
      <c r="M5">
        <v>1.5429999999999999</v>
      </c>
    </row>
    <row r="6" spans="1:13" x14ac:dyDescent="0.2">
      <c r="A6" t="s">
        <v>17</v>
      </c>
      <c r="B6" t="s">
        <v>32</v>
      </c>
      <c r="C6" t="s">
        <v>37</v>
      </c>
      <c r="D6" t="s">
        <v>52</v>
      </c>
      <c r="E6" s="2">
        <v>44084.552777777782</v>
      </c>
      <c r="F6">
        <v>63959</v>
      </c>
      <c r="G6">
        <v>67531</v>
      </c>
      <c r="H6">
        <v>7.7</v>
      </c>
      <c r="I6">
        <v>20.07</v>
      </c>
      <c r="J6">
        <v>3097000</v>
      </c>
      <c r="K6">
        <v>11.74</v>
      </c>
      <c r="L6">
        <v>11.63</v>
      </c>
      <c r="M6">
        <v>1.444</v>
      </c>
    </row>
    <row r="7" spans="1:13" x14ac:dyDescent="0.2">
      <c r="A7" t="s">
        <v>18</v>
      </c>
      <c r="B7" t="s">
        <v>32</v>
      </c>
      <c r="C7" t="s">
        <v>38</v>
      </c>
      <c r="D7" t="s">
        <v>52</v>
      </c>
      <c r="E7" s="2">
        <v>44079.635416666657</v>
      </c>
      <c r="F7">
        <v>6851</v>
      </c>
      <c r="G7">
        <v>6891</v>
      </c>
      <c r="H7">
        <v>8.6</v>
      </c>
      <c r="I7">
        <v>20.98</v>
      </c>
      <c r="J7">
        <v>58860</v>
      </c>
      <c r="K7">
        <v>12.53</v>
      </c>
      <c r="L7">
        <v>12.44</v>
      </c>
      <c r="M7">
        <v>1.4370000000000001</v>
      </c>
    </row>
    <row r="8" spans="1:13" x14ac:dyDescent="0.2">
      <c r="A8" t="s">
        <v>19</v>
      </c>
      <c r="B8" t="s">
        <v>32</v>
      </c>
      <c r="C8" t="s">
        <v>39</v>
      </c>
      <c r="D8" t="s">
        <v>52</v>
      </c>
      <c r="E8" s="2">
        <v>44081.664583333331</v>
      </c>
      <c r="F8">
        <v>25925</v>
      </c>
      <c r="G8">
        <v>26549</v>
      </c>
      <c r="H8">
        <v>7.7</v>
      </c>
      <c r="I8">
        <v>20.07</v>
      </c>
      <c r="J8">
        <v>241200</v>
      </c>
      <c r="K8">
        <v>12.51</v>
      </c>
      <c r="L8">
        <v>12.46</v>
      </c>
      <c r="M8">
        <v>1.5960000000000001</v>
      </c>
    </row>
    <row r="9" spans="1:13" x14ac:dyDescent="0.2">
      <c r="A9" t="s">
        <v>20</v>
      </c>
      <c r="B9" t="s">
        <v>32</v>
      </c>
      <c r="C9" t="s">
        <v>40</v>
      </c>
      <c r="D9" t="s">
        <v>52</v>
      </c>
      <c r="E9" s="2">
        <v>44084.557638888888</v>
      </c>
      <c r="F9">
        <v>38531</v>
      </c>
      <c r="G9">
        <v>39790</v>
      </c>
      <c r="H9">
        <v>7.7</v>
      </c>
      <c r="I9">
        <v>20.07</v>
      </c>
      <c r="J9">
        <v>1831000</v>
      </c>
      <c r="K9">
        <v>11.4</v>
      </c>
      <c r="L9">
        <v>11.32</v>
      </c>
      <c r="M9">
        <v>1.36</v>
      </c>
    </row>
    <row r="10" spans="1:13" x14ac:dyDescent="0.2">
      <c r="A10" t="s">
        <v>21</v>
      </c>
      <c r="B10" t="s">
        <v>32</v>
      </c>
      <c r="C10" t="s">
        <v>41</v>
      </c>
      <c r="D10" t="s">
        <v>52</v>
      </c>
      <c r="E10" s="2">
        <v>44079.64166666667</v>
      </c>
      <c r="F10">
        <v>6477</v>
      </c>
      <c r="G10">
        <v>6513</v>
      </c>
      <c r="H10">
        <v>8.57</v>
      </c>
      <c r="I10">
        <v>20.95</v>
      </c>
      <c r="J10">
        <v>54560</v>
      </c>
      <c r="K10">
        <v>12.54</v>
      </c>
      <c r="L10">
        <v>12.49</v>
      </c>
      <c r="M10">
        <v>1.4610000000000001</v>
      </c>
    </row>
    <row r="11" spans="1:13" x14ac:dyDescent="0.2">
      <c r="A11" t="s">
        <v>22</v>
      </c>
      <c r="B11" t="s">
        <v>32</v>
      </c>
      <c r="C11" t="s">
        <v>42</v>
      </c>
      <c r="D11" t="s">
        <v>52</v>
      </c>
      <c r="E11" s="2">
        <v>44081.666666666657</v>
      </c>
      <c r="F11">
        <v>25233</v>
      </c>
      <c r="G11">
        <v>25827</v>
      </c>
      <c r="H11">
        <v>7.7</v>
      </c>
      <c r="I11">
        <v>20.07</v>
      </c>
      <c r="J11">
        <v>234200</v>
      </c>
      <c r="K11">
        <v>12.62</v>
      </c>
      <c r="L11">
        <v>12.58</v>
      </c>
      <c r="M11">
        <v>1.61</v>
      </c>
    </row>
    <row r="12" spans="1:13" x14ac:dyDescent="0.2">
      <c r="A12" t="s">
        <v>23</v>
      </c>
      <c r="B12" t="s">
        <v>32</v>
      </c>
      <c r="C12" t="s">
        <v>43</v>
      </c>
      <c r="D12" t="s">
        <v>52</v>
      </c>
      <c r="E12" s="2">
        <v>44084.559027777781</v>
      </c>
      <c r="F12">
        <v>36878</v>
      </c>
      <c r="G12">
        <v>38038</v>
      </c>
      <c r="H12">
        <v>7.7</v>
      </c>
      <c r="I12">
        <v>20.07</v>
      </c>
      <c r="J12">
        <v>1765000</v>
      </c>
      <c r="K12">
        <v>11.52</v>
      </c>
      <c r="L12">
        <v>11.43</v>
      </c>
      <c r="M12">
        <v>1.3879999999999999</v>
      </c>
    </row>
    <row r="13" spans="1:13" x14ac:dyDescent="0.2">
      <c r="A13" t="s">
        <v>24</v>
      </c>
      <c r="B13" t="s">
        <v>32</v>
      </c>
      <c r="C13" t="s">
        <v>44</v>
      </c>
      <c r="D13" t="s">
        <v>52</v>
      </c>
      <c r="E13" s="2">
        <v>44079.643055555563</v>
      </c>
      <c r="F13">
        <v>6614</v>
      </c>
      <c r="G13">
        <v>6652</v>
      </c>
      <c r="H13">
        <v>8.57</v>
      </c>
      <c r="I13">
        <v>20.95</v>
      </c>
      <c r="J13">
        <v>55770</v>
      </c>
      <c r="K13">
        <v>12.56</v>
      </c>
      <c r="L13">
        <v>12.5</v>
      </c>
      <c r="M13">
        <v>1.4910000000000001</v>
      </c>
    </row>
    <row r="14" spans="1:13" x14ac:dyDescent="0.2">
      <c r="A14" t="s">
        <v>25</v>
      </c>
      <c r="B14" t="s">
        <v>32</v>
      </c>
      <c r="C14" t="s">
        <v>45</v>
      </c>
      <c r="D14" t="s">
        <v>52</v>
      </c>
      <c r="E14" s="2">
        <v>44081.663194444453</v>
      </c>
      <c r="F14">
        <v>26900</v>
      </c>
      <c r="G14">
        <v>27569</v>
      </c>
      <c r="H14">
        <v>7.7</v>
      </c>
      <c r="I14">
        <v>20.07</v>
      </c>
      <c r="J14">
        <v>247400</v>
      </c>
      <c r="K14">
        <v>12.54</v>
      </c>
      <c r="L14">
        <v>12.5</v>
      </c>
      <c r="M14">
        <v>1.62</v>
      </c>
    </row>
    <row r="15" spans="1:13" x14ac:dyDescent="0.2">
      <c r="A15" t="s">
        <v>26</v>
      </c>
      <c r="B15" t="s">
        <v>32</v>
      </c>
      <c r="C15" t="s">
        <v>46</v>
      </c>
      <c r="D15" t="s">
        <v>52</v>
      </c>
      <c r="E15" s="2">
        <v>44084.556250000001</v>
      </c>
      <c r="F15">
        <v>49095</v>
      </c>
      <c r="G15">
        <v>51218</v>
      </c>
      <c r="H15">
        <v>7.7</v>
      </c>
      <c r="I15">
        <v>20.07</v>
      </c>
      <c r="J15">
        <v>2268000</v>
      </c>
      <c r="K15">
        <v>11.97</v>
      </c>
      <c r="L15">
        <v>11.87</v>
      </c>
      <c r="M15">
        <v>1.46</v>
      </c>
    </row>
    <row r="16" spans="1:13" x14ac:dyDescent="0.2">
      <c r="A16" t="s">
        <v>27</v>
      </c>
      <c r="B16" t="s">
        <v>32</v>
      </c>
      <c r="C16" t="s">
        <v>47</v>
      </c>
      <c r="D16" t="s">
        <v>52</v>
      </c>
      <c r="E16" s="2">
        <v>44079.640277777777</v>
      </c>
      <c r="F16">
        <v>6731</v>
      </c>
      <c r="G16">
        <v>6770</v>
      </c>
      <c r="H16">
        <v>8.6</v>
      </c>
      <c r="I16">
        <v>20.98</v>
      </c>
      <c r="J16">
        <v>56550</v>
      </c>
      <c r="K16">
        <v>12.53</v>
      </c>
      <c r="L16">
        <v>12.45</v>
      </c>
      <c r="M16">
        <v>1.446</v>
      </c>
    </row>
    <row r="17" spans="1:13" x14ac:dyDescent="0.2">
      <c r="A17" t="s">
        <v>28</v>
      </c>
      <c r="B17" t="s">
        <v>32</v>
      </c>
      <c r="C17" t="s">
        <v>48</v>
      </c>
      <c r="D17" t="s">
        <v>52</v>
      </c>
      <c r="E17" s="2">
        <v>44081.659722222219</v>
      </c>
      <c r="F17">
        <v>26113</v>
      </c>
      <c r="G17">
        <v>26744</v>
      </c>
      <c r="H17">
        <v>7.7</v>
      </c>
      <c r="I17">
        <v>20.07</v>
      </c>
      <c r="J17">
        <v>239500</v>
      </c>
      <c r="K17">
        <v>12.52</v>
      </c>
      <c r="L17">
        <v>12.49</v>
      </c>
      <c r="M17">
        <v>1.61</v>
      </c>
    </row>
    <row r="18" spans="1:13" x14ac:dyDescent="0.2">
      <c r="A18" t="s">
        <v>29</v>
      </c>
      <c r="B18" t="s">
        <v>32</v>
      </c>
      <c r="C18" t="s">
        <v>49</v>
      </c>
      <c r="D18" t="s">
        <v>52</v>
      </c>
      <c r="E18" s="2">
        <v>44084.555555555547</v>
      </c>
      <c r="F18">
        <v>47383</v>
      </c>
      <c r="G18">
        <v>49377</v>
      </c>
      <c r="H18">
        <v>7.7</v>
      </c>
      <c r="I18">
        <v>20.07</v>
      </c>
      <c r="J18">
        <v>2239000</v>
      </c>
      <c r="K18">
        <v>11.91</v>
      </c>
      <c r="L18">
        <v>11.8</v>
      </c>
      <c r="M18">
        <v>1.4359999999999999</v>
      </c>
    </row>
    <row r="19" spans="1:13" x14ac:dyDescent="0.2">
      <c r="A19" t="s">
        <v>30</v>
      </c>
      <c r="B19" t="s">
        <v>32</v>
      </c>
      <c r="C19" t="s">
        <v>50</v>
      </c>
      <c r="D19" t="s">
        <v>52</v>
      </c>
      <c r="E19" s="2">
        <v>44079.638888888891</v>
      </c>
      <c r="F19">
        <v>6602</v>
      </c>
      <c r="G19">
        <v>6640</v>
      </c>
      <c r="H19">
        <v>8.6</v>
      </c>
      <c r="I19">
        <v>20.98</v>
      </c>
      <c r="J19">
        <v>55910</v>
      </c>
      <c r="K19">
        <v>12.52</v>
      </c>
      <c r="L19">
        <v>12.49</v>
      </c>
      <c r="M19">
        <v>1.4410000000000001</v>
      </c>
    </row>
    <row r="20" spans="1:13" x14ac:dyDescent="0.2">
      <c r="A20" t="s">
        <v>31</v>
      </c>
      <c r="B20" t="s">
        <v>32</v>
      </c>
      <c r="C20" t="s">
        <v>51</v>
      </c>
      <c r="D20" t="s">
        <v>53</v>
      </c>
      <c r="E20" s="2">
        <v>44078.590277777781</v>
      </c>
      <c r="F20">
        <v>18351</v>
      </c>
      <c r="G20">
        <v>19450</v>
      </c>
      <c r="H20">
        <v>7.9349999999999996</v>
      </c>
      <c r="I20">
        <v>18.86</v>
      </c>
      <c r="J20">
        <v>3270000</v>
      </c>
      <c r="K20">
        <v>10.99</v>
      </c>
      <c r="L20">
        <v>10.91</v>
      </c>
      <c r="M20">
        <v>1.3340000000000001</v>
      </c>
    </row>
    <row r="25" spans="1:13" x14ac:dyDescent="0.2">
      <c r="D25" t="s">
        <v>57</v>
      </c>
    </row>
    <row r="27" spans="1:13" x14ac:dyDescent="0.2">
      <c r="D27" t="s">
        <v>56</v>
      </c>
      <c r="E27" t="s">
        <v>54</v>
      </c>
      <c r="F27" t="s">
        <v>55</v>
      </c>
    </row>
    <row r="28" spans="1:13" x14ac:dyDescent="0.2">
      <c r="D28">
        <v>0</v>
      </c>
      <c r="E28">
        <f>J7</f>
        <v>58860</v>
      </c>
      <c r="F28">
        <f>K7</f>
        <v>12.53</v>
      </c>
    </row>
    <row r="29" spans="1:13" x14ac:dyDescent="0.2">
      <c r="D29">
        <v>0.1</v>
      </c>
      <c r="E29">
        <f>J4</f>
        <v>57400</v>
      </c>
      <c r="F29">
        <f>K4</f>
        <v>12.51</v>
      </c>
    </row>
    <row r="30" spans="1:13" x14ac:dyDescent="0.2">
      <c r="D30">
        <v>1</v>
      </c>
      <c r="E30">
        <f>J19</f>
        <v>55910</v>
      </c>
      <c r="F30">
        <f>K19</f>
        <v>12.52</v>
      </c>
    </row>
    <row r="31" spans="1:13" x14ac:dyDescent="0.2">
      <c r="D31">
        <v>10</v>
      </c>
      <c r="E31">
        <f>J16</f>
        <v>56550</v>
      </c>
      <c r="F31">
        <f>K16</f>
        <v>12.53</v>
      </c>
    </row>
    <row r="32" spans="1:13" x14ac:dyDescent="0.2">
      <c r="D32">
        <v>100</v>
      </c>
      <c r="E32">
        <f>J10</f>
        <v>54560</v>
      </c>
      <c r="F32">
        <f>K10</f>
        <v>12.54</v>
      </c>
    </row>
    <row r="33" spans="4:6" x14ac:dyDescent="0.2">
      <c r="D33" t="s">
        <v>58</v>
      </c>
      <c r="E33">
        <f>J13</f>
        <v>55770</v>
      </c>
      <c r="F33">
        <f>K13</f>
        <v>12.56</v>
      </c>
    </row>
    <row r="38" spans="4:6" x14ac:dyDescent="0.2">
      <c r="D38" t="s">
        <v>59</v>
      </c>
    </row>
    <row r="40" spans="4:6" x14ac:dyDescent="0.2">
      <c r="D40" t="s">
        <v>56</v>
      </c>
      <c r="E40" t="s">
        <v>54</v>
      </c>
      <c r="F40" t="s">
        <v>55</v>
      </c>
    </row>
    <row r="41" spans="4:6" x14ac:dyDescent="0.2">
      <c r="D41">
        <v>0</v>
      </c>
      <c r="E41">
        <f>J5</f>
        <v>305900</v>
      </c>
      <c r="F41">
        <f>K5</f>
        <v>12.55</v>
      </c>
    </row>
    <row r="42" spans="4:6" x14ac:dyDescent="0.2">
      <c r="D42">
        <v>0.1</v>
      </c>
      <c r="E42">
        <f>J2</f>
        <v>298300</v>
      </c>
      <c r="F42">
        <f>K2</f>
        <v>12.53</v>
      </c>
    </row>
    <row r="43" spans="4:6" x14ac:dyDescent="0.2">
      <c r="D43">
        <v>1</v>
      </c>
      <c r="E43">
        <f>J17</f>
        <v>239500</v>
      </c>
      <c r="F43">
        <f>K17</f>
        <v>12.52</v>
      </c>
    </row>
    <row r="44" spans="4:6" x14ac:dyDescent="0.2">
      <c r="D44">
        <v>10</v>
      </c>
      <c r="E44">
        <f>J14</f>
        <v>247400</v>
      </c>
      <c r="F44">
        <f>K14</f>
        <v>12.54</v>
      </c>
    </row>
    <row r="45" spans="4:6" x14ac:dyDescent="0.2">
      <c r="D45">
        <v>100</v>
      </c>
      <c r="E45">
        <f>J8</f>
        <v>241200</v>
      </c>
      <c r="F45">
        <f>K8</f>
        <v>12.51</v>
      </c>
    </row>
    <row r="46" spans="4:6" x14ac:dyDescent="0.2">
      <c r="D46" t="s">
        <v>58</v>
      </c>
      <c r="E46">
        <f>J11</f>
        <v>234200</v>
      </c>
      <c r="F46">
        <f>K11</f>
        <v>12.62</v>
      </c>
    </row>
    <row r="51" spans="4:6" x14ac:dyDescent="0.2">
      <c r="D51" t="s">
        <v>60</v>
      </c>
    </row>
    <row r="53" spans="4:6" x14ac:dyDescent="0.2">
      <c r="D53" t="s">
        <v>56</v>
      </c>
      <c r="E53" t="s">
        <v>54</v>
      </c>
      <c r="F53" t="s">
        <v>55</v>
      </c>
    </row>
    <row r="54" spans="4:6" x14ac:dyDescent="0.2">
      <c r="D54">
        <v>0</v>
      </c>
      <c r="E54">
        <f>J6</f>
        <v>3097000</v>
      </c>
      <c r="F54">
        <f>K6</f>
        <v>11.74</v>
      </c>
    </row>
    <row r="55" spans="4:6" x14ac:dyDescent="0.2">
      <c r="D55">
        <v>0.1</v>
      </c>
      <c r="E55">
        <f>J3</f>
        <v>2888000</v>
      </c>
      <c r="F55">
        <f>K3</f>
        <v>11.44</v>
      </c>
    </row>
    <row r="56" spans="4:6" x14ac:dyDescent="0.2">
      <c r="D56">
        <v>1</v>
      </c>
      <c r="E56">
        <f>J18</f>
        <v>2239000</v>
      </c>
      <c r="F56">
        <f>K18</f>
        <v>11.91</v>
      </c>
    </row>
    <row r="57" spans="4:6" x14ac:dyDescent="0.2">
      <c r="D57">
        <v>10</v>
      </c>
      <c r="E57">
        <f>J15</f>
        <v>2268000</v>
      </c>
      <c r="F57">
        <f>K15</f>
        <v>11.97</v>
      </c>
    </row>
    <row r="58" spans="4:6" x14ac:dyDescent="0.2">
      <c r="D58">
        <v>100</v>
      </c>
      <c r="E58">
        <f>J9</f>
        <v>1831000</v>
      </c>
      <c r="F58">
        <f>K9</f>
        <v>11.4</v>
      </c>
    </row>
    <row r="59" spans="4:6" x14ac:dyDescent="0.2">
      <c r="D59" t="s">
        <v>58</v>
      </c>
      <c r="E59">
        <f>J12</f>
        <v>1765000</v>
      </c>
      <c r="F59">
        <f>K12</f>
        <v>11.52</v>
      </c>
    </row>
    <row r="65" spans="4:7" x14ac:dyDescent="0.2">
      <c r="E65" t="s">
        <v>61</v>
      </c>
    </row>
    <row r="66" spans="4:7" x14ac:dyDescent="0.2">
      <c r="D66" t="s">
        <v>56</v>
      </c>
      <c r="E66">
        <v>0</v>
      </c>
      <c r="F66">
        <v>2</v>
      </c>
      <c r="G66">
        <v>4.92</v>
      </c>
    </row>
    <row r="67" spans="4:7" x14ac:dyDescent="0.2">
      <c r="D67">
        <v>0</v>
      </c>
      <c r="E67" s="4">
        <f t="shared" ref="E67:E72" si="0">E28/E28</f>
        <v>1</v>
      </c>
      <c r="F67" s="4">
        <f>E41/E28</f>
        <v>5.1970778117567109</v>
      </c>
      <c r="G67" s="4">
        <f>E54/E28</f>
        <v>52.616377845735641</v>
      </c>
    </row>
    <row r="68" spans="4:7" x14ac:dyDescent="0.2">
      <c r="D68">
        <v>0.1</v>
      </c>
      <c r="E68" s="4">
        <f t="shared" si="0"/>
        <v>1</v>
      </c>
      <c r="F68" s="4">
        <f t="shared" ref="F68:F71" si="1">E42/E29</f>
        <v>5.1968641114982574</v>
      </c>
      <c r="G68" s="4">
        <f t="shared" ref="G68:G72" si="2">E55/E29</f>
        <v>50.313588850174213</v>
      </c>
    </row>
    <row r="69" spans="4:7" x14ac:dyDescent="0.2">
      <c r="D69">
        <v>1</v>
      </c>
      <c r="E69" s="4">
        <f t="shared" si="0"/>
        <v>1</v>
      </c>
      <c r="F69" s="4">
        <f t="shared" si="1"/>
        <v>4.283670184224647</v>
      </c>
      <c r="G69" s="4">
        <f t="shared" si="2"/>
        <v>40.046503308889285</v>
      </c>
    </row>
    <row r="70" spans="4:7" x14ac:dyDescent="0.2">
      <c r="D70">
        <v>10</v>
      </c>
      <c r="E70" s="4">
        <f t="shared" si="0"/>
        <v>1</v>
      </c>
      <c r="F70" s="4">
        <f t="shared" si="1"/>
        <v>4.3748894783377539</v>
      </c>
      <c r="G70" s="4">
        <f t="shared" si="2"/>
        <v>40.106100795755971</v>
      </c>
    </row>
    <row r="71" spans="4:7" x14ac:dyDescent="0.2">
      <c r="D71">
        <v>100</v>
      </c>
      <c r="E71" s="4">
        <f t="shared" si="0"/>
        <v>1</v>
      </c>
      <c r="F71" s="4">
        <f t="shared" si="1"/>
        <v>4.4208211143695015</v>
      </c>
      <c r="G71" s="4">
        <f t="shared" si="2"/>
        <v>33.559384164222877</v>
      </c>
    </row>
    <row r="72" spans="4:7" x14ac:dyDescent="0.2">
      <c r="D72" t="s">
        <v>58</v>
      </c>
      <c r="E72" s="4">
        <f t="shared" si="0"/>
        <v>1</v>
      </c>
      <c r="F72" s="4">
        <f>E46/E33</f>
        <v>4.1993903532365069</v>
      </c>
      <c r="G72" s="4">
        <f t="shared" si="2"/>
        <v>31.647839340147033</v>
      </c>
    </row>
    <row r="78" spans="4:7" x14ac:dyDescent="0.2">
      <c r="D78" t="s">
        <v>62</v>
      </c>
    </row>
    <row r="80" spans="4:7" x14ac:dyDescent="0.2">
      <c r="E80" t="s">
        <v>61</v>
      </c>
    </row>
    <row r="81" spans="4:7" x14ac:dyDescent="0.2">
      <c r="D81" t="s">
        <v>56</v>
      </c>
      <c r="E81">
        <v>0</v>
      </c>
      <c r="F81">
        <v>2</v>
      </c>
      <c r="G81">
        <v>4.92</v>
      </c>
    </row>
    <row r="82" spans="4:7" x14ac:dyDescent="0.2">
      <c r="D82">
        <v>0</v>
      </c>
      <c r="E82">
        <f>LOG(E67,2)</f>
        <v>0</v>
      </c>
      <c r="F82">
        <f t="shared" ref="F82:G82" si="3">LOG(F67,2)</f>
        <v>2.37770065950517</v>
      </c>
      <c r="G82">
        <f t="shared" si="3"/>
        <v>5.7174400305089925</v>
      </c>
    </row>
    <row r="83" spans="4:7" x14ac:dyDescent="0.2">
      <c r="D83">
        <v>0.1</v>
      </c>
      <c r="E83">
        <f t="shared" ref="E83:G87" si="4">LOG(E68,2)</f>
        <v>0</v>
      </c>
      <c r="F83">
        <f t="shared" si="4"/>
        <v>2.3776413356595247</v>
      </c>
      <c r="G83">
        <f t="shared" si="4"/>
        <v>5.6528761950988455</v>
      </c>
    </row>
    <row r="84" spans="4:7" x14ac:dyDescent="0.2">
      <c r="D84">
        <v>1</v>
      </c>
      <c r="E84">
        <f t="shared" si="4"/>
        <v>0</v>
      </c>
      <c r="F84">
        <f t="shared" si="4"/>
        <v>2.0988474058816431</v>
      </c>
      <c r="G84">
        <f t="shared" si="4"/>
        <v>5.3236043729980604</v>
      </c>
    </row>
    <row r="85" spans="4:7" x14ac:dyDescent="0.2">
      <c r="D85">
        <v>10</v>
      </c>
      <c r="E85">
        <f t="shared" si="4"/>
        <v>0</v>
      </c>
      <c r="F85">
        <f t="shared" si="4"/>
        <v>2.1292465709865493</v>
      </c>
      <c r="G85">
        <f t="shared" si="4"/>
        <v>5.325749805839771</v>
      </c>
    </row>
    <row r="86" spans="4:7" x14ac:dyDescent="0.2">
      <c r="D86">
        <v>100</v>
      </c>
      <c r="E86">
        <f t="shared" si="4"/>
        <v>0</v>
      </c>
      <c r="F86">
        <f t="shared" si="4"/>
        <v>2.1443143577632746</v>
      </c>
      <c r="G86">
        <f t="shared" si="4"/>
        <v>5.0686443365478899</v>
      </c>
    </row>
    <row r="87" spans="4:7" x14ac:dyDescent="0.2">
      <c r="D87" t="s">
        <v>58</v>
      </c>
      <c r="E87">
        <f t="shared" si="4"/>
        <v>0</v>
      </c>
      <c r="F87">
        <f t="shared" si="4"/>
        <v>2.0701798997479397</v>
      </c>
      <c r="G87">
        <f t="shared" si="4"/>
        <v>4.9840351022926299</v>
      </c>
    </row>
    <row r="99" spans="4:5" x14ac:dyDescent="0.2">
      <c r="D99" t="s">
        <v>64</v>
      </c>
    </row>
    <row r="101" spans="4:5" x14ac:dyDescent="0.2">
      <c r="D101" t="s">
        <v>56</v>
      </c>
      <c r="E101" t="s">
        <v>65</v>
      </c>
    </row>
    <row r="102" spans="4:5" x14ac:dyDescent="0.2">
      <c r="D102">
        <v>0</v>
      </c>
      <c r="E102" s="3">
        <f>G82/$G$81</f>
        <v>1.1620813070140228</v>
      </c>
    </row>
    <row r="103" spans="4:5" x14ac:dyDescent="0.2">
      <c r="D103">
        <v>0.1</v>
      </c>
      <c r="E103" s="3">
        <f t="shared" ref="E103:E107" si="5">G83/$G$81</f>
        <v>1.1489585762396028</v>
      </c>
    </row>
    <row r="104" spans="4:5" x14ac:dyDescent="0.2">
      <c r="D104">
        <v>1</v>
      </c>
      <c r="E104" s="3">
        <f t="shared" si="5"/>
        <v>1.0820334091459474</v>
      </c>
    </row>
    <row r="105" spans="4:5" x14ac:dyDescent="0.2">
      <c r="D105">
        <v>10</v>
      </c>
      <c r="E105" s="3">
        <f t="shared" si="5"/>
        <v>1.0824694727316608</v>
      </c>
    </row>
    <row r="106" spans="4:5" x14ac:dyDescent="0.2">
      <c r="D106">
        <v>100</v>
      </c>
      <c r="E106" s="3">
        <f t="shared" si="5"/>
        <v>1.0302122635259938</v>
      </c>
    </row>
    <row r="107" spans="4:5" x14ac:dyDescent="0.2">
      <c r="D107" t="s">
        <v>58</v>
      </c>
      <c r="E107" s="3">
        <f t="shared" si="5"/>
        <v>1.0130152646936239</v>
      </c>
    </row>
    <row r="116" spans="4:7" x14ac:dyDescent="0.2">
      <c r="D116" t="s">
        <v>63</v>
      </c>
    </row>
    <row r="118" spans="4:7" x14ac:dyDescent="0.2">
      <c r="E118" t="s">
        <v>61</v>
      </c>
    </row>
    <row r="119" spans="4:7" x14ac:dyDescent="0.2">
      <c r="D119" t="s">
        <v>56</v>
      </c>
      <c r="E119">
        <v>0</v>
      </c>
      <c r="F119">
        <v>2</v>
      </c>
      <c r="G119">
        <v>4.92</v>
      </c>
    </row>
    <row r="120" spans="4:7" x14ac:dyDescent="0.2">
      <c r="D120">
        <v>0</v>
      </c>
      <c r="E120">
        <f>F28</f>
        <v>12.53</v>
      </c>
      <c r="F120">
        <f>F41</f>
        <v>12.55</v>
      </c>
      <c r="G120">
        <f>F54</f>
        <v>11.74</v>
      </c>
    </row>
    <row r="121" spans="4:7" x14ac:dyDescent="0.2">
      <c r="D121">
        <v>0.1</v>
      </c>
      <c r="E121">
        <f t="shared" ref="E121:E125" si="6">F29</f>
        <v>12.51</v>
      </c>
      <c r="F121">
        <f t="shared" ref="F121:F125" si="7">F42</f>
        <v>12.53</v>
      </c>
      <c r="G121">
        <f t="shared" ref="G121:G125" si="8">F55</f>
        <v>11.44</v>
      </c>
    </row>
    <row r="122" spans="4:7" x14ac:dyDescent="0.2">
      <c r="D122">
        <v>1</v>
      </c>
      <c r="E122">
        <f t="shared" si="6"/>
        <v>12.52</v>
      </c>
      <c r="F122">
        <f t="shared" si="7"/>
        <v>12.52</v>
      </c>
      <c r="G122">
        <f t="shared" si="8"/>
        <v>11.91</v>
      </c>
    </row>
    <row r="123" spans="4:7" x14ac:dyDescent="0.2">
      <c r="D123">
        <v>10</v>
      </c>
      <c r="E123">
        <f t="shared" si="6"/>
        <v>12.53</v>
      </c>
      <c r="F123">
        <f t="shared" si="7"/>
        <v>12.54</v>
      </c>
      <c r="G123">
        <f t="shared" si="8"/>
        <v>11.97</v>
      </c>
    </row>
    <row r="124" spans="4:7" x14ac:dyDescent="0.2">
      <c r="D124">
        <v>100</v>
      </c>
      <c r="E124">
        <f t="shared" si="6"/>
        <v>12.54</v>
      </c>
      <c r="F124">
        <f t="shared" si="7"/>
        <v>12.51</v>
      </c>
      <c r="G124">
        <f t="shared" si="8"/>
        <v>11.4</v>
      </c>
    </row>
    <row r="125" spans="4:7" x14ac:dyDescent="0.2">
      <c r="D125" t="s">
        <v>58</v>
      </c>
      <c r="E125">
        <f t="shared" si="6"/>
        <v>12.56</v>
      </c>
      <c r="F125">
        <f t="shared" si="7"/>
        <v>12.62</v>
      </c>
      <c r="G125">
        <f t="shared" si="8"/>
        <v>11.52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2020-10-10T22:29:29Z</dcterms:created>
  <dcterms:modified xsi:type="dcterms:W3CDTF">2020-10-10T23:44:52Z</dcterms:modified>
</cp:coreProperties>
</file>