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143B-2xGOT-KO_BAM15_ISRIB_Anti/"/>
    </mc:Choice>
  </mc:AlternateContent>
  <xr:revisionPtr revIDLastSave="0" documentId="13_ncr:1_{5C0688C5-638E-0E47-9BF2-343710903810}" xr6:coauthVersionLast="45" xr6:coauthVersionMax="45" xr10:uidLastSave="{00000000-0000-0000-0000-000000000000}"/>
  <bookViews>
    <workbookView xWindow="240" yWindow="460" windowWidth="2852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7" i="1" l="1"/>
  <c r="P97" i="1" s="1"/>
  <c r="N97" i="1"/>
  <c r="P96" i="1"/>
  <c r="O96" i="1"/>
  <c r="N96" i="1"/>
  <c r="O95" i="1"/>
  <c r="P95" i="1" s="1"/>
  <c r="P98" i="1" s="1"/>
  <c r="N95" i="1"/>
  <c r="O92" i="1"/>
  <c r="P92" i="1" s="1"/>
  <c r="N92" i="1"/>
  <c r="P91" i="1"/>
  <c r="O91" i="1"/>
  <c r="N91" i="1"/>
  <c r="O90" i="1"/>
  <c r="P90" i="1" s="1"/>
  <c r="N90" i="1"/>
  <c r="O87" i="1"/>
  <c r="P87" i="1" s="1"/>
  <c r="N87" i="1"/>
  <c r="P86" i="1"/>
  <c r="O86" i="1"/>
  <c r="N86" i="1"/>
  <c r="O85" i="1"/>
  <c r="P85" i="1" s="1"/>
  <c r="P88" i="1" s="1"/>
  <c r="N85" i="1"/>
  <c r="O82" i="1"/>
  <c r="P82" i="1" s="1"/>
  <c r="N82" i="1"/>
  <c r="P81" i="1"/>
  <c r="O81" i="1"/>
  <c r="N81" i="1"/>
  <c r="O80" i="1"/>
  <c r="P80" i="1" s="1"/>
  <c r="N80" i="1"/>
  <c r="O77" i="1"/>
  <c r="P77" i="1" s="1"/>
  <c r="N77" i="1"/>
  <c r="P76" i="1"/>
  <c r="O76" i="1"/>
  <c r="N76" i="1"/>
  <c r="O75" i="1"/>
  <c r="P75" i="1" s="1"/>
  <c r="P78" i="1" s="1"/>
  <c r="N75" i="1"/>
  <c r="O72" i="1"/>
  <c r="P72" i="1" s="1"/>
  <c r="N72" i="1"/>
  <c r="O71" i="1"/>
  <c r="N71" i="1"/>
  <c r="P71" i="1" s="1"/>
  <c r="O70" i="1"/>
  <c r="P70" i="1" s="1"/>
  <c r="N70" i="1"/>
  <c r="O67" i="1"/>
  <c r="P67" i="1" s="1"/>
  <c r="N67" i="1"/>
  <c r="O66" i="1"/>
  <c r="N66" i="1"/>
  <c r="P66" i="1" s="1"/>
  <c r="O65" i="1"/>
  <c r="P65" i="1" s="1"/>
  <c r="P68" i="1" s="1"/>
  <c r="N65" i="1"/>
  <c r="O62" i="1"/>
  <c r="P62" i="1" s="1"/>
  <c r="N62" i="1"/>
  <c r="O61" i="1"/>
  <c r="N61" i="1"/>
  <c r="P61" i="1" s="1"/>
  <c r="O60" i="1"/>
  <c r="P60" i="1" s="1"/>
  <c r="N60" i="1"/>
  <c r="O57" i="1"/>
  <c r="P57" i="1" s="1"/>
  <c r="N57" i="1"/>
  <c r="O56" i="1"/>
  <c r="N56" i="1"/>
  <c r="P56" i="1" s="1"/>
  <c r="O55" i="1"/>
  <c r="P55" i="1" s="1"/>
  <c r="N55" i="1"/>
  <c r="O52" i="1"/>
  <c r="P52" i="1" s="1"/>
  <c r="N52" i="1"/>
  <c r="O51" i="1"/>
  <c r="N51" i="1"/>
  <c r="P51" i="1" s="1"/>
  <c r="O50" i="1"/>
  <c r="P50" i="1" s="1"/>
  <c r="P53" i="1" s="1"/>
  <c r="N50" i="1"/>
  <c r="O47" i="1"/>
  <c r="P47" i="1" s="1"/>
  <c r="N47" i="1"/>
  <c r="O46" i="1"/>
  <c r="N46" i="1"/>
  <c r="P46" i="1" s="1"/>
  <c r="O45" i="1"/>
  <c r="P45" i="1" s="1"/>
  <c r="N45" i="1"/>
  <c r="K98" i="1"/>
  <c r="J98" i="1"/>
  <c r="E98" i="1"/>
  <c r="K93" i="1"/>
  <c r="J93" i="1"/>
  <c r="E93" i="1"/>
  <c r="K88" i="1"/>
  <c r="J88" i="1"/>
  <c r="E88" i="1"/>
  <c r="K83" i="1"/>
  <c r="J83" i="1"/>
  <c r="E83" i="1"/>
  <c r="K78" i="1"/>
  <c r="J78" i="1"/>
  <c r="E78" i="1"/>
  <c r="K73" i="1"/>
  <c r="J73" i="1"/>
  <c r="E73" i="1"/>
  <c r="K68" i="1"/>
  <c r="J68" i="1"/>
  <c r="E68" i="1"/>
  <c r="K63" i="1"/>
  <c r="J63" i="1"/>
  <c r="E63" i="1"/>
  <c r="K58" i="1"/>
  <c r="J58" i="1"/>
  <c r="E58" i="1"/>
  <c r="K53" i="1"/>
  <c r="J53" i="1"/>
  <c r="E53" i="1"/>
  <c r="K48" i="1"/>
  <c r="J48" i="1"/>
  <c r="E48" i="1"/>
  <c r="K43" i="1"/>
  <c r="J43" i="1"/>
  <c r="E43" i="1"/>
  <c r="N40" i="1" s="1"/>
  <c r="P40" i="1" s="1"/>
  <c r="O42" i="1"/>
  <c r="O41" i="1"/>
  <c r="O40" i="1"/>
  <c r="K38" i="1"/>
  <c r="J38" i="1"/>
  <c r="E38" i="1"/>
  <c r="K33" i="1"/>
  <c r="J33" i="1"/>
  <c r="E33" i="1"/>
  <c r="K28" i="1"/>
  <c r="J28" i="1"/>
  <c r="E28" i="1"/>
  <c r="K23" i="1"/>
  <c r="J23" i="1"/>
  <c r="E23" i="1"/>
  <c r="K18" i="1"/>
  <c r="J18" i="1"/>
  <c r="E18" i="1"/>
  <c r="K13" i="1"/>
  <c r="J13" i="1"/>
  <c r="E13" i="1"/>
  <c r="K8" i="1"/>
  <c r="L8" i="1"/>
  <c r="J8" i="1"/>
  <c r="O36" i="1" s="1"/>
  <c r="E8" i="1"/>
  <c r="P93" i="1" l="1"/>
  <c r="P83" i="1"/>
  <c r="P73" i="1"/>
  <c r="P63" i="1"/>
  <c r="P58" i="1"/>
  <c r="P48" i="1"/>
  <c r="N41" i="1"/>
  <c r="P41" i="1"/>
  <c r="P43" i="1" s="1"/>
  <c r="N42" i="1"/>
  <c r="P42" i="1" s="1"/>
  <c r="N21" i="1"/>
  <c r="N16" i="1"/>
  <c r="N15" i="1"/>
  <c r="N35" i="1"/>
  <c r="N22" i="1"/>
  <c r="N10" i="1"/>
  <c r="N32" i="1"/>
  <c r="N30" i="1"/>
  <c r="N27" i="1"/>
  <c r="N36" i="1"/>
  <c r="P36" i="1" s="1"/>
  <c r="O25" i="1"/>
  <c r="N11" i="1"/>
  <c r="N17" i="1"/>
  <c r="N25" i="1"/>
  <c r="N31" i="1"/>
  <c r="N37" i="1"/>
  <c r="O11" i="1"/>
  <c r="O20" i="1"/>
  <c r="O26" i="1"/>
  <c r="O32" i="1"/>
  <c r="O17" i="1"/>
  <c r="P17" i="1" s="1"/>
  <c r="O37" i="1"/>
  <c r="N12" i="1"/>
  <c r="N20" i="1"/>
  <c r="N26" i="1"/>
  <c r="O15" i="1"/>
  <c r="O21" i="1"/>
  <c r="P21" i="1" s="1"/>
  <c r="O27" i="1"/>
  <c r="O35" i="1"/>
  <c r="O12" i="1"/>
  <c r="O31" i="1"/>
  <c r="P31" i="1" s="1"/>
  <c r="O10" i="1"/>
  <c r="O16" i="1"/>
  <c r="P16" i="1" s="1"/>
  <c r="O22" i="1"/>
  <c r="O30" i="1"/>
  <c r="P15" i="1" l="1"/>
  <c r="P18" i="1" s="1"/>
  <c r="P30" i="1"/>
  <c r="P35" i="1"/>
  <c r="P32" i="1"/>
  <c r="P12" i="1"/>
  <c r="P11" i="1"/>
  <c r="P22" i="1"/>
  <c r="P10" i="1"/>
  <c r="P27" i="1"/>
  <c r="P37" i="1"/>
  <c r="P20" i="1"/>
  <c r="P26" i="1"/>
  <c r="P25" i="1"/>
  <c r="P33" i="1" l="1"/>
  <c r="P38" i="1"/>
  <c r="P13" i="1"/>
  <c r="P23" i="1"/>
  <c r="P28" i="1"/>
</calcChain>
</file>

<file path=xl/sharedStrings.xml><?xml version="1.0" encoding="utf-8"?>
<sst xmlns="http://schemas.openxmlformats.org/spreadsheetml/2006/main" count="275" uniqueCount="125">
  <si>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</si>
  <si>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</si>
  <si>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</si>
  <si>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</si>
  <si>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</si>
  <si>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</si>
  <si>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</si>
  <si>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</si>
  <si>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</si>
  <si>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</si>
  <si>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</si>
  <si>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</si>
  <si>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</si>
  <si>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0uM-UCPH_4uM-Anti_1</t>
  </si>
  <si>
    <t>0uM-UCPH_4uM-Anti_2</t>
  </si>
  <si>
    <t>0uM-UCPH_4uM-Anti_3</t>
  </si>
  <si>
    <t>0uM-UCPH_Vec_1</t>
  </si>
  <si>
    <t>0uM-UCPH_Vec_2</t>
  </si>
  <si>
    <t>0uM-UCPH_Vec_3</t>
  </si>
  <si>
    <t>1uM-UCPH_4nM-Anti_1</t>
  </si>
  <si>
    <t>1uM-UCPH_4nM-Anti_2</t>
  </si>
  <si>
    <t>1uM-UCPH_4nM-Anti_3</t>
  </si>
  <si>
    <t>1uM-UCPH_Vec_1</t>
  </si>
  <si>
    <t>1uM-UCPH_Vec_2</t>
  </si>
  <si>
    <t>1uM-UCPH_Vec_3</t>
  </si>
  <si>
    <t>2uM-UCPH_4nM-Anti_1</t>
  </si>
  <si>
    <t>2uM-UCPH_4nM-Anti_2</t>
  </si>
  <si>
    <t>2uM-UCPH_4nM-Anti_3</t>
  </si>
  <si>
    <t>2uM-UCPH_Vec_1</t>
  </si>
  <si>
    <t>2uM-UCPH_Vec_2</t>
  </si>
  <si>
    <t>2uM-UCPH_Vec_3</t>
  </si>
  <si>
    <t>0uM-UCPH_100nM-BAM15_1</t>
  </si>
  <si>
    <t>0uM-UCPH_100nM-BAM15_2</t>
  </si>
  <si>
    <t>0uM-UCPH_100nM-BAM15_3</t>
  </si>
  <si>
    <t>1uM-UCPH_100nM-BAM15_1</t>
  </si>
  <si>
    <t>1uM-UCPH_100nM-BAM15_2</t>
  </si>
  <si>
    <t>1uM-UCPH_100nM-BAM15_3</t>
  </si>
  <si>
    <t>2uM-UCPH_100nM-BAM15_1</t>
  </si>
  <si>
    <t>2uM-UCPH_100nM-BAM15_2</t>
  </si>
  <si>
    <t>2uM-UCPH_100nM-BAM15_3</t>
  </si>
  <si>
    <t>0uM-UCPH_1uM-ISRIB_1</t>
  </si>
  <si>
    <t>0uM-UCPH_1uM-ISRIB_2</t>
  </si>
  <si>
    <t>0uM-UCPH_1uM-ISRIB_3</t>
  </si>
  <si>
    <t>1uM-UCPH_1uM-ISRIB_1</t>
  </si>
  <si>
    <t>1uM-UCPH_1uM-ISRIB_2</t>
  </si>
  <si>
    <t>1uM-UCPH_1uM-ISRIB_3</t>
  </si>
  <si>
    <t>2uM-UCPH_1uM-ISRIB_1</t>
  </si>
  <si>
    <t>2uM-UCPH_1uM-ISRIB_2</t>
  </si>
  <si>
    <t>2uM-UCPH_1uM-ISRIB_3</t>
  </si>
  <si>
    <t>t0_1</t>
  </si>
  <si>
    <t>t0_2</t>
  </si>
  <si>
    <t>t0_3</t>
  </si>
  <si>
    <t>t0_4</t>
  </si>
  <si>
    <t>t0_5</t>
  </si>
  <si>
    <t>t0_6</t>
  </si>
  <si>
    <t>143B-2xGOT-KO_rescue-exp_Anti</t>
  </si>
  <si>
    <t>143B-2xGOT-KO_rescue-exp</t>
  </si>
  <si>
    <t>143B-2xGOT-KO_rescue-exp_BAM15</t>
  </si>
  <si>
    <t>143B-2xGOT-KO_rescue-exp_ISRIB</t>
  </si>
  <si>
    <t>143B-2xGOT-KO_rescue-exp_Anti_0uM-UCPH_4uM-Anti_1_ 8 Oct 2021_01.#m4</t>
  </si>
  <si>
    <t>143B-2xGOT-KO_rescue-exp_Anti_0uM-UCPH_4uM-Anti_2_ 8 Oct 2021_01.#m4</t>
  </si>
  <si>
    <t>143B-2xGOT-KO_rescue-exp_Anti_0uM-UCPH_4uM-Anti_3_ 8 Oct 2021_01.#m4</t>
  </si>
  <si>
    <t>143B-2xGOT-KO_rescue-exp_Anti_0uM-UCPH_Vec_1_ 8 Oct 2021_01.#m4</t>
  </si>
  <si>
    <t>143B-2xGOT-KO_rescue-exp_Anti_0uM-UCPH_Vec_2_ 8 Oct 2021_01.#m4</t>
  </si>
  <si>
    <t>143B-2xGOT-KO_rescue-exp_Anti_0uM-UCPH_Vec_3_ 8 Oct 2021_01.#m4</t>
  </si>
  <si>
    <t>143B-2xGOT-KO_rescue-exp_Anti_1uM-UCPH_4nM-Anti_1_ 8 Oct 2021_01.#m4</t>
  </si>
  <si>
    <t>143B-2xGOT-KO_rescue-exp_Anti_1uM-UCPH_4nM-Anti_2_ 8 Oct 2021_01.#m4</t>
  </si>
  <si>
    <t>143B-2xGOT-KO_rescue-exp_Anti_1uM-UCPH_4nM-Anti_3_ 8 Oct 2021_01.#m4</t>
  </si>
  <si>
    <t>143B-2xGOT-KO_rescue-exp_Anti_1uM-UCPH_Vec_1_ 8 Oct 2021_01.#m4</t>
  </si>
  <si>
    <t>143B-2xGOT-KO_rescue-exp_Anti_1uM-UCPH_Vec_2_ 8 Oct 2021_01.#m4</t>
  </si>
  <si>
    <t>143B-2xGOT-KO_rescue-exp_Anti_1uM-UCPH_Vec_3_ 8 Oct 2021_01.#m4</t>
  </si>
  <si>
    <t>143B-2xGOT-KO_rescue-exp_Anti_2uM-UCPH_4nM-Anti_1_14 Oct 2021_01.#m4</t>
  </si>
  <si>
    <t>143B-2xGOT-KO_rescue-exp_Anti_2uM-UCPH_4nM-Anti_2_14 Oct 2021_01.#m4</t>
  </si>
  <si>
    <t>143B-2xGOT-KO_rescue-exp_Anti_2uM-UCPH_4nM-Anti_3_14 Oct 2021_01.#m4</t>
  </si>
  <si>
    <t>143B-2xGOT-KO_rescue-exp_Anti_2uM-UCPH_Vec_1_14 Oct 2021_01.#m4</t>
  </si>
  <si>
    <t>143B-2xGOT-KO_rescue-exp_Anti_2uM-UCPH_Vec_2_14 Oct 2021_01.#m4</t>
  </si>
  <si>
    <t>143B-2xGOT-KO_rescue-exp_Anti_2uM-UCPH_Vec_3_14 Oct 2021_01.#m4</t>
  </si>
  <si>
    <t>143B-2xGOT-KO_rescue-exp_BAM15_0uM-UCPH_100nM-BAM15_1_ 8 Oct 2021_01.#m4</t>
  </si>
  <si>
    <t>143B-2xGOT-KO_rescue-exp_BAM15_0uM-UCPH_100nM-BAM15_2_ 8 Oct 2021_01.#m4</t>
  </si>
  <si>
    <t>143B-2xGOT-KO_rescue-exp_BAM15_0uM-UCPH_100nM-BAM15_3_ 8 Oct 2021_01.#m4</t>
  </si>
  <si>
    <t>143B-2xGOT-KO_rescue-exp_BAM15_0uM-UCPH_Vec_1_ 8 Oct 2021_01.#m4</t>
  </si>
  <si>
    <t>143B-2xGOT-KO_rescue-exp_BAM15_0uM-UCPH_Vec_2_ 8 Oct 2021_01.#m4</t>
  </si>
  <si>
    <t>143B-2xGOT-KO_rescue-exp_BAM15_0uM-UCPH_Vec_3_ 8 Oct 2021_01.#m4</t>
  </si>
  <si>
    <t>143B-2xGOT-KO_rescue-exp_BAM15_1uM-UCPH_100nM-BAM15_1_ 8 Oct 2021_01.#m4</t>
  </si>
  <si>
    <t>143B-2xGOT-KO_rescue-exp_BAM15_1uM-UCPH_100nM-BAM15_2_ 8 Oct 2021_01.#m4</t>
  </si>
  <si>
    <t>143B-2xGOT-KO_rescue-exp_BAM15_1uM-UCPH_100nM-BAM15_3_ 8 Oct 2021_01.#m4</t>
  </si>
  <si>
    <t>143B-2xGOT-KO_rescue-exp_BAM15_1uM-UCPH_Vec_1_ 8 Oct 2021_01.#m4</t>
  </si>
  <si>
    <t>143B-2xGOT-KO_rescue-exp_BAM15_1uM-UCPH_Vec_2_ 8 Oct 2021_01.#m4</t>
  </si>
  <si>
    <t>143B-2xGOT-KO_rescue-exp_BAM15_1uM-UCPH_Vec_3_ 8 Oct 2021_01.#m4</t>
  </si>
  <si>
    <t>143B-2xGOT-KO_rescue-exp_BAM15_2uM-UCPH_100nM-BAM15_1_14 Oct 2021_01.#m4</t>
  </si>
  <si>
    <t>143B-2xGOT-KO_rescue-exp_BAM15_2uM-UCPH_100nM-BAM15_2_14 Oct 2021_01.#m4</t>
  </si>
  <si>
    <t>143B-2xGOT-KO_rescue-exp_BAM15_2uM-UCPH_100nM-BAM15_3_14 Oct 2021_01.#m4</t>
  </si>
  <si>
    <t>143B-2xGOT-KO_rescue-exp_BAM15_2uM-UCPH_Vec_1_14 Oct 2021_01.#m4</t>
  </si>
  <si>
    <t>143B-2xGOT-KO_rescue-exp_BAM15_2uM-UCPH_Vec_2_14 Oct 2021_01.#m4</t>
  </si>
  <si>
    <t>143B-2xGOT-KO_rescue-exp_BAM15_2uM-UCPH_Vec_3_14 Oct 2021_01.#m4</t>
  </si>
  <si>
    <t>143B-2xGOT-KO_rescue-exp_0uM-UCPH_1uM-ISRIB_1_ 8 Oct 2021_01.#m4</t>
  </si>
  <si>
    <t>143B-2xGOT-KO_rescue-exp_0uM-UCPH_1uM-ISRIB_2_ 8 Oct 2021_01.#m4</t>
  </si>
  <si>
    <t>143B-2xGOT-KO_rescue-exp_0uM-UCPH_1uM-ISRIB_3_ 8 Oct 2021_01.#m4</t>
  </si>
  <si>
    <t>C:\Users\sullivanlab\Desktop\MS4_data_dump\143B-2xGOT-KO_rescue-exp_0uM-UCPH_Vec_1_ 8 Oct 2021_01.#m4.tab</t>
  </si>
  <si>
    <t>143B-2xGOT-KO_rescue-exp_0uM-UCPH_Vec_2_ 8 Oct 2021_01.#m4</t>
  </si>
  <si>
    <t>143B-2xGOT-KO_rescue-exp_0uM-UCPH_Vec_3_ 8 Oct 2021_01.#m4</t>
  </si>
  <si>
    <t>143B-2xGOT-KO_rescue-exp_1uM-UCPH_1uM-ISRIB_1_ 8 Oct 2021_01.#m4</t>
  </si>
  <si>
    <t>143B-2xGOT-KO_rescue-exp_1uM-UCPH_1uM-ISRIB_2_ 8 Oct 2021_01.#m4</t>
  </si>
  <si>
    <t>143B-2xGOT-KO_rescue-exp_1uM-UCPH_1uM-ISRIB_3_ 8 Oct 2021_01.#m4</t>
  </si>
  <si>
    <t>143B-2xGOT-KO_rescue-exp_1uM-UCPH_Vec_1_ 8 Oct 2021_01.#m4</t>
  </si>
  <si>
    <t>143B-2xGOT-KO_rescue-exp_1uM-UCPH_Vec_2_ 8 Oct 2021_01.#m4</t>
  </si>
  <si>
    <t>143B-2xGOT-KO_rescue-exp_1uM-UCPH_Vec_3_ 8 Oct 2021_01.#m4</t>
  </si>
  <si>
    <t>143B-2xGOT-KO_rescue-exp_ISRIB_2uM-UCPH_1uM-ISRIB_1_15 Oct 2021_01.#m4</t>
  </si>
  <si>
    <t>143B-2xGOT-KO_rescue-exp_ISRIB_2uM-UCPH_1uM-ISRIB_2_15 Oct 2021_01.#m4</t>
  </si>
  <si>
    <t>143B-2xGOT-KO_rescue-exp_ISRIB_2uM-UCPH_1uM-ISRIB_3_15 Oct 2021_01.#m4</t>
  </si>
  <si>
    <t>143B-2xGOT-KO_rescue-exp_ISRIB_2uM-UCPH_Vec_1_15 Oct 2021_01.#m4</t>
  </si>
  <si>
    <t>143B-2xGOT-KO_rescue-exp_ISRIB_2uM-UCPH_Vec_2_15 Oct 2021_01.#m4</t>
  </si>
  <si>
    <t>143B-2xGOT-KO_rescue-exp_ISRIB_2uM-UCPH_Vec_3_15 Oct 2021_01.#m4</t>
  </si>
  <si>
    <t>143B-2xGOT-KO_rescue-exp_t0_1_ 5 Oct 2021_01.#m4</t>
  </si>
  <si>
    <t>143B-2xGOT-KO_rescue-exp_t0_2_ 5 Oct 2021_01.#m4</t>
  </si>
  <si>
    <t>143B-2xGOT-KO_rescue-exp_t0_3_ 5 Oct 2021_01.#m4</t>
  </si>
  <si>
    <t>143B-2xGOT-KO_rescue-exp_t0_4_ 5 Oct 2021_01.#m4</t>
  </si>
  <si>
    <t>143B-2xGOT-KO_rescue-exp_t0_5_ 5 Oct 2021_01.#m4</t>
  </si>
  <si>
    <t>143B-2xGOT-KO_rescue-exp_t0_6_ 5 Oct 2021_01.#m4</t>
  </si>
  <si>
    <t>Volumetric,  1000  uL</t>
  </si>
  <si>
    <t>Volumetric,  2000  uL</t>
  </si>
  <si>
    <t>Avg</t>
  </si>
  <si>
    <t>Delta time</t>
  </si>
  <si>
    <t>Fold cells</t>
  </si>
  <si>
    <t>Prlfr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</si>
</sst>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topLeftCell="A66" workbookViewId="0">
      <selection activeCell="O100" sqref="O100"/>
    </sheetView>
  </sheetViews>
  <sheetFormatPr baseColWidth="10" defaultColWidth="8.83203125" defaultRowHeight="15" x14ac:dyDescent="0.2"/>
  <cols>
    <col min="1" max="1" width="24" bestFit="1" customWidth="1"/>
    <col min="5" max="5" width="17.6640625" bestFit="1" customWidth="1"/>
    <col min="14" max="14" width="9.33203125" bestFit="1" customWidth="1"/>
    <col min="16" max="16" width="10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122</v>
      </c>
      <c r="O1" s="3" t="s">
        <v>123</v>
      </c>
      <c r="P1" s="3" t="s">
        <v>124</v>
      </c>
    </row>
    <row r="2" spans="1:16" x14ac:dyDescent="0.2">
      <c r="A2" t="s">
        <v>49</v>
      </c>
      <c r="B2" t="s">
        <v>56</v>
      </c>
      <c r="C2" t="s">
        <v>113</v>
      </c>
      <c r="D2" t="s">
        <v>120</v>
      </c>
      <c r="E2" s="2">
        <v>44474.677777777782</v>
      </c>
      <c r="F2">
        <v>2794</v>
      </c>
      <c r="G2">
        <v>2805</v>
      </c>
      <c r="H2">
        <v>12.65</v>
      </c>
      <c r="I2">
        <v>36.049999999999997</v>
      </c>
      <c r="J2">
        <v>19600</v>
      </c>
      <c r="K2">
        <v>21.28</v>
      </c>
      <c r="L2">
        <v>21.14</v>
      </c>
      <c r="M2">
        <v>2.7029999999999998</v>
      </c>
    </row>
    <row r="3" spans="1:16" x14ac:dyDescent="0.2">
      <c r="A3" t="s">
        <v>50</v>
      </c>
      <c r="B3" t="s">
        <v>56</v>
      </c>
      <c r="C3" t="s">
        <v>114</v>
      </c>
      <c r="D3" t="s">
        <v>120</v>
      </c>
      <c r="E3" s="2">
        <v>44474.680555555547</v>
      </c>
      <c r="F3">
        <v>2759</v>
      </c>
      <c r="G3">
        <v>2770</v>
      </c>
      <c r="H3">
        <v>12.88</v>
      </c>
      <c r="I3">
        <v>34.020000000000003</v>
      </c>
      <c r="J3">
        <v>18870</v>
      </c>
      <c r="K3">
        <v>21.28</v>
      </c>
      <c r="L3">
        <v>21.25</v>
      </c>
      <c r="M3">
        <v>2.6739999999999999</v>
      </c>
    </row>
    <row r="4" spans="1:16" x14ac:dyDescent="0.2">
      <c r="A4" t="s">
        <v>51</v>
      </c>
      <c r="B4" t="s">
        <v>56</v>
      </c>
      <c r="C4" t="s">
        <v>115</v>
      </c>
      <c r="D4" t="s">
        <v>120</v>
      </c>
      <c r="E4" s="2">
        <v>44474.681250000001</v>
      </c>
      <c r="F4">
        <v>2583</v>
      </c>
      <c r="G4">
        <v>2593</v>
      </c>
      <c r="H4">
        <v>12.65</v>
      </c>
      <c r="I4">
        <v>36.049999999999997</v>
      </c>
      <c r="J4">
        <v>18470</v>
      </c>
      <c r="K4">
        <v>21.48</v>
      </c>
      <c r="L4">
        <v>21.42</v>
      </c>
      <c r="M4">
        <v>2.7639999999999998</v>
      </c>
    </row>
    <row r="5" spans="1:16" x14ac:dyDescent="0.2">
      <c r="A5" t="s">
        <v>52</v>
      </c>
      <c r="B5" t="s">
        <v>56</v>
      </c>
      <c r="C5" t="s">
        <v>116</v>
      </c>
      <c r="D5" t="s">
        <v>120</v>
      </c>
      <c r="E5" s="2">
        <v>44474.682638888888</v>
      </c>
      <c r="F5">
        <v>3130</v>
      </c>
      <c r="G5">
        <v>3145</v>
      </c>
      <c r="H5">
        <v>12.65</v>
      </c>
      <c r="I5">
        <v>36.270000000000003</v>
      </c>
      <c r="J5">
        <v>21660</v>
      </c>
      <c r="K5">
        <v>21.47</v>
      </c>
      <c r="L5">
        <v>21.47</v>
      </c>
      <c r="M5">
        <v>2.8069999999999999</v>
      </c>
    </row>
    <row r="6" spans="1:16" x14ac:dyDescent="0.2">
      <c r="A6" t="s">
        <v>53</v>
      </c>
      <c r="B6" t="s">
        <v>56</v>
      </c>
      <c r="C6" t="s">
        <v>117</v>
      </c>
      <c r="D6" t="s">
        <v>120</v>
      </c>
      <c r="E6" s="2">
        <v>44474.684027777781</v>
      </c>
      <c r="F6">
        <v>2798</v>
      </c>
      <c r="G6">
        <v>2810</v>
      </c>
      <c r="H6">
        <v>12.65</v>
      </c>
      <c r="I6">
        <v>36.270000000000003</v>
      </c>
      <c r="J6">
        <v>19270</v>
      </c>
      <c r="K6">
        <v>21.42</v>
      </c>
      <c r="L6">
        <v>21.42</v>
      </c>
      <c r="M6">
        <v>2.7709999999999999</v>
      </c>
    </row>
    <row r="7" spans="1:16" x14ac:dyDescent="0.2">
      <c r="A7" t="s">
        <v>54</v>
      </c>
      <c r="B7" t="s">
        <v>56</v>
      </c>
      <c r="C7" t="s">
        <v>118</v>
      </c>
      <c r="D7" t="s">
        <v>120</v>
      </c>
      <c r="E7" s="2">
        <v>44474.685416666667</v>
      </c>
      <c r="F7">
        <v>2297</v>
      </c>
      <c r="G7">
        <v>2305</v>
      </c>
      <c r="H7">
        <v>12.65</v>
      </c>
      <c r="I7">
        <v>36.270000000000003</v>
      </c>
      <c r="J7">
        <v>16250</v>
      </c>
      <c r="K7">
        <v>21.59</v>
      </c>
      <c r="L7">
        <v>21.64</v>
      </c>
      <c r="M7">
        <v>2.8159999999999998</v>
      </c>
    </row>
    <row r="8" spans="1:16" x14ac:dyDescent="0.2">
      <c r="A8" t="s">
        <v>121</v>
      </c>
      <c r="E8" s="2">
        <f>E2</f>
        <v>44474.677777777782</v>
      </c>
      <c r="J8">
        <f>AVERAGE(J2:J7)</f>
        <v>19020</v>
      </c>
      <c r="K8">
        <f t="shared" ref="K8:L8" si="0">AVERAGE(K2:K7)</f>
        <v>21.42</v>
      </c>
      <c r="L8">
        <f t="shared" si="0"/>
        <v>21.39</v>
      </c>
    </row>
    <row r="10" spans="1:16" x14ac:dyDescent="0.2">
      <c r="A10" t="s">
        <v>16</v>
      </c>
      <c r="B10" t="s">
        <v>56</v>
      </c>
      <c r="C10" t="s">
        <v>98</v>
      </c>
      <c r="D10" t="s">
        <v>119</v>
      </c>
      <c r="E10" s="2">
        <v>44477.847222222219</v>
      </c>
      <c r="F10">
        <v>23010</v>
      </c>
      <c r="G10">
        <v>24672</v>
      </c>
      <c r="H10">
        <v>12.43</v>
      </c>
      <c r="I10">
        <v>34.25</v>
      </c>
      <c r="J10">
        <v>405200</v>
      </c>
      <c r="K10">
        <v>19.940000000000001</v>
      </c>
      <c r="L10">
        <v>19.75</v>
      </c>
      <c r="M10">
        <v>2.3359999999999999</v>
      </c>
      <c r="N10" s="4">
        <f>E13-$E$8</f>
        <v>3.1694444444365217</v>
      </c>
      <c r="O10" s="5">
        <f>J10/$J$8</f>
        <v>21.303890641430073</v>
      </c>
      <c r="P10" s="4">
        <f>LOG(O10,2)/N10</f>
        <v>1.392371786347089</v>
      </c>
    </row>
    <row r="11" spans="1:16" x14ac:dyDescent="0.2">
      <c r="A11" t="s">
        <v>17</v>
      </c>
      <c r="B11" t="s">
        <v>56</v>
      </c>
      <c r="C11" t="s">
        <v>99</v>
      </c>
      <c r="D11" t="s">
        <v>119</v>
      </c>
      <c r="E11" s="2">
        <v>44477.785416666673</v>
      </c>
      <c r="F11">
        <v>4716</v>
      </c>
      <c r="G11">
        <v>4782</v>
      </c>
      <c r="H11">
        <v>12.43</v>
      </c>
      <c r="I11">
        <v>34.47</v>
      </c>
      <c r="J11">
        <v>377700</v>
      </c>
      <c r="K11">
        <v>19.739999999999998</v>
      </c>
      <c r="L11">
        <v>19.579999999999998</v>
      </c>
      <c r="M11">
        <v>2.4159999999999999</v>
      </c>
      <c r="N11" s="4">
        <f>E13-$E$8</f>
        <v>3.1694444444365217</v>
      </c>
      <c r="O11" s="5">
        <f t="shared" ref="O11:O12" si="1">J11/$J$8</f>
        <v>19.858044164037857</v>
      </c>
      <c r="P11" s="4">
        <f t="shared" ref="P11:P12" si="2">LOG(O11,2)/N11</f>
        <v>1.3603808831656352</v>
      </c>
    </row>
    <row r="12" spans="1:16" x14ac:dyDescent="0.2">
      <c r="A12" t="s">
        <v>18</v>
      </c>
      <c r="B12" t="s">
        <v>56</v>
      </c>
      <c r="C12" t="s">
        <v>100</v>
      </c>
      <c r="D12" t="s">
        <v>119</v>
      </c>
      <c r="E12" s="2">
        <v>44477.786111111112</v>
      </c>
      <c r="F12">
        <v>4298</v>
      </c>
      <c r="G12">
        <v>4354</v>
      </c>
      <c r="H12">
        <v>12.43</v>
      </c>
      <c r="I12">
        <v>34.47</v>
      </c>
      <c r="J12">
        <v>334900</v>
      </c>
      <c r="K12">
        <v>19.899999999999999</v>
      </c>
      <c r="L12">
        <v>19.79</v>
      </c>
      <c r="M12">
        <v>2.3220000000000001</v>
      </c>
      <c r="N12" s="4">
        <f>E13-$E$8</f>
        <v>3.1694444444365217</v>
      </c>
      <c r="O12" s="5">
        <f t="shared" si="1"/>
        <v>17.607781282860149</v>
      </c>
      <c r="P12" s="4">
        <f t="shared" si="2"/>
        <v>1.3056361445291758</v>
      </c>
    </row>
    <row r="13" spans="1:16" x14ac:dyDescent="0.2">
      <c r="A13" t="s">
        <v>121</v>
      </c>
      <c r="E13" s="2">
        <f>E10</f>
        <v>44477.847222222219</v>
      </c>
      <c r="J13">
        <f>AVERAGE(J10:J12)</f>
        <v>372600</v>
      </c>
      <c r="K13">
        <f>AVERAGE(K10:K12)</f>
        <v>19.86</v>
      </c>
      <c r="N13" s="4"/>
      <c r="P13" s="4">
        <f>AVERAGE(P10:P12)</f>
        <v>1.3527962713473001</v>
      </c>
    </row>
    <row r="14" spans="1:16" x14ac:dyDescent="0.2">
      <c r="N14" s="4"/>
    </row>
    <row r="15" spans="1:16" x14ac:dyDescent="0.2">
      <c r="A15" t="s">
        <v>40</v>
      </c>
      <c r="B15" t="s">
        <v>56</v>
      </c>
      <c r="C15" t="s">
        <v>95</v>
      </c>
      <c r="D15" t="s">
        <v>119</v>
      </c>
      <c r="E15" s="2">
        <v>44477.787499999999</v>
      </c>
      <c r="F15">
        <v>4708</v>
      </c>
      <c r="G15">
        <v>4774</v>
      </c>
      <c r="H15">
        <v>12.43</v>
      </c>
      <c r="I15">
        <v>34.47</v>
      </c>
      <c r="J15">
        <v>355000</v>
      </c>
      <c r="K15">
        <v>20.170000000000002</v>
      </c>
      <c r="L15">
        <v>20.05</v>
      </c>
      <c r="M15">
        <v>2.4159999999999999</v>
      </c>
      <c r="N15" s="4">
        <f>E18-$E$8</f>
        <v>3.1097222222160781</v>
      </c>
      <c r="O15" s="5">
        <f>J15/$J$8</f>
        <v>18.664563617245005</v>
      </c>
      <c r="P15" s="4">
        <f>LOG(O15,2)/N15</f>
        <v>1.3577514554651515</v>
      </c>
    </row>
    <row r="16" spans="1:16" x14ac:dyDescent="0.2">
      <c r="A16" t="s">
        <v>41</v>
      </c>
      <c r="B16" t="s">
        <v>56</v>
      </c>
      <c r="C16" t="s">
        <v>96</v>
      </c>
      <c r="D16" t="s">
        <v>119</v>
      </c>
      <c r="E16" s="2">
        <v>44477.788194444453</v>
      </c>
      <c r="F16">
        <v>4692</v>
      </c>
      <c r="G16">
        <v>4759</v>
      </c>
      <c r="H16">
        <v>12.43</v>
      </c>
      <c r="I16">
        <v>34.47</v>
      </c>
      <c r="J16">
        <v>367100</v>
      </c>
      <c r="K16">
        <v>20.04</v>
      </c>
      <c r="L16">
        <v>19.91</v>
      </c>
      <c r="M16">
        <v>2.4129999999999998</v>
      </c>
      <c r="N16" s="4">
        <f>E18-$E$8</f>
        <v>3.1097222222160781</v>
      </c>
      <c r="O16" s="5">
        <f t="shared" ref="O16:O17" si="3">J16/$J$8</f>
        <v>19.300736067297581</v>
      </c>
      <c r="P16" s="4">
        <f t="shared" ref="P16:P17" si="4">LOG(O16,2)/N16</f>
        <v>1.3733007831429407</v>
      </c>
    </row>
    <row r="17" spans="1:16" x14ac:dyDescent="0.2">
      <c r="A17" t="s">
        <v>42</v>
      </c>
      <c r="B17" t="s">
        <v>56</v>
      </c>
      <c r="C17" t="s">
        <v>97</v>
      </c>
      <c r="D17" t="s">
        <v>119</v>
      </c>
      <c r="E17" s="2">
        <v>44477.788194444453</v>
      </c>
      <c r="F17">
        <v>4626</v>
      </c>
      <c r="G17">
        <v>4692</v>
      </c>
      <c r="H17">
        <v>12.43</v>
      </c>
      <c r="I17">
        <v>34.47</v>
      </c>
      <c r="J17">
        <v>368800</v>
      </c>
      <c r="K17">
        <v>20.25</v>
      </c>
      <c r="L17">
        <v>20.079999999999998</v>
      </c>
      <c r="M17">
        <v>2.3290000000000002</v>
      </c>
      <c r="N17" s="4">
        <f>E18-$E$8</f>
        <v>3.1097222222160781</v>
      </c>
      <c r="O17" s="5">
        <f t="shared" si="3"/>
        <v>19.390115667718192</v>
      </c>
      <c r="P17" s="4">
        <f t="shared" si="4"/>
        <v>1.3754442354687375</v>
      </c>
    </row>
    <row r="18" spans="1:16" x14ac:dyDescent="0.2">
      <c r="A18" t="s">
        <v>121</v>
      </c>
      <c r="E18" s="2">
        <f>E15</f>
        <v>44477.787499999999</v>
      </c>
      <c r="J18">
        <f>AVERAGE(J15:J17)</f>
        <v>363633.33333333331</v>
      </c>
      <c r="K18">
        <f>AVERAGE(K15:K17)</f>
        <v>20.153333333333332</v>
      </c>
      <c r="N18" s="4"/>
      <c r="P18" s="4">
        <f>AVERAGE(P15:P17)</f>
        <v>1.36883215802561</v>
      </c>
    </row>
    <row r="19" spans="1:16" x14ac:dyDescent="0.2">
      <c r="N19" s="4"/>
    </row>
    <row r="20" spans="1:16" x14ac:dyDescent="0.2">
      <c r="A20" t="s">
        <v>22</v>
      </c>
      <c r="B20" t="s">
        <v>56</v>
      </c>
      <c r="C20" t="s">
        <v>104</v>
      </c>
      <c r="D20" t="s">
        <v>119</v>
      </c>
      <c r="E20" s="2">
        <v>44477.827777777777</v>
      </c>
      <c r="F20">
        <v>8717</v>
      </c>
      <c r="G20">
        <v>8955</v>
      </c>
      <c r="H20">
        <v>12.43</v>
      </c>
      <c r="I20">
        <v>34.020000000000003</v>
      </c>
      <c r="J20">
        <v>128200</v>
      </c>
      <c r="K20">
        <v>20.48</v>
      </c>
      <c r="L20">
        <v>20.329999999999998</v>
      </c>
      <c r="M20">
        <v>2.8220000000000001</v>
      </c>
      <c r="N20" s="4">
        <f>E23-$E$8</f>
        <v>3.1499999999941792</v>
      </c>
      <c r="O20" s="5">
        <f>J20/$J$8</f>
        <v>6.7402733964248158</v>
      </c>
      <c r="P20" s="4">
        <f>LOG(O20,2)/N20</f>
        <v>0.87390701925416725</v>
      </c>
    </row>
    <row r="21" spans="1:16" x14ac:dyDescent="0.2">
      <c r="A21" t="s">
        <v>23</v>
      </c>
      <c r="B21" t="s">
        <v>56</v>
      </c>
      <c r="C21" t="s">
        <v>105</v>
      </c>
      <c r="D21" t="s">
        <v>119</v>
      </c>
      <c r="E21" s="2">
        <v>44477.828472222223</v>
      </c>
      <c r="F21">
        <v>8406</v>
      </c>
      <c r="G21">
        <v>8626</v>
      </c>
      <c r="H21">
        <v>12.43</v>
      </c>
      <c r="I21">
        <v>34.25</v>
      </c>
      <c r="J21">
        <v>121800</v>
      </c>
      <c r="K21">
        <v>20.53</v>
      </c>
      <c r="L21">
        <v>20.34</v>
      </c>
      <c r="M21">
        <v>2.819</v>
      </c>
      <c r="N21" s="4">
        <f>E23-$E$8</f>
        <v>3.1499999999941792</v>
      </c>
      <c r="O21" s="5">
        <f t="shared" ref="O21:O22" si="5">J21/$J$8</f>
        <v>6.4037854889589907</v>
      </c>
      <c r="P21" s="4">
        <f t="shared" ref="P21:P22" si="6">LOG(O21,2)/N21</f>
        <v>0.85045237521843864</v>
      </c>
    </row>
    <row r="22" spans="1:16" x14ac:dyDescent="0.2">
      <c r="A22" t="s">
        <v>24</v>
      </c>
      <c r="B22" t="s">
        <v>56</v>
      </c>
      <c r="C22" t="s">
        <v>106</v>
      </c>
      <c r="D22" t="s">
        <v>119</v>
      </c>
      <c r="E22" s="2">
        <v>44477.829861111109</v>
      </c>
      <c r="F22">
        <v>7472</v>
      </c>
      <c r="G22">
        <v>7639</v>
      </c>
      <c r="H22">
        <v>12.43</v>
      </c>
      <c r="I22">
        <v>34.47</v>
      </c>
      <c r="J22">
        <v>100500</v>
      </c>
      <c r="K22">
        <v>20.81</v>
      </c>
      <c r="L22">
        <v>20.65</v>
      </c>
      <c r="M22">
        <v>2.806</v>
      </c>
      <c r="N22" s="4">
        <f>E23-$E$8</f>
        <v>3.1499999999941792</v>
      </c>
      <c r="O22" s="5">
        <f t="shared" si="5"/>
        <v>5.2839116719242902</v>
      </c>
      <c r="P22" s="4">
        <f t="shared" si="6"/>
        <v>0.7624147143166754</v>
      </c>
    </row>
    <row r="23" spans="1:16" x14ac:dyDescent="0.2">
      <c r="A23" t="s">
        <v>121</v>
      </c>
      <c r="E23" s="2">
        <f>E20</f>
        <v>44477.827777777777</v>
      </c>
      <c r="J23">
        <f>AVERAGE(J20:J22)</f>
        <v>116833.33333333333</v>
      </c>
      <c r="K23">
        <f>AVERAGE(K20:K22)</f>
        <v>20.606666666666669</v>
      </c>
      <c r="N23" s="4"/>
      <c r="P23" s="4">
        <f>AVERAGE(P20:P22)</f>
        <v>0.82892470292976039</v>
      </c>
    </row>
    <row r="24" spans="1:16" x14ac:dyDescent="0.2">
      <c r="N24" s="4"/>
    </row>
    <row r="25" spans="1:16" x14ac:dyDescent="0.2">
      <c r="A25" t="s">
        <v>43</v>
      </c>
      <c r="B25" t="s">
        <v>56</v>
      </c>
      <c r="C25" t="s">
        <v>101</v>
      </c>
      <c r="D25" t="s">
        <v>119</v>
      </c>
      <c r="E25" s="2">
        <v>44477.830555555563</v>
      </c>
      <c r="F25">
        <v>6349</v>
      </c>
      <c r="G25">
        <v>6469</v>
      </c>
      <c r="H25">
        <v>12.43</v>
      </c>
      <c r="I25">
        <v>34.47</v>
      </c>
      <c r="J25">
        <v>82400</v>
      </c>
      <c r="K25">
        <v>21.04</v>
      </c>
      <c r="L25">
        <v>20.86</v>
      </c>
      <c r="M25">
        <v>3.1030000000000002</v>
      </c>
      <c r="N25" s="4">
        <f>E28-$E$8</f>
        <v>3.1527777777810115</v>
      </c>
      <c r="O25" s="5">
        <f>J25/$J$8</f>
        <v>4.3322818086225023</v>
      </c>
      <c r="P25" s="4">
        <f>LOG(O25,2)/N25</f>
        <v>0.67087731527297378</v>
      </c>
    </row>
    <row r="26" spans="1:16" x14ac:dyDescent="0.2">
      <c r="A26" t="s">
        <v>44</v>
      </c>
      <c r="B26" t="s">
        <v>56</v>
      </c>
      <c r="C26" t="s">
        <v>102</v>
      </c>
      <c r="D26" t="s">
        <v>119</v>
      </c>
      <c r="E26" s="2">
        <v>44477.831250000003</v>
      </c>
      <c r="F26">
        <v>6498</v>
      </c>
      <c r="G26">
        <v>6627</v>
      </c>
      <c r="H26">
        <v>12.43</v>
      </c>
      <c r="I26">
        <v>34.47</v>
      </c>
      <c r="J26">
        <v>88440</v>
      </c>
      <c r="K26">
        <v>21.04</v>
      </c>
      <c r="L26">
        <v>20.86</v>
      </c>
      <c r="M26">
        <v>3.0369999999999999</v>
      </c>
      <c r="N26" s="4">
        <f>E28-$E$8</f>
        <v>3.1527777777810115</v>
      </c>
      <c r="O26" s="5">
        <f t="shared" ref="O26:O27" si="7">J26/$J$8</f>
        <v>4.6498422712933758</v>
      </c>
      <c r="P26" s="4">
        <f t="shared" ref="P26:P27" si="8">LOG(O26,2)/N26</f>
        <v>0.70324708407332148</v>
      </c>
    </row>
    <row r="27" spans="1:16" x14ac:dyDescent="0.2">
      <c r="A27" t="s">
        <v>45</v>
      </c>
      <c r="B27" t="s">
        <v>56</v>
      </c>
      <c r="C27" t="s">
        <v>103</v>
      </c>
      <c r="D27" t="s">
        <v>119</v>
      </c>
      <c r="E27" s="2">
        <v>44477.831944444442</v>
      </c>
      <c r="F27">
        <v>5654</v>
      </c>
      <c r="G27">
        <v>5750</v>
      </c>
      <c r="H27">
        <v>12.43</v>
      </c>
      <c r="I27">
        <v>34.47</v>
      </c>
      <c r="J27">
        <v>72580</v>
      </c>
      <c r="K27">
        <v>21.13</v>
      </c>
      <c r="L27">
        <v>20.97</v>
      </c>
      <c r="M27">
        <v>3.0990000000000002</v>
      </c>
      <c r="N27" s="4">
        <f>E28-$E$8</f>
        <v>3.1527777777810115</v>
      </c>
      <c r="O27" s="5">
        <f t="shared" si="7"/>
        <v>3.8159831756046265</v>
      </c>
      <c r="P27" s="4">
        <f t="shared" si="8"/>
        <v>0.61281033640708737</v>
      </c>
    </row>
    <row r="28" spans="1:16" x14ac:dyDescent="0.2">
      <c r="A28" t="s">
        <v>121</v>
      </c>
      <c r="E28" s="2">
        <f>E25</f>
        <v>44477.830555555563</v>
      </c>
      <c r="J28">
        <f>AVERAGE(J25:J27)</f>
        <v>81140</v>
      </c>
      <c r="K28">
        <f>AVERAGE(K25:K27)</f>
        <v>21.069999999999997</v>
      </c>
      <c r="N28" s="4"/>
      <c r="P28" s="4">
        <f>AVERAGE(P25:P27)</f>
        <v>0.66231157858446088</v>
      </c>
    </row>
    <row r="29" spans="1:16" x14ac:dyDescent="0.2">
      <c r="N29" s="4"/>
    </row>
    <row r="30" spans="1:16" x14ac:dyDescent="0.2">
      <c r="A30" t="s">
        <v>28</v>
      </c>
      <c r="B30" t="s">
        <v>58</v>
      </c>
      <c r="C30" t="s">
        <v>110</v>
      </c>
      <c r="D30" t="s">
        <v>119</v>
      </c>
      <c r="E30" s="2">
        <v>44484.710416666669</v>
      </c>
      <c r="F30">
        <v>14414</v>
      </c>
      <c r="G30">
        <v>14857</v>
      </c>
      <c r="H30">
        <v>13.32</v>
      </c>
      <c r="I30">
        <v>36.049999999999997</v>
      </c>
      <c r="J30">
        <v>135100</v>
      </c>
      <c r="K30">
        <v>20.49</v>
      </c>
      <c r="L30">
        <v>20.100000000000001</v>
      </c>
      <c r="M30">
        <v>2.9430000000000001</v>
      </c>
      <c r="N30" s="4">
        <f>E33-$E$8</f>
        <v>10.03263888888614</v>
      </c>
      <c r="O30" s="5">
        <f>J30/$J$8</f>
        <v>7.1030494216614093</v>
      </c>
      <c r="P30" s="4">
        <f>LOG(O30,2)/N30</f>
        <v>0.28192368475314544</v>
      </c>
    </row>
    <row r="31" spans="1:16" x14ac:dyDescent="0.2">
      <c r="A31" t="s">
        <v>29</v>
      </c>
      <c r="B31" t="s">
        <v>58</v>
      </c>
      <c r="C31" t="s">
        <v>111</v>
      </c>
      <c r="D31" t="s">
        <v>119</v>
      </c>
      <c r="E31" s="2">
        <v>44484.711805555547</v>
      </c>
      <c r="F31">
        <v>13011</v>
      </c>
      <c r="G31">
        <v>13410</v>
      </c>
      <c r="H31">
        <v>13.32</v>
      </c>
      <c r="I31">
        <v>36.049999999999997</v>
      </c>
      <c r="J31">
        <v>129400</v>
      </c>
      <c r="K31">
        <v>20.329999999999998</v>
      </c>
      <c r="L31">
        <v>19.920000000000002</v>
      </c>
      <c r="M31">
        <v>3.0110000000000001</v>
      </c>
      <c r="N31" s="4">
        <f>E33-$E$8</f>
        <v>10.03263888888614</v>
      </c>
      <c r="O31" s="5">
        <f t="shared" ref="O31:O32" si="9">J31/$J$8</f>
        <v>6.8033648790746586</v>
      </c>
      <c r="P31" s="4">
        <f t="shared" ref="P31:P32" si="10">LOG(O31,2)/N31</f>
        <v>0.27572491112818531</v>
      </c>
    </row>
    <row r="32" spans="1:16" x14ac:dyDescent="0.2">
      <c r="A32" t="s">
        <v>30</v>
      </c>
      <c r="B32" t="s">
        <v>58</v>
      </c>
      <c r="C32" t="s">
        <v>112</v>
      </c>
      <c r="D32" t="s">
        <v>119</v>
      </c>
      <c r="E32" s="2">
        <v>44484.712500000001</v>
      </c>
      <c r="F32">
        <v>12109</v>
      </c>
      <c r="G32">
        <v>12447</v>
      </c>
      <c r="H32">
        <v>13.32</v>
      </c>
      <c r="I32">
        <v>36.049999999999997</v>
      </c>
      <c r="J32">
        <v>114500</v>
      </c>
      <c r="K32">
        <v>20.5</v>
      </c>
      <c r="L32">
        <v>20.14</v>
      </c>
      <c r="M32">
        <v>2.9809999999999999</v>
      </c>
      <c r="N32" s="4">
        <f>E33-$E$8</f>
        <v>10.03263888888614</v>
      </c>
      <c r="O32" s="5">
        <f t="shared" si="9"/>
        <v>6.0199789695057833</v>
      </c>
      <c r="P32" s="4">
        <f t="shared" si="10"/>
        <v>0.25813332620592605</v>
      </c>
    </row>
    <row r="33" spans="1:16" x14ac:dyDescent="0.2">
      <c r="A33" t="s">
        <v>121</v>
      </c>
      <c r="E33" s="2">
        <f>E30</f>
        <v>44484.710416666669</v>
      </c>
      <c r="J33">
        <f>AVERAGE(J30:J32)</f>
        <v>126333.33333333333</v>
      </c>
      <c r="K33">
        <f>AVERAGE(K30:K32)</f>
        <v>20.439999999999998</v>
      </c>
      <c r="N33" s="4"/>
      <c r="P33" s="4">
        <f>AVERAGE(P30:P32)</f>
        <v>0.27192730736241894</v>
      </c>
    </row>
    <row r="34" spans="1:16" x14ac:dyDescent="0.2">
      <c r="N34" s="4"/>
    </row>
    <row r="35" spans="1:16" x14ac:dyDescent="0.2">
      <c r="A35" t="s">
        <v>46</v>
      </c>
      <c r="B35" t="s">
        <v>58</v>
      </c>
      <c r="C35" t="s">
        <v>107</v>
      </c>
      <c r="D35" t="s">
        <v>119</v>
      </c>
      <c r="E35" s="2">
        <v>44484.714583333327</v>
      </c>
      <c r="F35">
        <v>1794</v>
      </c>
      <c r="G35">
        <v>1799</v>
      </c>
      <c r="H35">
        <v>13.32</v>
      </c>
      <c r="I35">
        <v>36.049999999999997</v>
      </c>
      <c r="J35">
        <v>8500</v>
      </c>
      <c r="K35">
        <v>22.07</v>
      </c>
      <c r="L35">
        <v>21.5</v>
      </c>
      <c r="M35">
        <v>4.5270000000000001</v>
      </c>
      <c r="N35" s="4">
        <f>E38-$E$8</f>
        <v>10.036805555544561</v>
      </c>
      <c r="O35" s="5">
        <f>J35/$J$8</f>
        <v>0.44689800210304942</v>
      </c>
      <c r="P35" s="4">
        <f>LOG(O35,2)/N35</f>
        <v>-0.1157721441752544</v>
      </c>
    </row>
    <row r="36" spans="1:16" x14ac:dyDescent="0.2">
      <c r="A36" t="s">
        <v>47</v>
      </c>
      <c r="B36" t="s">
        <v>58</v>
      </c>
      <c r="C36" t="s">
        <v>108</v>
      </c>
      <c r="D36" t="s">
        <v>119</v>
      </c>
      <c r="E36" s="2">
        <v>44484.715277777781</v>
      </c>
      <c r="F36">
        <v>1972</v>
      </c>
      <c r="G36">
        <v>1978</v>
      </c>
      <c r="H36">
        <v>13.32</v>
      </c>
      <c r="I36">
        <v>36.049999999999997</v>
      </c>
      <c r="J36">
        <v>8020</v>
      </c>
      <c r="K36">
        <v>21.79</v>
      </c>
      <c r="L36">
        <v>21.28</v>
      </c>
      <c r="M36">
        <v>4.1989999999999998</v>
      </c>
      <c r="N36" s="4">
        <f>E38-$E$8</f>
        <v>10.036805555544561</v>
      </c>
      <c r="O36" s="5">
        <f t="shared" ref="O36:O37" si="11">J36/$J$8</f>
        <v>0.4216614090431125</v>
      </c>
      <c r="P36" s="4">
        <f t="shared" ref="P36:P37" si="12">LOG(O36,2)/N36</f>
        <v>-0.12412745245596704</v>
      </c>
    </row>
    <row r="37" spans="1:16" x14ac:dyDescent="0.2">
      <c r="A37" t="s">
        <v>48</v>
      </c>
      <c r="B37" t="s">
        <v>58</v>
      </c>
      <c r="C37" t="s">
        <v>109</v>
      </c>
      <c r="D37" t="s">
        <v>119</v>
      </c>
      <c r="E37" s="2">
        <v>44484.71597222222</v>
      </c>
      <c r="F37">
        <v>1463</v>
      </c>
      <c r="G37">
        <v>1466</v>
      </c>
      <c r="H37">
        <v>13.32</v>
      </c>
      <c r="I37">
        <v>36.049999999999997</v>
      </c>
      <c r="J37">
        <v>4780</v>
      </c>
      <c r="K37">
        <v>22.83</v>
      </c>
      <c r="L37">
        <v>22.08</v>
      </c>
      <c r="M37">
        <v>4.7309999999999999</v>
      </c>
      <c r="N37" s="4">
        <f>E38-$E$8</f>
        <v>10.036805555544561</v>
      </c>
      <c r="O37" s="5">
        <f t="shared" si="11"/>
        <v>0.25131440588853837</v>
      </c>
      <c r="P37" s="4">
        <f t="shared" si="12"/>
        <v>-0.19851283477133305</v>
      </c>
    </row>
    <row r="38" spans="1:16" x14ac:dyDescent="0.2">
      <c r="A38" t="s">
        <v>121</v>
      </c>
      <c r="E38" s="2">
        <f>E35</f>
        <v>44484.714583333327</v>
      </c>
      <c r="J38">
        <f>AVERAGE(J35:J37)</f>
        <v>7100</v>
      </c>
      <c r="K38">
        <f>AVERAGE(K35:K37)</f>
        <v>22.23</v>
      </c>
      <c r="P38" s="4">
        <f>AVERAGE(P35:P37)</f>
        <v>-0.14613747713418482</v>
      </c>
    </row>
    <row r="40" spans="1:16" x14ac:dyDescent="0.2">
      <c r="A40" t="s">
        <v>16</v>
      </c>
      <c r="B40" t="s">
        <v>56</v>
      </c>
      <c r="C40" t="s">
        <v>62</v>
      </c>
      <c r="D40" t="s">
        <v>119</v>
      </c>
      <c r="E40" s="2">
        <v>44477.847222222219</v>
      </c>
      <c r="F40">
        <v>23010</v>
      </c>
      <c r="G40">
        <v>24672</v>
      </c>
      <c r="H40">
        <v>12.43</v>
      </c>
      <c r="I40">
        <v>34.25</v>
      </c>
      <c r="J40">
        <v>405200</v>
      </c>
      <c r="K40">
        <v>19.940000000000001</v>
      </c>
      <c r="L40">
        <v>19.75</v>
      </c>
      <c r="M40">
        <v>2.3359999999999999</v>
      </c>
      <c r="N40" s="4">
        <f>E43-$E$8</f>
        <v>3.1694444444365217</v>
      </c>
      <c r="O40" s="5">
        <f>J40/$J$8</f>
        <v>21.303890641430073</v>
      </c>
      <c r="P40" s="4">
        <f>LOG(O40,2)/N40</f>
        <v>1.392371786347089</v>
      </c>
    </row>
    <row r="41" spans="1:16" x14ac:dyDescent="0.2">
      <c r="A41" t="s">
        <v>17</v>
      </c>
      <c r="B41" t="s">
        <v>55</v>
      </c>
      <c r="C41" t="s">
        <v>63</v>
      </c>
      <c r="D41" t="s">
        <v>119</v>
      </c>
      <c r="E41" s="2">
        <v>44477.855555555558</v>
      </c>
      <c r="F41">
        <v>21381</v>
      </c>
      <c r="G41">
        <v>22787</v>
      </c>
      <c r="H41">
        <v>12.43</v>
      </c>
      <c r="I41">
        <v>34.47</v>
      </c>
      <c r="J41">
        <v>327500</v>
      </c>
      <c r="K41">
        <v>20.37</v>
      </c>
      <c r="L41">
        <v>20.420000000000002</v>
      </c>
      <c r="M41">
        <v>2.6110000000000002</v>
      </c>
      <c r="N41" s="4">
        <f>E43-$E$8</f>
        <v>3.1694444444365217</v>
      </c>
      <c r="O41" s="5">
        <f t="shared" ref="O41:O42" si="13">J41/$J$8</f>
        <v>17.218717139852785</v>
      </c>
      <c r="P41" s="4">
        <f t="shared" ref="P41:P42" si="14">LOG(O41,2)/N41</f>
        <v>1.2954654442819682</v>
      </c>
    </row>
    <row r="42" spans="1:16" x14ac:dyDescent="0.2">
      <c r="A42" t="s">
        <v>18</v>
      </c>
      <c r="B42" t="s">
        <v>55</v>
      </c>
      <c r="C42" t="s">
        <v>64</v>
      </c>
      <c r="D42" t="s">
        <v>119</v>
      </c>
      <c r="E42" s="2">
        <v>44477.856249999997</v>
      </c>
      <c r="F42">
        <v>22442</v>
      </c>
      <c r="G42">
        <v>24075</v>
      </c>
      <c r="H42">
        <v>12.43</v>
      </c>
      <c r="I42">
        <v>34.25</v>
      </c>
      <c r="J42">
        <v>354000</v>
      </c>
      <c r="K42">
        <v>20.57</v>
      </c>
      <c r="L42">
        <v>20.6</v>
      </c>
      <c r="M42">
        <v>2.6459999999999999</v>
      </c>
      <c r="N42" s="4">
        <f>E43-$E$8</f>
        <v>3.1694444444365217</v>
      </c>
      <c r="O42" s="5">
        <f t="shared" si="13"/>
        <v>18.611987381703472</v>
      </c>
      <c r="P42" s="4">
        <f t="shared" si="14"/>
        <v>1.330883150957733</v>
      </c>
    </row>
    <row r="43" spans="1:16" x14ac:dyDescent="0.2">
      <c r="A43" t="s">
        <v>121</v>
      </c>
      <c r="E43" s="2">
        <f>E40</f>
        <v>44477.847222222219</v>
      </c>
      <c r="J43">
        <f>AVERAGE(J40:J42)</f>
        <v>362233.33333333331</v>
      </c>
      <c r="K43">
        <f>AVERAGE(K40:K42)</f>
        <v>20.293333333333333</v>
      </c>
      <c r="P43" s="4">
        <f>AVERAGE(P40:P42)</f>
        <v>1.3395734605289302</v>
      </c>
    </row>
    <row r="45" spans="1:16" x14ac:dyDescent="0.2">
      <c r="A45" t="s">
        <v>13</v>
      </c>
      <c r="B45" t="s">
        <v>55</v>
      </c>
      <c r="C45" t="s">
        <v>59</v>
      </c>
      <c r="D45" t="s">
        <v>119</v>
      </c>
      <c r="E45" s="2">
        <v>44477.856944444437</v>
      </c>
      <c r="F45">
        <v>24695</v>
      </c>
      <c r="G45">
        <v>26689</v>
      </c>
      <c r="H45">
        <v>12.43</v>
      </c>
      <c r="I45">
        <v>34.47</v>
      </c>
      <c r="J45">
        <v>399200</v>
      </c>
      <c r="K45">
        <v>20.41</v>
      </c>
      <c r="L45">
        <v>20.440000000000001</v>
      </c>
      <c r="M45">
        <v>2.6240000000000001</v>
      </c>
      <c r="N45" s="4">
        <f>E48-$E$8</f>
        <v>3.179166666654055</v>
      </c>
      <c r="O45" s="5">
        <f>J45/$J$8</f>
        <v>20.988433228180863</v>
      </c>
      <c r="P45" s="4">
        <f>LOG(O45,2)/N45</f>
        <v>1.3813439274594437</v>
      </c>
    </row>
    <row r="46" spans="1:16" x14ac:dyDescent="0.2">
      <c r="A46" t="s">
        <v>14</v>
      </c>
      <c r="B46" t="s">
        <v>55</v>
      </c>
      <c r="C46" t="s">
        <v>60</v>
      </c>
      <c r="D46" t="s">
        <v>119</v>
      </c>
      <c r="E46" s="2">
        <v>44477.85833333333</v>
      </c>
      <c r="F46">
        <v>24610</v>
      </c>
      <c r="G46">
        <v>26610</v>
      </c>
      <c r="H46">
        <v>12.43</v>
      </c>
      <c r="I46">
        <v>34.47</v>
      </c>
      <c r="J46">
        <v>395000</v>
      </c>
      <c r="K46">
        <v>20.350000000000001</v>
      </c>
      <c r="L46">
        <v>20.420000000000002</v>
      </c>
      <c r="M46">
        <v>2.7029999999999998</v>
      </c>
      <c r="N46" s="4">
        <f>E48-$E$8</f>
        <v>3.179166666654055</v>
      </c>
      <c r="O46" s="5">
        <f t="shared" ref="O46:O47" si="15">J46/$J$8</f>
        <v>20.767613038906415</v>
      </c>
      <c r="P46" s="4">
        <f t="shared" ref="P46:P47" si="16">LOG(O46,2)/N46</f>
        <v>1.3765442208113197</v>
      </c>
    </row>
    <row r="47" spans="1:16" x14ac:dyDescent="0.2">
      <c r="A47" t="s">
        <v>15</v>
      </c>
      <c r="B47" t="s">
        <v>55</v>
      </c>
      <c r="C47" t="s">
        <v>61</v>
      </c>
      <c r="D47" t="s">
        <v>119</v>
      </c>
      <c r="E47" s="2">
        <v>44477.859027777777</v>
      </c>
      <c r="F47">
        <v>23013</v>
      </c>
      <c r="G47">
        <v>24774</v>
      </c>
      <c r="H47">
        <v>12.43</v>
      </c>
      <c r="I47">
        <v>34.700000000000003</v>
      </c>
      <c r="J47">
        <v>367400</v>
      </c>
      <c r="K47">
        <v>20.52</v>
      </c>
      <c r="L47">
        <v>20.59</v>
      </c>
      <c r="M47">
        <v>2.681</v>
      </c>
      <c r="N47" s="4">
        <f>E48-$E$8</f>
        <v>3.179166666654055</v>
      </c>
      <c r="O47" s="5">
        <f t="shared" si="15"/>
        <v>19.316508937960041</v>
      </c>
      <c r="P47" s="4">
        <f t="shared" si="16"/>
        <v>1.3436736488036993</v>
      </c>
    </row>
    <row r="48" spans="1:16" x14ac:dyDescent="0.2">
      <c r="A48" t="s">
        <v>121</v>
      </c>
      <c r="E48" s="2">
        <f>E45</f>
        <v>44477.856944444437</v>
      </c>
      <c r="J48">
        <f>AVERAGE(J45:J47)</f>
        <v>387200</v>
      </c>
      <c r="K48">
        <f>AVERAGE(K45:K47)</f>
        <v>20.426666666666666</v>
      </c>
      <c r="P48" s="4">
        <f>AVERAGE(P45:P47)</f>
        <v>1.3671872656914876</v>
      </c>
    </row>
    <row r="50" spans="1:16" x14ac:dyDescent="0.2">
      <c r="A50" t="s">
        <v>22</v>
      </c>
      <c r="B50" t="s">
        <v>55</v>
      </c>
      <c r="C50" t="s">
        <v>68</v>
      </c>
      <c r="D50" t="s">
        <v>119</v>
      </c>
      <c r="E50" s="2">
        <v>44477.914583333331</v>
      </c>
      <c r="F50">
        <v>10601</v>
      </c>
      <c r="G50">
        <v>10932</v>
      </c>
      <c r="H50">
        <v>12.43</v>
      </c>
      <c r="I50">
        <v>34.47</v>
      </c>
      <c r="J50">
        <v>165500</v>
      </c>
      <c r="K50">
        <v>20.32</v>
      </c>
      <c r="L50">
        <v>20.05</v>
      </c>
      <c r="M50">
        <v>2.6480000000000001</v>
      </c>
      <c r="N50" s="4">
        <f>E53-$E$8</f>
        <v>3.2368055555489263</v>
      </c>
      <c r="O50" s="5">
        <f>J50/$J$8</f>
        <v>8.70136698212408</v>
      </c>
      <c r="P50" s="4">
        <f>LOG(O50,2)/N50</f>
        <v>0.9642970552774065</v>
      </c>
    </row>
    <row r="51" spans="1:16" x14ac:dyDescent="0.2">
      <c r="A51" t="s">
        <v>23</v>
      </c>
      <c r="B51" t="s">
        <v>55</v>
      </c>
      <c r="C51" t="s">
        <v>69</v>
      </c>
      <c r="D51" t="s">
        <v>119</v>
      </c>
      <c r="E51" s="2">
        <v>44477.915277777778</v>
      </c>
      <c r="F51">
        <v>10026</v>
      </c>
      <c r="G51">
        <v>10325</v>
      </c>
      <c r="H51">
        <v>12.43</v>
      </c>
      <c r="I51">
        <v>34.47</v>
      </c>
      <c r="J51">
        <v>146000</v>
      </c>
      <c r="K51">
        <v>20.440000000000001</v>
      </c>
      <c r="L51">
        <v>20.239999999999998</v>
      </c>
      <c r="M51">
        <v>2.6709999999999998</v>
      </c>
      <c r="N51" s="4">
        <f>E53-$E$8</f>
        <v>3.2368055555489263</v>
      </c>
      <c r="O51" s="5">
        <f t="shared" ref="O51:O52" si="17">J51/$J$8</f>
        <v>7.6761303890641432</v>
      </c>
      <c r="P51" s="4">
        <f t="shared" ref="P51:P52" si="18">LOG(O51,2)/N51</f>
        <v>0.90842009732509965</v>
      </c>
    </row>
    <row r="52" spans="1:16" x14ac:dyDescent="0.2">
      <c r="A52" t="s">
        <v>24</v>
      </c>
      <c r="B52" t="s">
        <v>55</v>
      </c>
      <c r="C52" t="s">
        <v>70</v>
      </c>
      <c r="D52" t="s">
        <v>119</v>
      </c>
      <c r="E52" s="2">
        <v>44477.915972222218</v>
      </c>
      <c r="F52">
        <v>9053</v>
      </c>
      <c r="G52">
        <v>9298</v>
      </c>
      <c r="H52">
        <v>12.43</v>
      </c>
      <c r="I52">
        <v>34.700000000000003</v>
      </c>
      <c r="J52">
        <v>125100</v>
      </c>
      <c r="K52">
        <v>20.63</v>
      </c>
      <c r="L52">
        <v>20.43</v>
      </c>
      <c r="M52">
        <v>2.806</v>
      </c>
      <c r="N52" s="4">
        <f>E53-$E$8</f>
        <v>3.2368055555489263</v>
      </c>
      <c r="O52" s="5">
        <f t="shared" si="17"/>
        <v>6.5772870662460567</v>
      </c>
      <c r="P52" s="4">
        <f t="shared" si="18"/>
        <v>0.8395600512777055</v>
      </c>
    </row>
    <row r="53" spans="1:16" x14ac:dyDescent="0.2">
      <c r="A53" t="s">
        <v>121</v>
      </c>
      <c r="E53" s="2">
        <f>E50</f>
        <v>44477.914583333331</v>
      </c>
      <c r="J53">
        <f>AVERAGE(J50:J52)</f>
        <v>145533.33333333334</v>
      </c>
      <c r="K53">
        <f>AVERAGE(K50:K52)</f>
        <v>20.463333333333335</v>
      </c>
      <c r="P53" s="4">
        <f>AVERAGE(P50:P52)</f>
        <v>0.90409240129340385</v>
      </c>
    </row>
    <row r="55" spans="1:16" x14ac:dyDescent="0.2">
      <c r="A55" t="s">
        <v>19</v>
      </c>
      <c r="B55" t="s">
        <v>55</v>
      </c>
      <c r="C55" t="s">
        <v>65</v>
      </c>
      <c r="D55" t="s">
        <v>119</v>
      </c>
      <c r="E55" s="2">
        <v>44477.916666666657</v>
      </c>
      <c r="F55">
        <v>10696</v>
      </c>
      <c r="G55">
        <v>11041</v>
      </c>
      <c r="H55">
        <v>12.43</v>
      </c>
      <c r="I55">
        <v>34.700000000000003</v>
      </c>
      <c r="J55">
        <v>160800</v>
      </c>
      <c r="K55">
        <v>20.29</v>
      </c>
      <c r="L55">
        <v>20.07</v>
      </c>
      <c r="M55">
        <v>2.6779999999999999</v>
      </c>
      <c r="N55" s="4">
        <f>E58-$E$8</f>
        <v>3.2388888888744987</v>
      </c>
      <c r="O55" s="5">
        <f>J55/$J$8</f>
        <v>8.4542586750788651</v>
      </c>
      <c r="P55" s="4">
        <f>LOG(O55,2)/N55</f>
        <v>0.95084405821525542</v>
      </c>
    </row>
    <row r="56" spans="1:16" x14ac:dyDescent="0.2">
      <c r="A56" t="s">
        <v>20</v>
      </c>
      <c r="B56" t="s">
        <v>55</v>
      </c>
      <c r="C56" t="s">
        <v>66</v>
      </c>
      <c r="D56" t="s">
        <v>119</v>
      </c>
      <c r="E56" s="2">
        <v>44477.918055555558</v>
      </c>
      <c r="F56">
        <v>10283</v>
      </c>
      <c r="G56">
        <v>10606</v>
      </c>
      <c r="H56">
        <v>12.43</v>
      </c>
      <c r="I56">
        <v>34.700000000000003</v>
      </c>
      <c r="J56">
        <v>154100</v>
      </c>
      <c r="K56">
        <v>20.43</v>
      </c>
      <c r="L56">
        <v>20.25</v>
      </c>
      <c r="M56">
        <v>2.6080000000000001</v>
      </c>
      <c r="N56" s="4">
        <f>E58-$E$8</f>
        <v>3.2388888888744987</v>
      </c>
      <c r="O56" s="5">
        <f t="shared" ref="O56:O57" si="19">J56/$J$8</f>
        <v>8.1019978969505786</v>
      </c>
      <c r="P56" s="4">
        <f t="shared" ref="P56:P57" si="20">LOG(O56,2)/N56</f>
        <v>0.93188677169793999</v>
      </c>
    </row>
    <row r="57" spans="1:16" x14ac:dyDescent="0.2">
      <c r="A57" t="s">
        <v>21</v>
      </c>
      <c r="B57" t="s">
        <v>55</v>
      </c>
      <c r="C57" t="s">
        <v>67</v>
      </c>
      <c r="D57" t="s">
        <v>119</v>
      </c>
      <c r="E57" s="2">
        <v>44477.918749999997</v>
      </c>
      <c r="F57">
        <v>9039</v>
      </c>
      <c r="G57">
        <v>9290</v>
      </c>
      <c r="H57">
        <v>12.43</v>
      </c>
      <c r="I57">
        <v>34.700000000000003</v>
      </c>
      <c r="J57">
        <v>130900</v>
      </c>
      <c r="K57">
        <v>20.61</v>
      </c>
      <c r="L57">
        <v>20.45</v>
      </c>
      <c r="M57">
        <v>2.6840000000000002</v>
      </c>
      <c r="N57" s="4">
        <f>E58-$E$8</f>
        <v>3.2388888888744987</v>
      </c>
      <c r="O57" s="5">
        <f t="shared" si="19"/>
        <v>6.8822292323869609</v>
      </c>
      <c r="P57" s="4">
        <f t="shared" si="20"/>
        <v>0.85920698160753473</v>
      </c>
    </row>
    <row r="58" spans="1:16" x14ac:dyDescent="0.2">
      <c r="A58" t="s">
        <v>121</v>
      </c>
      <c r="E58" s="2">
        <f>E55</f>
        <v>44477.916666666657</v>
      </c>
      <c r="J58">
        <f>AVERAGE(J55:J57)</f>
        <v>148600</v>
      </c>
      <c r="K58">
        <f>AVERAGE(K55:K57)</f>
        <v>20.443333333333332</v>
      </c>
      <c r="P58" s="4">
        <f>AVERAGE(P55:P57)</f>
        <v>0.91397927050691008</v>
      </c>
    </row>
    <row r="60" spans="1:16" x14ac:dyDescent="0.2">
      <c r="A60" t="s">
        <v>28</v>
      </c>
      <c r="B60" t="s">
        <v>55</v>
      </c>
      <c r="C60" t="s">
        <v>74</v>
      </c>
      <c r="D60" t="s">
        <v>119</v>
      </c>
      <c r="E60" s="2">
        <v>44483.670138888891</v>
      </c>
      <c r="F60">
        <v>17614</v>
      </c>
      <c r="G60">
        <v>18431</v>
      </c>
      <c r="H60">
        <v>13.1</v>
      </c>
      <c r="I60">
        <v>36.049999999999997</v>
      </c>
      <c r="J60">
        <v>225600</v>
      </c>
      <c r="K60">
        <v>20.56</v>
      </c>
      <c r="L60">
        <v>20.03</v>
      </c>
      <c r="M60">
        <v>3.24</v>
      </c>
      <c r="N60" s="4">
        <f>E63-$E$8</f>
        <v>8.992361111108039</v>
      </c>
      <c r="O60" s="5">
        <f>J60/$J$8</f>
        <v>11.861198738170348</v>
      </c>
      <c r="P60" s="4">
        <f>LOG(O60,2)/N60</f>
        <v>0.39680100391185485</v>
      </c>
    </row>
    <row r="61" spans="1:16" x14ac:dyDescent="0.2">
      <c r="A61" t="s">
        <v>29</v>
      </c>
      <c r="B61" t="s">
        <v>55</v>
      </c>
      <c r="C61" t="s">
        <v>75</v>
      </c>
      <c r="D61" t="s">
        <v>119</v>
      </c>
      <c r="E61" s="2">
        <v>44483.67083333333</v>
      </c>
      <c r="F61">
        <v>13525</v>
      </c>
      <c r="G61">
        <v>14027</v>
      </c>
      <c r="H61">
        <v>13.32</v>
      </c>
      <c r="I61">
        <v>36.049999999999997</v>
      </c>
      <c r="J61">
        <v>160600</v>
      </c>
      <c r="K61">
        <v>20.96</v>
      </c>
      <c r="L61">
        <v>20.39</v>
      </c>
      <c r="M61">
        <v>3.5390000000000001</v>
      </c>
      <c r="N61" s="4">
        <f>E63-$E$8</f>
        <v>8.992361111108039</v>
      </c>
      <c r="O61" s="5">
        <f t="shared" ref="O61:O62" si="21">J61/$J$8</f>
        <v>8.4437434279705581</v>
      </c>
      <c r="P61" s="4">
        <f t="shared" ref="P61:P62" si="22">LOG(O61,2)/N61</f>
        <v>0.34227748457989327</v>
      </c>
    </row>
    <row r="62" spans="1:16" x14ac:dyDescent="0.2">
      <c r="A62" t="s">
        <v>30</v>
      </c>
      <c r="B62" t="s">
        <v>55</v>
      </c>
      <c r="C62" t="s">
        <v>76</v>
      </c>
      <c r="D62" t="s">
        <v>119</v>
      </c>
      <c r="E62" s="2">
        <v>44483.671527777777</v>
      </c>
      <c r="F62">
        <v>9305</v>
      </c>
      <c r="G62">
        <v>9550</v>
      </c>
      <c r="H62">
        <v>13.1</v>
      </c>
      <c r="I62">
        <v>36.049999999999997</v>
      </c>
      <c r="J62">
        <v>100400</v>
      </c>
      <c r="K62">
        <v>21.56</v>
      </c>
      <c r="L62">
        <v>20.94</v>
      </c>
      <c r="M62">
        <v>3.6909999999999998</v>
      </c>
      <c r="N62" s="4">
        <f>E63-$E$8</f>
        <v>8.992361111108039</v>
      </c>
      <c r="O62" s="5">
        <f t="shared" si="21"/>
        <v>5.2786540483701367</v>
      </c>
      <c r="P62" s="4">
        <f t="shared" si="22"/>
        <v>0.26691211444041107</v>
      </c>
    </row>
    <row r="63" spans="1:16" x14ac:dyDescent="0.2">
      <c r="A63" t="s">
        <v>121</v>
      </c>
      <c r="E63" s="2">
        <f>E60</f>
        <v>44483.670138888891</v>
      </c>
      <c r="J63">
        <f>AVERAGE(J60:J62)</f>
        <v>162200</v>
      </c>
      <c r="K63">
        <f>AVERAGE(K60:K62)</f>
        <v>21.026666666666667</v>
      </c>
      <c r="P63" s="4">
        <f>AVERAGE(P60:P62)</f>
        <v>0.33533020097738636</v>
      </c>
    </row>
    <row r="65" spans="1:16" x14ac:dyDescent="0.2">
      <c r="A65" t="s">
        <v>25</v>
      </c>
      <c r="B65" t="s">
        <v>55</v>
      </c>
      <c r="C65" t="s">
        <v>71</v>
      </c>
      <c r="D65" t="s">
        <v>119</v>
      </c>
      <c r="E65" s="2">
        <v>44483.67291666667</v>
      </c>
      <c r="F65">
        <v>14032</v>
      </c>
      <c r="G65">
        <v>14572</v>
      </c>
      <c r="H65">
        <v>13.32</v>
      </c>
      <c r="I65">
        <v>36.049999999999997</v>
      </c>
      <c r="J65">
        <v>181900</v>
      </c>
      <c r="K65">
        <v>20.37</v>
      </c>
      <c r="L65">
        <v>19.829999999999998</v>
      </c>
      <c r="M65">
        <v>3.3420000000000001</v>
      </c>
      <c r="N65" s="4">
        <f>E68-$E$8</f>
        <v>8.9951388888875954</v>
      </c>
      <c r="O65" s="5">
        <f>J65/$J$8</f>
        <v>9.5636172450052577</v>
      </c>
      <c r="P65" s="4">
        <f>LOG(O65,2)/N65</f>
        <v>0.36214631390545859</v>
      </c>
    </row>
    <row r="66" spans="1:16" x14ac:dyDescent="0.2">
      <c r="A66" t="s">
        <v>26</v>
      </c>
      <c r="B66" t="s">
        <v>55</v>
      </c>
      <c r="C66" t="s">
        <v>72</v>
      </c>
      <c r="D66" t="s">
        <v>119</v>
      </c>
      <c r="E66" s="2">
        <v>44483.673611111109</v>
      </c>
      <c r="F66">
        <v>18728</v>
      </c>
      <c r="G66">
        <v>19712</v>
      </c>
      <c r="H66">
        <v>13.1</v>
      </c>
      <c r="I66">
        <v>36.049999999999997</v>
      </c>
      <c r="J66">
        <v>252300</v>
      </c>
      <c r="K66">
        <v>20.260000000000002</v>
      </c>
      <c r="L66">
        <v>19.739999999999998</v>
      </c>
      <c r="M66">
        <v>3.2509999999999999</v>
      </c>
      <c r="N66" s="4">
        <f>E68-$E$8</f>
        <v>8.9951388888875954</v>
      </c>
      <c r="O66" s="5">
        <f t="shared" ref="O66:O67" si="23">J66/$J$8</f>
        <v>13.264984227129338</v>
      </c>
      <c r="P66" s="4">
        <f t="shared" ref="P66:P67" si="24">LOG(O66,2)/N66</f>
        <v>0.4146185068482387</v>
      </c>
    </row>
    <row r="67" spans="1:16" x14ac:dyDescent="0.2">
      <c r="A67" t="s">
        <v>27</v>
      </c>
      <c r="B67" t="s">
        <v>55</v>
      </c>
      <c r="C67" t="s">
        <v>73</v>
      </c>
      <c r="D67" t="s">
        <v>119</v>
      </c>
      <c r="E67" s="2">
        <v>44483.674305555563</v>
      </c>
      <c r="F67">
        <v>10833</v>
      </c>
      <c r="G67">
        <v>11164</v>
      </c>
      <c r="H67">
        <v>13.32</v>
      </c>
      <c r="I67">
        <v>36.049999999999997</v>
      </c>
      <c r="J67">
        <v>120300</v>
      </c>
      <c r="K67">
        <v>21.34</v>
      </c>
      <c r="L67">
        <v>20.69</v>
      </c>
      <c r="M67">
        <v>3.6030000000000002</v>
      </c>
      <c r="N67" s="4">
        <f>E68-$E$8</f>
        <v>8.9951388888875954</v>
      </c>
      <c r="O67" s="5">
        <f t="shared" si="23"/>
        <v>6.3249211356466875</v>
      </c>
      <c r="P67" s="4">
        <f t="shared" si="24"/>
        <v>0.29583172912319089</v>
      </c>
    </row>
    <row r="68" spans="1:16" x14ac:dyDescent="0.2">
      <c r="A68" t="s">
        <v>121</v>
      </c>
      <c r="E68" s="2">
        <f>E65</f>
        <v>44483.67291666667</v>
      </c>
      <c r="J68">
        <f>AVERAGE(J65:J67)</f>
        <v>184833.33333333334</v>
      </c>
      <c r="K68">
        <f>AVERAGE(K65:K67)</f>
        <v>20.656666666666666</v>
      </c>
      <c r="P68" s="4">
        <f>AVERAGE(P65:P67)</f>
        <v>0.35753218329229602</v>
      </c>
    </row>
    <row r="70" spans="1:16" x14ac:dyDescent="0.2">
      <c r="A70" t="s">
        <v>16</v>
      </c>
      <c r="B70" t="s">
        <v>57</v>
      </c>
      <c r="C70" t="s">
        <v>80</v>
      </c>
      <c r="D70" t="s">
        <v>119</v>
      </c>
      <c r="E70" s="2">
        <v>44477.881249999999</v>
      </c>
      <c r="F70">
        <v>23676</v>
      </c>
      <c r="G70">
        <v>25385</v>
      </c>
      <c r="H70">
        <v>12.43</v>
      </c>
      <c r="I70">
        <v>34.47</v>
      </c>
      <c r="J70">
        <v>384700</v>
      </c>
      <c r="K70">
        <v>20.13</v>
      </c>
      <c r="L70">
        <v>19.989999999999998</v>
      </c>
      <c r="M70">
        <v>2.367</v>
      </c>
      <c r="N70" s="4">
        <f>E73-$E$8</f>
        <v>3.2034722222160781</v>
      </c>
      <c r="O70" s="5">
        <f>J70/$J$8</f>
        <v>20.226077812828603</v>
      </c>
      <c r="P70" s="4">
        <f>LOG(O70,2)/N70</f>
        <v>1.3542008100580312</v>
      </c>
    </row>
    <row r="71" spans="1:16" x14ac:dyDescent="0.2">
      <c r="A71" t="s">
        <v>17</v>
      </c>
      <c r="B71" t="s">
        <v>57</v>
      </c>
      <c r="C71" t="s">
        <v>81</v>
      </c>
      <c r="D71" t="s">
        <v>119</v>
      </c>
      <c r="E71" s="2">
        <v>44477.881944444453</v>
      </c>
      <c r="F71">
        <v>24439</v>
      </c>
      <c r="G71">
        <v>26373</v>
      </c>
      <c r="H71">
        <v>12.43</v>
      </c>
      <c r="I71">
        <v>34.47</v>
      </c>
      <c r="J71">
        <v>421800</v>
      </c>
      <c r="K71">
        <v>19.940000000000001</v>
      </c>
      <c r="L71">
        <v>19.78</v>
      </c>
      <c r="M71">
        <v>2.367</v>
      </c>
      <c r="N71" s="4">
        <f>E73-$E$8</f>
        <v>3.2034722222160781</v>
      </c>
      <c r="O71" s="5">
        <f t="shared" ref="O71:O72" si="25">J71/$J$8</f>
        <v>22.176656151419557</v>
      </c>
      <c r="P71" s="4">
        <f t="shared" ref="P71:P72" si="26">LOG(O71,2)/N71</f>
        <v>1.3956637153942888</v>
      </c>
    </row>
    <row r="72" spans="1:16" x14ac:dyDescent="0.2">
      <c r="A72" t="s">
        <v>18</v>
      </c>
      <c r="B72" t="s">
        <v>57</v>
      </c>
      <c r="C72" t="s">
        <v>82</v>
      </c>
      <c r="D72" t="s">
        <v>119</v>
      </c>
      <c r="E72" s="2">
        <v>44477.883333333331</v>
      </c>
      <c r="F72">
        <v>24207</v>
      </c>
      <c r="G72">
        <v>26164</v>
      </c>
      <c r="H72">
        <v>12.43</v>
      </c>
      <c r="I72">
        <v>34.700000000000003</v>
      </c>
      <c r="J72">
        <v>407100</v>
      </c>
      <c r="K72">
        <v>20.14</v>
      </c>
      <c r="L72">
        <v>20.010000000000002</v>
      </c>
      <c r="M72">
        <v>2.4049999999999998</v>
      </c>
      <c r="N72" s="4">
        <f>E73-$E$8</f>
        <v>3.2034722222160781</v>
      </c>
      <c r="O72" s="5">
        <f t="shared" si="25"/>
        <v>21.403785488958992</v>
      </c>
      <c r="P72" s="4">
        <f t="shared" si="26"/>
        <v>1.3796885889990056</v>
      </c>
    </row>
    <row r="73" spans="1:16" x14ac:dyDescent="0.2">
      <c r="A73" t="s">
        <v>121</v>
      </c>
      <c r="E73" s="2">
        <f>E70</f>
        <v>44477.881249999999</v>
      </c>
      <c r="J73">
        <f>AVERAGE(J70:J72)</f>
        <v>404533.33333333331</v>
      </c>
      <c r="K73">
        <f>AVERAGE(K70:K72)</f>
        <v>20.07</v>
      </c>
      <c r="P73" s="4">
        <f>AVERAGE(P70:P72)</f>
        <v>1.3765177048171084</v>
      </c>
    </row>
    <row r="75" spans="1:16" x14ac:dyDescent="0.2">
      <c r="A75" t="s">
        <v>31</v>
      </c>
      <c r="B75" t="s">
        <v>57</v>
      </c>
      <c r="C75" t="s">
        <v>77</v>
      </c>
      <c r="D75" t="s">
        <v>119</v>
      </c>
      <c r="E75" s="2">
        <v>44477.884722222218</v>
      </c>
      <c r="F75">
        <v>24976</v>
      </c>
      <c r="G75">
        <v>27071</v>
      </c>
      <c r="H75">
        <v>12.43</v>
      </c>
      <c r="I75">
        <v>34.47</v>
      </c>
      <c r="J75">
        <v>430400</v>
      </c>
      <c r="K75">
        <v>20.02</v>
      </c>
      <c r="L75">
        <v>19.899999999999999</v>
      </c>
      <c r="M75">
        <v>2.3570000000000002</v>
      </c>
      <c r="N75" s="4">
        <f>E78-$E$8</f>
        <v>3.2069444444350665</v>
      </c>
      <c r="O75" s="5">
        <f>J75/$J$8</f>
        <v>22.628811777076763</v>
      </c>
      <c r="P75" s="4">
        <f>LOG(O75,2)/N75</f>
        <v>1.4032325799694845</v>
      </c>
    </row>
    <row r="76" spans="1:16" x14ac:dyDescent="0.2">
      <c r="A76" t="s">
        <v>32</v>
      </c>
      <c r="B76" t="s">
        <v>57</v>
      </c>
      <c r="C76" t="s">
        <v>78</v>
      </c>
      <c r="D76" t="s">
        <v>119</v>
      </c>
      <c r="E76" s="2">
        <v>44477.885416666657</v>
      </c>
      <c r="F76">
        <v>24749</v>
      </c>
      <c r="G76">
        <v>26804</v>
      </c>
      <c r="H76">
        <v>12.43</v>
      </c>
      <c r="I76">
        <v>34.700000000000003</v>
      </c>
      <c r="J76">
        <v>430500</v>
      </c>
      <c r="K76">
        <v>20.010000000000002</v>
      </c>
      <c r="L76">
        <v>19.89</v>
      </c>
      <c r="M76">
        <v>2.3290000000000002</v>
      </c>
      <c r="N76" s="4">
        <f>E78-$E$8</f>
        <v>3.2069444444350665</v>
      </c>
      <c r="O76" s="5">
        <f t="shared" ref="O76:O77" si="27">J76/$J$8</f>
        <v>22.634069400630914</v>
      </c>
      <c r="P76" s="4">
        <f t="shared" ref="P76:P77" si="28">LOG(O76,2)/N76</f>
        <v>1.4033370905818099</v>
      </c>
    </row>
    <row r="77" spans="1:16" x14ac:dyDescent="0.2">
      <c r="A77" t="s">
        <v>33</v>
      </c>
      <c r="B77" t="s">
        <v>57</v>
      </c>
      <c r="C77" t="s">
        <v>79</v>
      </c>
      <c r="D77" t="s">
        <v>119</v>
      </c>
      <c r="E77" s="2">
        <v>44477.886111111111</v>
      </c>
      <c r="F77">
        <v>22817</v>
      </c>
      <c r="G77">
        <v>24565</v>
      </c>
      <c r="H77">
        <v>12.43</v>
      </c>
      <c r="I77">
        <v>34.47</v>
      </c>
      <c r="J77">
        <v>384500</v>
      </c>
      <c r="K77">
        <v>20.239999999999998</v>
      </c>
      <c r="L77">
        <v>20.12</v>
      </c>
      <c r="M77">
        <v>2.3780000000000001</v>
      </c>
      <c r="N77" s="4">
        <f>E78-$E$8</f>
        <v>3.2069444444350665</v>
      </c>
      <c r="O77" s="5">
        <f t="shared" si="27"/>
        <v>20.215562565720294</v>
      </c>
      <c r="P77" s="4">
        <f t="shared" si="28"/>
        <v>1.3525006503940422</v>
      </c>
    </row>
    <row r="78" spans="1:16" x14ac:dyDescent="0.2">
      <c r="A78" t="s">
        <v>121</v>
      </c>
      <c r="E78" s="2">
        <f>E75</f>
        <v>44477.884722222218</v>
      </c>
      <c r="J78">
        <f>AVERAGE(J75:J77)</f>
        <v>415133.33333333331</v>
      </c>
      <c r="K78">
        <f>AVERAGE(K75:K77)</f>
        <v>20.09</v>
      </c>
      <c r="P78" s="4">
        <f>AVERAGE(P75:P77)</f>
        <v>1.3863567736484452</v>
      </c>
    </row>
    <row r="80" spans="1:16" x14ac:dyDescent="0.2">
      <c r="A80" t="s">
        <v>22</v>
      </c>
      <c r="B80" t="s">
        <v>57</v>
      </c>
      <c r="C80" t="s">
        <v>86</v>
      </c>
      <c r="D80" t="s">
        <v>119</v>
      </c>
      <c r="E80" s="2">
        <v>44477.897222222222</v>
      </c>
      <c r="F80">
        <v>9419</v>
      </c>
      <c r="G80">
        <v>9671</v>
      </c>
      <c r="H80">
        <v>12.43</v>
      </c>
      <c r="I80">
        <v>34.47</v>
      </c>
      <c r="J80">
        <v>136100</v>
      </c>
      <c r="K80">
        <v>20.56</v>
      </c>
      <c r="L80">
        <v>20.34</v>
      </c>
      <c r="M80">
        <v>2.7170000000000001</v>
      </c>
      <c r="N80" s="4">
        <f>E83-$E$8</f>
        <v>3.2194444444394321</v>
      </c>
      <c r="O80" s="5">
        <f>J80/$J$8</f>
        <v>7.1556256572029442</v>
      </c>
      <c r="P80" s="4">
        <f>LOG(O80,2)/N80</f>
        <v>0.88185336461835817</v>
      </c>
    </row>
    <row r="81" spans="1:16" x14ac:dyDescent="0.2">
      <c r="A81" t="s">
        <v>23</v>
      </c>
      <c r="B81" t="s">
        <v>57</v>
      </c>
      <c r="C81" t="s">
        <v>87</v>
      </c>
      <c r="D81" t="s">
        <v>119</v>
      </c>
      <c r="E81" s="2">
        <v>44477.897916666669</v>
      </c>
      <c r="F81">
        <v>10025</v>
      </c>
      <c r="G81">
        <v>10323</v>
      </c>
      <c r="H81">
        <v>12.43</v>
      </c>
      <c r="I81">
        <v>34.47</v>
      </c>
      <c r="J81">
        <v>147100</v>
      </c>
      <c r="K81">
        <v>20.420000000000002</v>
      </c>
      <c r="L81">
        <v>20.21</v>
      </c>
      <c r="M81">
        <v>2.65</v>
      </c>
      <c r="N81" s="4">
        <f>E83-$E$8</f>
        <v>3.2194444444394321</v>
      </c>
      <c r="O81" s="5">
        <f t="shared" ref="O81:O82" si="29">J81/$J$8</f>
        <v>7.7339642481598316</v>
      </c>
      <c r="P81" s="4">
        <f t="shared" ref="P81:P82" si="30">LOG(O81,2)/N81</f>
        <v>0.91668241096034564</v>
      </c>
    </row>
    <row r="82" spans="1:16" x14ac:dyDescent="0.2">
      <c r="A82" t="s">
        <v>24</v>
      </c>
      <c r="B82" t="s">
        <v>57</v>
      </c>
      <c r="C82" t="s">
        <v>88</v>
      </c>
      <c r="D82" t="s">
        <v>119</v>
      </c>
      <c r="E82" s="2">
        <v>44477.898611111108</v>
      </c>
      <c r="F82">
        <v>8973</v>
      </c>
      <c r="G82">
        <v>9209</v>
      </c>
      <c r="H82">
        <v>12.43</v>
      </c>
      <c r="I82">
        <v>34.700000000000003</v>
      </c>
      <c r="J82">
        <v>122200</v>
      </c>
      <c r="K82">
        <v>20.47</v>
      </c>
      <c r="L82">
        <v>20.38</v>
      </c>
      <c r="M82">
        <v>2.7090000000000001</v>
      </c>
      <c r="N82" s="4">
        <f>E83-$E$8</f>
        <v>3.2194444444394321</v>
      </c>
      <c r="O82" s="5">
        <f t="shared" si="29"/>
        <v>6.4248159831756047</v>
      </c>
      <c r="P82" s="4">
        <f t="shared" si="30"/>
        <v>0.83357709075573294</v>
      </c>
    </row>
    <row r="83" spans="1:16" x14ac:dyDescent="0.2">
      <c r="A83" t="s">
        <v>121</v>
      </c>
      <c r="E83" s="2">
        <f>E80</f>
        <v>44477.897222222222</v>
      </c>
      <c r="J83">
        <f>AVERAGE(J80:J82)</f>
        <v>135133.33333333334</v>
      </c>
      <c r="K83">
        <f>AVERAGE(K80:K82)</f>
        <v>20.483333333333334</v>
      </c>
      <c r="P83" s="4">
        <f>AVERAGE(P80:P82)</f>
        <v>0.87737095544481214</v>
      </c>
    </row>
    <row r="85" spans="1:16" x14ac:dyDescent="0.2">
      <c r="A85" t="s">
        <v>34</v>
      </c>
      <c r="B85" t="s">
        <v>57</v>
      </c>
      <c r="C85" t="s">
        <v>83</v>
      </c>
      <c r="D85" t="s">
        <v>119</v>
      </c>
      <c r="E85" s="2">
        <v>44477.9</v>
      </c>
      <c r="F85">
        <v>9264</v>
      </c>
      <c r="G85">
        <v>9517</v>
      </c>
      <c r="H85">
        <v>12.43</v>
      </c>
      <c r="I85">
        <v>34.47</v>
      </c>
      <c r="J85">
        <v>131400</v>
      </c>
      <c r="K85">
        <v>20.49</v>
      </c>
      <c r="L85">
        <v>20.28</v>
      </c>
      <c r="M85">
        <v>2.7469999999999999</v>
      </c>
      <c r="N85" s="4">
        <f>E88-$E$8</f>
        <v>3.2222222222189885</v>
      </c>
      <c r="O85" s="5">
        <f>J85/$J$8</f>
        <v>6.9085173501577284</v>
      </c>
      <c r="P85" s="4">
        <f>LOG(O85,2)/N85</f>
        <v>0.86535810755749465</v>
      </c>
    </row>
    <row r="86" spans="1:16" x14ac:dyDescent="0.2">
      <c r="A86" t="s">
        <v>35</v>
      </c>
      <c r="B86" t="s">
        <v>57</v>
      </c>
      <c r="C86" t="s">
        <v>84</v>
      </c>
      <c r="D86" t="s">
        <v>119</v>
      </c>
      <c r="E86" s="2">
        <v>44477.900694444441</v>
      </c>
      <c r="F86">
        <v>9794</v>
      </c>
      <c r="G86">
        <v>10089</v>
      </c>
      <c r="H86">
        <v>12.43</v>
      </c>
      <c r="I86">
        <v>34.47</v>
      </c>
      <c r="J86">
        <v>149000</v>
      </c>
      <c r="K86">
        <v>20.399999999999999</v>
      </c>
      <c r="L86">
        <v>20.21</v>
      </c>
      <c r="M86">
        <v>2.65</v>
      </c>
      <c r="N86" s="4">
        <f>E88-$E$8</f>
        <v>3.2222222222189885</v>
      </c>
      <c r="O86" s="5">
        <f t="shared" ref="O86:O87" si="31">J86/$J$8</f>
        <v>7.8338590956887488</v>
      </c>
      <c r="P86" s="4">
        <f t="shared" ref="P86:P87" si="32">LOG(O86,2)/N86</f>
        <v>0.92163822808323204</v>
      </c>
    </row>
    <row r="87" spans="1:16" x14ac:dyDescent="0.2">
      <c r="A87" t="s">
        <v>36</v>
      </c>
      <c r="B87" t="s">
        <v>57</v>
      </c>
      <c r="C87" t="s">
        <v>85</v>
      </c>
      <c r="D87" t="s">
        <v>119</v>
      </c>
      <c r="E87" s="2">
        <v>44477.901388888888</v>
      </c>
      <c r="F87">
        <v>8896</v>
      </c>
      <c r="G87">
        <v>9137</v>
      </c>
      <c r="H87">
        <v>12.43</v>
      </c>
      <c r="I87">
        <v>34.47</v>
      </c>
      <c r="J87">
        <v>126100</v>
      </c>
      <c r="K87">
        <v>20.62</v>
      </c>
      <c r="L87">
        <v>20.49</v>
      </c>
      <c r="M87">
        <v>2.8170000000000002</v>
      </c>
      <c r="N87" s="4">
        <f>E88-$E$8</f>
        <v>3.2222222222189885</v>
      </c>
      <c r="O87" s="5">
        <f t="shared" si="31"/>
        <v>6.6298633017875916</v>
      </c>
      <c r="P87" s="4">
        <f t="shared" si="32"/>
        <v>0.84692455583516602</v>
      </c>
    </row>
    <row r="88" spans="1:16" x14ac:dyDescent="0.2">
      <c r="A88" t="s">
        <v>121</v>
      </c>
      <c r="E88" s="2">
        <f>E85</f>
        <v>44477.9</v>
      </c>
      <c r="J88">
        <f>AVERAGE(J85:J87)</f>
        <v>135500</v>
      </c>
      <c r="K88">
        <f>AVERAGE(K85:K87)</f>
        <v>20.503333333333334</v>
      </c>
      <c r="P88" s="4">
        <f>AVERAGE(P85:P87)</f>
        <v>0.8779736304919642</v>
      </c>
    </row>
    <row r="90" spans="1:16" x14ac:dyDescent="0.2">
      <c r="A90" t="s">
        <v>28</v>
      </c>
      <c r="B90" t="s">
        <v>57</v>
      </c>
      <c r="C90" t="s">
        <v>92</v>
      </c>
      <c r="D90" t="s">
        <v>119</v>
      </c>
      <c r="E90" s="2">
        <v>44483.686805555553</v>
      </c>
      <c r="F90">
        <v>10439</v>
      </c>
      <c r="G90">
        <v>10698</v>
      </c>
      <c r="H90">
        <v>13.32</v>
      </c>
      <c r="I90">
        <v>36.049999999999997</v>
      </c>
      <c r="J90">
        <v>109200</v>
      </c>
      <c r="K90">
        <v>21.37</v>
      </c>
      <c r="L90">
        <v>20.75</v>
      </c>
      <c r="M90">
        <v>3.6179999999999999</v>
      </c>
      <c r="N90" s="4">
        <f>E93-$E$8</f>
        <v>9.0090277777708252</v>
      </c>
      <c r="O90" s="5">
        <f>J90/$J$8</f>
        <v>5.7413249211356465</v>
      </c>
      <c r="P90" s="4">
        <f>LOG(O90,2)/N90</f>
        <v>0.27987300818052724</v>
      </c>
    </row>
    <row r="91" spans="1:16" x14ac:dyDescent="0.2">
      <c r="A91" t="s">
        <v>29</v>
      </c>
      <c r="B91" t="s">
        <v>57</v>
      </c>
      <c r="C91" t="s">
        <v>93</v>
      </c>
      <c r="D91" t="s">
        <v>119</v>
      </c>
      <c r="E91" s="2">
        <v>44483.688194444447</v>
      </c>
      <c r="F91">
        <v>12230</v>
      </c>
      <c r="G91">
        <v>12639</v>
      </c>
      <c r="H91">
        <v>13.32</v>
      </c>
      <c r="I91">
        <v>36.049999999999997</v>
      </c>
      <c r="J91">
        <v>150400</v>
      </c>
      <c r="K91">
        <v>20.99</v>
      </c>
      <c r="L91">
        <v>20.440000000000001</v>
      </c>
      <c r="M91">
        <v>3.4889999999999999</v>
      </c>
      <c r="N91" s="4">
        <f>E93-$E$8</f>
        <v>9.0090277777708252</v>
      </c>
      <c r="O91" s="5">
        <f t="shared" ref="O91:O92" si="33">J91/$J$8</f>
        <v>7.9074658254468977</v>
      </c>
      <c r="P91" s="4">
        <f t="shared" ref="P91:P92" si="34">LOG(O91,2)/N91</f>
        <v>0.33113622127632031</v>
      </c>
    </row>
    <row r="92" spans="1:16" x14ac:dyDescent="0.2">
      <c r="A92" t="s">
        <v>30</v>
      </c>
      <c r="B92" t="s">
        <v>57</v>
      </c>
      <c r="C92" t="s">
        <v>94</v>
      </c>
      <c r="D92" t="s">
        <v>119</v>
      </c>
      <c r="E92" s="2">
        <v>44483.688888888893</v>
      </c>
      <c r="F92">
        <v>6708</v>
      </c>
      <c r="G92">
        <v>6830</v>
      </c>
      <c r="H92">
        <v>13.1</v>
      </c>
      <c r="I92">
        <v>36.049999999999997</v>
      </c>
      <c r="J92">
        <v>63340</v>
      </c>
      <c r="K92">
        <v>22.05</v>
      </c>
      <c r="L92">
        <v>21.29</v>
      </c>
      <c r="M92">
        <v>4.1500000000000004</v>
      </c>
      <c r="N92" s="4">
        <f>E93-$E$8</f>
        <v>9.0090277777708252</v>
      </c>
      <c r="O92" s="5">
        <f t="shared" si="33"/>
        <v>3.3301787592008414</v>
      </c>
      <c r="P92" s="4">
        <f t="shared" si="34"/>
        <v>0.192651156593179</v>
      </c>
    </row>
    <row r="93" spans="1:16" x14ac:dyDescent="0.2">
      <c r="A93" t="s">
        <v>121</v>
      </c>
      <c r="E93" s="2">
        <f>E90</f>
        <v>44483.686805555553</v>
      </c>
      <c r="J93">
        <f>AVERAGE(J90:J92)</f>
        <v>107646.66666666667</v>
      </c>
      <c r="K93">
        <f>AVERAGE(K90:K92)</f>
        <v>21.47</v>
      </c>
      <c r="P93" s="4">
        <f>AVERAGE(P90:P92)</f>
        <v>0.26788679535000887</v>
      </c>
    </row>
    <row r="95" spans="1:16" x14ac:dyDescent="0.2">
      <c r="A95" t="s">
        <v>37</v>
      </c>
      <c r="B95" t="s">
        <v>57</v>
      </c>
      <c r="C95" t="s">
        <v>89</v>
      </c>
      <c r="D95" t="s">
        <v>119</v>
      </c>
      <c r="E95" s="2">
        <v>44483.689583333333</v>
      </c>
      <c r="F95">
        <v>9877</v>
      </c>
      <c r="G95">
        <v>10132</v>
      </c>
      <c r="H95">
        <v>13.32</v>
      </c>
      <c r="I95">
        <v>36.049999999999997</v>
      </c>
      <c r="J95">
        <v>104800</v>
      </c>
      <c r="K95">
        <v>21.44</v>
      </c>
      <c r="L95">
        <v>20.88</v>
      </c>
      <c r="M95">
        <v>3.605</v>
      </c>
      <c r="N95" s="4">
        <f>E98-$E$8</f>
        <v>9.0118055555503815</v>
      </c>
      <c r="O95" s="5">
        <f>J95/$J$8</f>
        <v>5.5099894847528921</v>
      </c>
      <c r="P95" s="4">
        <f>LOG(O95,2)/N95</f>
        <v>0.27320269510784884</v>
      </c>
    </row>
    <row r="96" spans="1:16" x14ac:dyDescent="0.2">
      <c r="A96" t="s">
        <v>38</v>
      </c>
      <c r="B96" t="s">
        <v>57</v>
      </c>
      <c r="C96" t="s">
        <v>90</v>
      </c>
      <c r="D96" t="s">
        <v>119</v>
      </c>
      <c r="E96" s="2">
        <v>44483.69027777778</v>
      </c>
      <c r="F96">
        <v>15117</v>
      </c>
      <c r="G96">
        <v>15742</v>
      </c>
      <c r="H96">
        <v>13.32</v>
      </c>
      <c r="I96">
        <v>36.049999999999997</v>
      </c>
      <c r="J96">
        <v>194900</v>
      </c>
      <c r="K96">
        <v>20.6</v>
      </c>
      <c r="L96">
        <v>20.059999999999999</v>
      </c>
      <c r="M96">
        <v>3.343</v>
      </c>
      <c r="N96" s="4">
        <f>E98-$E$8</f>
        <v>9.0118055555503815</v>
      </c>
      <c r="O96" s="5">
        <f t="shared" ref="O96:O97" si="35">J96/$J$8</f>
        <v>10.247108307045215</v>
      </c>
      <c r="P96" s="4">
        <f t="shared" ref="P96:P97" si="36">LOG(O96,2)/N96</f>
        <v>0.37252744953168898</v>
      </c>
    </row>
    <row r="97" spans="1:16" x14ac:dyDescent="0.2">
      <c r="A97" t="s">
        <v>39</v>
      </c>
      <c r="B97" t="s">
        <v>57</v>
      </c>
      <c r="C97" t="s">
        <v>91</v>
      </c>
      <c r="D97" t="s">
        <v>119</v>
      </c>
      <c r="E97" s="2">
        <v>44483.69027777778</v>
      </c>
      <c r="F97">
        <v>8023</v>
      </c>
      <c r="G97">
        <v>8199</v>
      </c>
      <c r="H97">
        <v>13.1</v>
      </c>
      <c r="I97">
        <v>36.049999999999997</v>
      </c>
      <c r="J97">
        <v>75900</v>
      </c>
      <c r="K97">
        <v>21.7</v>
      </c>
      <c r="L97">
        <v>21.06</v>
      </c>
      <c r="M97">
        <v>3.7869999999999999</v>
      </c>
      <c r="N97" s="4">
        <f>E98-$E$8</f>
        <v>9.0118055555503815</v>
      </c>
      <c r="O97" s="5">
        <f t="shared" si="35"/>
        <v>3.9905362776025237</v>
      </c>
      <c r="P97" s="4">
        <f t="shared" si="36"/>
        <v>0.22155189957605864</v>
      </c>
    </row>
    <row r="98" spans="1:16" x14ac:dyDescent="0.2">
      <c r="A98" t="s">
        <v>121</v>
      </c>
      <c r="E98" s="2">
        <f>E95</f>
        <v>44483.689583333333</v>
      </c>
      <c r="J98">
        <f>AVERAGE(J95:J97)</f>
        <v>125200</v>
      </c>
      <c r="K98">
        <f>AVERAGE(K95:K97)</f>
        <v>21.24666666666667</v>
      </c>
      <c r="P98" s="4">
        <f>AVERAGE(P95:P97)</f>
        <v>0.28909401473853213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2021-10-19T02:14:00Z</dcterms:created>
  <dcterms:modified xsi:type="dcterms:W3CDTF">2021-10-19T02:32:04Z</dcterms:modified>
</cp:coreProperties>
</file>