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on-plate-acid-hydrolysis/CoulterCounter_data/143B-Nuc-RFP_on-plate/"/>
    </mc:Choice>
  </mc:AlternateContent>
  <xr:revisionPtr revIDLastSave="0" documentId="13_ncr:1_{9ACDC9FE-41FE-2C45-AEC2-C10CEA49A174}" xr6:coauthVersionLast="47" xr6:coauthVersionMax="47" xr10:uidLastSave="{00000000-0000-0000-0000-000000000000}"/>
  <bookViews>
    <workbookView xWindow="240" yWindow="500" windowWidth="24160" windowHeight="12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1" l="1"/>
  <c r="O13" i="1"/>
  <c r="O10" i="1"/>
  <c r="K10" i="1"/>
  <c r="L10" i="1"/>
  <c r="R14" i="1" s="1"/>
  <c r="J10" i="1"/>
  <c r="R10" i="1" s="1"/>
  <c r="T10" i="1" s="1"/>
  <c r="R13" i="1" l="1"/>
</calcChain>
</file>

<file path=xl/sharedStrings.xml><?xml version="1.0" encoding="utf-8"?>
<sst xmlns="http://schemas.openxmlformats.org/spreadsheetml/2006/main" count="43" uniqueCount="33">
  <si>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</si>
  <si>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</si>
  <si>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</si>
  <si>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</si>
  <si>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</si>
  <si>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</si>
  <si>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</si>
  <si>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</si>
  <si>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</si>
  <si>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</si>
  <si>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</si>
  <si>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</si>
  <si>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</si>
  <si>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well_1</t>
  </si>
  <si>
    <t>well_2</t>
  </si>
  <si>
    <t>well_3</t>
  </si>
  <si>
    <t>well_4</t>
  </si>
  <si>
    <t>well_5</t>
  </si>
  <si>
    <t>well_6</t>
  </si>
  <si>
    <t>143B-Nuc-RFP_on-plate-hydrolysis</t>
  </si>
  <si>
    <t>143B-Nuc-RFP_on-plate-hydrolysis_well_1_ 1 Sep 2022_01.#m4</t>
  </si>
  <si>
    <t>143B-Nuc-RFP_on-plate-hydrolysis_well_2_ 1 Sep 2022_01.#m4</t>
  </si>
  <si>
    <t>143B-Nuc-RFP_on-plate-hydrolysis_well_3_ 1 Sep 2022_01.#m4</t>
  </si>
  <si>
    <t>143B-Nuc-RFP_on-plate-hydrolysis_well_4_ 1 Sep 2022_01.#m4</t>
  </si>
  <si>
    <t>143B-Nuc-RFP_on-plate-hydrolysis_well_5_ 1 Sep 2022_01.#m4</t>
  </si>
  <si>
    <t>143B-Nuc-RFP_on-plate-hydrolysis_well_6_ 1 Sep 2022_01.#m4</t>
  </si>
  <si>
    <t>Volumetric,  1000  uL</t>
  </si>
  <si>
    <t>Avg</t>
  </si>
  <si>
    <t>Cell vol (uL)</t>
  </si>
  <si>
    <t>10k</t>
  </si>
  <si>
    <t>40k</t>
  </si>
  <si>
    <t>Cell vol per 500 uL (uL/uL)</t>
  </si>
  <si>
    <t>Cells/uL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</si>
</sst>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activeCell="I20" sqref="I20"/>
    </sheetView>
  </sheetViews>
  <sheetFormatPr baseColWidth="10" defaultColWidth="8.83203125" defaultRowHeight="15" x14ac:dyDescent="0.2"/>
  <cols>
    <col min="5" max="5" width="17.6640625" bestFit="1" customWidth="1"/>
    <col min="10" max="10" width="7.5" bestFit="1" customWidth="1"/>
    <col min="11" max="11" width="9.1640625" customWidth="1"/>
    <col min="12" max="12" width="11.1640625" customWidth="1"/>
    <col min="18" max="18" width="11.6640625" bestFit="1" customWidth="1"/>
    <col min="20" max="20" width="12.5" customWidth="1"/>
  </cols>
  <sheetData>
    <row r="1" spans="1:20" ht="3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6" t="s">
        <v>32</v>
      </c>
      <c r="R1" s="6" t="s">
        <v>28</v>
      </c>
      <c r="T1" s="7" t="s">
        <v>31</v>
      </c>
    </row>
    <row r="2" spans="1:20" x14ac:dyDescent="0.2">
      <c r="A2" t="s">
        <v>13</v>
      </c>
      <c r="B2" t="s">
        <v>19</v>
      </c>
      <c r="C2" t="s">
        <v>20</v>
      </c>
      <c r="D2" t="s">
        <v>26</v>
      </c>
      <c r="E2" s="2">
        <v>44805.817361111112</v>
      </c>
      <c r="F2">
        <v>7412</v>
      </c>
      <c r="G2">
        <v>7535</v>
      </c>
      <c r="H2">
        <v>1117</v>
      </c>
      <c r="I2">
        <v>30466</v>
      </c>
      <c r="J2">
        <v>438200</v>
      </c>
      <c r="K2">
        <v>3846</v>
      </c>
      <c r="L2">
        <v>3618</v>
      </c>
      <c r="M2">
        <v>1378</v>
      </c>
    </row>
    <row r="3" spans="1:20" x14ac:dyDescent="0.2">
      <c r="A3" t="s">
        <v>14</v>
      </c>
      <c r="B3" t="s">
        <v>19</v>
      </c>
      <c r="C3" t="s">
        <v>21</v>
      </c>
      <c r="D3" t="s">
        <v>26</v>
      </c>
      <c r="E3" s="2">
        <v>44805.818055555559</v>
      </c>
      <c r="F3">
        <v>7830</v>
      </c>
      <c r="G3">
        <v>7975</v>
      </c>
      <c r="H3">
        <v>1117</v>
      </c>
      <c r="I3">
        <v>30466</v>
      </c>
      <c r="J3">
        <v>481400</v>
      </c>
      <c r="K3">
        <v>3853</v>
      </c>
      <c r="L3">
        <v>3617</v>
      </c>
      <c r="M3">
        <v>1422</v>
      </c>
    </row>
    <row r="4" spans="1:20" x14ac:dyDescent="0.2">
      <c r="A4" t="s">
        <v>15</v>
      </c>
      <c r="B4" t="s">
        <v>19</v>
      </c>
      <c r="C4" t="s">
        <v>22</v>
      </c>
      <c r="D4" t="s">
        <v>26</v>
      </c>
      <c r="E4" s="2">
        <v>44805.818749999999</v>
      </c>
      <c r="F4">
        <v>7379</v>
      </c>
      <c r="G4">
        <v>7507</v>
      </c>
      <c r="H4">
        <v>1117</v>
      </c>
      <c r="I4">
        <v>30466</v>
      </c>
      <c r="J4">
        <v>432500</v>
      </c>
      <c r="K4">
        <v>3832</v>
      </c>
      <c r="L4">
        <v>3589</v>
      </c>
      <c r="M4">
        <v>1393</v>
      </c>
    </row>
    <row r="5" spans="1:20" x14ac:dyDescent="0.2">
      <c r="A5" t="s">
        <v>16</v>
      </c>
      <c r="B5" t="s">
        <v>19</v>
      </c>
      <c r="C5" t="s">
        <v>23</v>
      </c>
      <c r="D5" t="s">
        <v>26</v>
      </c>
      <c r="E5" s="2">
        <v>44805.819444444453</v>
      </c>
      <c r="F5">
        <v>8075</v>
      </c>
      <c r="G5">
        <v>8231</v>
      </c>
      <c r="H5">
        <v>1117</v>
      </c>
      <c r="I5">
        <v>30466</v>
      </c>
      <c r="J5">
        <v>501700</v>
      </c>
      <c r="K5">
        <v>3933</v>
      </c>
      <c r="L5">
        <v>3670</v>
      </c>
      <c r="M5">
        <v>1431</v>
      </c>
    </row>
    <row r="6" spans="1:20" x14ac:dyDescent="0.2">
      <c r="A6" t="s">
        <v>17</v>
      </c>
      <c r="B6" t="s">
        <v>19</v>
      </c>
      <c r="C6" t="s">
        <v>24</v>
      </c>
      <c r="D6" t="s">
        <v>26</v>
      </c>
      <c r="E6" s="2">
        <v>44805.820138888892</v>
      </c>
      <c r="F6">
        <v>7701</v>
      </c>
      <c r="G6">
        <v>7852</v>
      </c>
      <c r="H6">
        <v>1117</v>
      </c>
      <c r="I6">
        <v>30466</v>
      </c>
      <c r="J6">
        <v>510600</v>
      </c>
      <c r="K6">
        <v>3920</v>
      </c>
      <c r="L6">
        <v>3665</v>
      </c>
      <c r="M6">
        <v>1398</v>
      </c>
    </row>
    <row r="7" spans="1:20" x14ac:dyDescent="0.2">
      <c r="A7" t="s">
        <v>18</v>
      </c>
      <c r="B7" t="s">
        <v>19</v>
      </c>
      <c r="C7" t="s">
        <v>25</v>
      </c>
      <c r="D7" t="s">
        <v>26</v>
      </c>
      <c r="E7" s="2">
        <v>44805.822222222218</v>
      </c>
      <c r="F7">
        <v>6745</v>
      </c>
      <c r="G7">
        <v>6858</v>
      </c>
      <c r="H7">
        <v>1117</v>
      </c>
      <c r="I7">
        <v>30466</v>
      </c>
      <c r="J7">
        <v>449500</v>
      </c>
      <c r="K7">
        <v>4042</v>
      </c>
      <c r="L7">
        <v>3769</v>
      </c>
      <c r="M7">
        <v>1436</v>
      </c>
    </row>
    <row r="10" spans="1:20" x14ac:dyDescent="0.2">
      <c r="A10" t="s">
        <v>27</v>
      </c>
      <c r="J10" s="5">
        <f>AVERAGE(J2:J7)</f>
        <v>468983.33333333331</v>
      </c>
      <c r="K10" s="5">
        <f t="shared" ref="K10:L10" si="0">AVERAGE(K2:K7)</f>
        <v>3904.3333333333335</v>
      </c>
      <c r="L10" s="5">
        <f t="shared" si="0"/>
        <v>3654.6666666666665</v>
      </c>
      <c r="O10">
        <f>J10/500</f>
        <v>937.96666666666658</v>
      </c>
      <c r="R10" s="4">
        <f>J10*K10*0.000000001</f>
        <v>1.8310672611111112</v>
      </c>
      <c r="T10">
        <f>R10/500</f>
        <v>3.6621345222222225E-3</v>
      </c>
    </row>
    <row r="13" spans="1:20" x14ac:dyDescent="0.2">
      <c r="N13" t="s">
        <v>29</v>
      </c>
      <c r="O13" s="3">
        <f>10000/O10</f>
        <v>10.661359678737696</v>
      </c>
      <c r="R13">
        <f>10000*L10*0.000000001</f>
        <v>3.6546666666666665E-2</v>
      </c>
    </row>
    <row r="14" spans="1:20" x14ac:dyDescent="0.2">
      <c r="N14" t="s">
        <v>30</v>
      </c>
      <c r="O14" s="3">
        <f>40000/O10</f>
        <v>42.645438714950785</v>
      </c>
      <c r="R14">
        <f>40000*L10*0.000000001</f>
        <v>0.14618666666666666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2022-09-13T02:08:06Z</dcterms:created>
  <dcterms:modified xsi:type="dcterms:W3CDTF">2022-09-13T02:37:25Z</dcterms:modified>
</cp:coreProperties>
</file>