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T1080-GOT-DKO_characterization/HT1080_GOT_DKO_Asp-tit/"/>
    </mc:Choice>
  </mc:AlternateContent>
  <xr:revisionPtr revIDLastSave="0" documentId="13_ncr:1_{72EA7097-FFF2-4144-9220-A6FD0D02E543}" xr6:coauthVersionLast="47" xr6:coauthVersionMax="47" xr10:uidLastSave="{00000000-0000-0000-0000-000000000000}"/>
  <bookViews>
    <workbookView xWindow="0" yWindow="2120" windowWidth="24880" windowHeight="15620" tabRatio="500" activeTab="1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K40" i="1"/>
  <c r="J40" i="1"/>
  <c r="O39" i="1"/>
  <c r="O38" i="1"/>
  <c r="O37" i="1"/>
  <c r="O40" i="1" s="1"/>
  <c r="L35" i="1"/>
  <c r="K35" i="1"/>
  <c r="J35" i="1"/>
  <c r="O34" i="1"/>
  <c r="O33" i="1"/>
  <c r="O32" i="1"/>
  <c r="O35" i="1" s="1"/>
  <c r="L30" i="1"/>
  <c r="K30" i="1"/>
  <c r="J30" i="1"/>
  <c r="O29" i="1"/>
  <c r="O28" i="1"/>
  <c r="O27" i="1"/>
  <c r="O30" i="1" s="1"/>
  <c r="L25" i="1"/>
  <c r="K25" i="1"/>
  <c r="J25" i="1"/>
  <c r="O24" i="1"/>
  <c r="O23" i="1"/>
  <c r="P22" i="1"/>
  <c r="Q22" i="1" s="1"/>
  <c r="O22" i="1"/>
  <c r="O25" i="1" s="1"/>
  <c r="L20" i="1"/>
  <c r="K20" i="1"/>
  <c r="J20" i="1"/>
  <c r="O19" i="1"/>
  <c r="P18" i="1"/>
  <c r="Q18" i="1" s="1"/>
  <c r="O18" i="1"/>
  <c r="O17" i="1"/>
  <c r="O20" i="1" s="1"/>
  <c r="L15" i="1"/>
  <c r="K15" i="1"/>
  <c r="J15" i="1"/>
  <c r="P14" i="1"/>
  <c r="Q14" i="1" s="1"/>
  <c r="O14" i="1"/>
  <c r="O13" i="1"/>
  <c r="O12" i="1"/>
  <c r="O15" i="1" s="1"/>
  <c r="L10" i="1"/>
  <c r="K10" i="1"/>
  <c r="J10" i="1"/>
  <c r="O9" i="1"/>
  <c r="P8" i="1"/>
  <c r="Q8" i="1" s="1"/>
  <c r="O8" i="1"/>
  <c r="O7" i="1"/>
  <c r="O10" i="1" s="1"/>
  <c r="L5" i="1"/>
  <c r="K5" i="1"/>
  <c r="J5" i="1"/>
  <c r="P32" i="1" s="1"/>
  <c r="Q32" i="1" l="1"/>
  <c r="P7" i="1"/>
  <c r="P19" i="1"/>
  <c r="Q19" i="1" s="1"/>
  <c r="P23" i="1"/>
  <c r="Q23" i="1" s="1"/>
  <c r="Q25" i="1" s="1"/>
  <c r="P27" i="1"/>
  <c r="P39" i="1"/>
  <c r="Q39" i="1" s="1"/>
  <c r="P34" i="1"/>
  <c r="Q34" i="1" s="1"/>
  <c r="P38" i="1"/>
  <c r="Q38" i="1" s="1"/>
  <c r="P9" i="1"/>
  <c r="Q9" i="1" s="1"/>
  <c r="P13" i="1"/>
  <c r="Q13" i="1" s="1"/>
  <c r="P17" i="1"/>
  <c r="P29" i="1"/>
  <c r="Q29" i="1" s="1"/>
  <c r="P33" i="1"/>
  <c r="Q33" i="1" s="1"/>
  <c r="P37" i="1"/>
  <c r="P12" i="1"/>
  <c r="P24" i="1"/>
  <c r="Q24" i="1" s="1"/>
  <c r="P28" i="1"/>
  <c r="Q28" i="1" s="1"/>
  <c r="P10" i="1" l="1"/>
  <c r="Q7" i="1"/>
  <c r="Q10" i="1" s="1"/>
  <c r="Q27" i="1"/>
  <c r="Q30" i="1" s="1"/>
  <c r="P30" i="1"/>
  <c r="Q35" i="1"/>
  <c r="P15" i="1"/>
  <c r="Q12" i="1"/>
  <c r="Q15" i="1" s="1"/>
  <c r="Q17" i="1"/>
  <c r="Q20" i="1" s="1"/>
  <c r="P20" i="1"/>
  <c r="P35" i="1"/>
  <c r="Q37" i="1"/>
  <c r="Q40" i="1" s="1"/>
  <c r="P40" i="1"/>
  <c r="P25" i="1"/>
</calcChain>
</file>

<file path=xl/sharedStrings.xml><?xml version="1.0" encoding="utf-8"?>
<sst xmlns="http://schemas.openxmlformats.org/spreadsheetml/2006/main" count="123" uniqueCount="70">
  <si>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</si>
  <si>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</si>
  <si>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</si>
  <si>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</si>
  <si>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</si>
  <si>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</si>
  <si>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</si>
  <si>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</si>
  <si>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</si>
  <si>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</si>
  <si>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</si>
  <si>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</si>
  <si>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</si>
  <si>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Time diff</t>
  </si>
  <si>
    <t>Fold cell</t>
  </si>
  <si>
    <t>Prlfr</t>
  </si>
  <si>
    <t>t0_1</t>
  </si>
  <si>
    <t>HT1080_GOT_DKO_Asp-tit</t>
  </si>
  <si>
    <t>HT1080_GOT_DKO_Asp-tit_t0_1_ 1 Oct 2023_01.#m4</t>
  </si>
  <si>
    <t>Volumetric,  2000  uL</t>
  </si>
  <si>
    <t>t0_2</t>
  </si>
  <si>
    <t>HT1080_GOT_DKO_Asp-tit_t0_2_ 1 Oct 2023_01.#m4</t>
  </si>
  <si>
    <t>t0_3</t>
  </si>
  <si>
    <t>HT1080_GOT_DKO_Asp-tit_t0_3_ 1 Oct 2023_01.#m4</t>
  </si>
  <si>
    <t>Avg</t>
  </si>
  <si>
    <t>20mM_1</t>
  </si>
  <si>
    <t>HT1080_GOT_DKO_Asp-tit_20mM_1_ 8 Oct 2023_01.#m4</t>
  </si>
  <si>
    <t>Volumetric,  1000  uL</t>
  </si>
  <si>
    <t>20mM_2</t>
  </si>
  <si>
    <t>HT1080_GOT_DKO_Asp-tit_20mM_2_ 8 Oct 2023_01.#m4</t>
  </si>
  <si>
    <t>20mM_3</t>
  </si>
  <si>
    <t>HT1080_GOT_DKO_Asp-tit_20mM_3_ 8 Oct 2023_01.#m4</t>
  </si>
  <si>
    <t>10mM_1</t>
  </si>
  <si>
    <t>HT1080_GOT_DKO_Asp-tit_10mM_1_ 8 Oct 2023_01.#m4</t>
  </si>
  <si>
    <t>10mM_2</t>
  </si>
  <si>
    <t>HT1080_GOT_DKO_Asp-tit_10mM_2_ 8 Oct 2023_01.#m4</t>
  </si>
  <si>
    <t>10mM_3</t>
  </si>
  <si>
    <t>HT1080_GOT_DKO_Asp-tit_10mM_3_ 8 Oct 2023_01.#m4</t>
  </si>
  <si>
    <t>7mM_1</t>
  </si>
  <si>
    <t>HT1080_GOT_DKO_Asp-tit_7mM_1_ 8 Oct 2023_01.#m4</t>
  </si>
  <si>
    <t>7mM_2</t>
  </si>
  <si>
    <t>HT1080_GOT_DKO_Asp-tit_7mM_2_ 8 Oct 2023_01.#m4</t>
  </si>
  <si>
    <t>7mM_3</t>
  </si>
  <si>
    <t>HT1080_GOT_DKO_Asp-tit_7mM_3_ 8 Oct 2023_01.#m4</t>
  </si>
  <si>
    <t>5mM_1</t>
  </si>
  <si>
    <t>HT1080_GOT_DKO_Asp-tit_5mM_1_ 8 Oct 2023_01.#m4</t>
  </si>
  <si>
    <t>5mM_2</t>
  </si>
  <si>
    <t>HT1080_GOT_DKO_Asp-tit_5mM_2_ 8 Oct 2023_01.#m4</t>
  </si>
  <si>
    <t>5mM_3</t>
  </si>
  <si>
    <t>HT1080_GOT_DKO_Asp-tit_5mM_3_ 8 Oct 2023_01.#m4</t>
  </si>
  <si>
    <t>4mM_1</t>
  </si>
  <si>
    <t>HT1080_GOT_DKO_Asp-tit_4mM_1_ 8 Oct 2023_01.#m4</t>
  </si>
  <si>
    <t>4mM_2</t>
  </si>
  <si>
    <t>HT1080_GOT_DKO_Asp-tit_4mM_2_ 8 Oct 2023_01.#m4</t>
  </si>
  <si>
    <t>4mM_3</t>
  </si>
  <si>
    <t>HT1080_GOT_DKO_Asp-tit_4mM_3_ 8 Oct 2023_01.#m4</t>
  </si>
  <si>
    <t>3mM_1</t>
  </si>
  <si>
    <t>HT1080_GOT_DKO_Asp-tit_3mM_1_ 8 Oct 2023_01.#m4</t>
  </si>
  <si>
    <t>3mM_2</t>
  </si>
  <si>
    <t>HT1080_GOT_DKO_Asp-tit_3mM_2_ 8 Oct 2023_01.#m4</t>
  </si>
  <si>
    <t>3mM_3</t>
  </si>
  <si>
    <t>HT1080_GOT_DKO_Asp-tit_3mM_3_ 8 Oct 2023_01.#m4</t>
  </si>
  <si>
    <t>2mM_1</t>
  </si>
  <si>
    <t>HT1080_GOT_DKO_Asp-tit_2mM_1_ 8 Oct 2023_01.#m4</t>
  </si>
  <si>
    <t>2mM_2</t>
  </si>
  <si>
    <t>HT1080_GOT_DKO_Asp-tit_2mM_2_ 8 Oct 2023_01.#m4</t>
  </si>
  <si>
    <t>2mM_3</t>
  </si>
  <si>
    <t>HT1080_GOT_DKO_Asp-tit_2mM_3_ 8 Oct 2023_01.#m4</t>
  </si>
  <si>
    <t>2+SM</t>
  </si>
  <si>
    <t>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</si>
</sst>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opLeftCell="A16" zoomScaleNormal="100" workbookViewId="0">
      <selection activeCell="N46" sqref="N46"/>
    </sheetView>
  </sheetViews>
  <sheetFormatPr baseColWidth="10" defaultColWidth="8.6640625" defaultRowHeight="15" x14ac:dyDescent="0.2"/>
  <cols>
    <col min="1" max="1" width="18.33203125" customWidth="1"/>
    <col min="5" max="5" width="22.1640625" customWidth="1"/>
    <col min="15" max="15" width="1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t="s">
        <v>13</v>
      </c>
      <c r="P1" t="s">
        <v>14</v>
      </c>
      <c r="Q1" t="s">
        <v>15</v>
      </c>
    </row>
    <row r="2" spans="1:20" x14ac:dyDescent="0.2">
      <c r="A2" t="s">
        <v>16</v>
      </c>
      <c r="B2" t="s">
        <v>17</v>
      </c>
      <c r="C2" t="s">
        <v>18</v>
      </c>
      <c r="D2" t="s">
        <v>19</v>
      </c>
      <c r="E2" s="2">
        <v>45200.635416666701</v>
      </c>
      <c r="F2">
        <v>1997</v>
      </c>
      <c r="G2">
        <v>2001</v>
      </c>
      <c r="H2">
        <v>1004</v>
      </c>
      <c r="I2">
        <v>30466</v>
      </c>
      <c r="J2">
        <v>16860</v>
      </c>
      <c r="K2">
        <v>2636</v>
      </c>
      <c r="L2">
        <v>2318</v>
      </c>
      <c r="M2">
        <v>1664</v>
      </c>
      <c r="O2" s="3"/>
    </row>
    <row r="3" spans="1:20" x14ac:dyDescent="0.2">
      <c r="A3" t="s">
        <v>20</v>
      </c>
      <c r="B3" t="s">
        <v>17</v>
      </c>
      <c r="C3" t="s">
        <v>21</v>
      </c>
      <c r="D3" t="s">
        <v>19</v>
      </c>
      <c r="E3" s="2">
        <v>45200.636805555601</v>
      </c>
      <c r="F3">
        <v>1935</v>
      </c>
      <c r="G3">
        <v>1939</v>
      </c>
      <c r="H3">
        <v>1004</v>
      </c>
      <c r="I3">
        <v>30466</v>
      </c>
      <c r="J3">
        <v>15880</v>
      </c>
      <c r="K3">
        <v>2686</v>
      </c>
      <c r="L3">
        <v>2424</v>
      </c>
      <c r="M3">
        <v>1370</v>
      </c>
      <c r="O3" s="3"/>
    </row>
    <row r="4" spans="1:20" x14ac:dyDescent="0.2">
      <c r="A4" t="s">
        <v>22</v>
      </c>
      <c r="B4" t="s">
        <v>17</v>
      </c>
      <c r="C4" t="s">
        <v>23</v>
      </c>
      <c r="D4" t="s">
        <v>19</v>
      </c>
      <c r="E4" s="2">
        <v>45200.637499999997</v>
      </c>
      <c r="F4">
        <v>2012</v>
      </c>
      <c r="G4">
        <v>2017</v>
      </c>
      <c r="H4">
        <v>1004</v>
      </c>
      <c r="I4">
        <v>30466</v>
      </c>
      <c r="J4">
        <v>16550</v>
      </c>
      <c r="K4">
        <v>2855</v>
      </c>
      <c r="L4">
        <v>2511</v>
      </c>
      <c r="M4">
        <v>1683</v>
      </c>
      <c r="O4" s="3"/>
    </row>
    <row r="5" spans="1:20" x14ac:dyDescent="0.2">
      <c r="A5" t="s">
        <v>24</v>
      </c>
      <c r="J5" s="4">
        <f>AVERAGE(J2:J4)</f>
        <v>16430</v>
      </c>
      <c r="K5" s="4">
        <f>AVERAGE(K2:K4)</f>
        <v>2725.6666666666665</v>
      </c>
      <c r="L5" s="4">
        <f>AVERAGE(L2:L4)</f>
        <v>2417.6666666666665</v>
      </c>
      <c r="O5" s="3"/>
    </row>
    <row r="6" spans="1:20" x14ac:dyDescent="0.2">
      <c r="O6" s="3"/>
    </row>
    <row r="7" spans="1:20" x14ac:dyDescent="0.2">
      <c r="A7" t="s">
        <v>25</v>
      </c>
      <c r="B7" t="s">
        <v>17</v>
      </c>
      <c r="C7" t="s">
        <v>26</v>
      </c>
      <c r="D7" t="s">
        <v>27</v>
      </c>
      <c r="E7" s="2">
        <v>45207.677777777797</v>
      </c>
      <c r="F7">
        <v>11233</v>
      </c>
      <c r="G7">
        <v>11533</v>
      </c>
      <c r="H7">
        <v>711.3</v>
      </c>
      <c r="I7">
        <v>30466</v>
      </c>
      <c r="J7">
        <v>1030000</v>
      </c>
      <c r="K7">
        <v>2313</v>
      </c>
      <c r="L7">
        <v>2032</v>
      </c>
      <c r="M7">
        <v>1374</v>
      </c>
      <c r="O7" s="3">
        <f>$E$7-$E$2</f>
        <v>7.0423611110963975</v>
      </c>
      <c r="P7">
        <f>J7/$J$5</f>
        <v>62.690200852099821</v>
      </c>
      <c r="Q7">
        <f>LOG(P7,2)/O7</f>
        <v>0.8477509109108663</v>
      </c>
    </row>
    <row r="8" spans="1:20" x14ac:dyDescent="0.2">
      <c r="A8" t="s">
        <v>28</v>
      </c>
      <c r="B8" t="s">
        <v>17</v>
      </c>
      <c r="C8" t="s">
        <v>29</v>
      </c>
      <c r="D8" t="s">
        <v>27</v>
      </c>
      <c r="E8" s="2">
        <v>45207.681250000001</v>
      </c>
      <c r="F8">
        <v>11455</v>
      </c>
      <c r="G8">
        <v>11769</v>
      </c>
      <c r="H8">
        <v>711.3</v>
      </c>
      <c r="I8">
        <v>30466</v>
      </c>
      <c r="J8">
        <v>1051000</v>
      </c>
      <c r="K8">
        <v>2256</v>
      </c>
      <c r="L8">
        <v>2005</v>
      </c>
      <c r="M8">
        <v>1222</v>
      </c>
      <c r="O8" s="3">
        <f>$E$7-$E$2</f>
        <v>7.0423611110963975</v>
      </c>
      <c r="P8">
        <f>J8/$J$5</f>
        <v>63.96835057821059</v>
      </c>
      <c r="Q8">
        <f>LOG(P8,2)/O8</f>
        <v>0.85188565086984358</v>
      </c>
    </row>
    <row r="9" spans="1:20" x14ac:dyDescent="0.2">
      <c r="A9" t="s">
        <v>30</v>
      </c>
      <c r="B9" t="s">
        <v>17</v>
      </c>
      <c r="C9" t="s">
        <v>31</v>
      </c>
      <c r="D9" t="s">
        <v>27</v>
      </c>
      <c r="E9" s="2">
        <v>45207.684027777803</v>
      </c>
      <c r="F9">
        <v>10247</v>
      </c>
      <c r="G9">
        <v>10508</v>
      </c>
      <c r="H9">
        <v>711.3</v>
      </c>
      <c r="I9">
        <v>30466</v>
      </c>
      <c r="J9">
        <v>932100</v>
      </c>
      <c r="K9">
        <v>2459</v>
      </c>
      <c r="L9">
        <v>2215</v>
      </c>
      <c r="M9">
        <v>1301</v>
      </c>
      <c r="O9" s="3">
        <f>$E$7-$E$2</f>
        <v>7.0423611110963975</v>
      </c>
      <c r="P9">
        <f>J9/$J$5</f>
        <v>56.731588557516737</v>
      </c>
      <c r="Q9">
        <f>LOG(P9,2)/O9</f>
        <v>0.82729077149996433</v>
      </c>
    </row>
    <row r="10" spans="1:20" x14ac:dyDescent="0.2">
      <c r="A10" t="s">
        <v>24</v>
      </c>
      <c r="J10" s="4">
        <f>AVERAGE(J7:J9)</f>
        <v>1004366.6666666666</v>
      </c>
      <c r="K10" s="4">
        <f>AVERAGE(K7:K9)</f>
        <v>2342.6666666666665</v>
      </c>
      <c r="L10" s="4">
        <f>AVERAGE(L7:L9)</f>
        <v>2084</v>
      </c>
      <c r="O10" s="3">
        <f>AVERAGE(O7:O9)</f>
        <v>7.0423611110963975</v>
      </c>
      <c r="P10" s="3">
        <f>AVERAGE(P7:P9)</f>
        <v>61.130046662609054</v>
      </c>
      <c r="Q10" s="3">
        <f>AVERAGE(Q7:Q9)</f>
        <v>0.8423091110935581</v>
      </c>
      <c r="T10">
        <v>20</v>
      </c>
    </row>
    <row r="11" spans="1:20" x14ac:dyDescent="0.2">
      <c r="O11" s="3"/>
    </row>
    <row r="12" spans="1:20" x14ac:dyDescent="0.2">
      <c r="A12" t="s">
        <v>32</v>
      </c>
      <c r="B12" t="s">
        <v>17</v>
      </c>
      <c r="C12" t="s">
        <v>33</v>
      </c>
      <c r="D12" t="s">
        <v>27</v>
      </c>
      <c r="E12" s="2">
        <v>45207.6784722222</v>
      </c>
      <c r="F12">
        <v>9837</v>
      </c>
      <c r="G12">
        <v>10062</v>
      </c>
      <c r="H12">
        <v>711.3</v>
      </c>
      <c r="I12">
        <v>30466</v>
      </c>
      <c r="J12">
        <v>878700</v>
      </c>
      <c r="K12">
        <v>1986</v>
      </c>
      <c r="L12">
        <v>1763</v>
      </c>
      <c r="M12">
        <v>1104</v>
      </c>
      <c r="O12" s="3">
        <f>$E$7-$E$2</f>
        <v>7.0423611110963975</v>
      </c>
      <c r="P12">
        <f>J12/$J$5</f>
        <v>53.481436396835058</v>
      </c>
      <c r="Q12">
        <f>LOG(P12,2)/O12</f>
        <v>0.8152047612968859</v>
      </c>
    </row>
    <row r="13" spans="1:20" x14ac:dyDescent="0.2">
      <c r="A13" t="s">
        <v>34</v>
      </c>
      <c r="B13" t="s">
        <v>17</v>
      </c>
      <c r="C13" t="s">
        <v>35</v>
      </c>
      <c r="D13" t="s">
        <v>27</v>
      </c>
      <c r="E13" s="2">
        <v>45207.681944444397</v>
      </c>
      <c r="F13">
        <v>9923</v>
      </c>
      <c r="G13">
        <v>10157</v>
      </c>
      <c r="H13">
        <v>711.3</v>
      </c>
      <c r="I13">
        <v>30466</v>
      </c>
      <c r="J13">
        <v>892700</v>
      </c>
      <c r="K13">
        <v>2081</v>
      </c>
      <c r="L13">
        <v>1825</v>
      </c>
      <c r="M13">
        <v>1341</v>
      </c>
      <c r="O13" s="3">
        <f>$E$7-$E$2</f>
        <v>7.0423611110963975</v>
      </c>
      <c r="P13">
        <f>J13/$J$5</f>
        <v>54.333536214242237</v>
      </c>
      <c r="Q13">
        <f>LOG(P13,2)/O13</f>
        <v>0.81844298376688041</v>
      </c>
    </row>
    <row r="14" spans="1:20" x14ac:dyDescent="0.2">
      <c r="A14" t="s">
        <v>36</v>
      </c>
      <c r="B14" t="s">
        <v>17</v>
      </c>
      <c r="C14" t="s">
        <v>37</v>
      </c>
      <c r="D14" t="s">
        <v>27</v>
      </c>
      <c r="E14" s="2">
        <v>45207.684722222199</v>
      </c>
      <c r="F14">
        <v>9446</v>
      </c>
      <c r="G14">
        <v>9662</v>
      </c>
      <c r="H14">
        <v>711.3</v>
      </c>
      <c r="I14">
        <v>30466</v>
      </c>
      <c r="J14">
        <v>848800</v>
      </c>
      <c r="K14">
        <v>2139</v>
      </c>
      <c r="L14">
        <v>1920</v>
      </c>
      <c r="M14">
        <v>1067</v>
      </c>
      <c r="O14" s="3">
        <f>$E$7-$E$2</f>
        <v>7.0423611110963975</v>
      </c>
      <c r="P14">
        <f>J14/$J$5</f>
        <v>51.661594643944007</v>
      </c>
      <c r="Q14">
        <f>LOG(P14,2)/O14</f>
        <v>0.80811253229899205</v>
      </c>
    </row>
    <row r="15" spans="1:20" x14ac:dyDescent="0.2">
      <c r="A15" t="s">
        <v>24</v>
      </c>
      <c r="J15" s="4">
        <f>AVERAGE(J12:J14)</f>
        <v>873400</v>
      </c>
      <c r="K15" s="4">
        <f>AVERAGE(K12:K14)</f>
        <v>2068.6666666666665</v>
      </c>
      <c r="L15" s="4">
        <f>AVERAGE(L12:L14)</f>
        <v>1836</v>
      </c>
      <c r="O15" s="3">
        <f>AVERAGE(O12:O14)</f>
        <v>7.0423611110963975</v>
      </c>
      <c r="P15" s="3">
        <f>AVERAGE(P12:P14)</f>
        <v>53.158855751673769</v>
      </c>
      <c r="Q15" s="3">
        <f>AVERAGE(Q12:Q14)</f>
        <v>0.81392009245425279</v>
      </c>
    </row>
    <row r="16" spans="1:20" x14ac:dyDescent="0.2">
      <c r="O16" s="3"/>
    </row>
    <row r="17" spans="1:20" x14ac:dyDescent="0.2">
      <c r="A17" t="s">
        <v>38</v>
      </c>
      <c r="B17" t="s">
        <v>17</v>
      </c>
      <c r="C17" t="s">
        <v>39</v>
      </c>
      <c r="D17" t="s">
        <v>27</v>
      </c>
      <c r="E17" s="2">
        <v>45207.679861111101</v>
      </c>
      <c r="F17">
        <v>6536</v>
      </c>
      <c r="G17">
        <v>6638</v>
      </c>
      <c r="H17">
        <v>711.3</v>
      </c>
      <c r="I17">
        <v>30466</v>
      </c>
      <c r="J17">
        <v>576100</v>
      </c>
      <c r="K17">
        <v>2104</v>
      </c>
      <c r="L17">
        <v>1838</v>
      </c>
      <c r="M17">
        <v>1364</v>
      </c>
      <c r="O17" s="3">
        <f>$E$7-$E$2</f>
        <v>7.0423611110963975</v>
      </c>
      <c r="P17">
        <f>J17/$J$5</f>
        <v>35.063907486305538</v>
      </c>
      <c r="Q17">
        <f>LOG(P17,2)/O17</f>
        <v>0.72872077865054974</v>
      </c>
    </row>
    <row r="18" spans="1:20" x14ac:dyDescent="0.2">
      <c r="A18" t="s">
        <v>40</v>
      </c>
      <c r="B18" t="s">
        <v>17</v>
      </c>
      <c r="C18" t="s">
        <v>41</v>
      </c>
      <c r="D18" t="s">
        <v>27</v>
      </c>
      <c r="E18" s="2">
        <v>45207.682638888902</v>
      </c>
      <c r="F18">
        <v>5789</v>
      </c>
      <c r="G18">
        <v>5870</v>
      </c>
      <c r="H18">
        <v>711.3</v>
      </c>
      <c r="I18">
        <v>30466</v>
      </c>
      <c r="J18">
        <v>499100</v>
      </c>
      <c r="K18">
        <v>2269</v>
      </c>
      <c r="L18">
        <v>2025</v>
      </c>
      <c r="M18">
        <v>1232</v>
      </c>
      <c r="O18" s="3">
        <f>$E$7-$E$2</f>
        <v>7.0423611110963975</v>
      </c>
      <c r="P18">
        <f>J18/$J$5</f>
        <v>30.377358490566039</v>
      </c>
      <c r="Q18">
        <f>LOG(P18,2)/O18</f>
        <v>0.6993285974328628</v>
      </c>
    </row>
    <row r="19" spans="1:20" x14ac:dyDescent="0.2">
      <c r="A19" t="s">
        <v>42</v>
      </c>
      <c r="B19" t="s">
        <v>17</v>
      </c>
      <c r="C19" t="s">
        <v>43</v>
      </c>
      <c r="D19" t="s">
        <v>27</v>
      </c>
      <c r="E19" s="2">
        <v>45207.685416666704</v>
      </c>
      <c r="F19">
        <v>6177</v>
      </c>
      <c r="G19">
        <v>6270</v>
      </c>
      <c r="H19">
        <v>711.3</v>
      </c>
      <c r="I19">
        <v>30466</v>
      </c>
      <c r="J19">
        <v>517200</v>
      </c>
      <c r="K19">
        <v>2382</v>
      </c>
      <c r="L19">
        <v>2150</v>
      </c>
      <c r="M19">
        <v>1236</v>
      </c>
      <c r="O19" s="3">
        <f>$E$7-$E$2</f>
        <v>7.0423611110963975</v>
      </c>
      <c r="P19">
        <f>J19/$J$5</f>
        <v>31.479001825928179</v>
      </c>
      <c r="Q19">
        <f>LOG(P19,2)/O19</f>
        <v>0.70662634466536178</v>
      </c>
    </row>
    <row r="20" spans="1:20" x14ac:dyDescent="0.2">
      <c r="A20" t="s">
        <v>24</v>
      </c>
      <c r="J20" s="4">
        <f>AVERAGE(J17:J19)</f>
        <v>530800</v>
      </c>
      <c r="K20" s="4">
        <f>AVERAGE(K17:K19)</f>
        <v>2251.6666666666665</v>
      </c>
      <c r="L20" s="4">
        <f>AVERAGE(L17:L19)</f>
        <v>2004.3333333333333</v>
      </c>
      <c r="O20" s="3">
        <f>AVERAGE(O17:O19)</f>
        <v>7.0423611110963975</v>
      </c>
      <c r="P20" s="3">
        <f>AVERAGE(P17:P19)</f>
        <v>32.306755934266583</v>
      </c>
      <c r="Q20" s="3">
        <f>AVERAGE(Q17:Q19)</f>
        <v>0.71155857358292474</v>
      </c>
      <c r="T20">
        <v>6.5</v>
      </c>
    </row>
    <row r="21" spans="1:20" x14ac:dyDescent="0.2">
      <c r="O21" s="3"/>
    </row>
    <row r="22" spans="1:20" x14ac:dyDescent="0.2">
      <c r="A22" t="s">
        <v>44</v>
      </c>
      <c r="B22" t="s">
        <v>17</v>
      </c>
      <c r="C22" t="s">
        <v>45</v>
      </c>
      <c r="D22" t="s">
        <v>27</v>
      </c>
      <c r="E22" s="2">
        <v>45207.680555555598</v>
      </c>
      <c r="F22">
        <v>3219</v>
      </c>
      <c r="G22">
        <v>3245</v>
      </c>
      <c r="H22">
        <v>711.3</v>
      </c>
      <c r="I22">
        <v>30466</v>
      </c>
      <c r="J22">
        <v>261600</v>
      </c>
      <c r="K22">
        <v>2387</v>
      </c>
      <c r="L22">
        <v>2044</v>
      </c>
      <c r="M22">
        <v>1787</v>
      </c>
      <c r="O22" s="3">
        <f>$E$7-$E$2</f>
        <v>7.0423611110963975</v>
      </c>
      <c r="P22">
        <f>J22/$J$5</f>
        <v>15.922093730979915</v>
      </c>
      <c r="Q22">
        <f>LOG(P22,2)/O22</f>
        <v>0.56699139570446178</v>
      </c>
    </row>
    <row r="23" spans="1:20" x14ac:dyDescent="0.2">
      <c r="A23" t="s">
        <v>46</v>
      </c>
      <c r="B23" t="s">
        <v>17</v>
      </c>
      <c r="C23" t="s">
        <v>47</v>
      </c>
      <c r="D23" t="s">
        <v>27</v>
      </c>
      <c r="E23" s="2">
        <v>45207.683333333298</v>
      </c>
      <c r="F23">
        <v>3134</v>
      </c>
      <c r="G23">
        <v>3158</v>
      </c>
      <c r="H23">
        <v>711.3</v>
      </c>
      <c r="I23">
        <v>30466</v>
      </c>
      <c r="J23">
        <v>263200</v>
      </c>
      <c r="K23">
        <v>2413</v>
      </c>
      <c r="L23">
        <v>2056</v>
      </c>
      <c r="M23">
        <v>1807</v>
      </c>
      <c r="O23" s="3">
        <f>$E$7-$E$2</f>
        <v>7.0423611110963975</v>
      </c>
      <c r="P23">
        <f>J23/$J$5</f>
        <v>16.019476567255023</v>
      </c>
      <c r="Q23">
        <f>LOG(P23,2)/O23</f>
        <v>0.568240543269942</v>
      </c>
    </row>
    <row r="24" spans="1:20" x14ac:dyDescent="0.2">
      <c r="A24" t="s">
        <v>48</v>
      </c>
      <c r="B24" t="s">
        <v>17</v>
      </c>
      <c r="C24" t="s">
        <v>49</v>
      </c>
      <c r="D24" t="s">
        <v>27</v>
      </c>
      <c r="E24" s="2">
        <v>45207.686111111099</v>
      </c>
      <c r="F24">
        <v>3145</v>
      </c>
      <c r="G24">
        <v>3170</v>
      </c>
      <c r="H24">
        <v>711.3</v>
      </c>
      <c r="I24">
        <v>30466</v>
      </c>
      <c r="J24">
        <v>254400</v>
      </c>
      <c r="K24">
        <v>2522</v>
      </c>
      <c r="L24">
        <v>2231</v>
      </c>
      <c r="M24">
        <v>1538</v>
      </c>
      <c r="O24" s="3">
        <f>$E$7-$E$2</f>
        <v>7.0423611110963975</v>
      </c>
      <c r="P24">
        <f>J24/$J$5</f>
        <v>15.483870967741936</v>
      </c>
      <c r="Q24">
        <f>LOG(P24,2)/O24</f>
        <v>0.56127401348299566</v>
      </c>
    </row>
    <row r="25" spans="1:20" x14ac:dyDescent="0.2">
      <c r="A25" t="s">
        <v>24</v>
      </c>
      <c r="J25" s="4">
        <f>AVERAGE(J22:J24)</f>
        <v>259733.33333333334</v>
      </c>
      <c r="K25" s="4">
        <f>AVERAGE(K22:K24)</f>
        <v>2440.6666666666665</v>
      </c>
      <c r="L25" s="4">
        <f>AVERAGE(L22:L24)</f>
        <v>2110.3333333333335</v>
      </c>
      <c r="O25" s="3">
        <f>AVERAGE(O22:O24)</f>
        <v>7.0423611110963975</v>
      </c>
      <c r="P25" s="3">
        <f>AVERAGE(P22:P24)</f>
        <v>15.808480421992291</v>
      </c>
      <c r="Q25" s="3">
        <f>AVERAGE(Q22:Q24)</f>
        <v>0.56550198415246644</v>
      </c>
    </row>
    <row r="26" spans="1:20" x14ac:dyDescent="0.2">
      <c r="O26" s="3"/>
    </row>
    <row r="27" spans="1:20" x14ac:dyDescent="0.2">
      <c r="A27" t="s">
        <v>50</v>
      </c>
      <c r="B27" t="s">
        <v>17</v>
      </c>
      <c r="C27" t="s">
        <v>51</v>
      </c>
      <c r="D27" t="s">
        <v>27</v>
      </c>
      <c r="E27" s="2">
        <v>45207.698611111096</v>
      </c>
      <c r="F27">
        <v>8283</v>
      </c>
      <c r="G27">
        <v>8439</v>
      </c>
      <c r="H27">
        <v>711.3</v>
      </c>
      <c r="I27">
        <v>30466</v>
      </c>
      <c r="J27">
        <v>146900</v>
      </c>
      <c r="K27">
        <v>2276</v>
      </c>
      <c r="L27">
        <v>1882</v>
      </c>
      <c r="M27">
        <v>1632</v>
      </c>
      <c r="O27" s="3">
        <f>$E$27-$E$2</f>
        <v>7.0631944443957764</v>
      </c>
      <c r="P27">
        <f>J27/$J$5</f>
        <v>8.9409616555082163</v>
      </c>
      <c r="Q27">
        <f>LOG(P27,2)/O27</f>
        <v>0.44745051766218619</v>
      </c>
    </row>
    <row r="28" spans="1:20" x14ac:dyDescent="0.2">
      <c r="A28" t="s">
        <v>52</v>
      </c>
      <c r="B28" t="s">
        <v>17</v>
      </c>
      <c r="C28" t="s">
        <v>53</v>
      </c>
      <c r="D28" t="s">
        <v>27</v>
      </c>
      <c r="E28" s="2">
        <v>45207.7006944444</v>
      </c>
      <c r="F28">
        <v>9047</v>
      </c>
      <c r="G28">
        <v>9233</v>
      </c>
      <c r="H28">
        <v>711.3</v>
      </c>
      <c r="I28">
        <v>30466</v>
      </c>
      <c r="J28">
        <v>151800</v>
      </c>
      <c r="K28">
        <v>2349</v>
      </c>
      <c r="L28">
        <v>1978</v>
      </c>
      <c r="M28">
        <v>1664</v>
      </c>
      <c r="O28" s="3">
        <f>$E$27-$E$2</f>
        <v>7.0631944443957764</v>
      </c>
      <c r="P28">
        <f>J28/$J$5</f>
        <v>9.2391965916007308</v>
      </c>
      <c r="Q28">
        <f>LOG(P28,2)/O28</f>
        <v>0.45415249864711382</v>
      </c>
    </row>
    <row r="29" spans="1:20" x14ac:dyDescent="0.2">
      <c r="A29" t="s">
        <v>54</v>
      </c>
      <c r="B29" t="s">
        <v>17</v>
      </c>
      <c r="C29" t="s">
        <v>55</v>
      </c>
      <c r="D29" t="s">
        <v>27</v>
      </c>
      <c r="E29" s="2">
        <v>45207.703472222202</v>
      </c>
      <c r="F29">
        <v>8130</v>
      </c>
      <c r="G29">
        <v>8286</v>
      </c>
      <c r="H29">
        <v>711.3</v>
      </c>
      <c r="I29">
        <v>30466</v>
      </c>
      <c r="J29">
        <v>139400</v>
      </c>
      <c r="K29">
        <v>2504</v>
      </c>
      <c r="L29">
        <v>2120</v>
      </c>
      <c r="M29">
        <v>1717</v>
      </c>
      <c r="O29" s="3">
        <f>$E$27-$E$2</f>
        <v>7.0631944443957764</v>
      </c>
      <c r="P29">
        <f>J29/$J$5</f>
        <v>8.4844796104686555</v>
      </c>
      <c r="Q29">
        <f>LOG(P29,2)/O29</f>
        <v>0.43674660241773983</v>
      </c>
    </row>
    <row r="30" spans="1:20" x14ac:dyDescent="0.2">
      <c r="A30" t="s">
        <v>24</v>
      </c>
      <c r="J30" s="4">
        <f>AVERAGE(J27:J29)</f>
        <v>146033.33333333334</v>
      </c>
      <c r="K30" s="4">
        <f>AVERAGE(K27:K29)</f>
        <v>2376.3333333333335</v>
      </c>
      <c r="L30" s="4">
        <f>AVERAGE(L27:L29)</f>
        <v>1993.3333333333333</v>
      </c>
      <c r="O30" s="3">
        <f>AVERAGE(O27:O29)</f>
        <v>7.0631944443957764</v>
      </c>
      <c r="P30" s="3">
        <f>AVERAGE(P27:P29)</f>
        <v>8.8882126191925348</v>
      </c>
      <c r="Q30" s="3">
        <f>AVERAGE(Q27:Q29)</f>
        <v>0.44611653957567993</v>
      </c>
      <c r="T30">
        <v>4</v>
      </c>
    </row>
    <row r="31" spans="1:20" x14ac:dyDescent="0.2">
      <c r="O31" s="3"/>
    </row>
    <row r="32" spans="1:20" x14ac:dyDescent="0.2">
      <c r="A32" t="s">
        <v>56</v>
      </c>
      <c r="B32" t="s">
        <v>17</v>
      </c>
      <c r="C32" t="s">
        <v>57</v>
      </c>
      <c r="D32" t="s">
        <v>27</v>
      </c>
      <c r="E32" s="2">
        <v>45207.699305555601</v>
      </c>
      <c r="F32">
        <v>3962</v>
      </c>
      <c r="G32">
        <v>4000</v>
      </c>
      <c r="H32">
        <v>711.3</v>
      </c>
      <c r="I32">
        <v>30466</v>
      </c>
      <c r="J32">
        <v>60720</v>
      </c>
      <c r="K32">
        <v>2676</v>
      </c>
      <c r="L32">
        <v>2126</v>
      </c>
      <c r="M32">
        <v>2122</v>
      </c>
      <c r="O32" s="3">
        <f>$E$27-$E$2</f>
        <v>7.0631944443957764</v>
      </c>
      <c r="P32">
        <f>J32/$J$5</f>
        <v>3.6956786366402921</v>
      </c>
      <c r="Q32">
        <f>LOG(P32,2)/O32</f>
        <v>0.26699524206949921</v>
      </c>
    </row>
    <row r="33" spans="1:20" x14ac:dyDescent="0.2">
      <c r="A33" t="s">
        <v>58</v>
      </c>
      <c r="B33" t="s">
        <v>17</v>
      </c>
      <c r="C33" t="s">
        <v>59</v>
      </c>
      <c r="D33" t="s">
        <v>27</v>
      </c>
      <c r="E33" s="2">
        <v>45207.702083333301</v>
      </c>
      <c r="F33">
        <v>3683</v>
      </c>
      <c r="G33">
        <v>3718</v>
      </c>
      <c r="H33">
        <v>711.3</v>
      </c>
      <c r="I33">
        <v>30466</v>
      </c>
      <c r="J33">
        <v>58200</v>
      </c>
      <c r="K33">
        <v>2708</v>
      </c>
      <c r="L33">
        <v>2116</v>
      </c>
      <c r="M33">
        <v>2039</v>
      </c>
      <c r="O33" s="3">
        <f>$E$27-$E$2</f>
        <v>7.0631944443957764</v>
      </c>
      <c r="P33">
        <f>J33/$J$5</f>
        <v>3.5423006695069992</v>
      </c>
      <c r="Q33">
        <f>LOG(P33,2)/O33</f>
        <v>0.25833731284197509</v>
      </c>
    </row>
    <row r="34" spans="1:20" x14ac:dyDescent="0.2">
      <c r="A34" t="s">
        <v>60</v>
      </c>
      <c r="B34" t="s">
        <v>17</v>
      </c>
      <c r="C34" t="s">
        <v>61</v>
      </c>
      <c r="D34" t="s">
        <v>27</v>
      </c>
      <c r="E34" s="2">
        <v>45207.704166666699</v>
      </c>
      <c r="F34">
        <v>4127</v>
      </c>
      <c r="G34">
        <v>4168</v>
      </c>
      <c r="H34">
        <v>711.3</v>
      </c>
      <c r="I34">
        <v>30466</v>
      </c>
      <c r="J34">
        <v>62940</v>
      </c>
      <c r="K34">
        <v>2729</v>
      </c>
      <c r="L34">
        <v>2241</v>
      </c>
      <c r="M34">
        <v>1977</v>
      </c>
      <c r="O34" s="3">
        <f>$E$27-$E$2</f>
        <v>7.0631944443957764</v>
      </c>
      <c r="P34">
        <f>J34/$J$5</f>
        <v>3.8307973219720024</v>
      </c>
      <c r="Q34">
        <f>LOG(P34,2)/O34</f>
        <v>0.27432979703478994</v>
      </c>
    </row>
    <row r="35" spans="1:20" x14ac:dyDescent="0.2">
      <c r="A35" t="s">
        <v>24</v>
      </c>
      <c r="J35" s="4">
        <f>AVERAGE(J32:J34)</f>
        <v>60620</v>
      </c>
      <c r="K35" s="4">
        <f>AVERAGE(K32:K34)</f>
        <v>2704.3333333333335</v>
      </c>
      <c r="L35" s="4">
        <f>AVERAGE(L32:L34)</f>
        <v>2161</v>
      </c>
      <c r="O35" s="3">
        <f>AVERAGE(O32:O34)</f>
        <v>7.0631944443957764</v>
      </c>
      <c r="P35" s="3">
        <f>AVERAGE(P32:P34)</f>
        <v>3.6895922093730982</v>
      </c>
      <c r="Q35" s="3">
        <f>AVERAGE(Q32:Q34)</f>
        <v>0.26655411731542139</v>
      </c>
      <c r="T35">
        <v>3</v>
      </c>
    </row>
    <row r="36" spans="1:20" x14ac:dyDescent="0.2">
      <c r="O36" s="3"/>
    </row>
    <row r="37" spans="1:20" x14ac:dyDescent="0.2">
      <c r="A37" t="s">
        <v>62</v>
      </c>
      <c r="B37" t="s">
        <v>17</v>
      </c>
      <c r="C37" t="s">
        <v>63</v>
      </c>
      <c r="D37" t="s">
        <v>27</v>
      </c>
      <c r="E37" s="2">
        <v>45207.7</v>
      </c>
      <c r="F37">
        <v>1607</v>
      </c>
      <c r="G37">
        <v>1613</v>
      </c>
      <c r="H37">
        <v>711.3</v>
      </c>
      <c r="I37">
        <v>30466</v>
      </c>
      <c r="J37">
        <v>22060</v>
      </c>
      <c r="K37">
        <v>2966</v>
      </c>
      <c r="L37">
        <v>2466</v>
      </c>
      <c r="M37">
        <v>1939</v>
      </c>
      <c r="O37" s="3">
        <f>$E$27-$E$2</f>
        <v>7.0631944443957764</v>
      </c>
      <c r="P37">
        <f>J37/$J$5</f>
        <v>1.3426658551430311</v>
      </c>
      <c r="Q37">
        <f>LOG(P37,2)/O37</f>
        <v>6.0185276504542501E-2</v>
      </c>
    </row>
    <row r="38" spans="1:20" x14ac:dyDescent="0.2">
      <c r="A38" t="s">
        <v>64</v>
      </c>
      <c r="B38" t="s">
        <v>17</v>
      </c>
      <c r="C38" t="s">
        <v>65</v>
      </c>
      <c r="D38" t="s">
        <v>27</v>
      </c>
      <c r="E38" s="2">
        <v>45207.702777777798</v>
      </c>
      <c r="F38">
        <v>1564</v>
      </c>
      <c r="G38">
        <v>1570</v>
      </c>
      <c r="H38">
        <v>711.3</v>
      </c>
      <c r="I38">
        <v>30466</v>
      </c>
      <c r="J38">
        <v>21500</v>
      </c>
      <c r="K38">
        <v>3076</v>
      </c>
      <c r="L38">
        <v>2373</v>
      </c>
      <c r="M38">
        <v>2478</v>
      </c>
      <c r="O38" s="3">
        <f>$E$27-$E$2</f>
        <v>7.0631944443957764</v>
      </c>
      <c r="P38">
        <f>J38/$J$5</f>
        <v>1.3085818624467438</v>
      </c>
      <c r="Q38">
        <f>LOG(P38,2)/O38</f>
        <v>5.4933243390263238E-2</v>
      </c>
    </row>
    <row r="39" spans="1:20" x14ac:dyDescent="0.2">
      <c r="A39" t="s">
        <v>66</v>
      </c>
      <c r="B39" t="s">
        <v>17</v>
      </c>
      <c r="C39" t="s">
        <v>67</v>
      </c>
      <c r="D39" t="s">
        <v>27</v>
      </c>
      <c r="E39" s="2">
        <v>45207.706250000003</v>
      </c>
      <c r="F39">
        <v>1487</v>
      </c>
      <c r="G39">
        <v>1492</v>
      </c>
      <c r="H39">
        <v>711.3</v>
      </c>
      <c r="I39">
        <v>30466</v>
      </c>
      <c r="J39">
        <v>22100</v>
      </c>
      <c r="K39">
        <v>3190</v>
      </c>
      <c r="L39">
        <v>2521</v>
      </c>
      <c r="M39">
        <v>2200</v>
      </c>
      <c r="O39" s="3">
        <f>$E$27-$E$2</f>
        <v>7.0631944443957764</v>
      </c>
      <c r="P39">
        <f>J39/$J$5</f>
        <v>1.3451004260499086</v>
      </c>
      <c r="Q39">
        <f>LOG(P39,2)/O39</f>
        <v>6.0555304359217375E-2</v>
      </c>
    </row>
    <row r="40" spans="1:20" x14ac:dyDescent="0.2">
      <c r="A40" t="s">
        <v>24</v>
      </c>
      <c r="J40" s="4">
        <f>AVERAGE(J37:J39)</f>
        <v>21886.666666666668</v>
      </c>
      <c r="K40" s="4">
        <f>AVERAGE(K37:K39)</f>
        <v>3077.3333333333335</v>
      </c>
      <c r="L40" s="4">
        <f>AVERAGE(L37:L39)</f>
        <v>2453.3333333333335</v>
      </c>
      <c r="O40" s="3">
        <f>AVERAGE(O37:O39)</f>
        <v>7.0631944443957764</v>
      </c>
      <c r="P40" s="3">
        <f>AVERAGE(P37:P39)</f>
        <v>1.3321160478798946</v>
      </c>
      <c r="Q40" s="3">
        <f>AVERAGE(Q37:Q39)</f>
        <v>5.8557941418007707E-2</v>
      </c>
      <c r="T40">
        <v>2</v>
      </c>
    </row>
    <row r="41" spans="1:20" x14ac:dyDescent="0.2">
      <c r="O41" s="3"/>
      <c r="T41" t="s">
        <v>68</v>
      </c>
    </row>
    <row r="42" spans="1:20" x14ac:dyDescent="0.2">
      <c r="O42" s="3"/>
    </row>
    <row r="43" spans="1:20" x14ac:dyDescent="0.2">
      <c r="O43" s="3"/>
    </row>
    <row r="44" spans="1:20" x14ac:dyDescent="0.2">
      <c r="O44" s="3"/>
    </row>
    <row r="45" spans="1:20" x14ac:dyDescent="0.2">
      <c r="O45" s="3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97C1-450C-A54D-8CD5-076A79335F10}">
  <dimension ref="A1:B22"/>
  <sheetViews>
    <sheetView tabSelected="1" workbookViewId="0">
      <selection activeCell="H10" sqref="H10"/>
    </sheetView>
  </sheetViews>
  <sheetFormatPr baseColWidth="10" defaultRowHeight="15" x14ac:dyDescent="0.2"/>
  <cols>
    <col min="5" max="5" width="18.33203125" customWidth="1"/>
  </cols>
  <sheetData>
    <row r="1" spans="1:2" x14ac:dyDescent="0.2">
      <c r="A1" t="s">
        <v>69</v>
      </c>
      <c r="B1" t="s">
        <v>15</v>
      </c>
    </row>
    <row r="2" spans="1:2" x14ac:dyDescent="0.2">
      <c r="A2">
        <v>20</v>
      </c>
      <c r="B2">
        <v>0.8477509109108663</v>
      </c>
    </row>
    <row r="3" spans="1:2" x14ac:dyDescent="0.2">
      <c r="A3">
        <v>20</v>
      </c>
      <c r="B3">
        <v>0.85188565086984358</v>
      </c>
    </row>
    <row r="4" spans="1:2" x14ac:dyDescent="0.2">
      <c r="A4">
        <v>20</v>
      </c>
      <c r="B4">
        <v>0.82729077149996433</v>
      </c>
    </row>
    <row r="5" spans="1:2" x14ac:dyDescent="0.2">
      <c r="A5">
        <v>10</v>
      </c>
      <c r="B5">
        <v>0.8152047612968859</v>
      </c>
    </row>
    <row r="6" spans="1:2" x14ac:dyDescent="0.2">
      <c r="A6">
        <v>10</v>
      </c>
      <c r="B6">
        <v>0.81844298376688041</v>
      </c>
    </row>
    <row r="7" spans="1:2" x14ac:dyDescent="0.2">
      <c r="A7">
        <v>10</v>
      </c>
      <c r="B7">
        <v>0.80811253229899205</v>
      </c>
    </row>
    <row r="8" spans="1:2" x14ac:dyDescent="0.2">
      <c r="A8">
        <v>7</v>
      </c>
      <c r="B8">
        <v>0.72872077865054974</v>
      </c>
    </row>
    <row r="9" spans="1:2" x14ac:dyDescent="0.2">
      <c r="A9">
        <v>7</v>
      </c>
      <c r="B9">
        <v>0.6993285974328628</v>
      </c>
    </row>
    <row r="10" spans="1:2" x14ac:dyDescent="0.2">
      <c r="A10">
        <v>7</v>
      </c>
      <c r="B10">
        <v>0.70662634466536178</v>
      </c>
    </row>
    <row r="11" spans="1:2" x14ac:dyDescent="0.2">
      <c r="A11">
        <v>5</v>
      </c>
      <c r="B11">
        <v>0.56699139570446178</v>
      </c>
    </row>
    <row r="12" spans="1:2" x14ac:dyDescent="0.2">
      <c r="A12">
        <v>5</v>
      </c>
      <c r="B12">
        <v>0.568240543269942</v>
      </c>
    </row>
    <row r="13" spans="1:2" x14ac:dyDescent="0.2">
      <c r="A13">
        <v>5</v>
      </c>
      <c r="B13">
        <v>0.56127401348299566</v>
      </c>
    </row>
    <row r="14" spans="1:2" x14ac:dyDescent="0.2">
      <c r="A14">
        <v>4</v>
      </c>
      <c r="B14">
        <v>0.44745051766218619</v>
      </c>
    </row>
    <row r="15" spans="1:2" x14ac:dyDescent="0.2">
      <c r="A15">
        <v>4</v>
      </c>
      <c r="B15">
        <v>0.45415249864711382</v>
      </c>
    </row>
    <row r="16" spans="1:2" x14ac:dyDescent="0.2">
      <c r="A16">
        <v>4</v>
      </c>
      <c r="B16">
        <v>0.43674660241773983</v>
      </c>
    </row>
    <row r="17" spans="1:2" x14ac:dyDescent="0.2">
      <c r="A17">
        <v>3</v>
      </c>
      <c r="B17">
        <v>0.26699524206949921</v>
      </c>
    </row>
    <row r="18" spans="1:2" x14ac:dyDescent="0.2">
      <c r="A18">
        <v>3</v>
      </c>
      <c r="B18">
        <v>0.25833731284197509</v>
      </c>
    </row>
    <row r="19" spans="1:2" x14ac:dyDescent="0.2">
      <c r="A19">
        <v>3</v>
      </c>
      <c r="B19">
        <v>0.27432979703478994</v>
      </c>
    </row>
    <row r="20" spans="1:2" x14ac:dyDescent="0.2">
      <c r="A20">
        <v>2</v>
      </c>
      <c r="B20">
        <v>6.0185276504542501E-2</v>
      </c>
    </row>
    <row r="21" spans="1:2" x14ac:dyDescent="0.2">
      <c r="A21">
        <v>2</v>
      </c>
      <c r="B21">
        <v>5.4933243390263238E-2</v>
      </c>
    </row>
    <row r="22" spans="1:2" x14ac:dyDescent="0.2">
      <c r="A22">
        <v>2</v>
      </c>
      <c r="B22">
        <v>6.0555304359217375E-2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4</cp:revision>
  <dcterms:created xsi:type="dcterms:W3CDTF">2023-10-08T23:59:22Z</dcterms:created>
  <dcterms:modified xsi:type="dcterms:W3CDTF">2023-12-19T03:01:36Z</dcterms:modified>
  <dc:language>en-US</dc:language>
</cp:coreProperties>
</file>