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"/>
    </mc:Choice>
  </mc:AlternateContent>
  <xr:revisionPtr revIDLastSave="0" documentId="13_ncr:1_{672E9C2D-3F4B-9F4E-B0DC-E42C7286C4FE}" xr6:coauthVersionLast="47" xr6:coauthVersionMax="47" xr10:uidLastSave="{00000000-0000-0000-0000-000000000000}"/>
  <bookViews>
    <workbookView xWindow="8620" yWindow="500" windowWidth="19940" windowHeight="17500" activeTab="2" xr2:uid="{00000000-000D-0000-FFFF-FFFF00000000}"/>
  </bookViews>
  <sheets>
    <sheet name="Lactate neg" sheetId="1" r:id="rId1"/>
    <sheet name="Lactate U-13C neg" sheetId="2" r:id="rId2"/>
    <sheet name="Pyruvate neg" sheetId="3" r:id="rId3"/>
    <sheet name="Pyruvate U-13C ne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3" l="1"/>
  <c r="M25" i="3"/>
  <c r="M27" i="3"/>
  <c r="K25" i="3"/>
  <c r="K26" i="3"/>
  <c r="K27" i="3"/>
  <c r="K18" i="3"/>
  <c r="K19" i="3"/>
  <c r="K20" i="3"/>
  <c r="K21" i="3"/>
  <c r="K22" i="3"/>
  <c r="K23" i="3"/>
  <c r="K24" i="3"/>
  <c r="I24" i="3"/>
  <c r="I25" i="3"/>
  <c r="I26" i="3"/>
  <c r="I27" i="3"/>
  <c r="I19" i="3"/>
  <c r="I20" i="3"/>
  <c r="I21" i="3"/>
  <c r="I22" i="3"/>
  <c r="I23" i="3"/>
  <c r="I18" i="3"/>
  <c r="G31" i="3"/>
  <c r="G30" i="3"/>
  <c r="G29" i="3"/>
</calcChain>
</file>

<file path=xl/sharedStrings.xml><?xml version="1.0" encoding="utf-8"?>
<sst xmlns="http://schemas.openxmlformats.org/spreadsheetml/2006/main" count="583" uniqueCount="91">
  <si>
    <t>Compound</t>
  </si>
  <si>
    <t>RT</t>
  </si>
  <si>
    <t>Type</t>
  </si>
  <si>
    <t>Filename</t>
  </si>
  <si>
    <t>Area</t>
  </si>
  <si>
    <t>Response Ratio</t>
  </si>
  <si>
    <t>ISTD Response</t>
  </si>
  <si>
    <t>Flag Details</t>
  </si>
  <si>
    <t>Lactate neg</t>
  </si>
  <si>
    <t>Target Compound</t>
  </si>
  <si>
    <t>KD111423_111423_PM01</t>
  </si>
  <si>
    <t/>
  </si>
  <si>
    <t>KD111423_111423_PM02</t>
  </si>
  <si>
    <t>KD111423_111423_PM03</t>
  </si>
  <si>
    <t>N/F</t>
  </si>
  <si>
    <t>KD111423_111423_PM04</t>
  </si>
  <si>
    <t>KD111423_111423_PM05</t>
  </si>
  <si>
    <t>KD111423_111423_PM06</t>
  </si>
  <si>
    <t>KD111423_111423_PM07</t>
  </si>
  <si>
    <t>KD111423_111423_PM08</t>
  </si>
  <si>
    <t>KD111423_111423_PM09</t>
  </si>
  <si>
    <t>KD111423_111423_PM10</t>
  </si>
  <si>
    <t>KD111423_111423_PM11</t>
  </si>
  <si>
    <t>KD111423_111423_PM12</t>
  </si>
  <si>
    <t>KD111423_111423_PM13</t>
  </si>
  <si>
    <t>KD111423_111423_PM14</t>
  </si>
  <si>
    <t>KD111423_111423_PM15</t>
  </si>
  <si>
    <t>KD111423_111423_PM16</t>
  </si>
  <si>
    <t>KD111623_112023_PC01</t>
  </si>
  <si>
    <t>KD111623_112023_PC02</t>
  </si>
  <si>
    <t>KD111623_112023_PC03</t>
  </si>
  <si>
    <t>KD111623_112023_PC04</t>
  </si>
  <si>
    <t>KD111623_112023_PC05</t>
  </si>
  <si>
    <t>KD111623_112023_PC06</t>
  </si>
  <si>
    <t>KD111623_112023_PC07</t>
  </si>
  <si>
    <t>KD111623_112023_PC08</t>
  </si>
  <si>
    <t>KD111623_112023_PC09</t>
  </si>
  <si>
    <t>KD111623_112023_PC10</t>
  </si>
  <si>
    <t>Lactate U-13C neg</t>
  </si>
  <si>
    <t>Internal Standard</t>
  </si>
  <si>
    <t>N/A</t>
  </si>
  <si>
    <t>6.110:Peak area 1422018.536 is out of bounds (ISTD Minimum Recovery 0.000 and ISTD Max Recovery 0.000). 6.110:Apex Retention Time 6.110 is out of bounds (ISTD Min RT -0.250 and ISTD Max RT 0.250)</t>
  </si>
  <si>
    <t>6.109:Peak area 1381978.423 is out of bounds (ISTD Minimum Recovery 0.000 and ISTD Max Recovery 0.000). 6.109:Apex Retention Time 6.109 is out of bounds (ISTD Min RT -0.250 and ISTD Max RT 0.250)</t>
  </si>
  <si>
    <t>Internal Standard Compound has peaks that are not found.</t>
  </si>
  <si>
    <t>6.110:Peak area 1456882.796 is out of bounds (ISTD Minimum Recovery 0.000 and ISTD Max Recovery 0.000). 6.110:Apex Retention Time 6.110 is out of bounds (ISTD Min RT -0.250 and ISTD Max RT 0.250)</t>
  </si>
  <si>
    <t>6.087:Peak area 1433014.144 is out of bounds (ISTD Minimum Recovery 0.000 and ISTD Max Recovery 0.000). 6.087:Apex Retention Time 6.087 is out of bounds (ISTD Min RT -0.250 and ISTD Max RT 0.250)</t>
  </si>
  <si>
    <t>6.131:Peak area 1386284.572 is out of bounds (ISTD Minimum Recovery 0.000 and ISTD Max Recovery 0.000). 6.131:Apex Retention Time 6.131 is out of bounds (ISTD Min RT -0.250 and ISTD Max RT 0.250)</t>
  </si>
  <si>
    <t>6.131:Peak area 1324002.984 is out of bounds (ISTD Minimum Recovery 0.000 and ISTD Max Recovery 0.000). 6.131:Apex Retention Time 6.131 is out of bounds (ISTD Min RT -0.250 and ISTD Max RT 0.250)</t>
  </si>
  <si>
    <t>6.137:Peak area 1142015.778 is out of bounds (ISTD Minimum Recovery 0.000 and ISTD Max Recovery 0.000). 6.137:Apex Retention Time 6.137 is out of bounds (ISTD Min RT -0.250 and ISTD Max RT 0.250)</t>
  </si>
  <si>
    <t>6.151:Peak area 1040213.952 is out of bounds (ISTD Minimum Recovery 0.000 and ISTD Max Recovery 0.000). 6.151:Apex Retention Time 6.151 is out of bounds (ISTD Min RT -0.250 and ISTD Max RT 0.250)</t>
  </si>
  <si>
    <t>6.113:Peak area 1201565.309 is out of bounds (ISTD Minimum Recovery 0.000 and ISTD Max Recovery 0.000). 6.113:Apex Retention Time 6.113 is out of bounds (ISTD Min RT -0.250 and ISTD Max RT 0.250)</t>
  </si>
  <si>
    <t>6.118:Peak area 1182961.880 is out of bounds (ISTD Minimum Recovery 0.000 and ISTD Max Recovery 0.000). 6.118:Apex Retention Time 6.118 is out of bounds (ISTD Min RT -0.250 and ISTD Max RT 0.250)</t>
  </si>
  <si>
    <t>6.110:Peak area 1232284.971 is out of bounds (ISTD Minimum Recovery 0.000 and ISTD Max Recovery 0.000). 6.110:Apex Retention Time 6.110 is out of bounds (ISTD Min RT -0.250 and ISTD Max RT 0.250)</t>
  </si>
  <si>
    <t>6.110:Peak area 1194715.660 is out of bounds (ISTD Minimum Recovery 0.000 and ISTD Max Recovery 0.000). 6.110:Apex Retention Time 6.110 is out of bounds (ISTD Min RT -0.250 and ISTD Max RT 0.250)</t>
  </si>
  <si>
    <t>6.096:Peak area 1259710.983 is out of bounds (ISTD Minimum Recovery 0.000 and ISTD Max Recovery 0.000). 6.096:Apex Retention Time 6.096 is out of bounds (ISTD Min RT -0.250 and ISTD Max RT 0.250)</t>
  </si>
  <si>
    <t>6.118:Peak area 1200472.567 is out of bounds (ISTD Minimum Recovery 0.000 and ISTD Max Recovery 0.000). 6.118:Apex Retention Time 6.118 is out of bounds (ISTD Min RT -0.250 and ISTD Max RT 0.250)</t>
  </si>
  <si>
    <t>Pyruvate neg</t>
  </si>
  <si>
    <t>Pyruvate U-13C neg</t>
  </si>
  <si>
    <t>4.984:Peak area 20137685.061 is out of bounds (ISTD Minimum Recovery 0.000 and ISTD Max Recovery 0.000). 4.984:Apex Retention Time 4.984 is out of bounds (ISTD Min RT -0.250 and ISTD Max RT 0.250)</t>
  </si>
  <si>
    <t>4.996:Peak area 19968854.010 is out of bounds (ISTD Minimum Recovery 0.000 and ISTD Max Recovery 0.000). 4.996:Apex Retention Time 4.996 is out of bounds (ISTD Min RT -0.250 and ISTD Max RT 0.250)</t>
  </si>
  <si>
    <t>5.005:Peak area 21152120.233 is out of bounds (ISTD Minimum Recovery 0.000 and ISTD Max Recovery 0.000). 5.005:Apex Retention Time 5.005 is out of bounds (ISTD Min RT -0.250 and ISTD Max RT 0.250)</t>
  </si>
  <si>
    <t>5.004:Peak area 20225233.233 is out of bounds (ISTD Minimum Recovery 0.000 and ISTD Max Recovery 0.000). 5.004:Apex Retention Time 5.004 is out of bounds (ISTD Min RT -0.250 and ISTD Max RT 0.250)</t>
  </si>
  <si>
    <t>5.007:Peak area 19822120.840 is out of bounds (ISTD Minimum Recovery 0.000 and ISTD Max Recovery 0.000). 5.007:Apex Retention Time 5.007 is out of bounds (ISTD Min RT -0.250 and ISTD Max RT 0.250)</t>
  </si>
  <si>
    <t>4.983:Peak area 20741925.339 is out of bounds (ISTD Minimum Recovery 0.000 and ISTD Max Recovery 0.000). 4.983:Apex Retention Time 4.983 is out of bounds (ISTD Min RT -0.250 and ISTD Max RT 0.250)</t>
  </si>
  <si>
    <t>5.018:Peak area 21007550.048 is out of bounds (ISTD Minimum Recovery 0.000 and ISTD Max Recovery 0.000). 5.018:Apex Retention Time 5.018 is out of bounds (ISTD Min RT -0.250 and ISTD Max RT 0.250)</t>
  </si>
  <si>
    <t>4.995:Peak area 20642556.844 is out of bounds (ISTD Minimum Recovery 0.000 and ISTD Max Recovery 0.000). 4.995:Apex Retention Time 4.995 is out of bounds (ISTD Min RT -0.250 and ISTD Max RT 0.250)</t>
  </si>
  <si>
    <t>5.018:Peak area 20102984.047 is out of bounds (ISTD Minimum Recovery 0.000 and ISTD Max Recovery 0.000). 5.018:Apex Retention Time 5.018 is out of bounds (ISTD Min RT -0.250 and ISTD Max RT 0.250)</t>
  </si>
  <si>
    <t>5.018:Peak area 19346139.950 is out of bounds (ISTD Minimum Recovery 0.000 and ISTD Max Recovery 0.000). 5.018:Apex Retention Time 5.018 is out of bounds (ISTD Min RT -0.250 and ISTD Max RT 0.250)</t>
  </si>
  <si>
    <t>5.017:Peak area 20383508.216 is out of bounds (ISTD Minimum Recovery 0.000 and ISTD Max Recovery 0.000). 5.017:Apex Retention Time 5.017 is out of bounds (ISTD Min RT -0.250 and ISTD Max RT 0.250)</t>
  </si>
  <si>
    <t>5.006:Peak area 17561296.748 is out of bounds (ISTD Minimum Recovery 0.000 and ISTD Max Recovery 0.000). 5.006:Apex Retention Time 5.006 is out of bounds (ISTD Min RT -0.250 and ISTD Max RT 0.250)</t>
  </si>
  <si>
    <t>5.005:Peak area 20229505.310 is out of bounds (ISTD Minimum Recovery 0.000 and ISTD Max Recovery 0.000). 5.005:Apex Retention Time 5.005 is out of bounds (ISTD Min RT -0.250 and ISTD Max RT 0.250)</t>
  </si>
  <si>
    <t>5.020:Peak area 17692186.797 is out of bounds (ISTD Minimum Recovery 0.000 and ISTD Max Recovery 0.000). 5.020:Apex Retention Time 5.020 is out of bounds (ISTD Min RT -0.250 and ISTD Max RT 0.250)</t>
  </si>
  <si>
    <t>5.018:Peak area 20429511.272 is out of bounds (ISTD Minimum Recovery 0.000 and ISTD Max Recovery 0.000). 5.018:Apex Retention Time 5.018 is out of bounds (ISTD Min RT -0.250 and ISTD Max RT 0.250)</t>
  </si>
  <si>
    <t>5.020:Peak area 20058313.991 is out of bounds (ISTD Minimum Recovery 0.000 and ISTD Max Recovery 0.000). 5.020:Apex Retention Time 5.020 is out of bounds (ISTD Min RT -0.250 and ISTD Max RT 0.250)</t>
  </si>
  <si>
    <t>5.000:Peak area 13992208.183 is out of bounds (ISTD Minimum Recovery 0.000 and ISTD Max Recovery 0.000). 5.000:Apex Retention Time 5.000 is out of bounds (ISTD Min RT -0.250 and ISTD Max RT 0.250)</t>
  </si>
  <si>
    <t>5.006:Peak area 15106037.982 is out of bounds (ISTD Minimum Recovery 0.000 and ISTD Max Recovery 0.000). 5.006:Apex Retention Time 5.006 is out of bounds (ISTD Min RT -0.250 and ISTD Max RT 0.250)</t>
  </si>
  <si>
    <t>4.997:Peak area 16082306.075 is out of bounds (ISTD Minimum Recovery 0.000 and ISTD Max Recovery 0.000). 4.997:Apex Retention Time 4.997 is out of bounds (ISTD Min RT -0.250 and ISTD Max RT 0.250)</t>
  </si>
  <si>
    <t>5.006:Peak area 16194352.432 is out of bounds (ISTD Minimum Recovery 0.000 and ISTD Max Recovery 0.000). 5.006:Apex Retention Time 5.006 is out of bounds (ISTD Min RT -0.250 and ISTD Max RT 0.250)</t>
  </si>
  <si>
    <t>4.984:Peak area 16754294.796 is out of bounds (ISTD Minimum Recovery 0.000 and ISTD Max Recovery 0.000). 4.984:Apex Retention Time 4.984 is out of bounds (ISTD Min RT -0.250 and ISTD Max RT 0.250)</t>
  </si>
  <si>
    <t>4.997:Peak area 16857622.930 is out of bounds (ISTD Minimum Recovery 0.000 and ISTD Max Recovery 0.000). 4.997:Apex Retention Time 4.997 is out of bounds (ISTD Min RT -0.250 and ISTD Max RT 0.250)</t>
  </si>
  <si>
    <t>5.006:Peak area 16350319.921 is out of bounds (ISTD Minimum Recovery 0.000 and ISTD Max Recovery 0.000). 5.006:Apex Retention Time 5.006 is out of bounds (ISTD Min RT -0.250 and ISTD Max RT 0.250)</t>
  </si>
  <si>
    <t>5.019:Peak area 16159667.182 is out of bounds (ISTD Minimum Recovery 0.000 and ISTD Max Recovery 0.000). 5.019:Apex Retention Time 5.019 is out of bounds (ISTD Min RT -0.250 and ISTD Max RT 0.250)</t>
  </si>
  <si>
    <t>4.996:Peak area 15910847.886 is out of bounds (ISTD Minimum Recovery 0.000 and ISTD Max Recovery 0.000). 4.996:Apex Retention Time 4.996 is out of bounds (ISTD Min RT -0.250 and ISTD Max RT 0.250)</t>
  </si>
  <si>
    <t>4.997:Peak area 15875679.027 is out of bounds (ISTD Minimum Recovery 0.000 and ISTD Max Recovery 0.000). 4.997:Apex Retention Time 4.997 is out of bounds (ISTD Min RT -0.250 and ISTD Max RT 0.250)</t>
  </si>
  <si>
    <t>Pyr Conc (uM)</t>
  </si>
  <si>
    <t>RR</t>
  </si>
  <si>
    <t>Pyr Conc (uM) inferred</t>
  </si>
  <si>
    <t>% depletion</t>
  </si>
  <si>
    <t>max</t>
  </si>
  <si>
    <t>min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</si>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</sst>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183584293916644E-2"/>
                  <c:y val="-0.22060595373475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'Pyruvate neg'!$I$18:$I$23</c:f>
              <c:numCache>
                <c:formatCode>General</c:formatCode>
                <c:ptCount val="6"/>
                <c:pt idx="0">
                  <c:v>0.12040329875027586</c:v>
                </c:pt>
                <c:pt idx="1">
                  <c:v>0.60708837088851486</c:v>
                </c:pt>
                <c:pt idx="2">
                  <c:v>1.0442356960500565</c:v>
                </c:pt>
                <c:pt idx="3">
                  <c:v>1.4847718513219919</c:v>
                </c:pt>
                <c:pt idx="4">
                  <c:v>2.1407856910720504</c:v>
                </c:pt>
                <c:pt idx="5">
                  <c:v>2.3785342690366251</c:v>
                </c:pt>
              </c:numCache>
            </c:numRef>
          </c:xVal>
          <c:yVal>
            <c:numRef>
              <c:f>'Pyruvate neg'!$J$18:$J$23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A-AE4B-AEF7-55DAB286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079551"/>
        <c:axId val="1992536639"/>
      </c:scatterChart>
      <c:valAx>
        <c:axId val="199507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36639"/>
        <c:crosses val="autoZero"/>
        <c:crossBetween val="midCat"/>
      </c:valAx>
      <c:valAx>
        <c:axId val="19925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07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31</xdr:row>
      <xdr:rowOff>12700</xdr:rowOff>
    </xdr:from>
    <xdr:to>
      <xdr:col>11</xdr:col>
      <xdr:colOff>533400</xdr:colOff>
      <xdr:row>45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A2784-70AF-6471-218D-4E40294B0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G19" sqref="G19"/>
    </sheetView>
  </sheetViews>
  <sheetFormatPr baseColWidth="10" defaultRowHeight="15" x14ac:dyDescent="0.2"/>
  <cols>
    <col min="1" max="3" width="15" customWidth="1"/>
    <col min="4" max="4" width="30.5" customWidth="1"/>
    <col min="5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6.14</v>
      </c>
      <c r="C2" t="s">
        <v>9</v>
      </c>
      <c r="D2" t="s">
        <v>10</v>
      </c>
      <c r="E2">
        <v>36812655</v>
      </c>
      <c r="F2">
        <v>25.888000000000002</v>
      </c>
      <c r="G2">
        <v>1422019</v>
      </c>
      <c r="H2" t="s">
        <v>11</v>
      </c>
    </row>
    <row r="3" spans="1:8" x14ac:dyDescent="0.2">
      <c r="A3" t="s">
        <v>8</v>
      </c>
      <c r="B3">
        <v>6.14</v>
      </c>
      <c r="C3" t="s">
        <v>9</v>
      </c>
      <c r="D3" t="s">
        <v>12</v>
      </c>
      <c r="E3">
        <v>44481459</v>
      </c>
      <c r="F3">
        <v>32.186999999999998</v>
      </c>
      <c r="G3">
        <v>1381978</v>
      </c>
      <c r="H3" t="s">
        <v>11</v>
      </c>
    </row>
    <row r="4" spans="1:8" x14ac:dyDescent="0.2">
      <c r="A4" t="s">
        <v>8</v>
      </c>
      <c r="B4">
        <v>6.14</v>
      </c>
      <c r="C4" t="s">
        <v>9</v>
      </c>
      <c r="D4" t="s">
        <v>13</v>
      </c>
      <c r="E4">
        <v>55185844652</v>
      </c>
      <c r="F4">
        <v>0</v>
      </c>
      <c r="G4" t="s">
        <v>14</v>
      </c>
      <c r="H4" t="s">
        <v>11</v>
      </c>
    </row>
    <row r="5" spans="1:8" x14ac:dyDescent="0.2">
      <c r="A5" t="s">
        <v>8</v>
      </c>
      <c r="B5">
        <v>6.14</v>
      </c>
      <c r="C5" t="s">
        <v>9</v>
      </c>
      <c r="D5" t="s">
        <v>15</v>
      </c>
      <c r="E5">
        <v>51281029476</v>
      </c>
      <c r="F5">
        <v>0</v>
      </c>
      <c r="G5" t="s">
        <v>14</v>
      </c>
      <c r="H5" t="s">
        <v>11</v>
      </c>
    </row>
    <row r="6" spans="1:8" x14ac:dyDescent="0.2">
      <c r="A6" t="s">
        <v>8</v>
      </c>
      <c r="B6">
        <v>6.14</v>
      </c>
      <c r="C6" t="s">
        <v>9</v>
      </c>
      <c r="D6" t="s">
        <v>16</v>
      </c>
      <c r="E6">
        <v>39214969</v>
      </c>
      <c r="F6">
        <v>26.917000000000002</v>
      </c>
      <c r="G6">
        <v>1456883</v>
      </c>
      <c r="H6" t="s">
        <v>11</v>
      </c>
    </row>
    <row r="7" spans="1:8" x14ac:dyDescent="0.2">
      <c r="A7" t="s">
        <v>8</v>
      </c>
      <c r="B7">
        <v>6.14</v>
      </c>
      <c r="C7" t="s">
        <v>9</v>
      </c>
      <c r="D7" t="s">
        <v>17</v>
      </c>
      <c r="E7">
        <v>49499459</v>
      </c>
      <c r="F7">
        <v>34.542000000000002</v>
      </c>
      <c r="G7">
        <v>1433014</v>
      </c>
      <c r="H7" t="s">
        <v>11</v>
      </c>
    </row>
    <row r="8" spans="1:8" x14ac:dyDescent="0.2">
      <c r="A8" t="s">
        <v>8</v>
      </c>
      <c r="B8">
        <v>6.14</v>
      </c>
      <c r="C8" t="s">
        <v>9</v>
      </c>
      <c r="D8" t="s">
        <v>18</v>
      </c>
      <c r="E8">
        <v>50077577588</v>
      </c>
      <c r="F8">
        <v>0</v>
      </c>
      <c r="G8" t="s">
        <v>14</v>
      </c>
      <c r="H8" t="s">
        <v>11</v>
      </c>
    </row>
    <row r="9" spans="1:8" x14ac:dyDescent="0.2">
      <c r="A9" t="s">
        <v>8</v>
      </c>
      <c r="B9">
        <v>6.14</v>
      </c>
      <c r="C9" t="s">
        <v>9</v>
      </c>
      <c r="D9" t="s">
        <v>19</v>
      </c>
      <c r="E9">
        <v>50847776485</v>
      </c>
      <c r="F9">
        <v>0</v>
      </c>
      <c r="G9" t="s">
        <v>14</v>
      </c>
      <c r="H9" t="s">
        <v>11</v>
      </c>
    </row>
    <row r="10" spans="1:8" x14ac:dyDescent="0.2">
      <c r="A10" t="s">
        <v>8</v>
      </c>
      <c r="B10">
        <v>6.14</v>
      </c>
      <c r="C10" t="s">
        <v>9</v>
      </c>
      <c r="D10" t="s">
        <v>20</v>
      </c>
      <c r="E10">
        <v>37758358</v>
      </c>
      <c r="F10">
        <v>27.236999999999998</v>
      </c>
      <c r="G10">
        <v>1386285</v>
      </c>
      <c r="H10" t="s">
        <v>11</v>
      </c>
    </row>
    <row r="11" spans="1:8" x14ac:dyDescent="0.2">
      <c r="A11" t="s">
        <v>8</v>
      </c>
      <c r="B11">
        <v>6.14</v>
      </c>
      <c r="C11" t="s">
        <v>9</v>
      </c>
      <c r="D11" t="s">
        <v>21</v>
      </c>
      <c r="E11">
        <v>41463772</v>
      </c>
      <c r="F11">
        <v>31.317</v>
      </c>
      <c r="G11">
        <v>1324003</v>
      </c>
      <c r="H11" t="s">
        <v>11</v>
      </c>
    </row>
    <row r="12" spans="1:8" x14ac:dyDescent="0.2">
      <c r="A12" t="s">
        <v>8</v>
      </c>
      <c r="B12">
        <v>6.14</v>
      </c>
      <c r="C12" t="s">
        <v>9</v>
      </c>
      <c r="D12" t="s">
        <v>22</v>
      </c>
      <c r="E12">
        <v>49136370889</v>
      </c>
      <c r="F12">
        <v>0</v>
      </c>
      <c r="G12" t="s">
        <v>14</v>
      </c>
      <c r="H12" t="s">
        <v>11</v>
      </c>
    </row>
    <row r="13" spans="1:8" x14ac:dyDescent="0.2">
      <c r="A13" t="s">
        <v>8</v>
      </c>
      <c r="B13">
        <v>6.14</v>
      </c>
      <c r="C13" t="s">
        <v>9</v>
      </c>
      <c r="D13" t="s">
        <v>23</v>
      </c>
      <c r="E13">
        <v>48175323288</v>
      </c>
      <c r="F13">
        <v>0</v>
      </c>
      <c r="G13" t="s">
        <v>14</v>
      </c>
      <c r="H13" t="s">
        <v>11</v>
      </c>
    </row>
    <row r="14" spans="1:8" x14ac:dyDescent="0.2">
      <c r="A14" t="s">
        <v>8</v>
      </c>
      <c r="B14">
        <v>6.14</v>
      </c>
      <c r="C14" t="s">
        <v>9</v>
      </c>
      <c r="D14" t="s">
        <v>24</v>
      </c>
      <c r="E14">
        <v>1828637700</v>
      </c>
      <c r="F14">
        <v>1601.2370000000001</v>
      </c>
      <c r="G14">
        <v>1142016</v>
      </c>
      <c r="H14" t="s">
        <v>11</v>
      </c>
    </row>
    <row r="15" spans="1:8" x14ac:dyDescent="0.2">
      <c r="A15" t="s">
        <v>8</v>
      </c>
      <c r="B15">
        <v>6.14</v>
      </c>
      <c r="C15" t="s">
        <v>9</v>
      </c>
      <c r="D15" t="s">
        <v>25</v>
      </c>
      <c r="E15">
        <v>1703783579</v>
      </c>
      <c r="F15">
        <v>1637.9159999999999</v>
      </c>
      <c r="G15">
        <v>1040214</v>
      </c>
      <c r="H15" t="s">
        <v>11</v>
      </c>
    </row>
    <row r="16" spans="1:8" x14ac:dyDescent="0.2">
      <c r="A16" t="s">
        <v>8</v>
      </c>
      <c r="B16">
        <v>6.14</v>
      </c>
      <c r="C16" t="s">
        <v>9</v>
      </c>
      <c r="D16" t="s">
        <v>26</v>
      </c>
      <c r="E16">
        <v>51717173309</v>
      </c>
      <c r="F16">
        <v>0</v>
      </c>
      <c r="G16" t="s">
        <v>14</v>
      </c>
      <c r="H16" t="s">
        <v>11</v>
      </c>
    </row>
    <row r="17" spans="1:8" x14ac:dyDescent="0.2">
      <c r="A17" t="s">
        <v>8</v>
      </c>
      <c r="B17">
        <v>6.14</v>
      </c>
      <c r="C17" t="s">
        <v>9</v>
      </c>
      <c r="D17" t="s">
        <v>27</v>
      </c>
      <c r="E17">
        <v>51452272386</v>
      </c>
      <c r="F17">
        <v>0</v>
      </c>
      <c r="G17" t="s">
        <v>14</v>
      </c>
      <c r="H17" t="s">
        <v>11</v>
      </c>
    </row>
    <row r="18" spans="1:8" x14ac:dyDescent="0.2">
      <c r="A18" t="s">
        <v>8</v>
      </c>
      <c r="B18">
        <v>6.14</v>
      </c>
      <c r="C18" t="s">
        <v>9</v>
      </c>
      <c r="D18" t="s">
        <v>28</v>
      </c>
      <c r="E18">
        <v>36816898</v>
      </c>
      <c r="F18">
        <v>30.640999999999998</v>
      </c>
      <c r="G18">
        <v>1201565</v>
      </c>
      <c r="H18" t="s">
        <v>11</v>
      </c>
    </row>
    <row r="19" spans="1:8" x14ac:dyDescent="0.2">
      <c r="A19" t="s">
        <v>8</v>
      </c>
      <c r="B19">
        <v>6.14</v>
      </c>
      <c r="C19" t="s">
        <v>9</v>
      </c>
      <c r="D19" t="s">
        <v>29</v>
      </c>
      <c r="E19">
        <v>36229468</v>
      </c>
      <c r="F19">
        <v>30.626000000000001</v>
      </c>
      <c r="G19">
        <v>1182962</v>
      </c>
      <c r="H19" t="s">
        <v>11</v>
      </c>
    </row>
    <row r="20" spans="1:8" x14ac:dyDescent="0.2">
      <c r="A20" t="s">
        <v>8</v>
      </c>
      <c r="B20">
        <v>6.14</v>
      </c>
      <c r="C20" t="s">
        <v>9</v>
      </c>
      <c r="D20" t="s">
        <v>30</v>
      </c>
      <c r="E20">
        <v>39188651</v>
      </c>
      <c r="F20">
        <v>31.802</v>
      </c>
      <c r="G20">
        <v>1232285</v>
      </c>
      <c r="H20" t="s">
        <v>11</v>
      </c>
    </row>
    <row r="21" spans="1:8" x14ac:dyDescent="0.2">
      <c r="A21" t="s">
        <v>8</v>
      </c>
      <c r="B21">
        <v>6.14</v>
      </c>
      <c r="C21" t="s">
        <v>9</v>
      </c>
      <c r="D21" t="s">
        <v>31</v>
      </c>
      <c r="E21">
        <v>37162313</v>
      </c>
      <c r="F21">
        <v>31.106000000000002</v>
      </c>
      <c r="G21">
        <v>1194716</v>
      </c>
      <c r="H21" t="s">
        <v>11</v>
      </c>
    </row>
    <row r="22" spans="1:8" x14ac:dyDescent="0.2">
      <c r="A22" t="s">
        <v>8</v>
      </c>
      <c r="B22">
        <v>6.14</v>
      </c>
      <c r="C22" t="s">
        <v>9</v>
      </c>
      <c r="D22" t="s">
        <v>32</v>
      </c>
      <c r="E22">
        <v>37720714</v>
      </c>
      <c r="F22">
        <v>29.943999999999999</v>
      </c>
      <c r="G22">
        <v>1259711</v>
      </c>
      <c r="H22" t="s">
        <v>11</v>
      </c>
    </row>
    <row r="23" spans="1:8" x14ac:dyDescent="0.2">
      <c r="A23" t="s">
        <v>8</v>
      </c>
      <c r="B23">
        <v>6.14</v>
      </c>
      <c r="C23" t="s">
        <v>9</v>
      </c>
      <c r="D23" t="s">
        <v>33</v>
      </c>
      <c r="E23">
        <v>36417920</v>
      </c>
      <c r="F23">
        <v>30.335999999999999</v>
      </c>
      <c r="G23">
        <v>1200473</v>
      </c>
      <c r="H23" t="s">
        <v>11</v>
      </c>
    </row>
    <row r="24" spans="1:8" x14ac:dyDescent="0.2">
      <c r="A24" t="s">
        <v>8</v>
      </c>
      <c r="B24">
        <v>6.14</v>
      </c>
      <c r="C24" t="s">
        <v>9</v>
      </c>
      <c r="D24" t="s">
        <v>34</v>
      </c>
      <c r="E24">
        <v>47812990075</v>
      </c>
      <c r="F24">
        <v>0</v>
      </c>
      <c r="G24" t="s">
        <v>14</v>
      </c>
      <c r="H24" t="s">
        <v>11</v>
      </c>
    </row>
    <row r="25" spans="1:8" x14ac:dyDescent="0.2">
      <c r="A25" t="s">
        <v>8</v>
      </c>
      <c r="B25">
        <v>6.14</v>
      </c>
      <c r="C25" t="s">
        <v>9</v>
      </c>
      <c r="D25" t="s">
        <v>35</v>
      </c>
      <c r="E25">
        <v>47560146214</v>
      </c>
      <c r="F25">
        <v>0</v>
      </c>
      <c r="G25" t="s">
        <v>14</v>
      </c>
      <c r="H25" t="s">
        <v>11</v>
      </c>
    </row>
    <row r="26" spans="1:8" x14ac:dyDescent="0.2">
      <c r="A26" t="s">
        <v>8</v>
      </c>
      <c r="B26">
        <v>6.14</v>
      </c>
      <c r="C26" t="s">
        <v>9</v>
      </c>
      <c r="D26" t="s">
        <v>36</v>
      </c>
      <c r="E26">
        <v>50224347984</v>
      </c>
      <c r="F26">
        <v>0</v>
      </c>
      <c r="G26" t="s">
        <v>14</v>
      </c>
      <c r="H26" t="s">
        <v>11</v>
      </c>
    </row>
    <row r="27" spans="1:8" x14ac:dyDescent="0.2">
      <c r="A27" t="s">
        <v>8</v>
      </c>
      <c r="B27">
        <v>6.14</v>
      </c>
      <c r="C27" t="s">
        <v>9</v>
      </c>
      <c r="D27" t="s">
        <v>37</v>
      </c>
      <c r="E27">
        <v>48475233280</v>
      </c>
      <c r="F27">
        <v>0</v>
      </c>
      <c r="G27" t="s">
        <v>14</v>
      </c>
      <c r="H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6.14</v>
      </c>
      <c r="C2" t="s">
        <v>39</v>
      </c>
      <c r="D2" t="s">
        <v>10</v>
      </c>
      <c r="E2">
        <v>1422019</v>
      </c>
      <c r="F2" t="s">
        <v>40</v>
      </c>
      <c r="G2" t="s">
        <v>40</v>
      </c>
      <c r="H2" t="s">
        <v>41</v>
      </c>
    </row>
    <row r="3" spans="1:8" x14ac:dyDescent="0.2">
      <c r="A3" t="s">
        <v>38</v>
      </c>
      <c r="B3">
        <v>6.14</v>
      </c>
      <c r="C3" t="s">
        <v>39</v>
      </c>
      <c r="D3" t="s">
        <v>12</v>
      </c>
      <c r="E3">
        <v>1381978</v>
      </c>
      <c r="F3" t="s">
        <v>40</v>
      </c>
      <c r="G3" t="s">
        <v>40</v>
      </c>
      <c r="H3" t="s">
        <v>42</v>
      </c>
    </row>
    <row r="4" spans="1:8" x14ac:dyDescent="0.2">
      <c r="A4" t="s">
        <v>38</v>
      </c>
      <c r="B4">
        <v>6.14</v>
      </c>
      <c r="C4" t="s">
        <v>39</v>
      </c>
      <c r="D4" t="s">
        <v>13</v>
      </c>
      <c r="E4" t="s">
        <v>14</v>
      </c>
      <c r="F4" t="s">
        <v>14</v>
      </c>
      <c r="G4" t="s">
        <v>40</v>
      </c>
      <c r="H4" t="s">
        <v>43</v>
      </c>
    </row>
    <row r="5" spans="1:8" x14ac:dyDescent="0.2">
      <c r="A5" t="s">
        <v>38</v>
      </c>
      <c r="B5">
        <v>6.14</v>
      </c>
      <c r="C5" t="s">
        <v>39</v>
      </c>
      <c r="D5" t="s">
        <v>15</v>
      </c>
      <c r="E5" t="s">
        <v>14</v>
      </c>
      <c r="F5" t="s">
        <v>14</v>
      </c>
      <c r="G5" t="s">
        <v>40</v>
      </c>
      <c r="H5" t="s">
        <v>43</v>
      </c>
    </row>
    <row r="6" spans="1:8" x14ac:dyDescent="0.2">
      <c r="A6" t="s">
        <v>38</v>
      </c>
      <c r="B6">
        <v>6.14</v>
      </c>
      <c r="C6" t="s">
        <v>39</v>
      </c>
      <c r="D6" t="s">
        <v>16</v>
      </c>
      <c r="E6">
        <v>1456883</v>
      </c>
      <c r="F6" t="s">
        <v>40</v>
      </c>
      <c r="G6" t="s">
        <v>40</v>
      </c>
      <c r="H6" t="s">
        <v>44</v>
      </c>
    </row>
    <row r="7" spans="1:8" x14ac:dyDescent="0.2">
      <c r="A7" t="s">
        <v>38</v>
      </c>
      <c r="B7">
        <v>6.14</v>
      </c>
      <c r="C7" t="s">
        <v>39</v>
      </c>
      <c r="D7" t="s">
        <v>17</v>
      </c>
      <c r="E7">
        <v>1433014</v>
      </c>
      <c r="F7" t="s">
        <v>40</v>
      </c>
      <c r="G7" t="s">
        <v>40</v>
      </c>
      <c r="H7" t="s">
        <v>45</v>
      </c>
    </row>
    <row r="8" spans="1:8" x14ac:dyDescent="0.2">
      <c r="A8" t="s">
        <v>38</v>
      </c>
      <c r="B8">
        <v>6.14</v>
      </c>
      <c r="C8" t="s">
        <v>39</v>
      </c>
      <c r="D8" t="s">
        <v>18</v>
      </c>
      <c r="E8" t="s">
        <v>14</v>
      </c>
      <c r="F8" t="s">
        <v>14</v>
      </c>
      <c r="G8" t="s">
        <v>40</v>
      </c>
      <c r="H8" t="s">
        <v>43</v>
      </c>
    </row>
    <row r="9" spans="1:8" x14ac:dyDescent="0.2">
      <c r="A9" t="s">
        <v>38</v>
      </c>
      <c r="B9">
        <v>6.14</v>
      </c>
      <c r="C9" t="s">
        <v>39</v>
      </c>
      <c r="D9" t="s">
        <v>19</v>
      </c>
      <c r="E9" t="s">
        <v>14</v>
      </c>
      <c r="F9" t="s">
        <v>14</v>
      </c>
      <c r="G9" t="s">
        <v>40</v>
      </c>
      <c r="H9" t="s">
        <v>43</v>
      </c>
    </row>
    <row r="10" spans="1:8" x14ac:dyDescent="0.2">
      <c r="A10" t="s">
        <v>38</v>
      </c>
      <c r="B10">
        <v>6.14</v>
      </c>
      <c r="C10" t="s">
        <v>39</v>
      </c>
      <c r="D10" t="s">
        <v>20</v>
      </c>
      <c r="E10">
        <v>1386285</v>
      </c>
      <c r="F10" t="s">
        <v>40</v>
      </c>
      <c r="G10" t="s">
        <v>40</v>
      </c>
      <c r="H10" t="s">
        <v>46</v>
      </c>
    </row>
    <row r="11" spans="1:8" x14ac:dyDescent="0.2">
      <c r="A11" t="s">
        <v>38</v>
      </c>
      <c r="B11">
        <v>6.14</v>
      </c>
      <c r="C11" t="s">
        <v>39</v>
      </c>
      <c r="D11" t="s">
        <v>21</v>
      </c>
      <c r="E11">
        <v>1324003</v>
      </c>
      <c r="F11" t="s">
        <v>40</v>
      </c>
      <c r="G11" t="s">
        <v>40</v>
      </c>
      <c r="H11" t="s">
        <v>47</v>
      </c>
    </row>
    <row r="12" spans="1:8" x14ac:dyDescent="0.2">
      <c r="A12" t="s">
        <v>38</v>
      </c>
      <c r="B12">
        <v>6.14</v>
      </c>
      <c r="C12" t="s">
        <v>39</v>
      </c>
      <c r="D12" t="s">
        <v>22</v>
      </c>
      <c r="E12" t="s">
        <v>14</v>
      </c>
      <c r="F12" t="s">
        <v>14</v>
      </c>
      <c r="G12" t="s">
        <v>40</v>
      </c>
      <c r="H12" t="s">
        <v>43</v>
      </c>
    </row>
    <row r="13" spans="1:8" x14ac:dyDescent="0.2">
      <c r="A13" t="s">
        <v>38</v>
      </c>
      <c r="B13">
        <v>6.14</v>
      </c>
      <c r="C13" t="s">
        <v>39</v>
      </c>
      <c r="D13" t="s">
        <v>23</v>
      </c>
      <c r="E13" t="s">
        <v>14</v>
      </c>
      <c r="F13" t="s">
        <v>14</v>
      </c>
      <c r="G13" t="s">
        <v>40</v>
      </c>
      <c r="H13" t="s">
        <v>43</v>
      </c>
    </row>
    <row r="14" spans="1:8" x14ac:dyDescent="0.2">
      <c r="A14" t="s">
        <v>38</v>
      </c>
      <c r="B14">
        <v>6.14</v>
      </c>
      <c r="C14" t="s">
        <v>39</v>
      </c>
      <c r="D14" t="s">
        <v>24</v>
      </c>
      <c r="E14">
        <v>1142016</v>
      </c>
      <c r="F14" t="s">
        <v>40</v>
      </c>
      <c r="G14" t="s">
        <v>40</v>
      </c>
      <c r="H14" t="s">
        <v>48</v>
      </c>
    </row>
    <row r="15" spans="1:8" x14ac:dyDescent="0.2">
      <c r="A15" t="s">
        <v>38</v>
      </c>
      <c r="B15">
        <v>6.14</v>
      </c>
      <c r="C15" t="s">
        <v>39</v>
      </c>
      <c r="D15" t="s">
        <v>25</v>
      </c>
      <c r="E15">
        <v>1040214</v>
      </c>
      <c r="F15" t="s">
        <v>40</v>
      </c>
      <c r="G15" t="s">
        <v>40</v>
      </c>
      <c r="H15" t="s">
        <v>49</v>
      </c>
    </row>
    <row r="16" spans="1:8" x14ac:dyDescent="0.2">
      <c r="A16" t="s">
        <v>38</v>
      </c>
      <c r="B16">
        <v>6.14</v>
      </c>
      <c r="C16" t="s">
        <v>39</v>
      </c>
      <c r="D16" t="s">
        <v>26</v>
      </c>
      <c r="E16" t="s">
        <v>14</v>
      </c>
      <c r="F16" t="s">
        <v>14</v>
      </c>
      <c r="G16" t="s">
        <v>40</v>
      </c>
      <c r="H16" t="s">
        <v>43</v>
      </c>
    </row>
    <row r="17" spans="1:8" x14ac:dyDescent="0.2">
      <c r="A17" t="s">
        <v>38</v>
      </c>
      <c r="B17">
        <v>6.14</v>
      </c>
      <c r="C17" t="s">
        <v>39</v>
      </c>
      <c r="D17" t="s">
        <v>27</v>
      </c>
      <c r="E17" t="s">
        <v>14</v>
      </c>
      <c r="F17" t="s">
        <v>14</v>
      </c>
      <c r="G17" t="s">
        <v>40</v>
      </c>
      <c r="H17" t="s">
        <v>43</v>
      </c>
    </row>
    <row r="18" spans="1:8" x14ac:dyDescent="0.2">
      <c r="A18" t="s">
        <v>38</v>
      </c>
      <c r="B18">
        <v>6.14</v>
      </c>
      <c r="C18" t="s">
        <v>39</v>
      </c>
      <c r="D18" t="s">
        <v>28</v>
      </c>
      <c r="E18">
        <v>1201565</v>
      </c>
      <c r="F18" t="s">
        <v>40</v>
      </c>
      <c r="G18" t="s">
        <v>40</v>
      </c>
      <c r="H18" t="s">
        <v>50</v>
      </c>
    </row>
    <row r="19" spans="1:8" x14ac:dyDescent="0.2">
      <c r="A19" t="s">
        <v>38</v>
      </c>
      <c r="B19">
        <v>6.14</v>
      </c>
      <c r="C19" t="s">
        <v>39</v>
      </c>
      <c r="D19" t="s">
        <v>29</v>
      </c>
      <c r="E19">
        <v>1182962</v>
      </c>
      <c r="F19" t="s">
        <v>40</v>
      </c>
      <c r="G19" t="s">
        <v>40</v>
      </c>
      <c r="H19" t="s">
        <v>51</v>
      </c>
    </row>
    <row r="20" spans="1:8" x14ac:dyDescent="0.2">
      <c r="A20" t="s">
        <v>38</v>
      </c>
      <c r="B20">
        <v>6.14</v>
      </c>
      <c r="C20" t="s">
        <v>39</v>
      </c>
      <c r="D20" t="s">
        <v>30</v>
      </c>
      <c r="E20">
        <v>1232285</v>
      </c>
      <c r="F20" t="s">
        <v>40</v>
      </c>
      <c r="G20" t="s">
        <v>40</v>
      </c>
      <c r="H20" t="s">
        <v>52</v>
      </c>
    </row>
    <row r="21" spans="1:8" x14ac:dyDescent="0.2">
      <c r="A21" t="s">
        <v>38</v>
      </c>
      <c r="B21">
        <v>6.14</v>
      </c>
      <c r="C21" t="s">
        <v>39</v>
      </c>
      <c r="D21" t="s">
        <v>31</v>
      </c>
      <c r="E21">
        <v>1194716</v>
      </c>
      <c r="F21" t="s">
        <v>40</v>
      </c>
      <c r="G21" t="s">
        <v>40</v>
      </c>
      <c r="H21" t="s">
        <v>53</v>
      </c>
    </row>
    <row r="22" spans="1:8" x14ac:dyDescent="0.2">
      <c r="A22" t="s">
        <v>38</v>
      </c>
      <c r="B22">
        <v>6.14</v>
      </c>
      <c r="C22" t="s">
        <v>39</v>
      </c>
      <c r="D22" t="s">
        <v>32</v>
      </c>
      <c r="E22">
        <v>1259711</v>
      </c>
      <c r="F22" t="s">
        <v>40</v>
      </c>
      <c r="G22" t="s">
        <v>40</v>
      </c>
      <c r="H22" t="s">
        <v>54</v>
      </c>
    </row>
    <row r="23" spans="1:8" x14ac:dyDescent="0.2">
      <c r="A23" t="s">
        <v>38</v>
      </c>
      <c r="B23">
        <v>6.14</v>
      </c>
      <c r="C23" t="s">
        <v>39</v>
      </c>
      <c r="D23" t="s">
        <v>33</v>
      </c>
      <c r="E23">
        <v>1200473</v>
      </c>
      <c r="F23" t="s">
        <v>40</v>
      </c>
      <c r="G23" t="s">
        <v>40</v>
      </c>
      <c r="H23" t="s">
        <v>55</v>
      </c>
    </row>
    <row r="24" spans="1:8" x14ac:dyDescent="0.2">
      <c r="A24" t="s">
        <v>38</v>
      </c>
      <c r="B24">
        <v>6.14</v>
      </c>
      <c r="C24" t="s">
        <v>39</v>
      </c>
      <c r="D24" t="s">
        <v>34</v>
      </c>
      <c r="E24" t="s">
        <v>14</v>
      </c>
      <c r="F24" t="s">
        <v>14</v>
      </c>
      <c r="G24" t="s">
        <v>40</v>
      </c>
      <c r="H24" t="s">
        <v>43</v>
      </c>
    </row>
    <row r="25" spans="1:8" x14ac:dyDescent="0.2">
      <c r="A25" t="s">
        <v>38</v>
      </c>
      <c r="B25">
        <v>6.14</v>
      </c>
      <c r="C25" t="s">
        <v>39</v>
      </c>
      <c r="D25" t="s">
        <v>35</v>
      </c>
      <c r="E25" t="s">
        <v>14</v>
      </c>
      <c r="F25" t="s">
        <v>14</v>
      </c>
      <c r="G25" t="s">
        <v>40</v>
      </c>
      <c r="H25" t="s">
        <v>43</v>
      </c>
    </row>
    <row r="26" spans="1:8" x14ac:dyDescent="0.2">
      <c r="A26" t="s">
        <v>38</v>
      </c>
      <c r="B26">
        <v>6.14</v>
      </c>
      <c r="C26" t="s">
        <v>39</v>
      </c>
      <c r="D26" t="s">
        <v>36</v>
      </c>
      <c r="E26" t="s">
        <v>14</v>
      </c>
      <c r="F26" t="s">
        <v>14</v>
      </c>
      <c r="G26" t="s">
        <v>40</v>
      </c>
      <c r="H26" t="s">
        <v>43</v>
      </c>
    </row>
    <row r="27" spans="1:8" x14ac:dyDescent="0.2">
      <c r="A27" t="s">
        <v>38</v>
      </c>
      <c r="B27">
        <v>6.14</v>
      </c>
      <c r="C27" t="s">
        <v>39</v>
      </c>
      <c r="D27" t="s">
        <v>37</v>
      </c>
      <c r="E27" t="s">
        <v>14</v>
      </c>
      <c r="F27" t="s">
        <v>14</v>
      </c>
      <c r="G27" t="s">
        <v>40</v>
      </c>
      <c r="H2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tabSelected="1" topLeftCell="D2" workbookViewId="0">
      <selection activeCell="I6" sqref="I6"/>
    </sheetView>
  </sheetViews>
  <sheetFormatPr baseColWidth="10" defaultRowHeight="15" x14ac:dyDescent="0.2"/>
  <cols>
    <col min="1" max="3" width="15" customWidth="1"/>
    <col min="4" max="4" width="34.83203125" customWidth="1"/>
    <col min="5" max="8" width="15" customWidth="1"/>
    <col min="10" max="10" width="11.6640625" bestFit="1" customWidth="1"/>
    <col min="11" max="11" width="18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56</v>
      </c>
      <c r="B2">
        <v>5</v>
      </c>
      <c r="C2" t="s">
        <v>9</v>
      </c>
      <c r="D2" t="s">
        <v>10</v>
      </c>
      <c r="E2">
        <v>2415288</v>
      </c>
      <c r="F2">
        <v>0.12</v>
      </c>
      <c r="G2">
        <v>20137685</v>
      </c>
      <c r="H2" t="s">
        <v>11</v>
      </c>
    </row>
    <row r="3" spans="1:8" x14ac:dyDescent="0.2">
      <c r="A3" t="s">
        <v>56</v>
      </c>
      <c r="B3">
        <v>5</v>
      </c>
      <c r="C3" t="s">
        <v>9</v>
      </c>
      <c r="D3" t="s">
        <v>12</v>
      </c>
      <c r="E3">
        <v>2843272</v>
      </c>
      <c r="F3">
        <v>0.14199999999999999</v>
      </c>
      <c r="G3">
        <v>19968854</v>
      </c>
      <c r="H3" t="s">
        <v>11</v>
      </c>
    </row>
    <row r="4" spans="1:8" x14ac:dyDescent="0.2">
      <c r="A4" t="s">
        <v>56</v>
      </c>
      <c r="B4">
        <v>5</v>
      </c>
      <c r="C4" t="s">
        <v>9</v>
      </c>
      <c r="D4" t="s">
        <v>13</v>
      </c>
      <c r="E4">
        <v>49641430</v>
      </c>
      <c r="F4">
        <v>2.347</v>
      </c>
      <c r="G4">
        <v>21152120</v>
      </c>
      <c r="H4" t="s">
        <v>11</v>
      </c>
    </row>
    <row r="5" spans="1:8" x14ac:dyDescent="0.2">
      <c r="A5" t="s">
        <v>56</v>
      </c>
      <c r="B5">
        <v>5</v>
      </c>
      <c r="C5" t="s">
        <v>9</v>
      </c>
      <c r="D5" t="s">
        <v>15</v>
      </c>
      <c r="E5">
        <v>40981105</v>
      </c>
      <c r="F5">
        <v>2.0259999999999998</v>
      </c>
      <c r="G5">
        <v>20225233</v>
      </c>
      <c r="H5" t="s">
        <v>11</v>
      </c>
    </row>
    <row r="6" spans="1:8" x14ac:dyDescent="0.2">
      <c r="A6" t="s">
        <v>56</v>
      </c>
      <c r="B6">
        <v>5</v>
      </c>
      <c r="C6" t="s">
        <v>9</v>
      </c>
      <c r="D6" t="s">
        <v>16</v>
      </c>
      <c r="E6">
        <v>1884414</v>
      </c>
      <c r="F6">
        <v>9.5000000000000001E-2</v>
      </c>
      <c r="G6">
        <v>19822121</v>
      </c>
      <c r="H6" t="s">
        <v>11</v>
      </c>
    </row>
    <row r="7" spans="1:8" x14ac:dyDescent="0.2">
      <c r="A7" t="s">
        <v>56</v>
      </c>
      <c r="B7">
        <v>5</v>
      </c>
      <c r="C7" t="s">
        <v>9</v>
      </c>
      <c r="D7" t="s">
        <v>17</v>
      </c>
      <c r="E7">
        <v>2126936</v>
      </c>
      <c r="F7">
        <v>0.10299999999999999</v>
      </c>
      <c r="G7">
        <v>20741925</v>
      </c>
      <c r="H7" t="s">
        <v>11</v>
      </c>
    </row>
    <row r="8" spans="1:8" x14ac:dyDescent="0.2">
      <c r="A8" t="s">
        <v>56</v>
      </c>
      <c r="B8">
        <v>5</v>
      </c>
      <c r="C8" t="s">
        <v>9</v>
      </c>
      <c r="D8" t="s">
        <v>18</v>
      </c>
      <c r="E8">
        <v>43229873</v>
      </c>
      <c r="F8">
        <v>2.0579999999999998</v>
      </c>
      <c r="G8">
        <v>21007550</v>
      </c>
      <c r="H8" t="s">
        <v>11</v>
      </c>
    </row>
    <row r="9" spans="1:8" x14ac:dyDescent="0.2">
      <c r="A9" t="s">
        <v>56</v>
      </c>
      <c r="B9">
        <v>5</v>
      </c>
      <c r="C9" t="s">
        <v>9</v>
      </c>
      <c r="D9" t="s">
        <v>19</v>
      </c>
      <c r="E9">
        <v>42142430</v>
      </c>
      <c r="F9">
        <v>2.0419999999999998</v>
      </c>
      <c r="G9">
        <v>20642557</v>
      </c>
      <c r="H9" t="s">
        <v>11</v>
      </c>
    </row>
    <row r="10" spans="1:8" x14ac:dyDescent="0.2">
      <c r="A10" t="s">
        <v>56</v>
      </c>
      <c r="B10">
        <v>5</v>
      </c>
      <c r="C10" t="s">
        <v>9</v>
      </c>
      <c r="D10" t="s">
        <v>20</v>
      </c>
      <c r="E10">
        <v>7563152</v>
      </c>
      <c r="F10">
        <v>0.376</v>
      </c>
      <c r="G10">
        <v>20102984</v>
      </c>
      <c r="H10" t="s">
        <v>11</v>
      </c>
    </row>
    <row r="11" spans="1:8" x14ac:dyDescent="0.2">
      <c r="A11" t="s">
        <v>56</v>
      </c>
      <c r="B11">
        <v>5</v>
      </c>
      <c r="C11" t="s">
        <v>9</v>
      </c>
      <c r="D11" t="s">
        <v>21</v>
      </c>
      <c r="E11">
        <v>9375874</v>
      </c>
      <c r="F11">
        <v>0.48499999999999999</v>
      </c>
      <c r="G11">
        <v>19346140</v>
      </c>
      <c r="H11" t="s">
        <v>11</v>
      </c>
    </row>
    <row r="12" spans="1:8" x14ac:dyDescent="0.2">
      <c r="A12" t="s">
        <v>56</v>
      </c>
      <c r="B12">
        <v>5</v>
      </c>
      <c r="C12" t="s">
        <v>9</v>
      </c>
      <c r="D12" t="s">
        <v>22</v>
      </c>
      <c r="E12">
        <v>42073143</v>
      </c>
      <c r="F12">
        <v>2.0640000000000001</v>
      </c>
      <c r="G12">
        <v>20383508</v>
      </c>
      <c r="H12" t="s">
        <v>11</v>
      </c>
    </row>
    <row r="13" spans="1:8" x14ac:dyDescent="0.2">
      <c r="A13" t="s">
        <v>56</v>
      </c>
      <c r="B13">
        <v>5</v>
      </c>
      <c r="C13" t="s">
        <v>9</v>
      </c>
      <c r="D13" t="s">
        <v>23</v>
      </c>
      <c r="E13">
        <v>36010869</v>
      </c>
      <c r="F13">
        <v>2.0510000000000002</v>
      </c>
      <c r="G13">
        <v>17561297</v>
      </c>
      <c r="H13" t="s">
        <v>11</v>
      </c>
    </row>
    <row r="14" spans="1:8" x14ac:dyDescent="0.2">
      <c r="A14" t="s">
        <v>56</v>
      </c>
      <c r="B14">
        <v>5</v>
      </c>
      <c r="C14" t="s">
        <v>9</v>
      </c>
      <c r="D14" t="s">
        <v>24</v>
      </c>
      <c r="E14">
        <v>15708641</v>
      </c>
      <c r="F14">
        <v>0.77700000000000002</v>
      </c>
      <c r="G14">
        <v>20229505</v>
      </c>
      <c r="H14" t="s">
        <v>11</v>
      </c>
    </row>
    <row r="15" spans="1:8" x14ac:dyDescent="0.2">
      <c r="A15" t="s">
        <v>56</v>
      </c>
      <c r="B15">
        <v>5</v>
      </c>
      <c r="C15" t="s">
        <v>9</v>
      </c>
      <c r="D15" t="s">
        <v>25</v>
      </c>
      <c r="E15">
        <v>12364829</v>
      </c>
      <c r="F15">
        <v>0.69899999999999995</v>
      </c>
      <c r="G15">
        <v>17692187</v>
      </c>
      <c r="H15" t="s">
        <v>11</v>
      </c>
    </row>
    <row r="16" spans="1:8" x14ac:dyDescent="0.2">
      <c r="A16" t="s">
        <v>56</v>
      </c>
      <c r="B16">
        <v>5</v>
      </c>
      <c r="C16" t="s">
        <v>9</v>
      </c>
      <c r="D16" t="s">
        <v>26</v>
      </c>
      <c r="E16">
        <v>34693535</v>
      </c>
      <c r="F16">
        <v>1.698</v>
      </c>
      <c r="G16">
        <v>20429511</v>
      </c>
      <c r="H16" t="s">
        <v>11</v>
      </c>
    </row>
    <row r="17" spans="1:15" x14ac:dyDescent="0.2">
      <c r="A17" t="s">
        <v>56</v>
      </c>
      <c r="B17">
        <v>5</v>
      </c>
      <c r="C17" t="s">
        <v>9</v>
      </c>
      <c r="D17" t="s">
        <v>27</v>
      </c>
      <c r="E17">
        <v>27947264</v>
      </c>
      <c r="F17">
        <v>1.393</v>
      </c>
      <c r="G17">
        <v>20058314</v>
      </c>
      <c r="H17" t="s">
        <v>11</v>
      </c>
      <c r="I17" t="s">
        <v>85</v>
      </c>
      <c r="J17" t="s">
        <v>84</v>
      </c>
      <c r="K17" t="s">
        <v>86</v>
      </c>
    </row>
    <row r="18" spans="1:15" x14ac:dyDescent="0.2">
      <c r="A18" t="s">
        <v>56</v>
      </c>
      <c r="B18">
        <v>5</v>
      </c>
      <c r="C18" t="s">
        <v>9</v>
      </c>
      <c r="D18" t="s">
        <v>28</v>
      </c>
      <c r="E18">
        <v>1684708</v>
      </c>
      <c r="F18">
        <v>0.12</v>
      </c>
      <c r="G18">
        <v>13992208</v>
      </c>
      <c r="H18" t="s">
        <v>11</v>
      </c>
      <c r="I18">
        <f>E18/G18</f>
        <v>0.12040329875027586</v>
      </c>
      <c r="J18">
        <v>0</v>
      </c>
      <c r="K18">
        <f t="shared" ref="K18:K23" si="0">21.259*I18 - 2.5515</f>
        <v>8.1537281321146793E-3</v>
      </c>
    </row>
    <row r="19" spans="1:15" x14ac:dyDescent="0.2">
      <c r="A19" t="s">
        <v>56</v>
      </c>
      <c r="B19">
        <v>5</v>
      </c>
      <c r="C19" t="s">
        <v>9</v>
      </c>
      <c r="D19" t="s">
        <v>29</v>
      </c>
      <c r="E19">
        <v>9170700</v>
      </c>
      <c r="F19">
        <v>0.60699999999999998</v>
      </c>
      <c r="G19">
        <v>15106038</v>
      </c>
      <c r="H19" t="s">
        <v>11</v>
      </c>
      <c r="I19">
        <f t="shared" ref="I19:I27" si="1">E19/G19</f>
        <v>0.60708837088851486</v>
      </c>
      <c r="J19">
        <v>10</v>
      </c>
      <c r="K19">
        <f t="shared" si="0"/>
        <v>10.354591676718936</v>
      </c>
    </row>
    <row r="20" spans="1:15" x14ac:dyDescent="0.2">
      <c r="A20" t="s">
        <v>56</v>
      </c>
      <c r="B20">
        <v>5</v>
      </c>
      <c r="C20" t="s">
        <v>9</v>
      </c>
      <c r="D20" t="s">
        <v>30</v>
      </c>
      <c r="E20">
        <v>16793718</v>
      </c>
      <c r="F20">
        <v>1.044</v>
      </c>
      <c r="G20">
        <v>16082306</v>
      </c>
      <c r="H20" t="s">
        <v>11</v>
      </c>
      <c r="I20">
        <f t="shared" si="1"/>
        <v>1.0442356960500565</v>
      </c>
      <c r="J20">
        <v>20</v>
      </c>
      <c r="K20">
        <f t="shared" si="0"/>
        <v>19.64790666232815</v>
      </c>
    </row>
    <row r="21" spans="1:15" x14ac:dyDescent="0.2">
      <c r="A21" t="s">
        <v>56</v>
      </c>
      <c r="B21">
        <v>5</v>
      </c>
      <c r="C21" t="s">
        <v>9</v>
      </c>
      <c r="D21" t="s">
        <v>31</v>
      </c>
      <c r="E21">
        <v>24044918</v>
      </c>
      <c r="F21">
        <v>1.4850000000000001</v>
      </c>
      <c r="G21">
        <v>16194352</v>
      </c>
      <c r="H21" t="s">
        <v>11</v>
      </c>
      <c r="I21">
        <f t="shared" si="1"/>
        <v>1.4847718513219919</v>
      </c>
      <c r="J21">
        <v>30</v>
      </c>
      <c r="K21">
        <f t="shared" si="0"/>
        <v>29.013264787254226</v>
      </c>
    </row>
    <row r="22" spans="1:15" x14ac:dyDescent="0.2">
      <c r="A22" t="s">
        <v>56</v>
      </c>
      <c r="B22">
        <v>5</v>
      </c>
      <c r="C22" t="s">
        <v>9</v>
      </c>
      <c r="D22" t="s">
        <v>32</v>
      </c>
      <c r="E22">
        <v>35867355</v>
      </c>
      <c r="F22">
        <v>2.141</v>
      </c>
      <c r="G22">
        <v>16754295</v>
      </c>
      <c r="H22" t="s">
        <v>11</v>
      </c>
      <c r="I22">
        <f t="shared" si="1"/>
        <v>2.1407856910720504</v>
      </c>
      <c r="J22">
        <v>40</v>
      </c>
      <c r="K22">
        <f t="shared" si="0"/>
        <v>42.959463006500727</v>
      </c>
    </row>
    <row r="23" spans="1:15" x14ac:dyDescent="0.2">
      <c r="A23" t="s">
        <v>56</v>
      </c>
      <c r="B23">
        <v>5</v>
      </c>
      <c r="C23" t="s">
        <v>9</v>
      </c>
      <c r="D23" t="s">
        <v>33</v>
      </c>
      <c r="E23">
        <v>40096434</v>
      </c>
      <c r="F23">
        <v>2.379</v>
      </c>
      <c r="G23">
        <v>16857623</v>
      </c>
      <c r="H23" t="s">
        <v>11</v>
      </c>
      <c r="I23">
        <f t="shared" si="1"/>
        <v>2.3785342690366251</v>
      </c>
      <c r="J23">
        <v>50</v>
      </c>
      <c r="K23">
        <f t="shared" si="0"/>
        <v>48.013760025449621</v>
      </c>
    </row>
    <row r="24" spans="1:15" x14ac:dyDescent="0.2">
      <c r="A24" t="s">
        <v>56</v>
      </c>
      <c r="B24">
        <v>5</v>
      </c>
      <c r="C24" t="s">
        <v>9</v>
      </c>
      <c r="D24" t="s">
        <v>34</v>
      </c>
      <c r="E24">
        <v>8801560</v>
      </c>
      <c r="F24">
        <v>0.53800000000000003</v>
      </c>
      <c r="G24">
        <v>16350320</v>
      </c>
      <c r="H24" t="s">
        <v>11</v>
      </c>
      <c r="I24">
        <f t="shared" si="1"/>
        <v>0.53831117678430762</v>
      </c>
      <c r="K24">
        <f>21.259*I24 - 2.5515</f>
        <v>8.8924573072575974</v>
      </c>
    </row>
    <row r="25" spans="1:15" x14ac:dyDescent="0.2">
      <c r="A25" t="s">
        <v>56</v>
      </c>
      <c r="B25">
        <v>5</v>
      </c>
      <c r="C25" t="s">
        <v>9</v>
      </c>
      <c r="D25" t="s">
        <v>35</v>
      </c>
      <c r="E25">
        <v>8679269</v>
      </c>
      <c r="F25">
        <v>0.53700000000000003</v>
      </c>
      <c r="G25">
        <v>16159667</v>
      </c>
      <c r="H25" t="s">
        <v>11</v>
      </c>
      <c r="I25">
        <f t="shared" si="1"/>
        <v>0.53709454532695511</v>
      </c>
      <c r="K25">
        <f t="shared" ref="K25:K27" si="2">21.259*I25 - 2.5515</f>
        <v>8.8665929391057396</v>
      </c>
      <c r="M25">
        <f>AVERAGE(K24:K25)</f>
        <v>8.8795251231816685</v>
      </c>
    </row>
    <row r="26" spans="1:15" x14ac:dyDescent="0.2">
      <c r="A26" t="s">
        <v>56</v>
      </c>
      <c r="B26">
        <v>5</v>
      </c>
      <c r="C26" t="s">
        <v>9</v>
      </c>
      <c r="D26" t="s">
        <v>36</v>
      </c>
      <c r="E26">
        <v>2930935</v>
      </c>
      <c r="F26">
        <v>0.184</v>
      </c>
      <c r="G26">
        <v>15910848</v>
      </c>
      <c r="H26" t="s">
        <v>11</v>
      </c>
      <c r="I26">
        <f t="shared" si="1"/>
        <v>0.18420985481100693</v>
      </c>
      <c r="K26">
        <f t="shared" si="2"/>
        <v>1.3646173034271967</v>
      </c>
    </row>
    <row r="27" spans="1:15" x14ac:dyDescent="0.2">
      <c r="A27" t="s">
        <v>56</v>
      </c>
      <c r="B27">
        <v>5</v>
      </c>
      <c r="C27" t="s">
        <v>9</v>
      </c>
      <c r="D27" t="s">
        <v>37</v>
      </c>
      <c r="E27">
        <v>2938029</v>
      </c>
      <c r="F27">
        <v>0.185</v>
      </c>
      <c r="G27">
        <v>15875679</v>
      </c>
      <c r="H27" t="s">
        <v>11</v>
      </c>
      <c r="I27">
        <f t="shared" si="1"/>
        <v>0.18506477738684438</v>
      </c>
      <c r="K27">
        <f t="shared" si="2"/>
        <v>1.382792102466925</v>
      </c>
      <c r="M27">
        <f>AVERAGE(K26:K27)</f>
        <v>1.3737047029470608</v>
      </c>
    </row>
    <row r="29" spans="1:15" x14ac:dyDescent="0.2">
      <c r="F29" t="s">
        <v>88</v>
      </c>
      <c r="G29">
        <f>MAX(G2:G27)</f>
        <v>21152120</v>
      </c>
      <c r="N29">
        <f>100 - M27/M25*100</f>
        <v>84.529525127861319</v>
      </c>
      <c r="O29" t="s">
        <v>87</v>
      </c>
    </row>
    <row r="30" spans="1:15" x14ac:dyDescent="0.2">
      <c r="F30" t="s">
        <v>89</v>
      </c>
      <c r="G30">
        <f>MIN(G2:G27)</f>
        <v>13992208</v>
      </c>
    </row>
    <row r="31" spans="1:15" x14ac:dyDescent="0.2">
      <c r="F31" t="s">
        <v>90</v>
      </c>
      <c r="G31">
        <f>G29/G30</f>
        <v>1.5117070872588514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57</v>
      </c>
      <c r="B2">
        <v>5</v>
      </c>
      <c r="C2" t="s">
        <v>39</v>
      </c>
      <c r="D2" t="s">
        <v>10</v>
      </c>
      <c r="E2">
        <v>20137685</v>
      </c>
      <c r="F2" t="s">
        <v>40</v>
      </c>
      <c r="G2" t="s">
        <v>40</v>
      </c>
      <c r="H2" t="s">
        <v>58</v>
      </c>
    </row>
    <row r="3" spans="1:8" x14ac:dyDescent="0.2">
      <c r="A3" t="s">
        <v>57</v>
      </c>
      <c r="B3">
        <v>5</v>
      </c>
      <c r="C3" t="s">
        <v>39</v>
      </c>
      <c r="D3" t="s">
        <v>12</v>
      </c>
      <c r="E3">
        <v>19968854</v>
      </c>
      <c r="F3" t="s">
        <v>40</v>
      </c>
      <c r="G3" t="s">
        <v>40</v>
      </c>
      <c r="H3" t="s">
        <v>59</v>
      </c>
    </row>
    <row r="4" spans="1:8" x14ac:dyDescent="0.2">
      <c r="A4" t="s">
        <v>57</v>
      </c>
      <c r="B4">
        <v>5</v>
      </c>
      <c r="C4" t="s">
        <v>39</v>
      </c>
      <c r="D4" t="s">
        <v>13</v>
      </c>
      <c r="E4">
        <v>21152120</v>
      </c>
      <c r="F4" t="s">
        <v>40</v>
      </c>
      <c r="G4" t="s">
        <v>40</v>
      </c>
      <c r="H4" t="s">
        <v>60</v>
      </c>
    </row>
    <row r="5" spans="1:8" x14ac:dyDescent="0.2">
      <c r="A5" t="s">
        <v>57</v>
      </c>
      <c r="B5">
        <v>5</v>
      </c>
      <c r="C5" t="s">
        <v>39</v>
      </c>
      <c r="D5" t="s">
        <v>15</v>
      </c>
      <c r="E5">
        <v>20225233</v>
      </c>
      <c r="F5" t="s">
        <v>40</v>
      </c>
      <c r="G5" t="s">
        <v>40</v>
      </c>
      <c r="H5" t="s">
        <v>61</v>
      </c>
    </row>
    <row r="6" spans="1:8" x14ac:dyDescent="0.2">
      <c r="A6" t="s">
        <v>57</v>
      </c>
      <c r="B6">
        <v>5</v>
      </c>
      <c r="C6" t="s">
        <v>39</v>
      </c>
      <c r="D6" t="s">
        <v>16</v>
      </c>
      <c r="E6">
        <v>19822121</v>
      </c>
      <c r="F6" t="s">
        <v>40</v>
      </c>
      <c r="G6" t="s">
        <v>40</v>
      </c>
      <c r="H6" t="s">
        <v>62</v>
      </c>
    </row>
    <row r="7" spans="1:8" x14ac:dyDescent="0.2">
      <c r="A7" t="s">
        <v>57</v>
      </c>
      <c r="B7">
        <v>5</v>
      </c>
      <c r="C7" t="s">
        <v>39</v>
      </c>
      <c r="D7" t="s">
        <v>17</v>
      </c>
      <c r="E7">
        <v>20741925</v>
      </c>
      <c r="F7" t="s">
        <v>40</v>
      </c>
      <c r="G7" t="s">
        <v>40</v>
      </c>
      <c r="H7" t="s">
        <v>63</v>
      </c>
    </row>
    <row r="8" spans="1:8" x14ac:dyDescent="0.2">
      <c r="A8" t="s">
        <v>57</v>
      </c>
      <c r="B8">
        <v>5</v>
      </c>
      <c r="C8" t="s">
        <v>39</v>
      </c>
      <c r="D8" t="s">
        <v>18</v>
      </c>
      <c r="E8">
        <v>21007550</v>
      </c>
      <c r="F8" t="s">
        <v>40</v>
      </c>
      <c r="G8" t="s">
        <v>40</v>
      </c>
      <c r="H8" t="s">
        <v>64</v>
      </c>
    </row>
    <row r="9" spans="1:8" x14ac:dyDescent="0.2">
      <c r="A9" t="s">
        <v>57</v>
      </c>
      <c r="B9">
        <v>5</v>
      </c>
      <c r="C9" t="s">
        <v>39</v>
      </c>
      <c r="D9" t="s">
        <v>19</v>
      </c>
      <c r="E9">
        <v>20642557</v>
      </c>
      <c r="F9" t="s">
        <v>40</v>
      </c>
      <c r="G9" t="s">
        <v>40</v>
      </c>
      <c r="H9" t="s">
        <v>65</v>
      </c>
    </row>
    <row r="10" spans="1:8" x14ac:dyDescent="0.2">
      <c r="A10" t="s">
        <v>57</v>
      </c>
      <c r="B10">
        <v>5</v>
      </c>
      <c r="C10" t="s">
        <v>39</v>
      </c>
      <c r="D10" t="s">
        <v>20</v>
      </c>
      <c r="E10">
        <v>20102984</v>
      </c>
      <c r="F10" t="s">
        <v>40</v>
      </c>
      <c r="G10" t="s">
        <v>40</v>
      </c>
      <c r="H10" t="s">
        <v>66</v>
      </c>
    </row>
    <row r="11" spans="1:8" x14ac:dyDescent="0.2">
      <c r="A11" t="s">
        <v>57</v>
      </c>
      <c r="B11">
        <v>5</v>
      </c>
      <c r="C11" t="s">
        <v>39</v>
      </c>
      <c r="D11" t="s">
        <v>21</v>
      </c>
      <c r="E11">
        <v>19346140</v>
      </c>
      <c r="F11" t="s">
        <v>40</v>
      </c>
      <c r="G11" t="s">
        <v>40</v>
      </c>
      <c r="H11" t="s">
        <v>67</v>
      </c>
    </row>
    <row r="12" spans="1:8" x14ac:dyDescent="0.2">
      <c r="A12" t="s">
        <v>57</v>
      </c>
      <c r="B12">
        <v>5</v>
      </c>
      <c r="C12" t="s">
        <v>39</v>
      </c>
      <c r="D12" t="s">
        <v>22</v>
      </c>
      <c r="E12">
        <v>20383508</v>
      </c>
      <c r="F12" t="s">
        <v>40</v>
      </c>
      <c r="G12" t="s">
        <v>40</v>
      </c>
      <c r="H12" t="s">
        <v>68</v>
      </c>
    </row>
    <row r="13" spans="1:8" x14ac:dyDescent="0.2">
      <c r="A13" t="s">
        <v>57</v>
      </c>
      <c r="B13">
        <v>5</v>
      </c>
      <c r="C13" t="s">
        <v>39</v>
      </c>
      <c r="D13" t="s">
        <v>23</v>
      </c>
      <c r="E13">
        <v>17561297</v>
      </c>
      <c r="F13" t="s">
        <v>40</v>
      </c>
      <c r="G13" t="s">
        <v>40</v>
      </c>
      <c r="H13" t="s">
        <v>69</v>
      </c>
    </row>
    <row r="14" spans="1:8" x14ac:dyDescent="0.2">
      <c r="A14" t="s">
        <v>57</v>
      </c>
      <c r="B14">
        <v>5</v>
      </c>
      <c r="C14" t="s">
        <v>39</v>
      </c>
      <c r="D14" t="s">
        <v>24</v>
      </c>
      <c r="E14">
        <v>20229505</v>
      </c>
      <c r="F14" t="s">
        <v>40</v>
      </c>
      <c r="G14" t="s">
        <v>40</v>
      </c>
      <c r="H14" t="s">
        <v>70</v>
      </c>
    </row>
    <row r="15" spans="1:8" x14ac:dyDescent="0.2">
      <c r="A15" t="s">
        <v>57</v>
      </c>
      <c r="B15">
        <v>5</v>
      </c>
      <c r="C15" t="s">
        <v>39</v>
      </c>
      <c r="D15" t="s">
        <v>25</v>
      </c>
      <c r="E15">
        <v>17692187</v>
      </c>
      <c r="F15" t="s">
        <v>40</v>
      </c>
      <c r="G15" t="s">
        <v>40</v>
      </c>
      <c r="H15" t="s">
        <v>71</v>
      </c>
    </row>
    <row r="16" spans="1:8" x14ac:dyDescent="0.2">
      <c r="A16" t="s">
        <v>57</v>
      </c>
      <c r="B16">
        <v>5</v>
      </c>
      <c r="C16" t="s">
        <v>39</v>
      </c>
      <c r="D16" t="s">
        <v>26</v>
      </c>
      <c r="E16">
        <v>20429511</v>
      </c>
      <c r="F16" t="s">
        <v>40</v>
      </c>
      <c r="G16" t="s">
        <v>40</v>
      </c>
      <c r="H16" t="s">
        <v>72</v>
      </c>
    </row>
    <row r="17" spans="1:8" x14ac:dyDescent="0.2">
      <c r="A17" t="s">
        <v>57</v>
      </c>
      <c r="B17">
        <v>5</v>
      </c>
      <c r="C17" t="s">
        <v>39</v>
      </c>
      <c r="D17" t="s">
        <v>27</v>
      </c>
      <c r="E17">
        <v>20058314</v>
      </c>
      <c r="F17" t="s">
        <v>40</v>
      </c>
      <c r="G17" t="s">
        <v>40</v>
      </c>
      <c r="H17" t="s">
        <v>73</v>
      </c>
    </row>
    <row r="18" spans="1:8" x14ac:dyDescent="0.2">
      <c r="A18" t="s">
        <v>57</v>
      </c>
      <c r="B18">
        <v>5</v>
      </c>
      <c r="C18" t="s">
        <v>39</v>
      </c>
      <c r="D18" t="s">
        <v>28</v>
      </c>
      <c r="E18">
        <v>13992208</v>
      </c>
      <c r="F18" t="s">
        <v>40</v>
      </c>
      <c r="G18" t="s">
        <v>40</v>
      </c>
      <c r="H18" t="s">
        <v>74</v>
      </c>
    </row>
    <row r="19" spans="1:8" x14ac:dyDescent="0.2">
      <c r="A19" t="s">
        <v>57</v>
      </c>
      <c r="B19">
        <v>5</v>
      </c>
      <c r="C19" t="s">
        <v>39</v>
      </c>
      <c r="D19" t="s">
        <v>29</v>
      </c>
      <c r="E19">
        <v>15106038</v>
      </c>
      <c r="F19" t="s">
        <v>40</v>
      </c>
      <c r="G19" t="s">
        <v>40</v>
      </c>
      <c r="H19" t="s">
        <v>75</v>
      </c>
    </row>
    <row r="20" spans="1:8" x14ac:dyDescent="0.2">
      <c r="A20" t="s">
        <v>57</v>
      </c>
      <c r="B20">
        <v>5</v>
      </c>
      <c r="C20" t="s">
        <v>39</v>
      </c>
      <c r="D20" t="s">
        <v>30</v>
      </c>
      <c r="E20">
        <v>16082306</v>
      </c>
      <c r="F20" t="s">
        <v>40</v>
      </c>
      <c r="G20" t="s">
        <v>40</v>
      </c>
      <c r="H20" t="s">
        <v>76</v>
      </c>
    </row>
    <row r="21" spans="1:8" x14ac:dyDescent="0.2">
      <c r="A21" t="s">
        <v>57</v>
      </c>
      <c r="B21">
        <v>5</v>
      </c>
      <c r="C21" t="s">
        <v>39</v>
      </c>
      <c r="D21" t="s">
        <v>31</v>
      </c>
      <c r="E21">
        <v>16194352</v>
      </c>
      <c r="F21" t="s">
        <v>40</v>
      </c>
      <c r="G21" t="s">
        <v>40</v>
      </c>
      <c r="H21" t="s">
        <v>77</v>
      </c>
    </row>
    <row r="22" spans="1:8" x14ac:dyDescent="0.2">
      <c r="A22" t="s">
        <v>57</v>
      </c>
      <c r="B22">
        <v>5</v>
      </c>
      <c r="C22" t="s">
        <v>39</v>
      </c>
      <c r="D22" t="s">
        <v>32</v>
      </c>
      <c r="E22">
        <v>16754295</v>
      </c>
      <c r="F22" t="s">
        <v>40</v>
      </c>
      <c r="G22" t="s">
        <v>40</v>
      </c>
      <c r="H22" t="s">
        <v>78</v>
      </c>
    </row>
    <row r="23" spans="1:8" x14ac:dyDescent="0.2">
      <c r="A23" t="s">
        <v>57</v>
      </c>
      <c r="B23">
        <v>5</v>
      </c>
      <c r="C23" t="s">
        <v>39</v>
      </c>
      <c r="D23" t="s">
        <v>33</v>
      </c>
      <c r="E23">
        <v>16857623</v>
      </c>
      <c r="F23" t="s">
        <v>40</v>
      </c>
      <c r="G23" t="s">
        <v>40</v>
      </c>
      <c r="H23" t="s">
        <v>79</v>
      </c>
    </row>
    <row r="24" spans="1:8" x14ac:dyDescent="0.2">
      <c r="A24" t="s">
        <v>57</v>
      </c>
      <c r="B24">
        <v>5</v>
      </c>
      <c r="C24" t="s">
        <v>39</v>
      </c>
      <c r="D24" t="s">
        <v>34</v>
      </c>
      <c r="E24">
        <v>16350320</v>
      </c>
      <c r="F24" t="s">
        <v>40</v>
      </c>
      <c r="G24" t="s">
        <v>40</v>
      </c>
      <c r="H24" t="s">
        <v>80</v>
      </c>
    </row>
    <row r="25" spans="1:8" x14ac:dyDescent="0.2">
      <c r="A25" t="s">
        <v>57</v>
      </c>
      <c r="B25">
        <v>5</v>
      </c>
      <c r="C25" t="s">
        <v>39</v>
      </c>
      <c r="D25" t="s">
        <v>35</v>
      </c>
      <c r="E25">
        <v>16159667</v>
      </c>
      <c r="F25" t="s">
        <v>40</v>
      </c>
      <c r="G25" t="s">
        <v>40</v>
      </c>
      <c r="H25" t="s">
        <v>81</v>
      </c>
    </row>
    <row r="26" spans="1:8" x14ac:dyDescent="0.2">
      <c r="A26" t="s">
        <v>57</v>
      </c>
      <c r="B26">
        <v>5</v>
      </c>
      <c r="C26" t="s">
        <v>39</v>
      </c>
      <c r="D26" t="s">
        <v>36</v>
      </c>
      <c r="E26">
        <v>15910848</v>
      </c>
      <c r="F26" t="s">
        <v>40</v>
      </c>
      <c r="G26" t="s">
        <v>40</v>
      </c>
      <c r="H26" t="s">
        <v>82</v>
      </c>
    </row>
    <row r="27" spans="1:8" x14ac:dyDescent="0.2">
      <c r="A27" t="s">
        <v>57</v>
      </c>
      <c r="B27">
        <v>5</v>
      </c>
      <c r="C27" t="s">
        <v>39</v>
      </c>
      <c r="D27" t="s">
        <v>37</v>
      </c>
      <c r="E27">
        <v>15875679</v>
      </c>
      <c r="F27" t="s">
        <v>40</v>
      </c>
      <c r="G27" t="s">
        <v>40</v>
      </c>
      <c r="H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neg</vt:lpstr>
      <vt:lpstr>Lactate U-13C neg</vt:lpstr>
      <vt:lpstr>Pyruvate neg</vt:lpstr>
      <vt:lpstr>Pyruvate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2023-11-22T05:06:48Z</dcterms:created>
  <dcterms:modified xsi:type="dcterms:W3CDTF">2023-11-25T03:13:02Z</dcterms:modified>
</cp:coreProperties>
</file>