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H1299_Rot-rescue/24W_IC_exp/"/>
    </mc:Choice>
  </mc:AlternateContent>
  <xr:revisionPtr revIDLastSave="0" documentId="13_ncr:1_{0F876EBD-F8EE-5E42-ACBF-116BA5052BDA}" xr6:coauthVersionLast="45" xr6:coauthVersionMax="45" xr10:uidLastSave="{00000000-0000-0000-0000-000000000000}"/>
  <bookViews>
    <workbookView xWindow="0" yWindow="1960" windowWidth="28800" windowHeight="16040" activeTab="2" xr2:uid="{00000000-000D-0000-FFFF-FFFF00000000}"/>
  </bookViews>
  <sheets>
    <sheet name="Sheet1" sheetId="1" r:id="rId1"/>
    <sheet name="data" sheetId="2" r:id="rId2"/>
    <sheet name="an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" i="1" l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7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0" i="1"/>
  <c r="K8" i="1"/>
  <c r="L8" i="1"/>
  <c r="J8" i="1"/>
  <c r="O11" i="1" s="1"/>
  <c r="P11" i="1" s="1"/>
  <c r="O69" i="1" l="1"/>
  <c r="P69" i="1" s="1"/>
  <c r="O67" i="1"/>
  <c r="P67" i="1" s="1"/>
  <c r="O65" i="1"/>
  <c r="P65" i="1" s="1"/>
  <c r="O63" i="1"/>
  <c r="P63" i="1" s="1"/>
  <c r="O61" i="1"/>
  <c r="P61" i="1" s="1"/>
  <c r="O59" i="1"/>
  <c r="P59" i="1" s="1"/>
  <c r="O57" i="1"/>
  <c r="P57" i="1" s="1"/>
  <c r="O55" i="1"/>
  <c r="P55" i="1" s="1"/>
  <c r="O53" i="1"/>
  <c r="P53" i="1" s="1"/>
  <c r="O51" i="1"/>
  <c r="P51" i="1" s="1"/>
  <c r="O68" i="1"/>
  <c r="P68" i="1" s="1"/>
  <c r="O66" i="1"/>
  <c r="P66" i="1" s="1"/>
  <c r="O64" i="1"/>
  <c r="P64" i="1" s="1"/>
  <c r="O62" i="1"/>
  <c r="P62" i="1" s="1"/>
  <c r="O60" i="1"/>
  <c r="P60" i="1" s="1"/>
  <c r="O58" i="1"/>
  <c r="P58" i="1" s="1"/>
  <c r="O56" i="1"/>
  <c r="P56" i="1" s="1"/>
  <c r="O54" i="1"/>
  <c r="P54" i="1" s="1"/>
  <c r="O52" i="1"/>
  <c r="P52" i="1" s="1"/>
  <c r="O50" i="1"/>
  <c r="P50" i="1" s="1"/>
  <c r="O48" i="1"/>
  <c r="P48" i="1" s="1"/>
  <c r="O44" i="1"/>
  <c r="P44" i="1" s="1"/>
  <c r="O40" i="1"/>
  <c r="P40" i="1" s="1"/>
  <c r="O36" i="1"/>
  <c r="P36" i="1" s="1"/>
  <c r="O32" i="1"/>
  <c r="P32" i="1" s="1"/>
  <c r="O47" i="1"/>
  <c r="P47" i="1" s="1"/>
  <c r="O43" i="1"/>
  <c r="P43" i="1" s="1"/>
  <c r="O39" i="1"/>
  <c r="P39" i="1" s="1"/>
  <c r="O35" i="1"/>
  <c r="P35" i="1" s="1"/>
  <c r="O31" i="1"/>
  <c r="P31" i="1" s="1"/>
  <c r="O49" i="1"/>
  <c r="P49" i="1" s="1"/>
  <c r="O45" i="1"/>
  <c r="P45" i="1" s="1"/>
  <c r="O41" i="1"/>
  <c r="P41" i="1" s="1"/>
  <c r="O37" i="1"/>
  <c r="P37" i="1" s="1"/>
  <c r="O33" i="1"/>
  <c r="P33" i="1" s="1"/>
  <c r="O29" i="1"/>
  <c r="P29" i="1" s="1"/>
  <c r="O46" i="1"/>
  <c r="P46" i="1" s="1"/>
  <c r="O42" i="1"/>
  <c r="P42" i="1" s="1"/>
  <c r="O38" i="1"/>
  <c r="P38" i="1" s="1"/>
  <c r="O34" i="1"/>
  <c r="P34" i="1" s="1"/>
  <c r="O30" i="1"/>
  <c r="P30" i="1" s="1"/>
  <c r="O28" i="1"/>
  <c r="P28" i="1" s="1"/>
  <c r="O20" i="1"/>
  <c r="P20" i="1" s="1"/>
  <c r="O12" i="1"/>
  <c r="P12" i="1" s="1"/>
  <c r="O10" i="1"/>
  <c r="P10" i="1" s="1"/>
  <c r="O26" i="1"/>
  <c r="P26" i="1" s="1"/>
  <c r="O22" i="1"/>
  <c r="P22" i="1" s="1"/>
  <c r="O18" i="1"/>
  <c r="P18" i="1" s="1"/>
  <c r="O14" i="1"/>
  <c r="P14" i="1" s="1"/>
  <c r="O25" i="1"/>
  <c r="P25" i="1" s="1"/>
  <c r="O21" i="1"/>
  <c r="P21" i="1" s="1"/>
  <c r="O17" i="1"/>
  <c r="P17" i="1" s="1"/>
  <c r="O13" i="1"/>
  <c r="P13" i="1" s="1"/>
  <c r="O24" i="1"/>
  <c r="P24" i="1" s="1"/>
  <c r="O16" i="1"/>
  <c r="P16" i="1" s="1"/>
  <c r="O27" i="1"/>
  <c r="P27" i="1" s="1"/>
  <c r="O23" i="1"/>
  <c r="P23" i="1" s="1"/>
  <c r="O19" i="1"/>
  <c r="P19" i="1" s="1"/>
  <c r="O15" i="1"/>
  <c r="P15" i="1" s="1"/>
</calcChain>
</file>

<file path=xl/sharedStrings.xml><?xml version="1.0" encoding="utf-8"?>
<sst xmlns="http://schemas.openxmlformats.org/spreadsheetml/2006/main" count="606" uniqueCount="206">
  <si>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</si>
  <si>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</si>
  <si>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</si>
  <si>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</si>
  <si>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</si>
  <si>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</si>
  <si>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</si>
  <si>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</si>
  <si>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</si>
  <si>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</si>
  <si>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</si>
  <si>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</si>
  <si>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</si>
  <si>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p1w10</t>
  </si>
  <si>
    <t>p1w11</t>
  </si>
  <si>
    <t>p1w12</t>
  </si>
  <si>
    <t>p1w13</t>
  </si>
  <si>
    <t>p1w15</t>
  </si>
  <si>
    <t>p1w16</t>
  </si>
  <si>
    <t>p1w17</t>
  </si>
  <si>
    <t>p1w18</t>
  </si>
  <si>
    <t>p1w19</t>
  </si>
  <si>
    <t>p1w1</t>
  </si>
  <si>
    <t>p1w21</t>
  </si>
  <si>
    <t>p1w22</t>
  </si>
  <si>
    <t>p1w23</t>
  </si>
  <si>
    <t>p1w24</t>
  </si>
  <si>
    <t>p1w3</t>
  </si>
  <si>
    <t>p1w4</t>
  </si>
  <si>
    <t>p1w5</t>
  </si>
  <si>
    <t>p1w6</t>
  </si>
  <si>
    <t>p1w7</t>
  </si>
  <si>
    <t>p1w9</t>
  </si>
  <si>
    <t>p2w10</t>
  </si>
  <si>
    <t>p2w11</t>
  </si>
  <si>
    <t>p2w12</t>
  </si>
  <si>
    <t>p2w13</t>
  </si>
  <si>
    <t>p2w15</t>
  </si>
  <si>
    <t>p2w16</t>
  </si>
  <si>
    <t>p2w17</t>
  </si>
  <si>
    <t>p2w18</t>
  </si>
  <si>
    <t>p2w19</t>
  </si>
  <si>
    <t>p2w1</t>
  </si>
  <si>
    <t>p2w20</t>
  </si>
  <si>
    <t>p2w22</t>
  </si>
  <si>
    <t>p2w23</t>
  </si>
  <si>
    <t>p2w24</t>
  </si>
  <si>
    <t>p2w3</t>
  </si>
  <si>
    <t>p2w4</t>
  </si>
  <si>
    <t>p2w5</t>
  </si>
  <si>
    <t>p2w6</t>
  </si>
  <si>
    <t>p2w7</t>
  </si>
  <si>
    <t>p2w9</t>
  </si>
  <si>
    <t>p3w10</t>
  </si>
  <si>
    <t>p3w11</t>
  </si>
  <si>
    <t>p3w12</t>
  </si>
  <si>
    <t>p3w13</t>
  </si>
  <si>
    <t>p3w14</t>
  </si>
  <si>
    <t>p3w15</t>
  </si>
  <si>
    <t>p3w17</t>
  </si>
  <si>
    <t>p3w18</t>
  </si>
  <si>
    <t>p3w19</t>
  </si>
  <si>
    <t>p3w1</t>
  </si>
  <si>
    <t>p3w21</t>
  </si>
  <si>
    <t>p3w22</t>
  </si>
  <si>
    <t>p3w23</t>
  </si>
  <si>
    <t>p3w24</t>
  </si>
  <si>
    <t>p3w3</t>
  </si>
  <si>
    <t>p3w4</t>
  </si>
  <si>
    <t>p3w5</t>
  </si>
  <si>
    <t>p3w6</t>
  </si>
  <si>
    <t>p3w7</t>
  </si>
  <si>
    <t>p3w9</t>
  </si>
  <si>
    <t>p4w10</t>
  </si>
  <si>
    <t>p4w11</t>
  </si>
  <si>
    <t>p4w12</t>
  </si>
  <si>
    <t>p4w13</t>
  </si>
  <si>
    <t>p4w15</t>
  </si>
  <si>
    <t>p4w16</t>
  </si>
  <si>
    <t>p4w17</t>
  </si>
  <si>
    <t>p4w18</t>
  </si>
  <si>
    <t>p4w19</t>
  </si>
  <si>
    <t>p4w1</t>
  </si>
  <si>
    <t>p4w21</t>
  </si>
  <si>
    <t>p4w22</t>
  </si>
  <si>
    <t>p4w23</t>
  </si>
  <si>
    <t>p4w24</t>
  </si>
  <si>
    <t>p4w3</t>
  </si>
  <si>
    <t>p4w4</t>
  </si>
  <si>
    <t>p4w5</t>
  </si>
  <si>
    <t>p4w6</t>
  </si>
  <si>
    <t>p4w7</t>
  </si>
  <si>
    <t>p4w9</t>
  </si>
  <si>
    <t>t0_1</t>
  </si>
  <si>
    <t>t0_2</t>
  </si>
  <si>
    <t>t0_3</t>
  </si>
  <si>
    <t>t0_4</t>
  </si>
  <si>
    <t>t0_5</t>
  </si>
  <si>
    <t>t0_6</t>
  </si>
  <si>
    <t>count-metab_time_rotenone_H1299</t>
  </si>
  <si>
    <t>count-metab_time_rotenone_H1299_p1w10_14 Apr 2022_01.#m4</t>
  </si>
  <si>
    <t>count-metab_time_rotenone_H1299_p1w11_14 Apr 2022_01.#m4</t>
  </si>
  <si>
    <t>count-metab_time_rotenone_H1299_p1w12_14 Apr 2022_01.#m4</t>
  </si>
  <si>
    <t>count-metab_time_rotenone_H1299_p1w13_14 Apr 2022_01.#m4</t>
  </si>
  <si>
    <t>count-metab_time_rotenone_H1299_p1w15_14 Apr 2022_01.#m4</t>
  </si>
  <si>
    <t>count-metab_time_rotenone_H1299_p1w16_14 Apr 2022_01.#m4</t>
  </si>
  <si>
    <t>count-metab_time_rotenone_H1299_p1w17_14 Apr 2022_01.#m4</t>
  </si>
  <si>
    <t>count-metab_time_rotenone_H1299_p1w18_14 Apr 2022_01.#m4</t>
  </si>
  <si>
    <t>count-metab_time_rotenone_H1299_p1w19_14 Apr 2022_01.#m4</t>
  </si>
  <si>
    <t>count-metab_time_rotenone_H1299_p1w1_14 Apr 2022_01.#m4</t>
  </si>
  <si>
    <t>count-metab_time_rotenone_H1299_p1w21_14 Apr 2022_02.#m4</t>
  </si>
  <si>
    <t>count-metab_time_rotenone_H1299_p1w22_14 Apr 2022_01.#m4</t>
  </si>
  <si>
    <t>count-metab_time_rotenone_H1299_p1w23_14 Apr 2022_01.#m4</t>
  </si>
  <si>
    <t>count-metab_time_rotenone_H1299_p1w24_14 Apr 2022_01.#m4</t>
  </si>
  <si>
    <t>count-metab_time_rotenone_H1299_p1w3_14 Apr 2022_01.#m4</t>
  </si>
  <si>
    <t>count-metab_time_rotenone_H1299_p1w4_14 Apr 2022_01.#m4</t>
  </si>
  <si>
    <t>count-metab_time_rotenone_H1299_p1w5_14 Apr 2022_01.#m4</t>
  </si>
  <si>
    <t>count-metab_time_rotenone_H1299_p1w6_14 Apr 2022_01.#m4</t>
  </si>
  <si>
    <t>count-metab_time_rotenone_H1299_p1w7_14 Apr 2022_01.#m4</t>
  </si>
  <si>
    <t>count-metab_time_rotenone_H1299_p1w9_14 Apr 2022_01.#m4</t>
  </si>
  <si>
    <t>count-metab_time_rotenone_H1299_p2w10_14 Apr 2022_01.#m4</t>
  </si>
  <si>
    <t>count-metab_time_rotenone_H1299_p2w11_14 Apr 2022_01.#m4</t>
  </si>
  <si>
    <t>count-metab_time_rotenone_H1299_p2w12_14 Apr 2022_01.#m4</t>
  </si>
  <si>
    <t>count-metab_time_rotenone_H1299_p2w13_14 Apr 2022_01.#m4</t>
  </si>
  <si>
    <t>count-metab_time_rotenone_H1299_p2w15_14 Apr 2022_01.#m4</t>
  </si>
  <si>
    <t>count-metab_time_rotenone_H1299_p2w16_14 Apr 2022_01.#m4</t>
  </si>
  <si>
    <t>count-metab_time_rotenone_H1299_p2w17_14 Apr 2022_01.#m4</t>
  </si>
  <si>
    <t>count-metab_time_rotenone_H1299_p2w18_14 Apr 2022_01.#m4</t>
  </si>
  <si>
    <t>count-metab_time_rotenone_H1299_p2w19_14 Apr 2022_01.#m4</t>
  </si>
  <si>
    <t>count-metab_time_rotenone_H1299_p2w1_14 Apr 2022_01.#m4</t>
  </si>
  <si>
    <t>count-metab_time_rotenone_H1299_p2w20_14 Apr 2022_01.#m4</t>
  </si>
  <si>
    <t>count-metab_time_rotenone_H1299_p2w22_14 Apr 2022_01.#m4</t>
  </si>
  <si>
    <t>count-metab_time_rotenone_H1299_p2w23_14 Apr 2022_01.#m4</t>
  </si>
  <si>
    <t>count-metab_time_rotenone_H1299_p2w24_14 Apr 2022_01.#m4</t>
  </si>
  <si>
    <t>count-metab_time_rotenone_H1299_p2w3_14 Apr 2022_01.#m4</t>
  </si>
  <si>
    <t>count-metab_time_rotenone_H1299_p2w4_14 Apr 2022_01.#m4</t>
  </si>
  <si>
    <t>count-metab_time_rotenone_H1299_p2w5_14 Apr 2022_01.#m4</t>
  </si>
  <si>
    <t>count-metab_time_rotenone_H1299_p2w6_14 Apr 2022_01.#m4</t>
  </si>
  <si>
    <t>count-metab_time_rotenone_H1299_p2w7_14 Apr 2022_01.#m4</t>
  </si>
  <si>
    <t>count-metab_time_rotenone_H1299_p2w9_14 Apr 2022_01.#m4</t>
  </si>
  <si>
    <t>count-metab_time_rotenone_H1299_p3w10_14 Apr 2022_01.#m4</t>
  </si>
  <si>
    <t>count-metab_time_rotenone_H1299_p3w11_14 Apr 2022_01.#m4</t>
  </si>
  <si>
    <t>count-metab_time_rotenone_H1299_p3w12_14 Apr 2022_01.#m4</t>
  </si>
  <si>
    <t>count-metab_time_rotenone_H1299_p3w13_14 Apr 2022_01.#m4</t>
  </si>
  <si>
    <t>count-metab_time_rotenone_H1299_p3w15_14 Apr 2022_01.#m4</t>
  </si>
  <si>
    <t>count-metab_time_rotenone_H1299_p3w16_14 Apr 2022_01.#m4</t>
  </si>
  <si>
    <t>count-metab_time_rotenone_H1299_p3w17_14 Apr 2022_01.#m4</t>
  </si>
  <si>
    <t>count-metab_time_rotenone_H1299_p3w18_14 Apr 2022_01.#m4</t>
  </si>
  <si>
    <t>count-metab_time_rotenone_H1299_p3w19_14 Apr 2022_01.#m4</t>
  </si>
  <si>
    <t>count-metab_time_rotenone_H1299_p3w1_14 Apr 2022_01.#m4</t>
  </si>
  <si>
    <t>count-metab_time_rotenone_H1299_p3w21_14 Apr 2022_01.#m4</t>
  </si>
  <si>
    <t>count-metab_time_rotenone_H1299_p3w22_14 Apr 2022_01.#m4</t>
  </si>
  <si>
    <t>count-metab_time_rotenone_H1299_p3w23_14 Apr 2022_01.#m4</t>
  </si>
  <si>
    <t>count-metab_time_rotenone_H1299_p3w24_14 Apr 2022_01.#m4</t>
  </si>
  <si>
    <t>count-metab_time_rotenone_H1299_p3w3_14 Apr 2022_01.#m4</t>
  </si>
  <si>
    <t>count-metab_time_rotenone_H1299_p3w4_14 Apr 2022_01.#m4</t>
  </si>
  <si>
    <t>count-metab_time_rotenone_H1299_p3w5_14 Apr 2022_01.#m4</t>
  </si>
  <si>
    <t>count-metab_time_rotenone_H1299_p3w6_14 Apr 2022_01.#m4</t>
  </si>
  <si>
    <t>count-metab_time_rotenone_H1299_p3w7_14 Apr 2022_01.#m4</t>
  </si>
  <si>
    <t>count-metab_time_rotenone_H1299_p3w9_14 Apr 2022_01.#m4</t>
  </si>
  <si>
    <t>count-metab_time_rotenone_H1299_p4w10_14 Apr 2022_01.#m4</t>
  </si>
  <si>
    <t>count-metab_time_rotenone_H1299_p4w11_14 Apr 2022_01.#m4</t>
  </si>
  <si>
    <t>count-metab_time_rotenone_H1299_p4w12_14 Apr 2022_01.#m4</t>
  </si>
  <si>
    <t>count-metab_time_rotenone_H1299_p4w13_14 Apr 2022_01.#m4</t>
  </si>
  <si>
    <t>count-metab_time_rotenone_H1299_p4w15_14 Apr 2022_01.#m4</t>
  </si>
  <si>
    <t>count-metab_time_rotenone_H1299_p4w16_14 Apr 2022_01.#m4</t>
  </si>
  <si>
    <t>count-metab_time_rotenone_H1299_p4w17_14 Apr 2022_01.#m4</t>
  </si>
  <si>
    <t>count-metab_time_rotenone_H1299_p4w18_14 Apr 2022_01.#m4</t>
  </si>
  <si>
    <t>count-metab_time_rotenone_H1299_p4w19_14 Apr 2022_01.#m4</t>
  </si>
  <si>
    <t>count-metab_time_rotenone_H1299_p4w1_14 Apr 2022_01.#m4</t>
  </si>
  <si>
    <t>count-metab_time_rotenone_H1299_p4w21_14 Apr 2022_01.#m4</t>
  </si>
  <si>
    <t>count-metab_time_rotenone_H1299_p4w22_14 Apr 2022_01.#m4</t>
  </si>
  <si>
    <t>count-metab_time_rotenone_H1299_p4w23_14 Apr 2022_01.#m4</t>
  </si>
  <si>
    <t>count-metab_time_rotenone_H1299_p4w24_14 Apr 2022_01.#m4</t>
  </si>
  <si>
    <t>count-metab_time_rotenone_H1299_p4w3_14 Apr 2022_01.#m4</t>
  </si>
  <si>
    <t>count-metab_time_rotenone_H1299_p4w4_14 Apr 2022_01.#m4</t>
  </si>
  <si>
    <t>count-metab_time_rotenone_H1299_p4w5_14 Apr 2022_01.#m4</t>
  </si>
  <si>
    <t>count-metab_time_rotenone_H1299_p4w6_14 Apr 2022_01.#m4</t>
  </si>
  <si>
    <t>count-metab_time_rotenone_H1299_p4w7_14 Apr 2022_01.#m4</t>
  </si>
  <si>
    <t>count-metab_time_rotenone_H1299_p4w9_14 Apr 2022_01.#m4</t>
  </si>
  <si>
    <t>count-metab_time_rotenone_H1299_t0_1_ 7 Apr 2022_01.#m4</t>
  </si>
  <si>
    <t>count-metab_time_rotenone_H1299_t0_2_ 7 Apr 2022_01.#m4</t>
  </si>
  <si>
    <t>count-metab_time_rotenone_H1299_t0_3_ 7 Apr 2022_01.#m4</t>
  </si>
  <si>
    <t>count-metab_time_rotenone_H1299_t0_4_ 7 Apr 2022_01.#m4</t>
  </si>
  <si>
    <t>count-metab_time_rotenone_H1299_t0_5_ 7 Apr 2022_01.#m4</t>
  </si>
  <si>
    <t>count-metab_time_rotenone_H1299_t0_6_ 7 Apr 2022_01.#m4</t>
  </si>
  <si>
    <t>Volumetric,  1000  uL</t>
  </si>
  <si>
    <t>Volumetric,  2000  uL</t>
  </si>
  <si>
    <t>Avg</t>
  </si>
  <si>
    <t>Delta time</t>
  </si>
  <si>
    <t>Fold cells</t>
  </si>
  <si>
    <t>Prlfr</t>
  </si>
  <si>
    <t>well_ID</t>
  </si>
  <si>
    <t>mean_cell_size</t>
  </si>
  <si>
    <t>Vec</t>
  </si>
  <si>
    <t>Asn</t>
  </si>
  <si>
    <t>Uri</t>
  </si>
  <si>
    <t>Ad</t>
  </si>
  <si>
    <t>Gu</t>
  </si>
  <si>
    <t>Treatment</t>
  </si>
  <si>
    <t>p2w21</t>
  </si>
  <si>
    <t>p3w16</t>
  </si>
  <si>
    <t>Asn/Uri</t>
  </si>
  <si>
    <t>Ad/Gu</t>
  </si>
  <si>
    <t>Asn/Uri/Ad</t>
  </si>
  <si>
    <t>Asn/Uri/Ad/Gu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</si>
</sst>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72" workbookViewId="0">
      <selection activeCell="P89" activeCellId="2" sqref="A10:A89 K10:K89 P10:P89"/>
    </sheetView>
  </sheetViews>
  <sheetFormatPr baseColWidth="10" defaultColWidth="8.83203125" defaultRowHeight="15" x14ac:dyDescent="0.2"/>
  <cols>
    <col min="2" max="2" width="19.1640625" customWidth="1"/>
    <col min="5" max="5" width="17.6640625" bestFit="1" customWidth="1"/>
    <col min="14" max="14" width="9.33203125" bestFit="1" customWidth="1"/>
    <col min="15" max="15" width="8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189</v>
      </c>
      <c r="O1" s="5" t="s">
        <v>190</v>
      </c>
      <c r="P1" s="5" t="s">
        <v>191</v>
      </c>
    </row>
    <row r="2" spans="1:16" x14ac:dyDescent="0.2">
      <c r="A2" t="s">
        <v>93</v>
      </c>
      <c r="B2" t="s">
        <v>99</v>
      </c>
      <c r="C2" t="s">
        <v>180</v>
      </c>
      <c r="D2" t="s">
        <v>187</v>
      </c>
      <c r="E2" s="2">
        <v>44658.875</v>
      </c>
      <c r="F2">
        <v>963</v>
      </c>
      <c r="G2">
        <v>964</v>
      </c>
      <c r="H2">
        <v>1978</v>
      </c>
      <c r="I2">
        <v>40408</v>
      </c>
      <c r="J2">
        <v>5190</v>
      </c>
      <c r="K2">
        <v>8084</v>
      </c>
      <c r="L2">
        <v>7678</v>
      </c>
      <c r="M2">
        <v>2832</v>
      </c>
    </row>
    <row r="3" spans="1:16" x14ac:dyDescent="0.2">
      <c r="A3" t="s">
        <v>94</v>
      </c>
      <c r="B3" t="s">
        <v>99</v>
      </c>
      <c r="C3" t="s">
        <v>181</v>
      </c>
      <c r="D3" t="s">
        <v>187</v>
      </c>
      <c r="E3" s="2">
        <v>44658.876388888893</v>
      </c>
      <c r="F3">
        <v>1018</v>
      </c>
      <c r="G3">
        <v>1019</v>
      </c>
      <c r="H3">
        <v>1978</v>
      </c>
      <c r="I3">
        <v>40408</v>
      </c>
      <c r="J3">
        <v>5740</v>
      </c>
      <c r="K3">
        <v>8400</v>
      </c>
      <c r="L3">
        <v>7751</v>
      </c>
      <c r="M3">
        <v>3418</v>
      </c>
    </row>
    <row r="4" spans="1:16" x14ac:dyDescent="0.2">
      <c r="A4" t="s">
        <v>95</v>
      </c>
      <c r="B4" t="s">
        <v>99</v>
      </c>
      <c r="C4" t="s">
        <v>182</v>
      </c>
      <c r="D4" t="s">
        <v>187</v>
      </c>
      <c r="E4" s="2">
        <v>44658.877083333333</v>
      </c>
      <c r="F4">
        <v>1029</v>
      </c>
      <c r="G4">
        <v>1030</v>
      </c>
      <c r="H4">
        <v>1978</v>
      </c>
      <c r="I4">
        <v>40408</v>
      </c>
      <c r="J4">
        <v>5330</v>
      </c>
      <c r="K4">
        <v>8326</v>
      </c>
      <c r="L4">
        <v>7681</v>
      </c>
      <c r="M4">
        <v>3128</v>
      </c>
    </row>
    <row r="5" spans="1:16" x14ac:dyDescent="0.2">
      <c r="A5" t="s">
        <v>96</v>
      </c>
      <c r="B5" t="s">
        <v>99</v>
      </c>
      <c r="C5" t="s">
        <v>183</v>
      </c>
      <c r="D5" t="s">
        <v>187</v>
      </c>
      <c r="E5" s="2">
        <v>44658.878472222219</v>
      </c>
      <c r="F5">
        <v>1014</v>
      </c>
      <c r="G5">
        <v>1015</v>
      </c>
      <c r="H5">
        <v>1978</v>
      </c>
      <c r="I5">
        <v>40408</v>
      </c>
      <c r="J5">
        <v>5540</v>
      </c>
      <c r="K5">
        <v>8593</v>
      </c>
      <c r="L5">
        <v>8157</v>
      </c>
      <c r="M5">
        <v>2998</v>
      </c>
    </row>
    <row r="6" spans="1:16" x14ac:dyDescent="0.2">
      <c r="A6" t="s">
        <v>97</v>
      </c>
      <c r="B6" t="s">
        <v>99</v>
      </c>
      <c r="C6" t="s">
        <v>184</v>
      </c>
      <c r="D6" t="s">
        <v>187</v>
      </c>
      <c r="E6" s="2">
        <v>44658.879166666673</v>
      </c>
      <c r="F6">
        <v>1084</v>
      </c>
      <c r="G6">
        <v>1085</v>
      </c>
      <c r="H6">
        <v>1978</v>
      </c>
      <c r="I6">
        <v>40408</v>
      </c>
      <c r="J6">
        <v>5830</v>
      </c>
      <c r="K6">
        <v>8560</v>
      </c>
      <c r="L6">
        <v>8050</v>
      </c>
      <c r="M6">
        <v>3229</v>
      </c>
    </row>
    <row r="7" spans="1:16" x14ac:dyDescent="0.2">
      <c r="A7" t="s">
        <v>98</v>
      </c>
      <c r="B7" t="s">
        <v>99</v>
      </c>
      <c r="C7" t="s">
        <v>185</v>
      </c>
      <c r="D7" t="s">
        <v>187</v>
      </c>
      <c r="E7" s="2">
        <v>44658.879861111112</v>
      </c>
      <c r="F7">
        <v>999</v>
      </c>
      <c r="G7">
        <v>1000</v>
      </c>
      <c r="H7">
        <v>1978</v>
      </c>
      <c r="I7">
        <v>40408</v>
      </c>
      <c r="J7">
        <v>5270</v>
      </c>
      <c r="K7">
        <v>8739</v>
      </c>
      <c r="L7">
        <v>8200</v>
      </c>
      <c r="M7">
        <v>3138</v>
      </c>
    </row>
    <row r="8" spans="1:16" x14ac:dyDescent="0.2">
      <c r="A8" t="s">
        <v>188</v>
      </c>
      <c r="J8" s="4">
        <f>AVERAGE(J2:J7)</f>
        <v>5483.333333333333</v>
      </c>
      <c r="K8" s="4">
        <f t="shared" ref="K8:L8" si="0">AVERAGE(K2:K7)</f>
        <v>8450.3333333333339</v>
      </c>
      <c r="L8" s="4">
        <f t="shared" si="0"/>
        <v>7919.5</v>
      </c>
    </row>
    <row r="10" spans="1:16" x14ac:dyDescent="0.2">
      <c r="A10" t="s">
        <v>13</v>
      </c>
      <c r="B10" t="s">
        <v>99</v>
      </c>
      <c r="C10" t="s">
        <v>100</v>
      </c>
      <c r="D10" t="s">
        <v>186</v>
      </c>
      <c r="E10" s="2">
        <v>44665.636111111111</v>
      </c>
      <c r="F10">
        <v>6786</v>
      </c>
      <c r="G10">
        <v>6961</v>
      </c>
      <c r="H10">
        <v>1978</v>
      </c>
      <c r="I10">
        <v>40408</v>
      </c>
      <c r="J10">
        <v>91140</v>
      </c>
      <c r="K10">
        <v>8353</v>
      </c>
      <c r="L10">
        <v>7162</v>
      </c>
      <c r="M10">
        <v>4807</v>
      </c>
      <c r="N10" s="3">
        <f>$E$19-$E$2</f>
        <v>6.7562499999985448</v>
      </c>
      <c r="O10" s="3">
        <f>J10/$J$8</f>
        <v>16.621276595744682</v>
      </c>
      <c r="P10" s="6">
        <f>LOG(O10,2)/N10</f>
        <v>0.60017898794785063</v>
      </c>
    </row>
    <row r="11" spans="1:16" x14ac:dyDescent="0.2">
      <c r="A11" t="s">
        <v>14</v>
      </c>
      <c r="B11" t="s">
        <v>99</v>
      </c>
      <c r="C11" t="s">
        <v>101</v>
      </c>
      <c r="D11" t="s">
        <v>186</v>
      </c>
      <c r="E11" s="2">
        <v>44665.636111111111</v>
      </c>
      <c r="F11">
        <v>10215</v>
      </c>
      <c r="G11">
        <v>10594</v>
      </c>
      <c r="H11">
        <v>1978</v>
      </c>
      <c r="I11">
        <v>40408</v>
      </c>
      <c r="J11">
        <v>151500</v>
      </c>
      <c r="K11">
        <v>7236</v>
      </c>
      <c r="L11">
        <v>6535</v>
      </c>
      <c r="M11">
        <v>3550</v>
      </c>
      <c r="N11" s="3">
        <f t="shared" ref="N11:N29" si="1">$E$19-$E$2</f>
        <v>6.7562499999985448</v>
      </c>
      <c r="O11" s="3">
        <f t="shared" ref="O11:O28" si="2">J11/$J$8</f>
        <v>27.629179331306993</v>
      </c>
      <c r="P11" s="6">
        <f t="shared" ref="P11:P49" si="3">LOG(O11,2)/N11</f>
        <v>0.70869503131874334</v>
      </c>
    </row>
    <row r="12" spans="1:16" x14ac:dyDescent="0.2">
      <c r="A12" t="s">
        <v>15</v>
      </c>
      <c r="B12" t="s">
        <v>99</v>
      </c>
      <c r="C12" t="s">
        <v>102</v>
      </c>
      <c r="D12" t="s">
        <v>186</v>
      </c>
      <c r="E12" s="2">
        <v>44665.636805555558</v>
      </c>
      <c r="F12">
        <v>8112</v>
      </c>
      <c r="G12">
        <v>8357</v>
      </c>
      <c r="H12">
        <v>1978</v>
      </c>
      <c r="I12">
        <v>40408</v>
      </c>
      <c r="J12">
        <v>113900</v>
      </c>
      <c r="K12">
        <v>7534</v>
      </c>
      <c r="L12">
        <v>6819</v>
      </c>
      <c r="M12">
        <v>3582</v>
      </c>
      <c r="N12" s="3">
        <f t="shared" si="1"/>
        <v>6.7562499999985448</v>
      </c>
      <c r="O12" s="3">
        <f t="shared" si="2"/>
        <v>20.772036474164135</v>
      </c>
      <c r="P12" s="6">
        <f t="shared" si="3"/>
        <v>0.6477810558660454</v>
      </c>
    </row>
    <row r="13" spans="1:16" x14ac:dyDescent="0.2">
      <c r="A13" t="s">
        <v>16</v>
      </c>
      <c r="B13" t="s">
        <v>99</v>
      </c>
      <c r="C13" t="s">
        <v>103</v>
      </c>
      <c r="D13" t="s">
        <v>186</v>
      </c>
      <c r="E13" s="2">
        <v>44665.637499999997</v>
      </c>
      <c r="F13">
        <v>7673</v>
      </c>
      <c r="G13">
        <v>7891</v>
      </c>
      <c r="H13">
        <v>1978</v>
      </c>
      <c r="I13">
        <v>40408</v>
      </c>
      <c r="J13">
        <v>100300</v>
      </c>
      <c r="K13">
        <v>8443</v>
      </c>
      <c r="L13">
        <v>7493</v>
      </c>
      <c r="M13">
        <v>4343</v>
      </c>
      <c r="N13" s="3">
        <f t="shared" si="1"/>
        <v>6.7562499999985448</v>
      </c>
      <c r="O13" s="3">
        <f t="shared" si="2"/>
        <v>18.29179331306991</v>
      </c>
      <c r="P13" s="6">
        <f t="shared" si="3"/>
        <v>0.62062899057894516</v>
      </c>
    </row>
    <row r="14" spans="1:16" x14ac:dyDescent="0.2">
      <c r="A14" t="s">
        <v>17</v>
      </c>
      <c r="B14" t="s">
        <v>99</v>
      </c>
      <c r="C14" t="s">
        <v>104</v>
      </c>
      <c r="D14" t="s">
        <v>186</v>
      </c>
      <c r="E14" s="2">
        <v>44665.638194444437</v>
      </c>
      <c r="F14">
        <v>8884</v>
      </c>
      <c r="G14">
        <v>9177</v>
      </c>
      <c r="H14">
        <v>1978</v>
      </c>
      <c r="I14">
        <v>40408</v>
      </c>
      <c r="J14">
        <v>125900</v>
      </c>
      <c r="K14">
        <v>8077</v>
      </c>
      <c r="L14">
        <v>7126</v>
      </c>
      <c r="M14">
        <v>4265</v>
      </c>
      <c r="N14" s="3">
        <f t="shared" si="1"/>
        <v>6.7562499999985448</v>
      </c>
      <c r="O14" s="3">
        <f t="shared" si="2"/>
        <v>22.960486322188451</v>
      </c>
      <c r="P14" s="6">
        <f t="shared" si="3"/>
        <v>0.66917021938292764</v>
      </c>
    </row>
    <row r="15" spans="1:16" x14ac:dyDescent="0.2">
      <c r="A15" t="s">
        <v>18</v>
      </c>
      <c r="B15" t="s">
        <v>99</v>
      </c>
      <c r="C15" t="s">
        <v>105</v>
      </c>
      <c r="D15" t="s">
        <v>186</v>
      </c>
      <c r="E15" s="2">
        <v>44665.638888888891</v>
      </c>
      <c r="F15">
        <v>6670</v>
      </c>
      <c r="G15">
        <v>6834</v>
      </c>
      <c r="H15">
        <v>1978</v>
      </c>
      <c r="I15">
        <v>40408</v>
      </c>
      <c r="J15">
        <v>83760</v>
      </c>
      <c r="K15">
        <v>8524</v>
      </c>
      <c r="L15">
        <v>7369</v>
      </c>
      <c r="M15">
        <v>4706</v>
      </c>
      <c r="N15" s="3">
        <f t="shared" si="1"/>
        <v>6.7562499999985448</v>
      </c>
      <c r="O15" s="3">
        <f t="shared" si="2"/>
        <v>15.275379939209728</v>
      </c>
      <c r="P15" s="6">
        <f t="shared" si="3"/>
        <v>0.58214784222463767</v>
      </c>
    </row>
    <row r="16" spans="1:16" x14ac:dyDescent="0.2">
      <c r="A16" t="s">
        <v>19</v>
      </c>
      <c r="B16" t="s">
        <v>99</v>
      </c>
      <c r="C16" t="s">
        <v>106</v>
      </c>
      <c r="D16" t="s">
        <v>186</v>
      </c>
      <c r="E16" s="2">
        <v>44665.63958333333</v>
      </c>
      <c r="F16">
        <v>9843</v>
      </c>
      <c r="G16">
        <v>10204</v>
      </c>
      <c r="H16">
        <v>1978</v>
      </c>
      <c r="I16">
        <v>40408</v>
      </c>
      <c r="J16">
        <v>144600</v>
      </c>
      <c r="K16">
        <v>7572</v>
      </c>
      <c r="L16">
        <v>6803</v>
      </c>
      <c r="M16">
        <v>3680</v>
      </c>
      <c r="N16" s="3">
        <f t="shared" si="1"/>
        <v>6.7562499999985448</v>
      </c>
      <c r="O16" s="3">
        <f t="shared" si="2"/>
        <v>26.37082066869301</v>
      </c>
      <c r="P16" s="6">
        <f t="shared" si="3"/>
        <v>0.69874124905651058</v>
      </c>
    </row>
    <row r="17" spans="1:16" x14ac:dyDescent="0.2">
      <c r="A17" t="s">
        <v>20</v>
      </c>
      <c r="B17" t="s">
        <v>99</v>
      </c>
      <c r="C17" t="s">
        <v>107</v>
      </c>
      <c r="D17" t="s">
        <v>186</v>
      </c>
      <c r="E17" s="2">
        <v>44665.63958333333</v>
      </c>
      <c r="F17">
        <v>8455</v>
      </c>
      <c r="G17">
        <v>8722</v>
      </c>
      <c r="H17">
        <v>1978</v>
      </c>
      <c r="I17">
        <v>40408</v>
      </c>
      <c r="J17">
        <v>118800</v>
      </c>
      <c r="K17">
        <v>7756</v>
      </c>
      <c r="L17">
        <v>6950</v>
      </c>
      <c r="M17">
        <v>3792</v>
      </c>
      <c r="N17" s="3">
        <f t="shared" si="1"/>
        <v>6.7562499999985448</v>
      </c>
      <c r="O17" s="3">
        <f t="shared" si="2"/>
        <v>21.665653495440729</v>
      </c>
      <c r="P17" s="6">
        <f t="shared" si="3"/>
        <v>0.65677525961704142</v>
      </c>
    </row>
    <row r="18" spans="1:16" x14ac:dyDescent="0.2">
      <c r="A18" t="s">
        <v>21</v>
      </c>
      <c r="B18" t="s">
        <v>99</v>
      </c>
      <c r="C18" t="s">
        <v>108</v>
      </c>
      <c r="D18" t="s">
        <v>186</v>
      </c>
      <c r="E18" s="2">
        <v>44665.640277777777</v>
      </c>
      <c r="F18">
        <v>7017</v>
      </c>
      <c r="G18">
        <v>7203</v>
      </c>
      <c r="H18">
        <v>1978</v>
      </c>
      <c r="I18">
        <v>40408</v>
      </c>
      <c r="J18">
        <v>91260</v>
      </c>
      <c r="K18">
        <v>8788</v>
      </c>
      <c r="L18">
        <v>7751</v>
      </c>
      <c r="M18">
        <v>4605</v>
      </c>
      <c r="N18" s="3">
        <f t="shared" si="1"/>
        <v>6.7562499999985448</v>
      </c>
      <c r="O18" s="3">
        <f t="shared" si="2"/>
        <v>16.643161094224926</v>
      </c>
      <c r="P18" s="6">
        <f t="shared" si="3"/>
        <v>0.6004599549372921</v>
      </c>
    </row>
    <row r="19" spans="1:16" x14ac:dyDescent="0.2">
      <c r="A19" t="s">
        <v>22</v>
      </c>
      <c r="B19" t="s">
        <v>99</v>
      </c>
      <c r="C19" t="s">
        <v>109</v>
      </c>
      <c r="D19" t="s">
        <v>186</v>
      </c>
      <c r="E19" s="2">
        <v>44665.631249999999</v>
      </c>
      <c r="F19">
        <v>7492</v>
      </c>
      <c r="G19">
        <v>7682</v>
      </c>
      <c r="H19">
        <v>1978</v>
      </c>
      <c r="I19">
        <v>40408</v>
      </c>
      <c r="J19">
        <v>103800</v>
      </c>
      <c r="K19">
        <v>8110</v>
      </c>
      <c r="L19">
        <v>7188</v>
      </c>
      <c r="M19">
        <v>4298</v>
      </c>
      <c r="N19" s="3">
        <f t="shared" si="1"/>
        <v>6.7562499999985448</v>
      </c>
      <c r="O19" s="3">
        <f t="shared" si="2"/>
        <v>18.930091185410337</v>
      </c>
      <c r="P19" s="6">
        <f t="shared" si="3"/>
        <v>0.6279532958882087</v>
      </c>
    </row>
    <row r="20" spans="1:16" x14ac:dyDescent="0.2">
      <c r="A20" t="s">
        <v>23</v>
      </c>
      <c r="B20" t="s">
        <v>99</v>
      </c>
      <c r="C20" t="s">
        <v>110</v>
      </c>
      <c r="D20" t="s">
        <v>186</v>
      </c>
      <c r="E20" s="2">
        <v>44665.640972222223</v>
      </c>
      <c r="F20">
        <v>10279</v>
      </c>
      <c r="G20">
        <v>10662</v>
      </c>
      <c r="H20">
        <v>1978</v>
      </c>
      <c r="I20">
        <v>40408</v>
      </c>
      <c r="J20">
        <v>141600</v>
      </c>
      <c r="K20">
        <v>8023</v>
      </c>
      <c r="L20">
        <v>7138</v>
      </c>
      <c r="M20">
        <v>3982</v>
      </c>
      <c r="N20" s="3">
        <f t="shared" si="1"/>
        <v>6.7562499999985448</v>
      </c>
      <c r="O20" s="3">
        <f t="shared" si="2"/>
        <v>25.823708206686931</v>
      </c>
      <c r="P20" s="6">
        <f t="shared" si="3"/>
        <v>0.69426446284106158</v>
      </c>
    </row>
    <row r="21" spans="1:16" x14ac:dyDescent="0.2">
      <c r="A21" t="s">
        <v>24</v>
      </c>
      <c r="B21" t="s">
        <v>99</v>
      </c>
      <c r="C21" t="s">
        <v>111</v>
      </c>
      <c r="D21" t="s">
        <v>186</v>
      </c>
      <c r="E21" s="2">
        <v>44665.643055555563</v>
      </c>
      <c r="F21">
        <v>6141</v>
      </c>
      <c r="G21">
        <v>6265</v>
      </c>
      <c r="H21">
        <v>1978</v>
      </c>
      <c r="I21">
        <v>40408</v>
      </c>
      <c r="J21">
        <v>75100</v>
      </c>
      <c r="K21">
        <v>9043</v>
      </c>
      <c r="L21">
        <v>7849</v>
      </c>
      <c r="M21">
        <v>4922</v>
      </c>
      <c r="N21" s="3">
        <f t="shared" si="1"/>
        <v>6.7562499999985448</v>
      </c>
      <c r="O21" s="3">
        <f t="shared" si="2"/>
        <v>13.696048632218845</v>
      </c>
      <c r="P21" s="6">
        <f t="shared" si="3"/>
        <v>0.55884371130449584</v>
      </c>
    </row>
    <row r="22" spans="1:16" x14ac:dyDescent="0.2">
      <c r="A22" t="s">
        <v>25</v>
      </c>
      <c r="B22" t="s">
        <v>99</v>
      </c>
      <c r="C22" t="s">
        <v>112</v>
      </c>
      <c r="D22" t="s">
        <v>186</v>
      </c>
      <c r="E22" s="2">
        <v>44665.643750000003</v>
      </c>
      <c r="F22">
        <v>9421</v>
      </c>
      <c r="G22">
        <v>9738</v>
      </c>
      <c r="H22">
        <v>1978</v>
      </c>
      <c r="I22">
        <v>40408</v>
      </c>
      <c r="J22">
        <v>130500</v>
      </c>
      <c r="K22">
        <v>7886</v>
      </c>
      <c r="L22">
        <v>7121</v>
      </c>
      <c r="M22">
        <v>3797</v>
      </c>
      <c r="N22" s="3">
        <f t="shared" si="1"/>
        <v>6.7562499999985448</v>
      </c>
      <c r="O22" s="3">
        <f t="shared" si="2"/>
        <v>23.799392097264437</v>
      </c>
      <c r="P22" s="6">
        <f t="shared" si="3"/>
        <v>0.67683297960320388</v>
      </c>
    </row>
    <row r="23" spans="1:16" x14ac:dyDescent="0.2">
      <c r="A23" t="s">
        <v>26</v>
      </c>
      <c r="B23" t="s">
        <v>99</v>
      </c>
      <c r="C23" t="s">
        <v>113</v>
      </c>
      <c r="D23" t="s">
        <v>186</v>
      </c>
      <c r="E23" s="2">
        <v>44665.644444444442</v>
      </c>
      <c r="F23">
        <v>8148</v>
      </c>
      <c r="G23">
        <v>8389</v>
      </c>
      <c r="H23">
        <v>1978</v>
      </c>
      <c r="I23">
        <v>40408</v>
      </c>
      <c r="J23">
        <v>109900</v>
      </c>
      <c r="K23">
        <v>8030</v>
      </c>
      <c r="L23">
        <v>7252</v>
      </c>
      <c r="M23">
        <v>3768</v>
      </c>
      <c r="N23" s="3">
        <f t="shared" si="1"/>
        <v>6.7562499999985448</v>
      </c>
      <c r="O23" s="3">
        <f t="shared" si="2"/>
        <v>20.042553191489361</v>
      </c>
      <c r="P23" s="6">
        <f t="shared" si="3"/>
        <v>0.64014718193318443</v>
      </c>
    </row>
    <row r="24" spans="1:16" x14ac:dyDescent="0.2">
      <c r="A24" t="s">
        <v>27</v>
      </c>
      <c r="B24" t="s">
        <v>99</v>
      </c>
      <c r="C24" t="s">
        <v>114</v>
      </c>
      <c r="D24" t="s">
        <v>186</v>
      </c>
      <c r="E24" s="2">
        <v>44665.632638888892</v>
      </c>
      <c r="F24">
        <v>10736</v>
      </c>
      <c r="G24">
        <v>11158</v>
      </c>
      <c r="H24">
        <v>1978</v>
      </c>
      <c r="I24">
        <v>40408</v>
      </c>
      <c r="J24">
        <v>163300</v>
      </c>
      <c r="K24">
        <v>7262</v>
      </c>
      <c r="L24">
        <v>6490</v>
      </c>
      <c r="M24">
        <v>3562</v>
      </c>
      <c r="N24" s="3">
        <f t="shared" si="1"/>
        <v>6.7562499999985448</v>
      </c>
      <c r="O24" s="3">
        <f t="shared" si="2"/>
        <v>29.781155015197569</v>
      </c>
      <c r="P24" s="6">
        <f t="shared" si="3"/>
        <v>0.72471086809230933</v>
      </c>
    </row>
    <row r="25" spans="1:16" x14ac:dyDescent="0.2">
      <c r="A25" t="s">
        <v>28</v>
      </c>
      <c r="B25" t="s">
        <v>99</v>
      </c>
      <c r="C25" t="s">
        <v>115</v>
      </c>
      <c r="D25" t="s">
        <v>186</v>
      </c>
      <c r="E25" s="2">
        <v>44665.632638888892</v>
      </c>
      <c r="F25">
        <v>7047</v>
      </c>
      <c r="G25">
        <v>7238</v>
      </c>
      <c r="H25">
        <v>1978</v>
      </c>
      <c r="I25">
        <v>40408</v>
      </c>
      <c r="J25">
        <v>101200</v>
      </c>
      <c r="K25">
        <v>7961</v>
      </c>
      <c r="L25">
        <v>6940</v>
      </c>
      <c r="M25">
        <v>4316</v>
      </c>
      <c r="N25" s="3">
        <f t="shared" si="1"/>
        <v>6.7562499999985448</v>
      </c>
      <c r="O25" s="3">
        <f t="shared" si="2"/>
        <v>18.455927051671733</v>
      </c>
      <c r="P25" s="6">
        <f t="shared" si="3"/>
        <v>0.62253651088712392</v>
      </c>
    </row>
    <row r="26" spans="1:16" x14ac:dyDescent="0.2">
      <c r="A26" t="s">
        <v>29</v>
      </c>
      <c r="B26" t="s">
        <v>99</v>
      </c>
      <c r="C26" t="s">
        <v>116</v>
      </c>
      <c r="D26" t="s">
        <v>186</v>
      </c>
      <c r="E26" s="2">
        <v>44665.633333333331</v>
      </c>
      <c r="F26">
        <v>10065</v>
      </c>
      <c r="G26">
        <v>10445</v>
      </c>
      <c r="H26">
        <v>1978</v>
      </c>
      <c r="I26">
        <v>40408</v>
      </c>
      <c r="J26">
        <v>157200</v>
      </c>
      <c r="K26">
        <v>6939</v>
      </c>
      <c r="L26">
        <v>6296</v>
      </c>
      <c r="M26">
        <v>3239</v>
      </c>
      <c r="N26" s="3">
        <f t="shared" si="1"/>
        <v>6.7562499999985448</v>
      </c>
      <c r="O26" s="3">
        <f t="shared" si="2"/>
        <v>28.668693009118542</v>
      </c>
      <c r="P26" s="6">
        <f t="shared" si="3"/>
        <v>0.71658156954605956</v>
      </c>
    </row>
    <row r="27" spans="1:16" x14ac:dyDescent="0.2">
      <c r="A27" t="s">
        <v>30</v>
      </c>
      <c r="B27" t="s">
        <v>99</v>
      </c>
      <c r="C27" t="s">
        <v>117</v>
      </c>
      <c r="D27" t="s">
        <v>186</v>
      </c>
      <c r="E27" s="2">
        <v>44665.634027777778</v>
      </c>
      <c r="F27">
        <v>8142</v>
      </c>
      <c r="G27">
        <v>8392</v>
      </c>
      <c r="H27">
        <v>1978</v>
      </c>
      <c r="I27">
        <v>40408</v>
      </c>
      <c r="J27">
        <v>118300</v>
      </c>
      <c r="K27">
        <v>7749</v>
      </c>
      <c r="L27">
        <v>7053</v>
      </c>
      <c r="M27">
        <v>3512</v>
      </c>
      <c r="N27" s="3">
        <f t="shared" si="1"/>
        <v>6.7562499999985448</v>
      </c>
      <c r="O27" s="3">
        <f t="shared" si="2"/>
        <v>21.574468085106385</v>
      </c>
      <c r="P27" s="6">
        <f t="shared" si="3"/>
        <v>0.65587464722688738</v>
      </c>
    </row>
    <row r="28" spans="1:16" x14ac:dyDescent="0.2">
      <c r="A28" t="s">
        <v>31</v>
      </c>
      <c r="B28" t="s">
        <v>99</v>
      </c>
      <c r="C28" t="s">
        <v>118</v>
      </c>
      <c r="D28" t="s">
        <v>186</v>
      </c>
      <c r="E28" s="2">
        <v>44665.634722222218</v>
      </c>
      <c r="F28">
        <v>6199</v>
      </c>
      <c r="G28">
        <v>6340</v>
      </c>
      <c r="H28">
        <v>1978</v>
      </c>
      <c r="I28">
        <v>40408</v>
      </c>
      <c r="J28">
        <v>78140</v>
      </c>
      <c r="K28">
        <v>8674</v>
      </c>
      <c r="L28">
        <v>7597</v>
      </c>
      <c r="M28">
        <v>4731</v>
      </c>
      <c r="N28" s="3">
        <f t="shared" si="1"/>
        <v>6.7562499999985448</v>
      </c>
      <c r="O28" s="3">
        <f t="shared" si="2"/>
        <v>14.250455927051673</v>
      </c>
      <c r="P28" s="6">
        <f t="shared" si="3"/>
        <v>0.56731710228056265</v>
      </c>
    </row>
    <row r="29" spans="1:16" x14ac:dyDescent="0.2">
      <c r="A29" t="s">
        <v>32</v>
      </c>
      <c r="B29" t="s">
        <v>99</v>
      </c>
      <c r="C29" t="s">
        <v>119</v>
      </c>
      <c r="D29" t="s">
        <v>186</v>
      </c>
      <c r="E29" s="2">
        <v>44665.635416666657</v>
      </c>
      <c r="F29">
        <v>8894</v>
      </c>
      <c r="G29">
        <v>9184</v>
      </c>
      <c r="H29">
        <v>1978</v>
      </c>
      <c r="I29">
        <v>40408</v>
      </c>
      <c r="J29">
        <v>126300</v>
      </c>
      <c r="K29">
        <v>7880</v>
      </c>
      <c r="L29">
        <v>6916</v>
      </c>
      <c r="M29">
        <v>4160</v>
      </c>
      <c r="N29" s="3">
        <f t="shared" si="1"/>
        <v>6.7562499999985448</v>
      </c>
      <c r="O29" s="3">
        <f>J29/$J$8</f>
        <v>23.033434650455927</v>
      </c>
      <c r="P29" s="6">
        <f t="shared" si="3"/>
        <v>0.66984757088243352</v>
      </c>
    </row>
    <row r="30" spans="1:16" x14ac:dyDescent="0.2">
      <c r="A30" t="s">
        <v>33</v>
      </c>
      <c r="B30" t="s">
        <v>99</v>
      </c>
      <c r="C30" t="s">
        <v>120</v>
      </c>
      <c r="D30" t="s">
        <v>186</v>
      </c>
      <c r="E30" s="2">
        <v>44665.739583333343</v>
      </c>
      <c r="F30">
        <v>6794</v>
      </c>
      <c r="G30">
        <v>6966</v>
      </c>
      <c r="H30">
        <v>1978</v>
      </c>
      <c r="I30">
        <v>40408</v>
      </c>
      <c r="J30">
        <v>86800</v>
      </c>
      <c r="K30">
        <v>8911</v>
      </c>
      <c r="L30">
        <v>7721</v>
      </c>
      <c r="M30">
        <v>4833</v>
      </c>
      <c r="N30" s="3">
        <f>$E$39-$E$2</f>
        <v>6.8604166666700621</v>
      </c>
      <c r="O30" s="3">
        <f t="shared" ref="O30:O49" si="4">J30/$J$8</f>
        <v>15.829787234042554</v>
      </c>
      <c r="P30" s="6">
        <f t="shared" si="3"/>
        <v>0.58080582463578578</v>
      </c>
    </row>
    <row r="31" spans="1:16" x14ac:dyDescent="0.2">
      <c r="A31" t="s">
        <v>34</v>
      </c>
      <c r="B31" t="s">
        <v>99</v>
      </c>
      <c r="C31" t="s">
        <v>121</v>
      </c>
      <c r="D31" t="s">
        <v>186</v>
      </c>
      <c r="E31" s="2">
        <v>44665.739583333343</v>
      </c>
      <c r="F31">
        <v>9937</v>
      </c>
      <c r="G31">
        <v>10297</v>
      </c>
      <c r="H31">
        <v>1978</v>
      </c>
      <c r="I31">
        <v>40408</v>
      </c>
      <c r="J31">
        <v>143800</v>
      </c>
      <c r="K31">
        <v>7430</v>
      </c>
      <c r="L31">
        <v>6759</v>
      </c>
      <c r="M31">
        <v>3449</v>
      </c>
      <c r="N31" s="3">
        <f t="shared" ref="N31:N49" si="5">$E$39-$E$2</f>
        <v>6.8604166666700621</v>
      </c>
      <c r="O31" s="3">
        <f t="shared" si="4"/>
        <v>26.224924012158056</v>
      </c>
      <c r="P31" s="6">
        <f t="shared" si="3"/>
        <v>0.68696508046249094</v>
      </c>
    </row>
    <row r="32" spans="1:16" x14ac:dyDescent="0.2">
      <c r="A32" t="s">
        <v>35</v>
      </c>
      <c r="B32" t="s">
        <v>99</v>
      </c>
      <c r="C32" t="s">
        <v>122</v>
      </c>
      <c r="D32" t="s">
        <v>186</v>
      </c>
      <c r="E32" s="2">
        <v>44665.740277777782</v>
      </c>
      <c r="F32">
        <v>8098</v>
      </c>
      <c r="G32">
        <v>8336</v>
      </c>
      <c r="H32">
        <v>1978</v>
      </c>
      <c r="I32">
        <v>40408</v>
      </c>
      <c r="J32">
        <v>108600</v>
      </c>
      <c r="K32">
        <v>7702</v>
      </c>
      <c r="L32">
        <v>6990</v>
      </c>
      <c r="M32">
        <v>3486</v>
      </c>
      <c r="N32" s="3">
        <f t="shared" si="5"/>
        <v>6.8604166666700621</v>
      </c>
      <c r="O32" s="3">
        <f t="shared" si="4"/>
        <v>19.805471124620063</v>
      </c>
      <c r="P32" s="6">
        <f t="shared" si="3"/>
        <v>0.62792499699310944</v>
      </c>
    </row>
    <row r="33" spans="1:16" x14ac:dyDescent="0.2">
      <c r="A33" t="s">
        <v>36</v>
      </c>
      <c r="B33" t="s">
        <v>99</v>
      </c>
      <c r="C33" t="s">
        <v>123</v>
      </c>
      <c r="D33" t="s">
        <v>186</v>
      </c>
      <c r="E33" s="2">
        <v>44665.740972222222</v>
      </c>
      <c r="F33">
        <v>7394</v>
      </c>
      <c r="G33">
        <v>7597</v>
      </c>
      <c r="H33">
        <v>1978</v>
      </c>
      <c r="I33">
        <v>40408</v>
      </c>
      <c r="J33">
        <v>92000</v>
      </c>
      <c r="K33">
        <v>9072</v>
      </c>
      <c r="L33">
        <v>8050</v>
      </c>
      <c r="M33">
        <v>4692</v>
      </c>
      <c r="N33" s="3">
        <f t="shared" si="5"/>
        <v>6.8604166666700621</v>
      </c>
      <c r="O33" s="3">
        <f t="shared" si="4"/>
        <v>16.778115501519757</v>
      </c>
      <c r="P33" s="6">
        <f t="shared" si="3"/>
        <v>0.59304106085805419</v>
      </c>
    </row>
    <row r="34" spans="1:16" x14ac:dyDescent="0.2">
      <c r="A34" t="s">
        <v>37</v>
      </c>
      <c r="B34" t="s">
        <v>99</v>
      </c>
      <c r="C34" t="s">
        <v>124</v>
      </c>
      <c r="D34" t="s">
        <v>186</v>
      </c>
      <c r="E34" s="2">
        <v>44665.741666666669</v>
      </c>
      <c r="F34">
        <v>12394</v>
      </c>
      <c r="G34">
        <v>12944</v>
      </c>
      <c r="H34">
        <v>1978</v>
      </c>
      <c r="I34">
        <v>40408</v>
      </c>
      <c r="J34">
        <v>171800</v>
      </c>
      <c r="K34">
        <v>7824</v>
      </c>
      <c r="L34">
        <v>7020</v>
      </c>
      <c r="M34">
        <v>3893</v>
      </c>
      <c r="N34" s="3">
        <f t="shared" si="5"/>
        <v>6.8604166666700621</v>
      </c>
      <c r="O34" s="3">
        <f t="shared" si="4"/>
        <v>31.331306990881462</v>
      </c>
      <c r="P34" s="6">
        <f t="shared" si="3"/>
        <v>0.72437772945597356</v>
      </c>
    </row>
    <row r="35" spans="1:16" x14ac:dyDescent="0.2">
      <c r="A35" t="s">
        <v>38</v>
      </c>
      <c r="B35" t="s">
        <v>99</v>
      </c>
      <c r="C35" t="s">
        <v>125</v>
      </c>
      <c r="D35" t="s">
        <v>186</v>
      </c>
      <c r="E35" s="2">
        <v>44665.742361111108</v>
      </c>
      <c r="F35">
        <v>7759</v>
      </c>
      <c r="G35">
        <v>7994</v>
      </c>
      <c r="H35">
        <v>1978</v>
      </c>
      <c r="I35">
        <v>40408</v>
      </c>
      <c r="J35">
        <v>100400</v>
      </c>
      <c r="K35">
        <v>8885</v>
      </c>
      <c r="L35">
        <v>7747</v>
      </c>
      <c r="M35">
        <v>4733</v>
      </c>
      <c r="N35" s="3">
        <f t="shared" si="5"/>
        <v>6.8604166666700621</v>
      </c>
      <c r="O35" s="3">
        <f t="shared" si="4"/>
        <v>18.310030395136778</v>
      </c>
      <c r="P35" s="6">
        <f t="shared" si="3"/>
        <v>0.61141509105636593</v>
      </c>
    </row>
    <row r="36" spans="1:16" x14ac:dyDescent="0.2">
      <c r="A36" t="s">
        <v>39</v>
      </c>
      <c r="B36" t="s">
        <v>99</v>
      </c>
      <c r="C36" t="s">
        <v>126</v>
      </c>
      <c r="D36" t="s">
        <v>186</v>
      </c>
      <c r="E36" s="2">
        <v>44665.743055555547</v>
      </c>
      <c r="F36">
        <v>11467</v>
      </c>
      <c r="G36">
        <v>11941</v>
      </c>
      <c r="H36">
        <v>1978</v>
      </c>
      <c r="I36">
        <v>40408</v>
      </c>
      <c r="J36">
        <v>162500</v>
      </c>
      <c r="K36">
        <v>7573</v>
      </c>
      <c r="L36">
        <v>6918</v>
      </c>
      <c r="M36">
        <v>3423</v>
      </c>
      <c r="N36" s="3">
        <f t="shared" si="5"/>
        <v>6.8604166666700621</v>
      </c>
      <c r="O36" s="3">
        <f t="shared" si="4"/>
        <v>29.635258358662615</v>
      </c>
      <c r="P36" s="6">
        <f t="shared" si="3"/>
        <v>0.7126743122677206</v>
      </c>
    </row>
    <row r="37" spans="1:16" x14ac:dyDescent="0.2">
      <c r="A37" t="s">
        <v>40</v>
      </c>
      <c r="B37" t="s">
        <v>99</v>
      </c>
      <c r="C37" t="s">
        <v>127</v>
      </c>
      <c r="D37" t="s">
        <v>186</v>
      </c>
      <c r="E37" s="2">
        <v>44665.743750000001</v>
      </c>
      <c r="F37">
        <v>8736</v>
      </c>
      <c r="G37">
        <v>9016</v>
      </c>
      <c r="H37">
        <v>1978</v>
      </c>
      <c r="I37">
        <v>40408</v>
      </c>
      <c r="J37">
        <v>116700</v>
      </c>
      <c r="K37">
        <v>7966</v>
      </c>
      <c r="L37">
        <v>7217</v>
      </c>
      <c r="M37">
        <v>3721</v>
      </c>
      <c r="N37" s="3">
        <f t="shared" si="5"/>
        <v>6.8604166666700621</v>
      </c>
      <c r="O37" s="3">
        <f t="shared" si="4"/>
        <v>21.282674772036476</v>
      </c>
      <c r="P37" s="6">
        <f t="shared" si="3"/>
        <v>0.64305242480768843</v>
      </c>
    </row>
    <row r="38" spans="1:16" x14ac:dyDescent="0.2">
      <c r="A38" t="s">
        <v>41</v>
      </c>
      <c r="B38" t="s">
        <v>99</v>
      </c>
      <c r="C38" t="s">
        <v>128</v>
      </c>
      <c r="D38" t="s">
        <v>186</v>
      </c>
      <c r="E38" s="2">
        <v>44665.743750000001</v>
      </c>
      <c r="F38">
        <v>6633</v>
      </c>
      <c r="G38">
        <v>6795</v>
      </c>
      <c r="H38">
        <v>1978</v>
      </c>
      <c r="I38">
        <v>40408</v>
      </c>
      <c r="J38">
        <v>78100</v>
      </c>
      <c r="K38">
        <v>9210</v>
      </c>
      <c r="L38">
        <v>8207</v>
      </c>
      <c r="M38">
        <v>4854</v>
      </c>
      <c r="N38" s="3">
        <f t="shared" si="5"/>
        <v>6.8604166666700621</v>
      </c>
      <c r="O38" s="3">
        <f t="shared" si="4"/>
        <v>14.243161094224925</v>
      </c>
      <c r="P38" s="6">
        <f t="shared" si="3"/>
        <v>0.55859543979972026</v>
      </c>
    </row>
    <row r="39" spans="1:16" x14ac:dyDescent="0.2">
      <c r="A39" t="s">
        <v>42</v>
      </c>
      <c r="B39" t="s">
        <v>99</v>
      </c>
      <c r="C39" t="s">
        <v>129</v>
      </c>
      <c r="D39" t="s">
        <v>186</v>
      </c>
      <c r="E39" s="2">
        <v>44665.73541666667</v>
      </c>
      <c r="F39">
        <v>8566</v>
      </c>
      <c r="G39">
        <v>8826</v>
      </c>
      <c r="H39">
        <v>1978</v>
      </c>
      <c r="I39">
        <v>40408</v>
      </c>
      <c r="J39">
        <v>123200</v>
      </c>
      <c r="K39">
        <v>8211</v>
      </c>
      <c r="L39">
        <v>7337</v>
      </c>
      <c r="M39">
        <v>4073</v>
      </c>
      <c r="N39" s="3">
        <f t="shared" si="5"/>
        <v>6.8604166666700621</v>
      </c>
      <c r="O39" s="3">
        <f t="shared" si="4"/>
        <v>22.468085106382979</v>
      </c>
      <c r="P39" s="6">
        <f t="shared" si="3"/>
        <v>0.65445081338770894</v>
      </c>
    </row>
    <row r="40" spans="1:16" x14ac:dyDescent="0.2">
      <c r="A40" t="s">
        <v>43</v>
      </c>
      <c r="B40" t="s">
        <v>99</v>
      </c>
      <c r="C40" t="s">
        <v>130</v>
      </c>
      <c r="D40" t="s">
        <v>186</v>
      </c>
      <c r="E40" s="2">
        <v>44665.744444444441</v>
      </c>
      <c r="F40">
        <v>13016</v>
      </c>
      <c r="G40">
        <v>13640</v>
      </c>
      <c r="H40">
        <v>1978</v>
      </c>
      <c r="I40">
        <v>40408</v>
      </c>
      <c r="J40">
        <v>193100</v>
      </c>
      <c r="K40">
        <v>7940</v>
      </c>
      <c r="L40">
        <v>7249</v>
      </c>
      <c r="M40">
        <v>3529</v>
      </c>
      <c r="N40" s="3">
        <f t="shared" si="5"/>
        <v>6.8604166666700621</v>
      </c>
      <c r="O40" s="3">
        <f t="shared" si="4"/>
        <v>35.215805471124625</v>
      </c>
      <c r="P40" s="6">
        <f t="shared" si="3"/>
        <v>0.74895613861170085</v>
      </c>
    </row>
    <row r="41" spans="1:16" x14ac:dyDescent="0.2">
      <c r="A41" t="s">
        <v>44</v>
      </c>
      <c r="B41" t="s">
        <v>99</v>
      </c>
      <c r="C41" t="s">
        <v>131</v>
      </c>
      <c r="D41" t="s">
        <v>186</v>
      </c>
      <c r="E41" s="2">
        <v>44665.745138888888</v>
      </c>
      <c r="F41">
        <v>11281</v>
      </c>
      <c r="G41">
        <v>11769</v>
      </c>
      <c r="H41">
        <v>1978</v>
      </c>
      <c r="I41">
        <v>40408</v>
      </c>
      <c r="J41">
        <v>158500</v>
      </c>
      <c r="K41">
        <v>8225</v>
      </c>
      <c r="L41">
        <v>7408</v>
      </c>
      <c r="M41">
        <v>3898</v>
      </c>
      <c r="N41" s="3">
        <f t="shared" si="5"/>
        <v>6.8604166666700621</v>
      </c>
      <c r="O41" s="3">
        <f t="shared" si="4"/>
        <v>28.905775075987844</v>
      </c>
      <c r="P41" s="6">
        <f t="shared" si="3"/>
        <v>0.70743310323866859</v>
      </c>
    </row>
    <row r="42" spans="1:16" x14ac:dyDescent="0.2">
      <c r="A42" t="s">
        <v>45</v>
      </c>
      <c r="B42" t="s">
        <v>99</v>
      </c>
      <c r="C42" t="s">
        <v>132</v>
      </c>
      <c r="D42" t="s">
        <v>186</v>
      </c>
      <c r="E42" s="2">
        <v>44665.745833333327</v>
      </c>
      <c r="F42">
        <v>12710</v>
      </c>
      <c r="G42">
        <v>13327</v>
      </c>
      <c r="H42">
        <v>1978</v>
      </c>
      <c r="I42">
        <v>40408</v>
      </c>
      <c r="J42">
        <v>185400</v>
      </c>
      <c r="K42">
        <v>7866</v>
      </c>
      <c r="L42">
        <v>7209</v>
      </c>
      <c r="M42">
        <v>3459</v>
      </c>
      <c r="N42" s="3">
        <f t="shared" si="5"/>
        <v>6.8604166666700621</v>
      </c>
      <c r="O42" s="3">
        <f t="shared" si="4"/>
        <v>33.811550151975688</v>
      </c>
      <c r="P42" s="6">
        <f t="shared" si="3"/>
        <v>0.74039879826671351</v>
      </c>
    </row>
    <row r="43" spans="1:16" x14ac:dyDescent="0.2">
      <c r="A43" t="s">
        <v>46</v>
      </c>
      <c r="B43" t="s">
        <v>99</v>
      </c>
      <c r="C43" t="s">
        <v>133</v>
      </c>
      <c r="D43" t="s">
        <v>186</v>
      </c>
      <c r="E43" s="2">
        <v>44665.746527777781</v>
      </c>
      <c r="F43">
        <v>10574</v>
      </c>
      <c r="G43">
        <v>10998</v>
      </c>
      <c r="H43">
        <v>1978</v>
      </c>
      <c r="I43">
        <v>40408</v>
      </c>
      <c r="J43">
        <v>146900</v>
      </c>
      <c r="K43">
        <v>7954</v>
      </c>
      <c r="L43">
        <v>7270</v>
      </c>
      <c r="M43">
        <v>3394</v>
      </c>
      <c r="N43" s="3">
        <f t="shared" si="5"/>
        <v>6.8604166666700621</v>
      </c>
      <c r="O43" s="3">
        <f t="shared" si="4"/>
        <v>26.790273556231003</v>
      </c>
      <c r="P43" s="6">
        <f t="shared" si="3"/>
        <v>0.6914503357482924</v>
      </c>
    </row>
    <row r="44" spans="1:16" x14ac:dyDescent="0.2">
      <c r="A44" t="s">
        <v>47</v>
      </c>
      <c r="B44" t="s">
        <v>99</v>
      </c>
      <c r="C44" t="s">
        <v>134</v>
      </c>
      <c r="D44" t="s">
        <v>186</v>
      </c>
      <c r="E44" s="2">
        <v>44665.73541666667</v>
      </c>
      <c r="F44">
        <v>9551</v>
      </c>
      <c r="G44">
        <v>9883</v>
      </c>
      <c r="H44">
        <v>1978</v>
      </c>
      <c r="I44">
        <v>40408</v>
      </c>
      <c r="J44">
        <v>137700</v>
      </c>
      <c r="K44">
        <v>7728</v>
      </c>
      <c r="L44">
        <v>6889</v>
      </c>
      <c r="M44">
        <v>3843</v>
      </c>
      <c r="N44" s="3">
        <f t="shared" si="5"/>
        <v>6.8604166666700621</v>
      </c>
      <c r="O44" s="3">
        <f t="shared" si="4"/>
        <v>25.112462006079028</v>
      </c>
      <c r="P44" s="6">
        <f t="shared" si="3"/>
        <v>0.67784972794926124</v>
      </c>
    </row>
    <row r="45" spans="1:16" x14ac:dyDescent="0.2">
      <c r="A45" t="s">
        <v>48</v>
      </c>
      <c r="B45" t="s">
        <v>99</v>
      </c>
      <c r="C45" t="s">
        <v>135</v>
      </c>
      <c r="D45" t="s">
        <v>186</v>
      </c>
      <c r="E45" s="2">
        <v>44665.736111111109</v>
      </c>
      <c r="F45">
        <v>7330</v>
      </c>
      <c r="G45">
        <v>7531</v>
      </c>
      <c r="H45">
        <v>1978</v>
      </c>
      <c r="I45">
        <v>40408</v>
      </c>
      <c r="J45">
        <v>98180</v>
      </c>
      <c r="K45">
        <v>8290</v>
      </c>
      <c r="L45">
        <v>7203</v>
      </c>
      <c r="M45">
        <v>4535</v>
      </c>
      <c r="N45" s="3">
        <f t="shared" si="5"/>
        <v>6.8604166666700621</v>
      </c>
      <c r="O45" s="3">
        <f t="shared" si="4"/>
        <v>17.905167173252281</v>
      </c>
      <c r="P45" s="6">
        <f t="shared" si="3"/>
        <v>0.60671301550623125</v>
      </c>
    </row>
    <row r="46" spans="1:16" x14ac:dyDescent="0.2">
      <c r="A46" t="s">
        <v>49</v>
      </c>
      <c r="B46" t="s">
        <v>99</v>
      </c>
      <c r="C46" t="s">
        <v>136</v>
      </c>
      <c r="D46" t="s">
        <v>186</v>
      </c>
      <c r="E46" s="2">
        <v>44665.736805555563</v>
      </c>
      <c r="F46">
        <v>12272</v>
      </c>
      <c r="G46">
        <v>12817</v>
      </c>
      <c r="H46">
        <v>1978</v>
      </c>
      <c r="I46">
        <v>40408</v>
      </c>
      <c r="J46">
        <v>186800</v>
      </c>
      <c r="K46">
        <v>6944</v>
      </c>
      <c r="L46">
        <v>6308</v>
      </c>
      <c r="M46">
        <v>3242</v>
      </c>
      <c r="N46" s="3">
        <f t="shared" si="5"/>
        <v>6.8604166666700621</v>
      </c>
      <c r="O46" s="3">
        <f t="shared" si="4"/>
        <v>34.066869300911854</v>
      </c>
      <c r="P46" s="6">
        <f t="shared" si="3"/>
        <v>0.74198080291912161</v>
      </c>
    </row>
    <row r="47" spans="1:16" x14ac:dyDescent="0.2">
      <c r="A47" t="s">
        <v>50</v>
      </c>
      <c r="B47" t="s">
        <v>99</v>
      </c>
      <c r="C47" t="s">
        <v>137</v>
      </c>
      <c r="D47" t="s">
        <v>186</v>
      </c>
      <c r="E47" s="2">
        <v>44665.737500000003</v>
      </c>
      <c r="F47">
        <v>7723</v>
      </c>
      <c r="G47">
        <v>7943</v>
      </c>
      <c r="H47">
        <v>1894</v>
      </c>
      <c r="I47">
        <v>40408</v>
      </c>
      <c r="J47">
        <v>105900</v>
      </c>
      <c r="K47">
        <v>7691</v>
      </c>
      <c r="L47">
        <v>6942</v>
      </c>
      <c r="M47">
        <v>3590</v>
      </c>
      <c r="N47" s="3">
        <f t="shared" si="5"/>
        <v>6.8604166666700621</v>
      </c>
      <c r="O47" s="3">
        <f t="shared" si="4"/>
        <v>19.31306990881459</v>
      </c>
      <c r="P47" s="6">
        <f t="shared" si="3"/>
        <v>0.62263063725130452</v>
      </c>
    </row>
    <row r="48" spans="1:16" x14ac:dyDescent="0.2">
      <c r="A48" t="s">
        <v>51</v>
      </c>
      <c r="B48" t="s">
        <v>99</v>
      </c>
      <c r="C48" t="s">
        <v>138</v>
      </c>
      <c r="D48" t="s">
        <v>186</v>
      </c>
      <c r="E48" s="2">
        <v>44665.738194444442</v>
      </c>
      <c r="F48">
        <v>6134</v>
      </c>
      <c r="G48">
        <v>6275</v>
      </c>
      <c r="H48">
        <v>1978</v>
      </c>
      <c r="I48">
        <v>40408</v>
      </c>
      <c r="J48">
        <v>73580</v>
      </c>
      <c r="K48">
        <v>9297</v>
      </c>
      <c r="L48">
        <v>8221</v>
      </c>
      <c r="M48">
        <v>4873</v>
      </c>
      <c r="N48" s="3">
        <f t="shared" si="5"/>
        <v>6.8604166666700621</v>
      </c>
      <c r="O48" s="3">
        <f t="shared" si="4"/>
        <v>13.418844984802432</v>
      </c>
      <c r="P48" s="6">
        <f t="shared" si="3"/>
        <v>0.54605846482643272</v>
      </c>
    </row>
    <row r="49" spans="1:16" x14ac:dyDescent="0.2">
      <c r="A49" t="s">
        <v>52</v>
      </c>
      <c r="B49" t="s">
        <v>99</v>
      </c>
      <c r="C49" t="s">
        <v>139</v>
      </c>
      <c r="D49" t="s">
        <v>186</v>
      </c>
      <c r="E49" s="2">
        <v>44665.738888888889</v>
      </c>
      <c r="F49">
        <v>9542</v>
      </c>
      <c r="G49">
        <v>9861</v>
      </c>
      <c r="H49">
        <v>1978</v>
      </c>
      <c r="I49">
        <v>40408</v>
      </c>
      <c r="J49">
        <v>124600</v>
      </c>
      <c r="K49">
        <v>8060</v>
      </c>
      <c r="L49">
        <v>7241</v>
      </c>
      <c r="M49">
        <v>4066</v>
      </c>
      <c r="N49" s="3">
        <f t="shared" si="5"/>
        <v>6.8604166666700621</v>
      </c>
      <c r="O49" s="3">
        <f t="shared" si="4"/>
        <v>22.723404255319149</v>
      </c>
      <c r="P49" s="6">
        <f t="shared" si="3"/>
        <v>0.65682702654226832</v>
      </c>
    </row>
    <row r="50" spans="1:16" x14ac:dyDescent="0.2">
      <c r="A50" t="s">
        <v>53</v>
      </c>
      <c r="B50" t="s">
        <v>99</v>
      </c>
      <c r="C50" t="s">
        <v>140</v>
      </c>
      <c r="D50" t="s">
        <v>186</v>
      </c>
      <c r="E50" s="2">
        <v>44665.672222222223</v>
      </c>
      <c r="F50">
        <v>8348</v>
      </c>
      <c r="G50">
        <v>8609</v>
      </c>
      <c r="H50">
        <v>1978</v>
      </c>
      <c r="I50">
        <v>40408</v>
      </c>
      <c r="J50">
        <v>115200</v>
      </c>
      <c r="K50">
        <v>7811</v>
      </c>
      <c r="L50">
        <v>6996</v>
      </c>
      <c r="M50">
        <v>4018</v>
      </c>
      <c r="N50" s="3">
        <f>$E$59-$E$2</f>
        <v>6.7930555555576575</v>
      </c>
      <c r="O50" s="3">
        <f t="shared" ref="O50:O69" si="6">J50/$J$8</f>
        <v>21.009118541033438</v>
      </c>
      <c r="P50" s="6">
        <f t="shared" ref="P50:P69" si="7">LOG(O50,2)/N50</f>
        <v>0.64668155478784406</v>
      </c>
    </row>
    <row r="51" spans="1:16" x14ac:dyDescent="0.2">
      <c r="A51" t="s">
        <v>54</v>
      </c>
      <c r="B51" t="s">
        <v>99</v>
      </c>
      <c r="C51" t="s">
        <v>141</v>
      </c>
      <c r="D51" t="s">
        <v>186</v>
      </c>
      <c r="E51" s="2">
        <v>44665.67291666667</v>
      </c>
      <c r="F51">
        <v>10354</v>
      </c>
      <c r="G51">
        <v>10743</v>
      </c>
      <c r="H51">
        <v>1978</v>
      </c>
      <c r="I51">
        <v>40408</v>
      </c>
      <c r="J51">
        <v>143400</v>
      </c>
      <c r="K51">
        <v>7809</v>
      </c>
      <c r="L51">
        <v>6956</v>
      </c>
      <c r="M51">
        <v>3836</v>
      </c>
      <c r="N51" s="3">
        <f t="shared" ref="N51:N70" si="8">$E$59-$E$2</f>
        <v>6.7930555555576575</v>
      </c>
      <c r="O51" s="3">
        <f t="shared" si="6"/>
        <v>26.15197568389058</v>
      </c>
      <c r="P51" s="6">
        <f t="shared" si="7"/>
        <v>0.69318556239913753</v>
      </c>
    </row>
    <row r="52" spans="1:16" x14ac:dyDescent="0.2">
      <c r="A52" t="s">
        <v>55</v>
      </c>
      <c r="B52" t="s">
        <v>99</v>
      </c>
      <c r="C52" t="s">
        <v>142</v>
      </c>
      <c r="D52" t="s">
        <v>186</v>
      </c>
      <c r="E52" s="2">
        <v>44665.67291666667</v>
      </c>
      <c r="F52">
        <v>10661</v>
      </c>
      <c r="G52">
        <v>11088</v>
      </c>
      <c r="H52">
        <v>1978</v>
      </c>
      <c r="I52">
        <v>40408</v>
      </c>
      <c r="J52">
        <v>155700</v>
      </c>
      <c r="K52">
        <v>7760</v>
      </c>
      <c r="L52">
        <v>6884</v>
      </c>
      <c r="M52">
        <v>3785</v>
      </c>
      <c r="N52" s="3">
        <f t="shared" si="8"/>
        <v>6.7930555555576575</v>
      </c>
      <c r="O52" s="3">
        <f t="shared" si="6"/>
        <v>28.395136778115504</v>
      </c>
      <c r="P52" s="6">
        <f t="shared" si="7"/>
        <v>0.7106628109518891</v>
      </c>
    </row>
    <row r="53" spans="1:16" x14ac:dyDescent="0.2">
      <c r="A53" t="s">
        <v>56</v>
      </c>
      <c r="B53" t="s">
        <v>99</v>
      </c>
      <c r="C53" t="s">
        <v>143</v>
      </c>
      <c r="D53" t="s">
        <v>186</v>
      </c>
      <c r="E53" s="2">
        <v>44665.675000000003</v>
      </c>
      <c r="F53">
        <v>7013</v>
      </c>
      <c r="G53">
        <v>7175</v>
      </c>
      <c r="H53">
        <v>1978</v>
      </c>
      <c r="I53">
        <v>40408</v>
      </c>
      <c r="J53">
        <v>89020</v>
      </c>
      <c r="K53">
        <v>8594</v>
      </c>
      <c r="L53">
        <v>7693</v>
      </c>
      <c r="M53">
        <v>4167</v>
      </c>
      <c r="N53" s="3">
        <f t="shared" si="8"/>
        <v>6.7930555555576575</v>
      </c>
      <c r="O53" s="3">
        <f t="shared" si="6"/>
        <v>16.234650455927053</v>
      </c>
      <c r="P53" s="6">
        <f t="shared" si="7"/>
        <v>0.59192868138125043</v>
      </c>
    </row>
    <row r="54" spans="1:16" x14ac:dyDescent="0.2">
      <c r="A54" t="s">
        <v>57</v>
      </c>
      <c r="B54" t="s">
        <v>99</v>
      </c>
      <c r="C54" t="s">
        <v>144</v>
      </c>
      <c r="D54" t="s">
        <v>186</v>
      </c>
      <c r="E54" s="2">
        <v>44665.675694444442</v>
      </c>
      <c r="F54">
        <v>9239</v>
      </c>
      <c r="G54">
        <v>9544</v>
      </c>
      <c r="H54">
        <v>65.45</v>
      </c>
      <c r="I54">
        <v>65450</v>
      </c>
      <c r="J54">
        <v>190800</v>
      </c>
      <c r="K54">
        <v>5691</v>
      </c>
      <c r="L54">
        <v>5728</v>
      </c>
      <c r="M54">
        <v>5594</v>
      </c>
      <c r="N54" s="3">
        <f t="shared" si="8"/>
        <v>6.7930555555576575</v>
      </c>
      <c r="O54" s="3">
        <f t="shared" si="6"/>
        <v>34.796352583586625</v>
      </c>
      <c r="P54" s="6">
        <f t="shared" si="7"/>
        <v>0.75383811321870497</v>
      </c>
    </row>
    <row r="55" spans="1:16" x14ac:dyDescent="0.2">
      <c r="A55" t="s">
        <v>58</v>
      </c>
      <c r="B55" t="s">
        <v>99</v>
      </c>
      <c r="C55" t="s">
        <v>145</v>
      </c>
      <c r="D55" t="s">
        <v>186</v>
      </c>
      <c r="E55" s="2">
        <v>44665.676388888889</v>
      </c>
      <c r="F55">
        <v>9780</v>
      </c>
      <c r="G55">
        <v>10149</v>
      </c>
      <c r="H55">
        <v>1978</v>
      </c>
      <c r="I55">
        <v>40408</v>
      </c>
      <c r="J55">
        <v>138900</v>
      </c>
      <c r="K55">
        <v>8071</v>
      </c>
      <c r="L55">
        <v>7279</v>
      </c>
      <c r="M55">
        <v>3821</v>
      </c>
      <c r="N55" s="3">
        <f t="shared" si="8"/>
        <v>6.7930555555576575</v>
      </c>
      <c r="O55" s="3">
        <f t="shared" si="6"/>
        <v>25.331306990881462</v>
      </c>
      <c r="P55" s="6">
        <f t="shared" si="7"/>
        <v>0.68641417294938101</v>
      </c>
    </row>
    <row r="56" spans="1:16" x14ac:dyDescent="0.2">
      <c r="A56" t="s">
        <v>59</v>
      </c>
      <c r="B56" t="s">
        <v>99</v>
      </c>
      <c r="C56" t="s">
        <v>146</v>
      </c>
      <c r="D56" t="s">
        <v>186</v>
      </c>
      <c r="E56" s="2">
        <v>44665.678472222222</v>
      </c>
      <c r="F56">
        <v>10377</v>
      </c>
      <c r="G56">
        <v>10785</v>
      </c>
      <c r="H56">
        <v>1978</v>
      </c>
      <c r="I56">
        <v>40408</v>
      </c>
      <c r="J56">
        <v>140600</v>
      </c>
      <c r="K56">
        <v>8639</v>
      </c>
      <c r="L56">
        <v>7659</v>
      </c>
      <c r="M56">
        <v>4458</v>
      </c>
      <c r="N56" s="3">
        <f t="shared" si="8"/>
        <v>6.7930555555576575</v>
      </c>
      <c r="O56" s="3">
        <f t="shared" si="6"/>
        <v>25.64133738601824</v>
      </c>
      <c r="P56" s="6">
        <f t="shared" si="7"/>
        <v>0.68899769297915381</v>
      </c>
    </row>
    <row r="57" spans="1:16" x14ac:dyDescent="0.2">
      <c r="A57" t="s">
        <v>60</v>
      </c>
      <c r="B57" t="s">
        <v>99</v>
      </c>
      <c r="C57" t="s">
        <v>147</v>
      </c>
      <c r="D57" t="s">
        <v>186</v>
      </c>
      <c r="E57" s="2">
        <v>44665.679166666669</v>
      </c>
      <c r="F57">
        <v>10993</v>
      </c>
      <c r="G57">
        <v>11456</v>
      </c>
      <c r="H57">
        <v>1978</v>
      </c>
      <c r="I57">
        <v>40408</v>
      </c>
      <c r="J57">
        <v>158500</v>
      </c>
      <c r="K57">
        <v>8128</v>
      </c>
      <c r="L57">
        <v>7259</v>
      </c>
      <c r="M57">
        <v>3954</v>
      </c>
      <c r="N57" s="3">
        <f t="shared" si="8"/>
        <v>6.7930555555576575</v>
      </c>
      <c r="O57" s="3">
        <f t="shared" si="6"/>
        <v>28.905775075987844</v>
      </c>
      <c r="P57" s="6">
        <f t="shared" si="7"/>
        <v>0.7144481319664796</v>
      </c>
    </row>
    <row r="58" spans="1:16" x14ac:dyDescent="0.2">
      <c r="A58" t="s">
        <v>61</v>
      </c>
      <c r="B58" t="s">
        <v>99</v>
      </c>
      <c r="C58" t="s">
        <v>148</v>
      </c>
      <c r="D58" t="s">
        <v>186</v>
      </c>
      <c r="E58" s="2">
        <v>44665.679861111108</v>
      </c>
      <c r="F58">
        <v>9612</v>
      </c>
      <c r="G58">
        <v>9970</v>
      </c>
      <c r="H58">
        <v>1978</v>
      </c>
      <c r="I58">
        <v>40408</v>
      </c>
      <c r="J58">
        <v>138400</v>
      </c>
      <c r="K58">
        <v>8096</v>
      </c>
      <c r="L58">
        <v>7366</v>
      </c>
      <c r="M58">
        <v>3708</v>
      </c>
      <c r="N58" s="3">
        <f t="shared" si="8"/>
        <v>6.7930555555576575</v>
      </c>
      <c r="O58" s="3">
        <f t="shared" si="6"/>
        <v>25.240121580547115</v>
      </c>
      <c r="P58" s="6">
        <f t="shared" si="7"/>
        <v>0.68564829428077334</v>
      </c>
    </row>
    <row r="59" spans="1:16" x14ac:dyDescent="0.2">
      <c r="A59" t="s">
        <v>62</v>
      </c>
      <c r="B59" t="s">
        <v>99</v>
      </c>
      <c r="C59" t="s">
        <v>149</v>
      </c>
      <c r="D59" t="s">
        <v>186</v>
      </c>
      <c r="E59" s="2">
        <v>44665.668055555558</v>
      </c>
      <c r="F59">
        <v>7444</v>
      </c>
      <c r="G59">
        <v>7634</v>
      </c>
      <c r="H59">
        <v>1978</v>
      </c>
      <c r="I59">
        <v>40408</v>
      </c>
      <c r="J59">
        <v>102600</v>
      </c>
      <c r="K59">
        <v>8221</v>
      </c>
      <c r="L59">
        <v>7184</v>
      </c>
      <c r="M59">
        <v>4338</v>
      </c>
      <c r="N59" s="3">
        <f t="shared" si="8"/>
        <v>6.7930555555576575</v>
      </c>
      <c r="O59" s="3">
        <f t="shared" si="6"/>
        <v>18.711246200607903</v>
      </c>
      <c r="P59" s="6">
        <f t="shared" si="7"/>
        <v>0.62208143419873163</v>
      </c>
    </row>
    <row r="60" spans="1:16" x14ac:dyDescent="0.2">
      <c r="A60" t="s">
        <v>63</v>
      </c>
      <c r="B60" t="s">
        <v>99</v>
      </c>
      <c r="C60" t="s">
        <v>150</v>
      </c>
      <c r="D60" t="s">
        <v>186</v>
      </c>
      <c r="E60" s="2">
        <v>44665.680555555547</v>
      </c>
      <c r="F60">
        <v>12013</v>
      </c>
      <c r="G60">
        <v>12567</v>
      </c>
      <c r="H60">
        <v>1978</v>
      </c>
      <c r="I60">
        <v>40408</v>
      </c>
      <c r="J60">
        <v>176700</v>
      </c>
      <c r="K60">
        <v>8010</v>
      </c>
      <c r="L60">
        <v>7271</v>
      </c>
      <c r="M60">
        <v>3649</v>
      </c>
      <c r="N60" s="3">
        <f t="shared" si="8"/>
        <v>6.7930555555576575</v>
      </c>
      <c r="O60" s="3">
        <f t="shared" si="6"/>
        <v>32.224924012158056</v>
      </c>
      <c r="P60" s="6">
        <f t="shared" si="7"/>
        <v>0.73753335455037961</v>
      </c>
    </row>
    <row r="61" spans="1:16" x14ac:dyDescent="0.2">
      <c r="A61" t="s">
        <v>64</v>
      </c>
      <c r="B61" t="s">
        <v>99</v>
      </c>
      <c r="C61" t="s">
        <v>151</v>
      </c>
      <c r="D61" t="s">
        <v>186</v>
      </c>
      <c r="E61" s="2">
        <v>44665.680555555547</v>
      </c>
      <c r="F61">
        <v>9970</v>
      </c>
      <c r="G61">
        <v>10347</v>
      </c>
      <c r="H61">
        <v>1978</v>
      </c>
      <c r="I61">
        <v>40408</v>
      </c>
      <c r="J61">
        <v>139500</v>
      </c>
      <c r="K61">
        <v>7864</v>
      </c>
      <c r="L61">
        <v>7127</v>
      </c>
      <c r="M61">
        <v>3776</v>
      </c>
      <c r="N61" s="3">
        <f t="shared" si="8"/>
        <v>6.7930555555576575</v>
      </c>
      <c r="O61" s="3">
        <f t="shared" si="6"/>
        <v>25.440729483282677</v>
      </c>
      <c r="P61" s="6">
        <f t="shared" si="7"/>
        <v>0.68732959645568081</v>
      </c>
    </row>
    <row r="62" spans="1:16" x14ac:dyDescent="0.2">
      <c r="A62" t="s">
        <v>65</v>
      </c>
      <c r="B62" t="s">
        <v>99</v>
      </c>
      <c r="C62" t="s">
        <v>152</v>
      </c>
      <c r="D62" t="s">
        <v>186</v>
      </c>
      <c r="E62" s="2">
        <v>44665.681250000001</v>
      </c>
      <c r="F62">
        <v>12384</v>
      </c>
      <c r="G62">
        <v>12948</v>
      </c>
      <c r="H62">
        <v>1978</v>
      </c>
      <c r="I62">
        <v>40408</v>
      </c>
      <c r="J62">
        <v>165300</v>
      </c>
      <c r="K62">
        <v>8388</v>
      </c>
      <c r="L62">
        <v>7496</v>
      </c>
      <c r="M62">
        <v>4098</v>
      </c>
      <c r="N62" s="3">
        <f t="shared" si="8"/>
        <v>6.7930555555576575</v>
      </c>
      <c r="O62" s="3">
        <f t="shared" si="6"/>
        <v>30.145896656534955</v>
      </c>
      <c r="P62" s="6">
        <f t="shared" si="7"/>
        <v>0.72336957884261499</v>
      </c>
    </row>
    <row r="63" spans="1:16" x14ac:dyDescent="0.2">
      <c r="A63" t="s">
        <v>66</v>
      </c>
      <c r="B63" t="s">
        <v>99</v>
      </c>
      <c r="C63" t="s">
        <v>153</v>
      </c>
      <c r="D63" t="s">
        <v>186</v>
      </c>
      <c r="E63" s="2">
        <v>44665.681944444441</v>
      </c>
      <c r="F63">
        <v>10072</v>
      </c>
      <c r="G63">
        <v>10463</v>
      </c>
      <c r="H63">
        <v>1978</v>
      </c>
      <c r="I63">
        <v>40408</v>
      </c>
      <c r="J63">
        <v>144700</v>
      </c>
      <c r="K63">
        <v>8185</v>
      </c>
      <c r="L63">
        <v>7323</v>
      </c>
      <c r="M63">
        <v>3969</v>
      </c>
      <c r="N63" s="3">
        <f t="shared" si="8"/>
        <v>6.7930555555576575</v>
      </c>
      <c r="O63" s="3">
        <f t="shared" si="6"/>
        <v>26.389057750759878</v>
      </c>
      <c r="P63" s="6">
        <f t="shared" si="7"/>
        <v>0.69510221061779776</v>
      </c>
    </row>
    <row r="64" spans="1:16" x14ac:dyDescent="0.2">
      <c r="A64" t="s">
        <v>67</v>
      </c>
      <c r="B64" t="s">
        <v>99</v>
      </c>
      <c r="C64" t="s">
        <v>154</v>
      </c>
      <c r="D64" t="s">
        <v>186</v>
      </c>
      <c r="E64" s="2">
        <v>44665.668749999997</v>
      </c>
      <c r="F64">
        <v>9343</v>
      </c>
      <c r="G64">
        <v>9662</v>
      </c>
      <c r="H64">
        <v>1978</v>
      </c>
      <c r="I64">
        <v>40408</v>
      </c>
      <c r="J64">
        <v>139200</v>
      </c>
      <c r="K64">
        <v>7589</v>
      </c>
      <c r="L64">
        <v>6680</v>
      </c>
      <c r="M64">
        <v>3918</v>
      </c>
      <c r="N64" s="3">
        <f t="shared" si="8"/>
        <v>6.7930555555576575</v>
      </c>
      <c r="O64" s="3">
        <f t="shared" si="6"/>
        <v>25.38601823708207</v>
      </c>
      <c r="P64" s="6">
        <f t="shared" si="7"/>
        <v>0.68687237792678468</v>
      </c>
    </row>
    <row r="65" spans="1:16" x14ac:dyDescent="0.2">
      <c r="A65" t="s">
        <v>68</v>
      </c>
      <c r="B65" t="s">
        <v>99</v>
      </c>
      <c r="C65" t="s">
        <v>155</v>
      </c>
      <c r="D65" t="s">
        <v>186</v>
      </c>
      <c r="E65" s="2">
        <v>44665.668749999997</v>
      </c>
      <c r="F65">
        <v>10601</v>
      </c>
      <c r="G65">
        <v>11011</v>
      </c>
      <c r="H65">
        <v>1978</v>
      </c>
      <c r="I65">
        <v>40408</v>
      </c>
      <c r="J65">
        <v>157500</v>
      </c>
      <c r="K65">
        <v>7133</v>
      </c>
      <c r="L65">
        <v>6386</v>
      </c>
      <c r="M65">
        <v>3529</v>
      </c>
      <c r="N65" s="3">
        <f t="shared" si="8"/>
        <v>6.7930555555576575</v>
      </c>
      <c r="O65" s="3">
        <f t="shared" si="6"/>
        <v>28.723404255319149</v>
      </c>
      <c r="P65" s="6">
        <f t="shared" si="7"/>
        <v>0.7131039633994114</v>
      </c>
    </row>
    <row r="66" spans="1:16" x14ac:dyDescent="0.2">
      <c r="A66" t="s">
        <v>69</v>
      </c>
      <c r="B66" t="s">
        <v>99</v>
      </c>
      <c r="C66" t="s">
        <v>156</v>
      </c>
      <c r="D66" t="s">
        <v>186</v>
      </c>
      <c r="E66" s="2">
        <v>44665.669444444437</v>
      </c>
      <c r="F66">
        <v>11127</v>
      </c>
      <c r="G66">
        <v>11571</v>
      </c>
      <c r="H66">
        <v>1978</v>
      </c>
      <c r="I66">
        <v>40408</v>
      </c>
      <c r="J66">
        <v>160900</v>
      </c>
      <c r="K66">
        <v>7388</v>
      </c>
      <c r="L66">
        <v>6569</v>
      </c>
      <c r="M66">
        <v>3660</v>
      </c>
      <c r="N66" s="3">
        <f t="shared" si="8"/>
        <v>6.7930555555576575</v>
      </c>
      <c r="O66" s="3">
        <f t="shared" si="6"/>
        <v>29.343465045592708</v>
      </c>
      <c r="P66" s="6">
        <f t="shared" si="7"/>
        <v>0.71763984525652302</v>
      </c>
    </row>
    <row r="67" spans="1:16" x14ac:dyDescent="0.2">
      <c r="A67" t="s">
        <v>70</v>
      </c>
      <c r="B67" t="s">
        <v>99</v>
      </c>
      <c r="C67" t="s">
        <v>157</v>
      </c>
      <c r="D67" t="s">
        <v>186</v>
      </c>
      <c r="E67" s="2">
        <v>44665.670138888891</v>
      </c>
      <c r="F67">
        <v>10046</v>
      </c>
      <c r="G67">
        <v>10420</v>
      </c>
      <c r="H67">
        <v>1978</v>
      </c>
      <c r="I67">
        <v>40408</v>
      </c>
      <c r="J67">
        <v>139900</v>
      </c>
      <c r="K67">
        <v>7793</v>
      </c>
      <c r="L67">
        <v>6944</v>
      </c>
      <c r="M67">
        <v>3731</v>
      </c>
      <c r="N67" s="3">
        <f t="shared" si="8"/>
        <v>6.7930555555576575</v>
      </c>
      <c r="O67" s="3">
        <f t="shared" si="6"/>
        <v>25.513677811550153</v>
      </c>
      <c r="P67" s="6">
        <f t="shared" si="7"/>
        <v>0.68793769400683702</v>
      </c>
    </row>
    <row r="68" spans="1:16" x14ac:dyDescent="0.2">
      <c r="A68" t="s">
        <v>71</v>
      </c>
      <c r="B68" t="s">
        <v>99</v>
      </c>
      <c r="C68" t="s">
        <v>158</v>
      </c>
      <c r="D68" t="s">
        <v>186</v>
      </c>
      <c r="E68" s="2">
        <v>44665.67083333333</v>
      </c>
      <c r="F68">
        <v>6208</v>
      </c>
      <c r="G68">
        <v>6354</v>
      </c>
      <c r="H68">
        <v>1978</v>
      </c>
      <c r="I68">
        <v>40408</v>
      </c>
      <c r="J68">
        <v>76580</v>
      </c>
      <c r="K68">
        <v>8571</v>
      </c>
      <c r="L68">
        <v>7550</v>
      </c>
      <c r="M68">
        <v>4396</v>
      </c>
      <c r="N68" s="3">
        <f t="shared" si="8"/>
        <v>6.7930555555576575</v>
      </c>
      <c r="O68" s="3">
        <f t="shared" si="6"/>
        <v>13.965957446808511</v>
      </c>
      <c r="P68" s="6">
        <f t="shared" si="7"/>
        <v>0.55996046931143451</v>
      </c>
    </row>
    <row r="69" spans="1:16" x14ac:dyDescent="0.2">
      <c r="A69" t="s">
        <v>72</v>
      </c>
      <c r="B69" t="s">
        <v>99</v>
      </c>
      <c r="C69" t="s">
        <v>159</v>
      </c>
      <c r="D69" t="s">
        <v>186</v>
      </c>
      <c r="E69" s="2">
        <v>44665.671527777777</v>
      </c>
      <c r="F69">
        <v>9983</v>
      </c>
      <c r="G69">
        <v>10353</v>
      </c>
      <c r="H69">
        <v>1978</v>
      </c>
      <c r="I69">
        <v>40408</v>
      </c>
      <c r="J69">
        <v>140900</v>
      </c>
      <c r="K69">
        <v>8139</v>
      </c>
      <c r="L69">
        <v>7220</v>
      </c>
      <c r="M69">
        <v>4226</v>
      </c>
      <c r="N69" s="3">
        <f t="shared" si="8"/>
        <v>6.7930555555576575</v>
      </c>
      <c r="O69" s="3">
        <f t="shared" si="6"/>
        <v>25.696048632218847</v>
      </c>
      <c r="P69" s="6">
        <f t="shared" si="7"/>
        <v>0.68945036368263213</v>
      </c>
    </row>
    <row r="70" spans="1:16" x14ac:dyDescent="0.2">
      <c r="A70" t="s">
        <v>73</v>
      </c>
      <c r="B70" t="s">
        <v>99</v>
      </c>
      <c r="C70" t="s">
        <v>160</v>
      </c>
      <c r="D70" t="s">
        <v>186</v>
      </c>
      <c r="E70" s="2">
        <v>44665.768750000003</v>
      </c>
      <c r="F70">
        <v>9797</v>
      </c>
      <c r="G70">
        <v>10163</v>
      </c>
      <c r="H70">
        <v>1978</v>
      </c>
      <c r="I70">
        <v>40408</v>
      </c>
      <c r="J70">
        <v>134500</v>
      </c>
      <c r="K70">
        <v>8502</v>
      </c>
      <c r="L70">
        <v>7711</v>
      </c>
      <c r="M70">
        <v>3981</v>
      </c>
      <c r="N70" s="3">
        <f>$E$79-$E$2</f>
        <v>6.8895833333299379</v>
      </c>
      <c r="O70" s="3">
        <f t="shared" ref="O70:O89" si="9">J70/$J$8</f>
        <v>24.528875379939212</v>
      </c>
      <c r="P70" s="6">
        <f t="shared" ref="P70:P89" si="10">LOG(O70,2)/N70</f>
        <v>0.67005636786436196</v>
      </c>
    </row>
    <row r="71" spans="1:16" x14ac:dyDescent="0.2">
      <c r="A71" t="s">
        <v>74</v>
      </c>
      <c r="B71" t="s">
        <v>99</v>
      </c>
      <c r="C71" t="s">
        <v>161</v>
      </c>
      <c r="D71" t="s">
        <v>186</v>
      </c>
      <c r="E71" s="2">
        <v>44665.769444444442</v>
      </c>
      <c r="F71">
        <v>11467</v>
      </c>
      <c r="G71">
        <v>11958</v>
      </c>
      <c r="H71">
        <v>1978</v>
      </c>
      <c r="I71">
        <v>40408</v>
      </c>
      <c r="J71">
        <v>150900</v>
      </c>
      <c r="K71">
        <v>8688</v>
      </c>
      <c r="L71">
        <v>7834</v>
      </c>
      <c r="M71">
        <v>4082</v>
      </c>
      <c r="N71" s="3">
        <f t="shared" ref="N71:N89" si="11">$E$79-$E$2</f>
        <v>6.8895833333299379</v>
      </c>
      <c r="O71" s="3">
        <f t="shared" si="9"/>
        <v>27.519756838905778</v>
      </c>
      <c r="P71" s="6">
        <f t="shared" si="10"/>
        <v>0.69414877302908329</v>
      </c>
    </row>
    <row r="72" spans="1:16" x14ac:dyDescent="0.2">
      <c r="A72" t="s">
        <v>75</v>
      </c>
      <c r="B72" t="s">
        <v>99</v>
      </c>
      <c r="C72" t="s">
        <v>162</v>
      </c>
      <c r="D72" t="s">
        <v>186</v>
      </c>
      <c r="E72" s="2">
        <v>44665.770138888889</v>
      </c>
      <c r="F72">
        <v>11782</v>
      </c>
      <c r="G72">
        <v>12305</v>
      </c>
      <c r="H72">
        <v>1978</v>
      </c>
      <c r="I72">
        <v>40408</v>
      </c>
      <c r="J72">
        <v>163400</v>
      </c>
      <c r="K72">
        <v>8414</v>
      </c>
      <c r="L72">
        <v>7594</v>
      </c>
      <c r="M72">
        <v>3872</v>
      </c>
      <c r="N72" s="3">
        <f t="shared" si="11"/>
        <v>6.8895833333299379</v>
      </c>
      <c r="O72" s="3">
        <f t="shared" si="9"/>
        <v>29.799392097264441</v>
      </c>
      <c r="P72" s="6">
        <f t="shared" si="10"/>
        <v>0.71081381241739516</v>
      </c>
    </row>
    <row r="73" spans="1:16" x14ac:dyDescent="0.2">
      <c r="A73" t="s">
        <v>76</v>
      </c>
      <c r="B73" t="s">
        <v>99</v>
      </c>
      <c r="C73" t="s">
        <v>163</v>
      </c>
      <c r="D73" t="s">
        <v>186</v>
      </c>
      <c r="E73" s="2">
        <v>44665.770833333343</v>
      </c>
      <c r="F73">
        <v>7786</v>
      </c>
      <c r="G73">
        <v>8026</v>
      </c>
      <c r="H73">
        <v>1978</v>
      </c>
      <c r="I73">
        <v>40408</v>
      </c>
      <c r="J73">
        <v>95860</v>
      </c>
      <c r="K73">
        <v>9215</v>
      </c>
      <c r="L73">
        <v>8359</v>
      </c>
      <c r="M73">
        <v>4483</v>
      </c>
      <c r="N73" s="3">
        <f t="shared" si="11"/>
        <v>6.8895833333299379</v>
      </c>
      <c r="O73" s="3">
        <f t="shared" si="9"/>
        <v>17.482066869300912</v>
      </c>
      <c r="P73" s="6">
        <f t="shared" si="10"/>
        <v>0.59913693717126815</v>
      </c>
    </row>
    <row r="74" spans="1:16" x14ac:dyDescent="0.2">
      <c r="A74" t="s">
        <v>77</v>
      </c>
      <c r="B74" t="s">
        <v>99</v>
      </c>
      <c r="C74" t="s">
        <v>164</v>
      </c>
      <c r="D74" t="s">
        <v>186</v>
      </c>
      <c r="E74" s="2">
        <v>44665.771527777782</v>
      </c>
      <c r="F74">
        <v>10833</v>
      </c>
      <c r="G74">
        <v>11270</v>
      </c>
      <c r="H74">
        <v>1978</v>
      </c>
      <c r="I74">
        <v>40408</v>
      </c>
      <c r="J74">
        <v>143500</v>
      </c>
      <c r="K74">
        <v>8654</v>
      </c>
      <c r="L74">
        <v>7814</v>
      </c>
      <c r="M74">
        <v>4105</v>
      </c>
      <c r="N74" s="3">
        <f t="shared" si="11"/>
        <v>6.8895833333299379</v>
      </c>
      <c r="O74" s="3">
        <f t="shared" si="9"/>
        <v>26.170212765957448</v>
      </c>
      <c r="P74" s="6">
        <f t="shared" si="10"/>
        <v>0.68361953411086096</v>
      </c>
    </row>
    <row r="75" spans="1:16" x14ac:dyDescent="0.2">
      <c r="A75" t="s">
        <v>78</v>
      </c>
      <c r="B75" t="s">
        <v>99</v>
      </c>
      <c r="C75" t="s">
        <v>165</v>
      </c>
      <c r="D75" t="s">
        <v>186</v>
      </c>
      <c r="E75" s="2">
        <v>44665.772222222222</v>
      </c>
      <c r="F75">
        <v>11521</v>
      </c>
      <c r="G75">
        <v>12013</v>
      </c>
      <c r="H75">
        <v>1978</v>
      </c>
      <c r="I75">
        <v>40408</v>
      </c>
      <c r="J75">
        <v>149100</v>
      </c>
      <c r="K75">
        <v>8450</v>
      </c>
      <c r="L75">
        <v>7769</v>
      </c>
      <c r="M75">
        <v>3892</v>
      </c>
      <c r="N75" s="3">
        <f t="shared" si="11"/>
        <v>6.8895833333299379</v>
      </c>
      <c r="O75" s="3">
        <f t="shared" si="9"/>
        <v>27.191489361702128</v>
      </c>
      <c r="P75" s="6">
        <f t="shared" si="10"/>
        <v>0.6916359144996731</v>
      </c>
    </row>
    <row r="76" spans="1:16" x14ac:dyDescent="0.2">
      <c r="A76" t="s">
        <v>79</v>
      </c>
      <c r="B76" t="s">
        <v>99</v>
      </c>
      <c r="C76" t="s">
        <v>166</v>
      </c>
      <c r="D76" t="s">
        <v>186</v>
      </c>
      <c r="E76" s="2">
        <v>44665.772222222222</v>
      </c>
      <c r="F76">
        <v>12432</v>
      </c>
      <c r="G76">
        <v>12993</v>
      </c>
      <c r="H76">
        <v>1978</v>
      </c>
      <c r="I76">
        <v>40408</v>
      </c>
      <c r="J76">
        <v>157100</v>
      </c>
      <c r="K76">
        <v>8854</v>
      </c>
      <c r="L76">
        <v>8001</v>
      </c>
      <c r="M76">
        <v>4303</v>
      </c>
      <c r="N76" s="3">
        <f t="shared" si="11"/>
        <v>6.8895833333299379</v>
      </c>
      <c r="O76" s="3">
        <f t="shared" si="9"/>
        <v>28.650455927051674</v>
      </c>
      <c r="P76" s="6">
        <f t="shared" si="10"/>
        <v>0.70258039682358586</v>
      </c>
    </row>
    <row r="77" spans="1:16" x14ac:dyDescent="0.2">
      <c r="A77" t="s">
        <v>80</v>
      </c>
      <c r="B77" t="s">
        <v>99</v>
      </c>
      <c r="C77" t="s">
        <v>167</v>
      </c>
      <c r="D77" t="s">
        <v>186</v>
      </c>
      <c r="E77" s="2">
        <v>44665.772916666669</v>
      </c>
      <c r="F77">
        <v>11724</v>
      </c>
      <c r="G77">
        <v>12256</v>
      </c>
      <c r="H77">
        <v>1978</v>
      </c>
      <c r="I77">
        <v>40408</v>
      </c>
      <c r="J77">
        <v>163600</v>
      </c>
      <c r="K77">
        <v>8677</v>
      </c>
      <c r="L77">
        <v>7859</v>
      </c>
      <c r="M77">
        <v>4048</v>
      </c>
      <c r="N77" s="3">
        <f t="shared" si="11"/>
        <v>6.8895833333299379</v>
      </c>
      <c r="O77" s="3">
        <f t="shared" si="9"/>
        <v>29.835866261398177</v>
      </c>
      <c r="P77" s="6">
        <f t="shared" si="10"/>
        <v>0.71106996213076434</v>
      </c>
    </row>
    <row r="78" spans="1:16" x14ac:dyDescent="0.2">
      <c r="A78" t="s">
        <v>81</v>
      </c>
      <c r="B78" t="s">
        <v>99</v>
      </c>
      <c r="C78" t="s">
        <v>168</v>
      </c>
      <c r="D78" t="s">
        <v>186</v>
      </c>
      <c r="E78" s="2">
        <v>44665.773611111108</v>
      </c>
      <c r="F78">
        <v>7457</v>
      </c>
      <c r="G78">
        <v>7664</v>
      </c>
      <c r="H78">
        <v>1978</v>
      </c>
      <c r="I78">
        <v>40408</v>
      </c>
      <c r="J78">
        <v>84460</v>
      </c>
      <c r="K78">
        <v>9502</v>
      </c>
      <c r="L78">
        <v>8647</v>
      </c>
      <c r="M78">
        <v>4635</v>
      </c>
      <c r="N78" s="3">
        <f t="shared" si="11"/>
        <v>6.8895833333299379</v>
      </c>
      <c r="O78" s="3">
        <f t="shared" si="9"/>
        <v>15.403039513677813</v>
      </c>
      <c r="P78" s="6">
        <f t="shared" si="10"/>
        <v>0.57262434795066941</v>
      </c>
    </row>
    <row r="79" spans="1:16" x14ac:dyDescent="0.2">
      <c r="A79" t="s">
        <v>82</v>
      </c>
      <c r="B79" t="s">
        <v>99</v>
      </c>
      <c r="C79" t="s">
        <v>169</v>
      </c>
      <c r="D79" t="s">
        <v>186</v>
      </c>
      <c r="E79" s="2">
        <v>44665.76458333333</v>
      </c>
      <c r="F79">
        <v>8961</v>
      </c>
      <c r="G79">
        <v>9237</v>
      </c>
      <c r="H79">
        <v>1978</v>
      </c>
      <c r="I79">
        <v>40408</v>
      </c>
      <c r="J79">
        <v>120500</v>
      </c>
      <c r="K79">
        <v>8453</v>
      </c>
      <c r="L79">
        <v>7665</v>
      </c>
      <c r="M79">
        <v>4062</v>
      </c>
      <c r="N79" s="3">
        <f t="shared" si="11"/>
        <v>6.8895833333299379</v>
      </c>
      <c r="O79" s="3">
        <f t="shared" si="9"/>
        <v>21.97568389057751</v>
      </c>
      <c r="P79" s="6">
        <f t="shared" si="10"/>
        <v>0.64704002294847573</v>
      </c>
    </row>
    <row r="80" spans="1:16" x14ac:dyDescent="0.2">
      <c r="A80" t="s">
        <v>83</v>
      </c>
      <c r="B80" t="s">
        <v>99</v>
      </c>
      <c r="C80" t="s">
        <v>170</v>
      </c>
      <c r="D80" t="s">
        <v>186</v>
      </c>
      <c r="E80" s="2">
        <v>44665.774305555547</v>
      </c>
      <c r="F80">
        <v>11244</v>
      </c>
      <c r="G80">
        <v>11730</v>
      </c>
      <c r="H80">
        <v>1978</v>
      </c>
      <c r="I80">
        <v>40408</v>
      </c>
      <c r="J80">
        <v>159300</v>
      </c>
      <c r="K80">
        <v>8595</v>
      </c>
      <c r="L80">
        <v>7803</v>
      </c>
      <c r="M80">
        <v>4097</v>
      </c>
      <c r="N80" s="3">
        <f t="shared" si="11"/>
        <v>6.8895833333299379</v>
      </c>
      <c r="O80" s="3">
        <f t="shared" si="9"/>
        <v>29.051671732522799</v>
      </c>
      <c r="P80" s="6">
        <f t="shared" si="10"/>
        <v>0.70549248675129661</v>
      </c>
    </row>
    <row r="81" spans="1:16" x14ac:dyDescent="0.2">
      <c r="A81" t="s">
        <v>84</v>
      </c>
      <c r="B81" t="s">
        <v>99</v>
      </c>
      <c r="C81" t="s">
        <v>171</v>
      </c>
      <c r="D81" t="s">
        <v>186</v>
      </c>
      <c r="E81" s="2">
        <v>44665.775000000001</v>
      </c>
      <c r="F81">
        <v>12178</v>
      </c>
      <c r="G81">
        <v>12742</v>
      </c>
      <c r="H81">
        <v>1978</v>
      </c>
      <c r="I81">
        <v>40408</v>
      </c>
      <c r="J81">
        <v>166600</v>
      </c>
      <c r="K81">
        <v>8390</v>
      </c>
      <c r="L81">
        <v>7737</v>
      </c>
      <c r="M81">
        <v>3806</v>
      </c>
      <c r="N81" s="3">
        <f t="shared" si="11"/>
        <v>6.8895833333299379</v>
      </c>
      <c r="O81" s="3">
        <f t="shared" si="9"/>
        <v>30.382978723404257</v>
      </c>
      <c r="P81" s="6">
        <f t="shared" si="10"/>
        <v>0.71487507648317716</v>
      </c>
    </row>
    <row r="82" spans="1:16" x14ac:dyDescent="0.2">
      <c r="A82" t="s">
        <v>85</v>
      </c>
      <c r="B82" t="s">
        <v>99</v>
      </c>
      <c r="C82" t="s">
        <v>172</v>
      </c>
      <c r="D82" t="s">
        <v>186</v>
      </c>
      <c r="E82" s="2">
        <v>44665.775000000001</v>
      </c>
      <c r="F82">
        <v>12487</v>
      </c>
      <c r="G82">
        <v>13075</v>
      </c>
      <c r="H82">
        <v>1978</v>
      </c>
      <c r="I82">
        <v>40408</v>
      </c>
      <c r="J82">
        <v>165800</v>
      </c>
      <c r="K82">
        <v>8805</v>
      </c>
      <c r="L82">
        <v>7993</v>
      </c>
      <c r="M82">
        <v>4051</v>
      </c>
      <c r="N82" s="3">
        <f t="shared" si="11"/>
        <v>6.8895833333299379</v>
      </c>
      <c r="O82" s="3">
        <f t="shared" si="9"/>
        <v>30.237082066869302</v>
      </c>
      <c r="P82" s="6">
        <f t="shared" si="10"/>
        <v>0.71386712091695292</v>
      </c>
    </row>
    <row r="83" spans="1:16" x14ac:dyDescent="0.2">
      <c r="A83" t="s">
        <v>86</v>
      </c>
      <c r="B83" t="s">
        <v>99</v>
      </c>
      <c r="C83" t="s">
        <v>173</v>
      </c>
      <c r="D83" t="s">
        <v>186</v>
      </c>
      <c r="E83" s="2">
        <v>44665.775694444441</v>
      </c>
      <c r="F83">
        <v>10465</v>
      </c>
      <c r="G83">
        <v>10861</v>
      </c>
      <c r="H83">
        <v>1978</v>
      </c>
      <c r="I83">
        <v>40408</v>
      </c>
      <c r="J83">
        <v>131400</v>
      </c>
      <c r="K83">
        <v>8792</v>
      </c>
      <c r="L83">
        <v>7884</v>
      </c>
      <c r="M83">
        <v>4263</v>
      </c>
      <c r="N83" s="3">
        <f t="shared" si="11"/>
        <v>6.8895833333299379</v>
      </c>
      <c r="O83" s="3">
        <f t="shared" si="9"/>
        <v>23.963525835866264</v>
      </c>
      <c r="P83" s="6">
        <f t="shared" si="10"/>
        <v>0.66517350405474496</v>
      </c>
    </row>
    <row r="84" spans="1:16" x14ac:dyDescent="0.2">
      <c r="A84" t="s">
        <v>87</v>
      </c>
      <c r="B84" t="s">
        <v>99</v>
      </c>
      <c r="C84" t="s">
        <v>174</v>
      </c>
      <c r="D84" t="s">
        <v>186</v>
      </c>
      <c r="E84" s="2">
        <v>44665.765277777777</v>
      </c>
      <c r="F84">
        <v>11944</v>
      </c>
      <c r="G84">
        <v>12468</v>
      </c>
      <c r="H84">
        <v>1978</v>
      </c>
      <c r="I84">
        <v>40408</v>
      </c>
      <c r="J84">
        <v>175300</v>
      </c>
      <c r="K84">
        <v>7776</v>
      </c>
      <c r="L84">
        <v>6989</v>
      </c>
      <c r="M84">
        <v>3810</v>
      </c>
      <c r="N84" s="3">
        <f t="shared" si="11"/>
        <v>6.8895833333299379</v>
      </c>
      <c r="O84" s="3">
        <f t="shared" si="9"/>
        <v>31.969604863221885</v>
      </c>
      <c r="P84" s="6">
        <f t="shared" si="10"/>
        <v>0.72553429807045655</v>
      </c>
    </row>
    <row r="85" spans="1:16" x14ac:dyDescent="0.2">
      <c r="A85" t="s">
        <v>88</v>
      </c>
      <c r="B85" t="s">
        <v>99</v>
      </c>
      <c r="C85" t="s">
        <v>175</v>
      </c>
      <c r="D85" t="s">
        <v>186</v>
      </c>
      <c r="E85" s="2">
        <v>44665.76666666667</v>
      </c>
      <c r="F85">
        <v>11241</v>
      </c>
      <c r="G85">
        <v>11716</v>
      </c>
      <c r="H85">
        <v>1978</v>
      </c>
      <c r="I85">
        <v>40408</v>
      </c>
      <c r="J85">
        <v>157600</v>
      </c>
      <c r="K85">
        <v>7763</v>
      </c>
      <c r="L85">
        <v>7084</v>
      </c>
      <c r="M85">
        <v>3521</v>
      </c>
      <c r="N85" s="3">
        <f t="shared" si="11"/>
        <v>6.8895833333299379</v>
      </c>
      <c r="O85" s="3">
        <f t="shared" si="9"/>
        <v>28.741641337386021</v>
      </c>
      <c r="P85" s="6">
        <f t="shared" si="10"/>
        <v>0.70324580051207919</v>
      </c>
    </row>
    <row r="86" spans="1:16" x14ac:dyDescent="0.2">
      <c r="A86" t="s">
        <v>89</v>
      </c>
      <c r="B86" t="s">
        <v>99</v>
      </c>
      <c r="C86" t="s">
        <v>176</v>
      </c>
      <c r="D86" t="s">
        <v>186</v>
      </c>
      <c r="E86" s="2">
        <v>44665.76666666667</v>
      </c>
      <c r="F86">
        <v>13669</v>
      </c>
      <c r="G86">
        <v>14350</v>
      </c>
      <c r="H86">
        <v>1978</v>
      </c>
      <c r="I86">
        <v>40408</v>
      </c>
      <c r="J86">
        <v>186200</v>
      </c>
      <c r="K86">
        <v>8079</v>
      </c>
      <c r="L86">
        <v>7270</v>
      </c>
      <c r="M86">
        <v>3798</v>
      </c>
      <c r="N86" s="3">
        <f t="shared" si="11"/>
        <v>6.8895833333299379</v>
      </c>
      <c r="O86" s="3">
        <f t="shared" si="9"/>
        <v>33.957446808510639</v>
      </c>
      <c r="P86" s="6">
        <f t="shared" si="10"/>
        <v>0.73816598747585838</v>
      </c>
    </row>
    <row r="87" spans="1:16" x14ac:dyDescent="0.2">
      <c r="A87" t="s">
        <v>90</v>
      </c>
      <c r="B87" t="s">
        <v>99</v>
      </c>
      <c r="C87" t="s">
        <v>177</v>
      </c>
      <c r="D87" t="s">
        <v>186</v>
      </c>
      <c r="E87" s="2">
        <v>44665.767361111109</v>
      </c>
      <c r="F87">
        <v>12160</v>
      </c>
      <c r="G87">
        <v>12728</v>
      </c>
      <c r="H87">
        <v>1978</v>
      </c>
      <c r="I87">
        <v>40408</v>
      </c>
      <c r="J87">
        <v>172900</v>
      </c>
      <c r="K87">
        <v>8271</v>
      </c>
      <c r="L87">
        <v>7463</v>
      </c>
      <c r="M87">
        <v>3912</v>
      </c>
      <c r="N87" s="3">
        <f t="shared" si="11"/>
        <v>6.8895833333299379</v>
      </c>
      <c r="O87" s="3">
        <f t="shared" si="9"/>
        <v>31.531914893617024</v>
      </c>
      <c r="P87" s="6">
        <f t="shared" si="10"/>
        <v>0.72264760287351437</v>
      </c>
    </row>
    <row r="88" spans="1:16" x14ac:dyDescent="0.2">
      <c r="A88" t="s">
        <v>91</v>
      </c>
      <c r="B88" t="s">
        <v>99</v>
      </c>
      <c r="C88" t="s">
        <v>178</v>
      </c>
      <c r="D88" t="s">
        <v>186</v>
      </c>
      <c r="E88" s="2">
        <v>44665.768055555563</v>
      </c>
      <c r="F88">
        <v>7312</v>
      </c>
      <c r="G88">
        <v>7518</v>
      </c>
      <c r="H88">
        <v>1978</v>
      </c>
      <c r="I88">
        <v>40408</v>
      </c>
      <c r="J88">
        <v>85580</v>
      </c>
      <c r="K88">
        <v>9638</v>
      </c>
      <c r="L88">
        <v>8605</v>
      </c>
      <c r="M88">
        <v>4862</v>
      </c>
      <c r="N88" s="3">
        <f t="shared" si="11"/>
        <v>6.8895833333299379</v>
      </c>
      <c r="O88" s="3">
        <f t="shared" si="9"/>
        <v>15.607294832826749</v>
      </c>
      <c r="P88" s="6">
        <f t="shared" si="10"/>
        <v>0.57538292287496762</v>
      </c>
    </row>
    <row r="89" spans="1:16" x14ac:dyDescent="0.2">
      <c r="A89" t="s">
        <v>92</v>
      </c>
      <c r="B89" t="s">
        <v>99</v>
      </c>
      <c r="C89" t="s">
        <v>179</v>
      </c>
      <c r="D89" t="s">
        <v>186</v>
      </c>
      <c r="E89" s="2">
        <v>44665.768750000003</v>
      </c>
      <c r="F89">
        <v>9764</v>
      </c>
      <c r="G89">
        <v>10124</v>
      </c>
      <c r="H89">
        <v>1978</v>
      </c>
      <c r="I89">
        <v>40408</v>
      </c>
      <c r="J89">
        <v>132400</v>
      </c>
      <c r="K89">
        <v>8637</v>
      </c>
      <c r="L89">
        <v>7778</v>
      </c>
      <c r="M89">
        <v>4208</v>
      </c>
      <c r="N89" s="3">
        <f t="shared" si="11"/>
        <v>6.8895833333299379</v>
      </c>
      <c r="O89" s="3">
        <f t="shared" si="9"/>
        <v>24.145896656534955</v>
      </c>
      <c r="P89" s="6">
        <f t="shared" si="10"/>
        <v>0.66676109592433941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9723-C914-3C41-A772-76982DBDED44}">
  <dimension ref="A1:C81"/>
  <sheetViews>
    <sheetView workbookViewId="0">
      <selection activeCell="F13" sqref="F13"/>
    </sheetView>
  </sheetViews>
  <sheetFormatPr baseColWidth="10" defaultRowHeight="15" x14ac:dyDescent="0.2"/>
  <cols>
    <col min="2" max="2" width="12.33203125" bestFit="1" customWidth="1"/>
  </cols>
  <sheetData>
    <row r="1" spans="1:3" x14ac:dyDescent="0.2">
      <c r="A1" t="s">
        <v>192</v>
      </c>
      <c r="B1" t="s">
        <v>193</v>
      </c>
      <c r="C1" t="s">
        <v>191</v>
      </c>
    </row>
    <row r="2" spans="1:3" x14ac:dyDescent="0.2">
      <c r="A2" t="s">
        <v>13</v>
      </c>
      <c r="B2">
        <v>8353</v>
      </c>
      <c r="C2">
        <v>0.60017898794785063</v>
      </c>
    </row>
    <row r="3" spans="1:3" x14ac:dyDescent="0.2">
      <c r="A3" t="s">
        <v>14</v>
      </c>
      <c r="B3">
        <v>7236</v>
      </c>
      <c r="C3">
        <v>0.70869503131874334</v>
      </c>
    </row>
    <row r="4" spans="1:3" x14ac:dyDescent="0.2">
      <c r="A4" t="s">
        <v>15</v>
      </c>
      <c r="B4">
        <v>7534</v>
      </c>
      <c r="C4">
        <v>0.6477810558660454</v>
      </c>
    </row>
    <row r="5" spans="1:3" x14ac:dyDescent="0.2">
      <c r="A5" t="s">
        <v>16</v>
      </c>
      <c r="B5">
        <v>8443</v>
      </c>
      <c r="C5">
        <v>0.62062899057894516</v>
      </c>
    </row>
    <row r="6" spans="1:3" x14ac:dyDescent="0.2">
      <c r="A6" t="s">
        <v>17</v>
      </c>
      <c r="B6">
        <v>8077</v>
      </c>
      <c r="C6">
        <v>0.66917021938292764</v>
      </c>
    </row>
    <row r="7" spans="1:3" x14ac:dyDescent="0.2">
      <c r="A7" t="s">
        <v>18</v>
      </c>
      <c r="B7">
        <v>8524</v>
      </c>
      <c r="C7">
        <v>0.58214784222463767</v>
      </c>
    </row>
    <row r="8" spans="1:3" x14ac:dyDescent="0.2">
      <c r="A8" t="s">
        <v>19</v>
      </c>
      <c r="B8">
        <v>7572</v>
      </c>
      <c r="C8">
        <v>0.69874124905651058</v>
      </c>
    </row>
    <row r="9" spans="1:3" x14ac:dyDescent="0.2">
      <c r="A9" t="s">
        <v>20</v>
      </c>
      <c r="B9">
        <v>7756</v>
      </c>
      <c r="C9">
        <v>0.65677525961704142</v>
      </c>
    </row>
    <row r="10" spans="1:3" x14ac:dyDescent="0.2">
      <c r="A10" t="s">
        <v>21</v>
      </c>
      <c r="B10">
        <v>8788</v>
      </c>
      <c r="C10">
        <v>0.6004599549372921</v>
      </c>
    </row>
    <row r="11" spans="1:3" x14ac:dyDescent="0.2">
      <c r="A11" t="s">
        <v>22</v>
      </c>
      <c r="B11">
        <v>8110</v>
      </c>
      <c r="C11">
        <v>0.6279532958882087</v>
      </c>
    </row>
    <row r="12" spans="1:3" x14ac:dyDescent="0.2">
      <c r="A12" t="s">
        <v>23</v>
      </c>
      <c r="B12">
        <v>8023</v>
      </c>
      <c r="C12">
        <v>0.69426446284106158</v>
      </c>
    </row>
    <row r="13" spans="1:3" x14ac:dyDescent="0.2">
      <c r="A13" t="s">
        <v>24</v>
      </c>
      <c r="B13">
        <v>9043</v>
      </c>
      <c r="C13">
        <v>0.55884371130449584</v>
      </c>
    </row>
    <row r="14" spans="1:3" x14ac:dyDescent="0.2">
      <c r="A14" t="s">
        <v>25</v>
      </c>
      <c r="B14">
        <v>7886</v>
      </c>
      <c r="C14">
        <v>0.67683297960320388</v>
      </c>
    </row>
    <row r="15" spans="1:3" x14ac:dyDescent="0.2">
      <c r="A15" t="s">
        <v>26</v>
      </c>
      <c r="B15">
        <v>8030</v>
      </c>
      <c r="C15">
        <v>0.64014718193318443</v>
      </c>
    </row>
    <row r="16" spans="1:3" x14ac:dyDescent="0.2">
      <c r="A16" t="s">
        <v>27</v>
      </c>
      <c r="B16">
        <v>7262</v>
      </c>
      <c r="C16">
        <v>0.72471086809230933</v>
      </c>
    </row>
    <row r="17" spans="1:3" x14ac:dyDescent="0.2">
      <c r="A17" t="s">
        <v>28</v>
      </c>
      <c r="B17">
        <v>7961</v>
      </c>
      <c r="C17">
        <v>0.62253651088712392</v>
      </c>
    </row>
    <row r="18" spans="1:3" x14ac:dyDescent="0.2">
      <c r="A18" t="s">
        <v>29</v>
      </c>
      <c r="B18">
        <v>6939</v>
      </c>
      <c r="C18">
        <v>0.71658156954605956</v>
      </c>
    </row>
    <row r="19" spans="1:3" x14ac:dyDescent="0.2">
      <c r="A19" t="s">
        <v>30</v>
      </c>
      <c r="B19">
        <v>7749</v>
      </c>
      <c r="C19">
        <v>0.65587464722688738</v>
      </c>
    </row>
    <row r="20" spans="1:3" x14ac:dyDescent="0.2">
      <c r="A20" t="s">
        <v>31</v>
      </c>
      <c r="B20">
        <v>8674</v>
      </c>
      <c r="C20">
        <v>0.56731710228056265</v>
      </c>
    </row>
    <row r="21" spans="1:3" x14ac:dyDescent="0.2">
      <c r="A21" t="s">
        <v>32</v>
      </c>
      <c r="B21">
        <v>7880</v>
      </c>
      <c r="C21">
        <v>0.66984757088243352</v>
      </c>
    </row>
    <row r="22" spans="1:3" x14ac:dyDescent="0.2">
      <c r="A22" t="s">
        <v>33</v>
      </c>
      <c r="B22">
        <v>8911</v>
      </c>
      <c r="C22">
        <v>0.58080582463578578</v>
      </c>
    </row>
    <row r="23" spans="1:3" x14ac:dyDescent="0.2">
      <c r="A23" t="s">
        <v>34</v>
      </c>
      <c r="B23">
        <v>7430</v>
      </c>
      <c r="C23">
        <v>0.68696508046249094</v>
      </c>
    </row>
    <row r="24" spans="1:3" x14ac:dyDescent="0.2">
      <c r="A24" t="s">
        <v>35</v>
      </c>
      <c r="B24">
        <v>7702</v>
      </c>
      <c r="C24">
        <v>0.62792499699310944</v>
      </c>
    </row>
    <row r="25" spans="1:3" x14ac:dyDescent="0.2">
      <c r="A25" t="s">
        <v>36</v>
      </c>
      <c r="B25">
        <v>9072</v>
      </c>
      <c r="C25">
        <v>0.59304106085805419</v>
      </c>
    </row>
    <row r="26" spans="1:3" x14ac:dyDescent="0.2">
      <c r="A26" t="s">
        <v>37</v>
      </c>
      <c r="B26">
        <v>7824</v>
      </c>
      <c r="C26">
        <v>0.72437772945597356</v>
      </c>
    </row>
    <row r="27" spans="1:3" x14ac:dyDescent="0.2">
      <c r="A27" t="s">
        <v>38</v>
      </c>
      <c r="B27">
        <v>8885</v>
      </c>
      <c r="C27">
        <v>0.61141509105636593</v>
      </c>
    </row>
    <row r="28" spans="1:3" x14ac:dyDescent="0.2">
      <c r="A28" t="s">
        <v>39</v>
      </c>
      <c r="B28">
        <v>7573</v>
      </c>
      <c r="C28">
        <v>0.7126743122677206</v>
      </c>
    </row>
    <row r="29" spans="1:3" x14ac:dyDescent="0.2">
      <c r="A29" t="s">
        <v>40</v>
      </c>
      <c r="B29">
        <v>7966</v>
      </c>
      <c r="C29">
        <v>0.64305242480768843</v>
      </c>
    </row>
    <row r="30" spans="1:3" x14ac:dyDescent="0.2">
      <c r="A30" t="s">
        <v>41</v>
      </c>
      <c r="B30">
        <v>9210</v>
      </c>
      <c r="C30">
        <v>0.55859543979972026</v>
      </c>
    </row>
    <row r="31" spans="1:3" x14ac:dyDescent="0.2">
      <c r="A31" t="s">
        <v>42</v>
      </c>
      <c r="B31">
        <v>8211</v>
      </c>
      <c r="C31">
        <v>0.65445081338770894</v>
      </c>
    </row>
    <row r="32" spans="1:3" x14ac:dyDescent="0.2">
      <c r="A32" t="s">
        <v>43</v>
      </c>
      <c r="B32">
        <v>7940</v>
      </c>
      <c r="C32">
        <v>0.74895613861170085</v>
      </c>
    </row>
    <row r="33" spans="1:3" x14ac:dyDescent="0.2">
      <c r="A33" t="s">
        <v>44</v>
      </c>
      <c r="B33">
        <v>8225</v>
      </c>
      <c r="C33">
        <v>0.70743310323866859</v>
      </c>
    </row>
    <row r="34" spans="1:3" x14ac:dyDescent="0.2">
      <c r="A34" t="s">
        <v>45</v>
      </c>
      <c r="B34">
        <v>7866</v>
      </c>
      <c r="C34">
        <v>0.74039879826671351</v>
      </c>
    </row>
    <row r="35" spans="1:3" x14ac:dyDescent="0.2">
      <c r="A35" t="s">
        <v>46</v>
      </c>
      <c r="B35">
        <v>7954</v>
      </c>
      <c r="C35">
        <v>0.6914503357482924</v>
      </c>
    </row>
    <row r="36" spans="1:3" x14ac:dyDescent="0.2">
      <c r="A36" t="s">
        <v>47</v>
      </c>
      <c r="B36">
        <v>7728</v>
      </c>
      <c r="C36">
        <v>0.67784972794926124</v>
      </c>
    </row>
    <row r="37" spans="1:3" x14ac:dyDescent="0.2">
      <c r="A37" t="s">
        <v>48</v>
      </c>
      <c r="B37">
        <v>8290</v>
      </c>
      <c r="C37">
        <v>0.60671301550623125</v>
      </c>
    </row>
    <row r="38" spans="1:3" x14ac:dyDescent="0.2">
      <c r="A38" t="s">
        <v>49</v>
      </c>
      <c r="B38">
        <v>6944</v>
      </c>
      <c r="C38">
        <v>0.74198080291912161</v>
      </c>
    </row>
    <row r="39" spans="1:3" x14ac:dyDescent="0.2">
      <c r="A39" t="s">
        <v>50</v>
      </c>
      <c r="B39">
        <v>7691</v>
      </c>
      <c r="C39">
        <v>0.62263063725130452</v>
      </c>
    </row>
    <row r="40" spans="1:3" x14ac:dyDescent="0.2">
      <c r="A40" t="s">
        <v>51</v>
      </c>
      <c r="B40">
        <v>9297</v>
      </c>
      <c r="C40">
        <v>0.54605846482643272</v>
      </c>
    </row>
    <row r="41" spans="1:3" x14ac:dyDescent="0.2">
      <c r="A41" t="s">
        <v>52</v>
      </c>
      <c r="B41">
        <v>8060</v>
      </c>
      <c r="C41">
        <v>0.65682702654226832</v>
      </c>
    </row>
    <row r="42" spans="1:3" x14ac:dyDescent="0.2">
      <c r="A42" t="s">
        <v>53</v>
      </c>
      <c r="B42">
        <v>7811</v>
      </c>
      <c r="C42">
        <v>0.64668155478784406</v>
      </c>
    </row>
    <row r="43" spans="1:3" x14ac:dyDescent="0.2">
      <c r="A43" t="s">
        <v>54</v>
      </c>
      <c r="B43">
        <v>7809</v>
      </c>
      <c r="C43">
        <v>0.69318556239913753</v>
      </c>
    </row>
    <row r="44" spans="1:3" x14ac:dyDescent="0.2">
      <c r="A44" t="s">
        <v>55</v>
      </c>
      <c r="B44">
        <v>7760</v>
      </c>
      <c r="C44">
        <v>0.7106628109518891</v>
      </c>
    </row>
    <row r="45" spans="1:3" x14ac:dyDescent="0.2">
      <c r="A45" t="s">
        <v>56</v>
      </c>
      <c r="B45">
        <v>8594</v>
      </c>
      <c r="C45">
        <v>0.59192868138125043</v>
      </c>
    </row>
    <row r="46" spans="1:3" x14ac:dyDescent="0.2">
      <c r="A46" t="s">
        <v>57</v>
      </c>
      <c r="B46">
        <v>5691</v>
      </c>
      <c r="C46">
        <v>0.75383811321870497</v>
      </c>
    </row>
    <row r="47" spans="1:3" x14ac:dyDescent="0.2">
      <c r="A47" t="s">
        <v>58</v>
      </c>
      <c r="B47">
        <v>8071</v>
      </c>
      <c r="C47">
        <v>0.68641417294938101</v>
      </c>
    </row>
    <row r="48" spans="1:3" x14ac:dyDescent="0.2">
      <c r="A48" t="s">
        <v>59</v>
      </c>
      <c r="B48">
        <v>8639</v>
      </c>
      <c r="C48">
        <v>0.68899769297915381</v>
      </c>
    </row>
    <row r="49" spans="1:3" x14ac:dyDescent="0.2">
      <c r="A49" t="s">
        <v>60</v>
      </c>
      <c r="B49">
        <v>8128</v>
      </c>
      <c r="C49">
        <v>0.7144481319664796</v>
      </c>
    </row>
    <row r="50" spans="1:3" x14ac:dyDescent="0.2">
      <c r="A50" t="s">
        <v>61</v>
      </c>
      <c r="B50">
        <v>8096</v>
      </c>
      <c r="C50">
        <v>0.68564829428077334</v>
      </c>
    </row>
    <row r="51" spans="1:3" x14ac:dyDescent="0.2">
      <c r="A51" t="s">
        <v>62</v>
      </c>
      <c r="B51">
        <v>8221</v>
      </c>
      <c r="C51">
        <v>0.62208143419873163</v>
      </c>
    </row>
    <row r="52" spans="1:3" x14ac:dyDescent="0.2">
      <c r="A52" t="s">
        <v>63</v>
      </c>
      <c r="B52">
        <v>8010</v>
      </c>
      <c r="C52">
        <v>0.73753335455037961</v>
      </c>
    </row>
    <row r="53" spans="1:3" x14ac:dyDescent="0.2">
      <c r="A53" t="s">
        <v>64</v>
      </c>
      <c r="B53">
        <v>7864</v>
      </c>
      <c r="C53">
        <v>0.68732959645568081</v>
      </c>
    </row>
    <row r="54" spans="1:3" x14ac:dyDescent="0.2">
      <c r="A54" t="s">
        <v>65</v>
      </c>
      <c r="B54">
        <v>8388</v>
      </c>
      <c r="C54">
        <v>0.72336957884261499</v>
      </c>
    </row>
    <row r="55" spans="1:3" x14ac:dyDescent="0.2">
      <c r="A55" t="s">
        <v>66</v>
      </c>
      <c r="B55">
        <v>8185</v>
      </c>
      <c r="C55">
        <v>0.69510221061779776</v>
      </c>
    </row>
    <row r="56" spans="1:3" x14ac:dyDescent="0.2">
      <c r="A56" t="s">
        <v>67</v>
      </c>
      <c r="B56">
        <v>7589</v>
      </c>
      <c r="C56">
        <v>0.68687237792678468</v>
      </c>
    </row>
    <row r="57" spans="1:3" x14ac:dyDescent="0.2">
      <c r="A57" t="s">
        <v>68</v>
      </c>
      <c r="B57">
        <v>7133</v>
      </c>
      <c r="C57">
        <v>0.7131039633994114</v>
      </c>
    </row>
    <row r="58" spans="1:3" x14ac:dyDescent="0.2">
      <c r="A58" t="s">
        <v>69</v>
      </c>
      <c r="B58">
        <v>7388</v>
      </c>
      <c r="C58">
        <v>0.71763984525652302</v>
      </c>
    </row>
    <row r="59" spans="1:3" x14ac:dyDescent="0.2">
      <c r="A59" t="s">
        <v>70</v>
      </c>
      <c r="B59">
        <v>7793</v>
      </c>
      <c r="C59">
        <v>0.68793769400683702</v>
      </c>
    </row>
    <row r="60" spans="1:3" x14ac:dyDescent="0.2">
      <c r="A60" t="s">
        <v>71</v>
      </c>
      <c r="B60">
        <v>8571</v>
      </c>
      <c r="C60">
        <v>0.55996046931143451</v>
      </c>
    </row>
    <row r="61" spans="1:3" x14ac:dyDescent="0.2">
      <c r="A61" t="s">
        <v>72</v>
      </c>
      <c r="B61">
        <v>8139</v>
      </c>
      <c r="C61">
        <v>0.68945036368263213</v>
      </c>
    </row>
    <row r="62" spans="1:3" x14ac:dyDescent="0.2">
      <c r="A62" t="s">
        <v>73</v>
      </c>
      <c r="B62">
        <v>8502</v>
      </c>
      <c r="C62">
        <v>0.67005636786436196</v>
      </c>
    </row>
    <row r="63" spans="1:3" x14ac:dyDescent="0.2">
      <c r="A63" t="s">
        <v>74</v>
      </c>
      <c r="B63">
        <v>8688</v>
      </c>
      <c r="C63">
        <v>0.69414877302908329</v>
      </c>
    </row>
    <row r="64" spans="1:3" x14ac:dyDescent="0.2">
      <c r="A64" t="s">
        <v>75</v>
      </c>
      <c r="B64">
        <v>8414</v>
      </c>
      <c r="C64">
        <v>0.71081381241739516</v>
      </c>
    </row>
    <row r="65" spans="1:3" x14ac:dyDescent="0.2">
      <c r="A65" t="s">
        <v>76</v>
      </c>
      <c r="B65">
        <v>9215</v>
      </c>
      <c r="C65">
        <v>0.59913693717126815</v>
      </c>
    </row>
    <row r="66" spans="1:3" x14ac:dyDescent="0.2">
      <c r="A66" t="s">
        <v>77</v>
      </c>
      <c r="B66">
        <v>8654</v>
      </c>
      <c r="C66">
        <v>0.68361953411086096</v>
      </c>
    </row>
    <row r="67" spans="1:3" x14ac:dyDescent="0.2">
      <c r="A67" t="s">
        <v>78</v>
      </c>
      <c r="B67">
        <v>8450</v>
      </c>
      <c r="C67">
        <v>0.6916359144996731</v>
      </c>
    </row>
    <row r="68" spans="1:3" x14ac:dyDescent="0.2">
      <c r="A68" t="s">
        <v>79</v>
      </c>
      <c r="B68">
        <v>8854</v>
      </c>
      <c r="C68">
        <v>0.70258039682358586</v>
      </c>
    </row>
    <row r="69" spans="1:3" x14ac:dyDescent="0.2">
      <c r="A69" t="s">
        <v>80</v>
      </c>
      <c r="B69">
        <v>8677</v>
      </c>
      <c r="C69">
        <v>0.71106996213076434</v>
      </c>
    </row>
    <row r="70" spans="1:3" x14ac:dyDescent="0.2">
      <c r="A70" t="s">
        <v>81</v>
      </c>
      <c r="B70">
        <v>9502</v>
      </c>
      <c r="C70">
        <v>0.57262434795066941</v>
      </c>
    </row>
    <row r="71" spans="1:3" x14ac:dyDescent="0.2">
      <c r="A71" t="s">
        <v>82</v>
      </c>
      <c r="B71">
        <v>8453</v>
      </c>
      <c r="C71">
        <v>0.64704002294847573</v>
      </c>
    </row>
    <row r="72" spans="1:3" x14ac:dyDescent="0.2">
      <c r="A72" t="s">
        <v>83</v>
      </c>
      <c r="B72">
        <v>8595</v>
      </c>
      <c r="C72">
        <v>0.70549248675129661</v>
      </c>
    </row>
    <row r="73" spans="1:3" x14ac:dyDescent="0.2">
      <c r="A73" t="s">
        <v>84</v>
      </c>
      <c r="B73">
        <v>8390</v>
      </c>
      <c r="C73">
        <v>0.71487507648317716</v>
      </c>
    </row>
    <row r="74" spans="1:3" x14ac:dyDescent="0.2">
      <c r="A74" t="s">
        <v>85</v>
      </c>
      <c r="B74">
        <v>8805</v>
      </c>
      <c r="C74">
        <v>0.71386712091695292</v>
      </c>
    </row>
    <row r="75" spans="1:3" x14ac:dyDescent="0.2">
      <c r="A75" t="s">
        <v>86</v>
      </c>
      <c r="B75">
        <v>8792</v>
      </c>
      <c r="C75">
        <v>0.66517350405474496</v>
      </c>
    </row>
    <row r="76" spans="1:3" x14ac:dyDescent="0.2">
      <c r="A76" t="s">
        <v>87</v>
      </c>
      <c r="B76">
        <v>7776</v>
      </c>
      <c r="C76">
        <v>0.72553429807045655</v>
      </c>
    </row>
    <row r="77" spans="1:3" x14ac:dyDescent="0.2">
      <c r="A77" t="s">
        <v>88</v>
      </c>
      <c r="B77">
        <v>7763</v>
      </c>
      <c r="C77">
        <v>0.70324580051207919</v>
      </c>
    </row>
    <row r="78" spans="1:3" x14ac:dyDescent="0.2">
      <c r="A78" t="s">
        <v>89</v>
      </c>
      <c r="B78">
        <v>8079</v>
      </c>
      <c r="C78">
        <v>0.73816598747585838</v>
      </c>
    </row>
    <row r="79" spans="1:3" x14ac:dyDescent="0.2">
      <c r="A79" t="s">
        <v>90</v>
      </c>
      <c r="B79">
        <v>8271</v>
      </c>
      <c r="C79">
        <v>0.72264760287351437</v>
      </c>
    </row>
    <row r="80" spans="1:3" x14ac:dyDescent="0.2">
      <c r="A80" t="s">
        <v>91</v>
      </c>
      <c r="B80">
        <v>9638</v>
      </c>
      <c r="C80">
        <v>0.57538292287496762</v>
      </c>
    </row>
    <row r="81" spans="1:3" x14ac:dyDescent="0.2">
      <c r="A81" t="s">
        <v>92</v>
      </c>
      <c r="B81">
        <v>8637</v>
      </c>
      <c r="C81">
        <v>0.66676109592433941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6E4B-B2A9-7F4A-982A-6A8B7BFC7176}">
  <dimension ref="A1:B81"/>
  <sheetViews>
    <sheetView tabSelected="1" workbookViewId="0">
      <selection sqref="A1:B81"/>
    </sheetView>
  </sheetViews>
  <sheetFormatPr baseColWidth="10" defaultRowHeight="15" x14ac:dyDescent="0.2"/>
  <cols>
    <col min="1" max="1" width="12.33203125" bestFit="1" customWidth="1"/>
  </cols>
  <sheetData>
    <row r="1" spans="1:2" x14ac:dyDescent="0.2">
      <c r="A1" t="s">
        <v>192</v>
      </c>
      <c r="B1" t="s">
        <v>199</v>
      </c>
    </row>
    <row r="2" spans="1:2" x14ac:dyDescent="0.2">
      <c r="A2" t="s">
        <v>22</v>
      </c>
      <c r="B2" t="s">
        <v>194</v>
      </c>
    </row>
    <row r="3" spans="1:2" x14ac:dyDescent="0.2">
      <c r="A3" t="s">
        <v>31</v>
      </c>
      <c r="B3" t="s">
        <v>194</v>
      </c>
    </row>
    <row r="4" spans="1:2" x14ac:dyDescent="0.2">
      <c r="A4" t="s">
        <v>16</v>
      </c>
      <c r="B4" t="s">
        <v>194</v>
      </c>
    </row>
    <row r="5" spans="1:2" x14ac:dyDescent="0.2">
      <c r="A5" t="s">
        <v>21</v>
      </c>
      <c r="B5" t="s">
        <v>194</v>
      </c>
    </row>
    <row r="6" spans="1:2" x14ac:dyDescent="0.2">
      <c r="A6" t="s">
        <v>27</v>
      </c>
      <c r="B6" t="s">
        <v>195</v>
      </c>
    </row>
    <row r="7" spans="1:2" x14ac:dyDescent="0.2">
      <c r="A7" t="s">
        <v>32</v>
      </c>
      <c r="B7" t="s">
        <v>195</v>
      </c>
    </row>
    <row r="8" spans="1:2" x14ac:dyDescent="0.2">
      <c r="A8" t="s">
        <v>17</v>
      </c>
      <c r="B8" t="s">
        <v>195</v>
      </c>
    </row>
    <row r="9" spans="1:2" x14ac:dyDescent="0.2">
      <c r="A9" t="s">
        <v>23</v>
      </c>
      <c r="B9" t="s">
        <v>195</v>
      </c>
    </row>
    <row r="10" spans="1:2" x14ac:dyDescent="0.2">
      <c r="A10" t="s">
        <v>28</v>
      </c>
      <c r="B10" t="s">
        <v>196</v>
      </c>
    </row>
    <row r="11" spans="1:2" x14ac:dyDescent="0.2">
      <c r="A11" t="s">
        <v>13</v>
      </c>
      <c r="B11" t="s">
        <v>196</v>
      </c>
    </row>
    <row r="12" spans="1:2" x14ac:dyDescent="0.2">
      <c r="A12" t="s">
        <v>18</v>
      </c>
      <c r="B12" t="s">
        <v>196</v>
      </c>
    </row>
    <row r="13" spans="1:2" x14ac:dyDescent="0.2">
      <c r="A13" t="s">
        <v>24</v>
      </c>
      <c r="B13" t="s">
        <v>196</v>
      </c>
    </row>
    <row r="14" spans="1:2" x14ac:dyDescent="0.2">
      <c r="A14" t="s">
        <v>29</v>
      </c>
      <c r="B14" t="s">
        <v>197</v>
      </c>
    </row>
    <row r="15" spans="1:2" x14ac:dyDescent="0.2">
      <c r="A15" t="s">
        <v>14</v>
      </c>
      <c r="B15" t="s">
        <v>197</v>
      </c>
    </row>
    <row r="16" spans="1:2" x14ac:dyDescent="0.2">
      <c r="A16" t="s">
        <v>19</v>
      </c>
      <c r="B16" t="s">
        <v>197</v>
      </c>
    </row>
    <row r="17" spans="1:2" x14ac:dyDescent="0.2">
      <c r="A17" t="s">
        <v>25</v>
      </c>
      <c r="B17" t="s">
        <v>197</v>
      </c>
    </row>
    <row r="18" spans="1:2" x14ac:dyDescent="0.2">
      <c r="A18" t="s">
        <v>30</v>
      </c>
      <c r="B18" t="s">
        <v>198</v>
      </c>
    </row>
    <row r="19" spans="1:2" x14ac:dyDescent="0.2">
      <c r="A19" t="s">
        <v>15</v>
      </c>
      <c r="B19" t="s">
        <v>198</v>
      </c>
    </row>
    <row r="20" spans="1:2" x14ac:dyDescent="0.2">
      <c r="A20" t="s">
        <v>20</v>
      </c>
      <c r="B20" t="s">
        <v>198</v>
      </c>
    </row>
    <row r="21" spans="1:2" x14ac:dyDescent="0.2">
      <c r="A21" t="s">
        <v>26</v>
      </c>
      <c r="B21" t="s">
        <v>198</v>
      </c>
    </row>
    <row r="22" spans="1:2" x14ac:dyDescent="0.2">
      <c r="A22" t="s">
        <v>42</v>
      </c>
      <c r="B22" t="s">
        <v>194</v>
      </c>
    </row>
    <row r="23" spans="1:2" x14ac:dyDescent="0.2">
      <c r="A23" t="s">
        <v>51</v>
      </c>
      <c r="B23" t="s">
        <v>194</v>
      </c>
    </row>
    <row r="24" spans="1:2" x14ac:dyDescent="0.2">
      <c r="A24" t="s">
        <v>36</v>
      </c>
      <c r="B24" t="s">
        <v>194</v>
      </c>
    </row>
    <row r="25" spans="1:2" x14ac:dyDescent="0.2">
      <c r="A25" t="s">
        <v>41</v>
      </c>
      <c r="B25" t="s">
        <v>194</v>
      </c>
    </row>
    <row r="26" spans="1:2" x14ac:dyDescent="0.2">
      <c r="A26" t="s">
        <v>47</v>
      </c>
      <c r="B26" t="s">
        <v>195</v>
      </c>
    </row>
    <row r="27" spans="1:2" x14ac:dyDescent="0.2">
      <c r="A27" t="s">
        <v>52</v>
      </c>
      <c r="B27" t="s">
        <v>195</v>
      </c>
    </row>
    <row r="28" spans="1:2" x14ac:dyDescent="0.2">
      <c r="A28" t="s">
        <v>37</v>
      </c>
      <c r="B28" t="s">
        <v>195</v>
      </c>
    </row>
    <row r="29" spans="1:2" x14ac:dyDescent="0.2">
      <c r="A29" t="s">
        <v>200</v>
      </c>
      <c r="B29" t="s">
        <v>195</v>
      </c>
    </row>
    <row r="30" spans="1:2" x14ac:dyDescent="0.2">
      <c r="A30" t="s">
        <v>48</v>
      </c>
      <c r="B30" t="s">
        <v>196</v>
      </c>
    </row>
    <row r="31" spans="1:2" x14ac:dyDescent="0.2">
      <c r="A31" t="s">
        <v>33</v>
      </c>
      <c r="B31" t="s">
        <v>196</v>
      </c>
    </row>
    <row r="32" spans="1:2" x14ac:dyDescent="0.2">
      <c r="A32" t="s">
        <v>38</v>
      </c>
      <c r="B32" t="s">
        <v>196</v>
      </c>
    </row>
    <row r="33" spans="1:2" x14ac:dyDescent="0.2">
      <c r="A33" t="s">
        <v>44</v>
      </c>
      <c r="B33" t="s">
        <v>196</v>
      </c>
    </row>
    <row r="34" spans="1:2" x14ac:dyDescent="0.2">
      <c r="A34" t="s">
        <v>49</v>
      </c>
      <c r="B34" t="s">
        <v>197</v>
      </c>
    </row>
    <row r="35" spans="1:2" x14ac:dyDescent="0.2">
      <c r="A35" t="s">
        <v>34</v>
      </c>
      <c r="B35" t="s">
        <v>197</v>
      </c>
    </row>
    <row r="36" spans="1:2" x14ac:dyDescent="0.2">
      <c r="A36" t="s">
        <v>39</v>
      </c>
      <c r="B36" t="s">
        <v>197</v>
      </c>
    </row>
    <row r="37" spans="1:2" x14ac:dyDescent="0.2">
      <c r="A37" t="s">
        <v>45</v>
      </c>
      <c r="B37" t="s">
        <v>197</v>
      </c>
    </row>
    <row r="38" spans="1:2" x14ac:dyDescent="0.2">
      <c r="A38" t="s">
        <v>50</v>
      </c>
      <c r="B38" t="s">
        <v>198</v>
      </c>
    </row>
    <row r="39" spans="1:2" x14ac:dyDescent="0.2">
      <c r="A39" t="s">
        <v>35</v>
      </c>
      <c r="B39" t="s">
        <v>198</v>
      </c>
    </row>
    <row r="40" spans="1:2" x14ac:dyDescent="0.2">
      <c r="A40" t="s">
        <v>40</v>
      </c>
      <c r="B40" t="s">
        <v>198</v>
      </c>
    </row>
    <row r="41" spans="1:2" x14ac:dyDescent="0.2">
      <c r="A41" t="s">
        <v>46</v>
      </c>
      <c r="B41" t="s">
        <v>198</v>
      </c>
    </row>
    <row r="42" spans="1:2" x14ac:dyDescent="0.2">
      <c r="A42" t="s">
        <v>62</v>
      </c>
      <c r="B42" t="s">
        <v>194</v>
      </c>
    </row>
    <row r="43" spans="1:2" x14ac:dyDescent="0.2">
      <c r="A43" t="s">
        <v>71</v>
      </c>
      <c r="B43" t="s">
        <v>194</v>
      </c>
    </row>
    <row r="44" spans="1:2" x14ac:dyDescent="0.2">
      <c r="A44" t="s">
        <v>56</v>
      </c>
      <c r="B44" t="s">
        <v>194</v>
      </c>
    </row>
    <row r="45" spans="1:2" x14ac:dyDescent="0.2">
      <c r="A45" t="s">
        <v>61</v>
      </c>
      <c r="B45" t="s">
        <v>194</v>
      </c>
    </row>
    <row r="46" spans="1:2" x14ac:dyDescent="0.2">
      <c r="A46" t="s">
        <v>67</v>
      </c>
      <c r="B46" t="s">
        <v>202</v>
      </c>
    </row>
    <row r="47" spans="1:2" x14ac:dyDescent="0.2">
      <c r="A47" t="s">
        <v>72</v>
      </c>
      <c r="B47" t="s">
        <v>202</v>
      </c>
    </row>
    <row r="48" spans="1:2" x14ac:dyDescent="0.2">
      <c r="A48" t="s">
        <v>58</v>
      </c>
      <c r="B48" t="s">
        <v>202</v>
      </c>
    </row>
    <row r="49" spans="1:2" x14ac:dyDescent="0.2">
      <c r="A49" t="s">
        <v>63</v>
      </c>
      <c r="B49" t="s">
        <v>202</v>
      </c>
    </row>
    <row r="50" spans="1:2" x14ac:dyDescent="0.2">
      <c r="A50" t="s">
        <v>68</v>
      </c>
      <c r="B50" t="s">
        <v>203</v>
      </c>
    </row>
    <row r="51" spans="1:2" x14ac:dyDescent="0.2">
      <c r="A51" t="s">
        <v>53</v>
      </c>
      <c r="B51" t="s">
        <v>203</v>
      </c>
    </row>
    <row r="52" spans="1:2" x14ac:dyDescent="0.2">
      <c r="A52" t="s">
        <v>201</v>
      </c>
      <c r="B52" t="s">
        <v>203</v>
      </c>
    </row>
    <row r="53" spans="1:2" x14ac:dyDescent="0.2">
      <c r="A53" t="s">
        <v>64</v>
      </c>
      <c r="B53" t="s">
        <v>203</v>
      </c>
    </row>
    <row r="54" spans="1:2" x14ac:dyDescent="0.2">
      <c r="A54" t="s">
        <v>69</v>
      </c>
      <c r="B54" t="s">
        <v>204</v>
      </c>
    </row>
    <row r="55" spans="1:2" x14ac:dyDescent="0.2">
      <c r="A55" t="s">
        <v>54</v>
      </c>
      <c r="B55" t="s">
        <v>204</v>
      </c>
    </row>
    <row r="56" spans="1:2" x14ac:dyDescent="0.2">
      <c r="A56" t="s">
        <v>59</v>
      </c>
      <c r="B56" t="s">
        <v>204</v>
      </c>
    </row>
    <row r="57" spans="1:2" x14ac:dyDescent="0.2">
      <c r="A57" t="s">
        <v>65</v>
      </c>
      <c r="B57" t="s">
        <v>204</v>
      </c>
    </row>
    <row r="58" spans="1:2" x14ac:dyDescent="0.2">
      <c r="A58" t="s">
        <v>70</v>
      </c>
      <c r="B58" t="s">
        <v>205</v>
      </c>
    </row>
    <row r="59" spans="1:2" x14ac:dyDescent="0.2">
      <c r="A59" t="s">
        <v>55</v>
      </c>
      <c r="B59" t="s">
        <v>205</v>
      </c>
    </row>
    <row r="60" spans="1:2" x14ac:dyDescent="0.2">
      <c r="A60" t="s">
        <v>60</v>
      </c>
      <c r="B60" t="s">
        <v>205</v>
      </c>
    </row>
    <row r="61" spans="1:2" x14ac:dyDescent="0.2">
      <c r="A61" t="s">
        <v>66</v>
      </c>
      <c r="B61" t="s">
        <v>205</v>
      </c>
    </row>
    <row r="62" spans="1:2" x14ac:dyDescent="0.2">
      <c r="A62" t="s">
        <v>82</v>
      </c>
      <c r="B62" t="s">
        <v>194</v>
      </c>
    </row>
    <row r="63" spans="1:2" x14ac:dyDescent="0.2">
      <c r="A63" t="s">
        <v>91</v>
      </c>
      <c r="B63" t="s">
        <v>194</v>
      </c>
    </row>
    <row r="64" spans="1:2" x14ac:dyDescent="0.2">
      <c r="A64" t="s">
        <v>76</v>
      </c>
      <c r="B64" t="s">
        <v>194</v>
      </c>
    </row>
    <row r="65" spans="1:2" x14ac:dyDescent="0.2">
      <c r="A65" t="s">
        <v>81</v>
      </c>
      <c r="B65" t="s">
        <v>194</v>
      </c>
    </row>
    <row r="66" spans="1:2" x14ac:dyDescent="0.2">
      <c r="A66" t="s">
        <v>87</v>
      </c>
      <c r="B66" t="s">
        <v>202</v>
      </c>
    </row>
    <row r="67" spans="1:2" x14ac:dyDescent="0.2">
      <c r="A67" t="s">
        <v>92</v>
      </c>
      <c r="B67" t="s">
        <v>202</v>
      </c>
    </row>
    <row r="68" spans="1:2" x14ac:dyDescent="0.2">
      <c r="A68" t="s">
        <v>77</v>
      </c>
      <c r="B68" t="s">
        <v>202</v>
      </c>
    </row>
    <row r="69" spans="1:2" x14ac:dyDescent="0.2">
      <c r="A69" t="s">
        <v>83</v>
      </c>
      <c r="B69" t="s">
        <v>202</v>
      </c>
    </row>
    <row r="70" spans="1:2" x14ac:dyDescent="0.2">
      <c r="A70" t="s">
        <v>88</v>
      </c>
      <c r="B70" t="s">
        <v>203</v>
      </c>
    </row>
    <row r="71" spans="1:2" x14ac:dyDescent="0.2">
      <c r="A71" t="s">
        <v>73</v>
      </c>
      <c r="B71" t="s">
        <v>203</v>
      </c>
    </row>
    <row r="72" spans="1:2" x14ac:dyDescent="0.2">
      <c r="A72" t="s">
        <v>78</v>
      </c>
      <c r="B72" t="s">
        <v>203</v>
      </c>
    </row>
    <row r="73" spans="1:2" x14ac:dyDescent="0.2">
      <c r="A73" t="s">
        <v>84</v>
      </c>
      <c r="B73" t="s">
        <v>203</v>
      </c>
    </row>
    <row r="74" spans="1:2" x14ac:dyDescent="0.2">
      <c r="A74" t="s">
        <v>89</v>
      </c>
      <c r="B74" t="s">
        <v>204</v>
      </c>
    </row>
    <row r="75" spans="1:2" x14ac:dyDescent="0.2">
      <c r="A75" t="s">
        <v>74</v>
      </c>
      <c r="B75" t="s">
        <v>204</v>
      </c>
    </row>
    <row r="76" spans="1:2" x14ac:dyDescent="0.2">
      <c r="A76" t="s">
        <v>79</v>
      </c>
      <c r="B76" t="s">
        <v>204</v>
      </c>
    </row>
    <row r="77" spans="1:2" x14ac:dyDescent="0.2">
      <c r="A77" t="s">
        <v>85</v>
      </c>
      <c r="B77" t="s">
        <v>204</v>
      </c>
    </row>
    <row r="78" spans="1:2" x14ac:dyDescent="0.2">
      <c r="A78" t="s">
        <v>90</v>
      </c>
      <c r="B78" t="s">
        <v>205</v>
      </c>
    </row>
    <row r="79" spans="1:2" x14ac:dyDescent="0.2">
      <c r="A79" t="s">
        <v>75</v>
      </c>
      <c r="B79" t="s">
        <v>205</v>
      </c>
    </row>
    <row r="80" spans="1:2" x14ac:dyDescent="0.2">
      <c r="A80" t="s">
        <v>80</v>
      </c>
      <c r="B80" t="s">
        <v>205</v>
      </c>
    </row>
    <row r="81" spans="1:2" x14ac:dyDescent="0.2">
      <c r="A81" t="s">
        <v>86</v>
      </c>
      <c r="B8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2022-04-15T18:03:24Z</dcterms:created>
  <dcterms:modified xsi:type="dcterms:W3CDTF">2022-04-15T19:34:50Z</dcterms:modified>
</cp:coreProperties>
</file>