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Desktop/GSH_GSSG_quant/"/>
    </mc:Choice>
  </mc:AlternateContent>
  <xr:revisionPtr revIDLastSave="0" documentId="13_ncr:1_{09F69CC9-F1BB-E24D-A4B9-D3B93E69B01F}" xr6:coauthVersionLast="43" xr6:coauthVersionMax="43" xr10:uidLastSave="{00000000-0000-0000-0000-000000000000}"/>
  <bookViews>
    <workbookView xWindow="0" yWindow="3560" windowWidth="28800" windowHeight="14440" xr2:uid="{00000000-000D-0000-FFFF-FFFF00000000}"/>
  </bookViews>
  <sheets>
    <sheet name="Compound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J6" i="1"/>
  <c r="E6" i="1"/>
  <c r="F22" i="1" l="1"/>
  <c r="F13" i="1"/>
  <c r="F18" i="1" l="1"/>
  <c r="F17" i="1"/>
  <c r="F16" i="1"/>
  <c r="F15" i="1"/>
  <c r="F14" i="1"/>
  <c r="F27" i="1"/>
  <c r="F26" i="1"/>
  <c r="F25" i="1"/>
  <c r="F24" i="1"/>
  <c r="F23" i="1"/>
</calcChain>
</file>

<file path=xl/sharedStrings.xml><?xml version="1.0" encoding="utf-8"?>
<sst xmlns="http://schemas.openxmlformats.org/spreadsheetml/2006/main" count="100" uniqueCount="21">
  <si>
    <t>Checked</t>
  </si>
  <si>
    <t>Name</t>
  </si>
  <si>
    <t>Molecular Weight</t>
  </si>
  <si>
    <t>RT [min]</t>
  </si>
  <si>
    <t>Glutathione</t>
  </si>
  <si>
    <t>GSH+4</t>
  </si>
  <si>
    <t>GSSG</t>
  </si>
  <si>
    <t>GSSG+4</t>
  </si>
  <si>
    <t>GSH+4/ (total GSH)</t>
  </si>
  <si>
    <t>GSSG+4/ (total GSSG)</t>
  </si>
  <si>
    <t>Time (h)</t>
  </si>
  <si>
    <t>GSH+4/ (total GSH) kt</t>
  </si>
  <si>
    <t>GSSG+4/ (total GSSG) kt</t>
  </si>
  <si>
    <t>GSSG+4 / (total GSSG) pc</t>
  </si>
  <si>
    <t>GSH+4 / (total GSH) pc</t>
  </si>
  <si>
    <t>Species</t>
  </si>
  <si>
    <t>Type</t>
  </si>
  <si>
    <t>Kinetic tracing</t>
  </si>
  <si>
    <t>GSH</t>
  </si>
  <si>
    <t>Pulse chase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</si>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</sst>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 applyNumberFormat="0" applyFont="0" applyFill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Compounds!$E$13:$E$18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2.75</c:v>
                </c:pt>
                <c:pt idx="3">
                  <c:v>7.33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Compounds!$F$13:$F$18</c:f>
              <c:numCache>
                <c:formatCode>General</c:formatCode>
                <c:ptCount val="6"/>
                <c:pt idx="0">
                  <c:v>2.2414816908221426E-3</c:v>
                </c:pt>
                <c:pt idx="1">
                  <c:v>5.3929714935444933E-2</c:v>
                </c:pt>
                <c:pt idx="2">
                  <c:v>0.14501610256197076</c:v>
                </c:pt>
                <c:pt idx="3">
                  <c:v>0.30463572578414794</c:v>
                </c:pt>
                <c:pt idx="4">
                  <c:v>0.4427286802675251</c:v>
                </c:pt>
                <c:pt idx="5">
                  <c:v>0.45786838505967525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D-4819-8817-4B2785764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85008"/>
        <c:axId val="506387960"/>
      </c:scatterChart>
      <c:valAx>
        <c:axId val="50638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87960"/>
        <c:crosses val="autoZero"/>
        <c:crossBetween val="midCat"/>
      </c:valAx>
      <c:valAx>
        <c:axId val="50638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8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Compounds!$E$22:$E$27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2.75</c:v>
                </c:pt>
                <c:pt idx="3">
                  <c:v>7.33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Compounds!$F$22:$F$27</c:f>
              <c:numCache>
                <c:formatCode>General</c:formatCode>
                <c:ptCount val="6"/>
                <c:pt idx="0">
                  <c:v>1.4892334296599647E-3</c:v>
                </c:pt>
                <c:pt idx="1">
                  <c:v>7.0200871853822469E-2</c:v>
                </c:pt>
                <c:pt idx="2">
                  <c:v>0.17032136362574432</c:v>
                </c:pt>
                <c:pt idx="3">
                  <c:v>0.32446051213199534</c:v>
                </c:pt>
                <c:pt idx="4">
                  <c:v>0.45135999073019706</c:v>
                </c:pt>
                <c:pt idx="5">
                  <c:v>0.46882496810155455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4C-4D83-8787-9587AE18F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90584"/>
        <c:axId val="506394520"/>
      </c:scatterChart>
      <c:valAx>
        <c:axId val="50639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4520"/>
        <c:crosses val="autoZero"/>
        <c:crossBetween val="midCat"/>
      </c:valAx>
      <c:valAx>
        <c:axId val="50639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Compounds!$D$42:$D$47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2.75</c:v>
                </c:pt>
                <c:pt idx="3">
                  <c:v>7.33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Compounds!$E$42:$E$47</c:f>
              <c:numCache>
                <c:formatCode>General</c:formatCode>
                <c:ptCount val="6"/>
                <c:pt idx="0">
                  <c:v>1.4892334296599599E-3</c:v>
                </c:pt>
                <c:pt idx="1">
                  <c:v>7.0200871853822469E-2</c:v>
                </c:pt>
                <c:pt idx="2">
                  <c:v>0.17032136362574432</c:v>
                </c:pt>
                <c:pt idx="3">
                  <c:v>0.32446051213199534</c:v>
                </c:pt>
                <c:pt idx="4">
                  <c:v>0.45135999073019706</c:v>
                </c:pt>
                <c:pt idx="5">
                  <c:v>0.46882496810155455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D4-4143-9943-1E4F7DFB03A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Compounds!$D$42:$D$47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2.75</c:v>
                </c:pt>
                <c:pt idx="3">
                  <c:v>7.33</c:v>
                </c:pt>
                <c:pt idx="4">
                  <c:v>24</c:v>
                </c:pt>
                <c:pt idx="5">
                  <c:v>48</c:v>
                </c:pt>
              </c:numCache>
            </c:numRef>
          </c:xVal>
          <c:yVal>
            <c:numRef>
              <c:f>Compounds!$F$42:$F$47</c:f>
              <c:numCache>
                <c:formatCode>General</c:formatCode>
                <c:ptCount val="6"/>
                <c:pt idx="0">
                  <c:v>2.2414816908221426E-3</c:v>
                </c:pt>
                <c:pt idx="1">
                  <c:v>5.3929714935444933E-2</c:v>
                </c:pt>
                <c:pt idx="2">
                  <c:v>0.14501610256197076</c:v>
                </c:pt>
                <c:pt idx="3">
                  <c:v>0.30463572578414794</c:v>
                </c:pt>
                <c:pt idx="4">
                  <c:v>0.4427286802675251</c:v>
                </c:pt>
                <c:pt idx="5">
                  <c:v>0.45786838505967525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D4-4143-9943-1E4F7DFB0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87872"/>
        <c:axId val="365288856"/>
      </c:scatterChart>
      <c:valAx>
        <c:axId val="36528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88856"/>
        <c:crosses val="autoZero"/>
        <c:crossBetween val="midCat"/>
      </c:valAx>
      <c:valAx>
        <c:axId val="36528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28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Compounds!$E$1:$J$1</c:f>
              <c:numCache>
                <c:formatCode>General</c:formatCode>
                <c:ptCount val="6"/>
                <c:pt idx="0">
                  <c:v>43</c:v>
                </c:pt>
                <c:pt idx="1">
                  <c:v>44</c:v>
                </c:pt>
                <c:pt idx="2">
                  <c:v>45</c:v>
                </c:pt>
                <c:pt idx="3">
                  <c:v>46</c:v>
                </c:pt>
                <c:pt idx="4">
                  <c:v>47</c:v>
                </c:pt>
                <c:pt idx="5">
                  <c:v>48</c:v>
                </c:pt>
              </c:numCache>
            </c:numRef>
          </c:xVal>
          <c:yVal>
            <c:numRef>
              <c:f>Compounds!$E$6:$J$6</c:f>
              <c:numCache>
                <c:formatCode>General</c:formatCode>
                <c:ptCount val="6"/>
                <c:pt idx="0">
                  <c:v>182097177.9282839</c:v>
                </c:pt>
                <c:pt idx="1">
                  <c:v>219435548.39508551</c:v>
                </c:pt>
                <c:pt idx="2">
                  <c:v>272376650.16520762</c:v>
                </c:pt>
                <c:pt idx="3">
                  <c:v>248286031.90545762</c:v>
                </c:pt>
                <c:pt idx="4">
                  <c:v>216746192.35808811</c:v>
                </c:pt>
                <c:pt idx="5">
                  <c:v>218841544.58707449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0-AA4C-BFB5-AA7D9473E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318223"/>
        <c:axId val="1880319903"/>
      </c:scatterChart>
      <c:valAx>
        <c:axId val="188031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19903"/>
        <c:crosses val="autoZero"/>
        <c:crossBetween val="midCat"/>
      </c:valAx>
      <c:valAx>
        <c:axId val="18803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1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GSH+4/ (total GSH) kt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Sheet1!$A$8:$A$17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2.75</c:v>
                </c:pt>
                <c:pt idx="3">
                  <c:v>3.17</c:v>
                </c:pt>
                <c:pt idx="4">
                  <c:v>6.83</c:v>
                </c:pt>
                <c:pt idx="5">
                  <c:v>7.33</c:v>
                </c:pt>
                <c:pt idx="6">
                  <c:v>19.260000000000002</c:v>
                </c:pt>
                <c:pt idx="7">
                  <c:v>24</c:v>
                </c:pt>
                <c:pt idx="8">
                  <c:v>25.33</c:v>
                </c:pt>
                <c:pt idx="9">
                  <c:v>48</c:v>
                </c:pt>
              </c:numCache>
            </c:numRef>
          </c:xVal>
          <c:yVal>
            <c:numRef>
              <c:f>Sheet1!$B$8:$B$17</c:f>
              <c:numCache>
                <c:formatCode>General</c:formatCode>
                <c:ptCount val="10"/>
                <c:pt idx="0">
                  <c:v>1.4892334296599599E-3</c:v>
                </c:pt>
                <c:pt idx="1">
                  <c:v>7.0200871853822469E-2</c:v>
                </c:pt>
                <c:pt idx="2">
                  <c:v>0.17032136362574432</c:v>
                </c:pt>
                <c:pt idx="5">
                  <c:v>0.32446051213199534</c:v>
                </c:pt>
                <c:pt idx="7">
                  <c:v>0.45135999073019706</c:v>
                </c:pt>
                <c:pt idx="9">
                  <c:v>0.46882496810155455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C-0441-BC8D-78E4DA5B4F09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GSSG+4/ (total GSSG) kt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Sheet1!$A$8:$A$17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2.75</c:v>
                </c:pt>
                <c:pt idx="3">
                  <c:v>3.17</c:v>
                </c:pt>
                <c:pt idx="4">
                  <c:v>6.83</c:v>
                </c:pt>
                <c:pt idx="5">
                  <c:v>7.33</c:v>
                </c:pt>
                <c:pt idx="6">
                  <c:v>19.260000000000002</c:v>
                </c:pt>
                <c:pt idx="7">
                  <c:v>24</c:v>
                </c:pt>
                <c:pt idx="8">
                  <c:v>25.33</c:v>
                </c:pt>
                <c:pt idx="9">
                  <c:v>48</c:v>
                </c:pt>
              </c:numCache>
            </c:numRef>
          </c:xVal>
          <c:yVal>
            <c:numRef>
              <c:f>Sheet1!$C$8:$C$17</c:f>
              <c:numCache>
                <c:formatCode>General</c:formatCode>
                <c:ptCount val="10"/>
                <c:pt idx="0">
                  <c:v>2.2414816908221426E-3</c:v>
                </c:pt>
                <c:pt idx="1">
                  <c:v>5.3929714935444933E-2</c:v>
                </c:pt>
                <c:pt idx="2">
                  <c:v>0.14501610256197076</c:v>
                </c:pt>
                <c:pt idx="5">
                  <c:v>0.30463572578414794</c:v>
                </c:pt>
                <c:pt idx="7">
                  <c:v>0.4427286802675251</c:v>
                </c:pt>
                <c:pt idx="9">
                  <c:v>0.45786838505967525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C-0441-BC8D-78E4DA5B4F09}"/>
            </c:ext>
          </c:extLst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GSH+4 / (total GSH) pc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Sheet1!$A$8:$A$17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2.75</c:v>
                </c:pt>
                <c:pt idx="3">
                  <c:v>3.17</c:v>
                </c:pt>
                <c:pt idx="4">
                  <c:v>6.83</c:v>
                </c:pt>
                <c:pt idx="5">
                  <c:v>7.33</c:v>
                </c:pt>
                <c:pt idx="6">
                  <c:v>19.260000000000002</c:v>
                </c:pt>
                <c:pt idx="7">
                  <c:v>24</c:v>
                </c:pt>
                <c:pt idx="8">
                  <c:v>25.33</c:v>
                </c:pt>
                <c:pt idx="9">
                  <c:v>48</c:v>
                </c:pt>
              </c:numCache>
            </c:numRef>
          </c:xVal>
          <c:yVal>
            <c:numRef>
              <c:f>Sheet1!$D$8:$D$17</c:f>
              <c:numCache>
                <c:formatCode>General</c:formatCode>
                <c:ptCount val="10"/>
                <c:pt idx="0">
                  <c:v>2.1312134907469395E-2</c:v>
                </c:pt>
                <c:pt idx="1">
                  <c:v>3.8299775265410368E-2</c:v>
                </c:pt>
                <c:pt idx="3">
                  <c:v>0.18150157168033718</c:v>
                </c:pt>
                <c:pt idx="4">
                  <c:v>0.2955836421983814</c:v>
                </c:pt>
                <c:pt idx="6">
                  <c:v>0.40515683466417357</c:v>
                </c:pt>
                <c:pt idx="8">
                  <c:v>0.45798435256974962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9C-0441-BC8D-78E4DA5B4F09}"/>
            </c:ext>
          </c:extLst>
        </c:ser>
        <c:ser>
          <c:idx val="3"/>
          <c:order val="3"/>
          <c:tx>
            <c:strRef>
              <c:f>Sheet1!$E$7</c:f>
              <c:strCache>
                <c:ptCount val="1"/>
                <c:pt idx="0">
                  <c:v>GSSG+4 / (total GSSG) pc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Sheet1!$A$8:$A$17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2.75</c:v>
                </c:pt>
                <c:pt idx="3">
                  <c:v>3.17</c:v>
                </c:pt>
                <c:pt idx="4">
                  <c:v>6.83</c:v>
                </c:pt>
                <c:pt idx="5">
                  <c:v>7.33</c:v>
                </c:pt>
                <c:pt idx="6">
                  <c:v>19.260000000000002</c:v>
                </c:pt>
                <c:pt idx="7">
                  <c:v>24</c:v>
                </c:pt>
                <c:pt idx="8">
                  <c:v>25.33</c:v>
                </c:pt>
                <c:pt idx="9">
                  <c:v>48</c:v>
                </c:pt>
              </c:numCache>
            </c:numRef>
          </c:xVal>
          <c:yVal>
            <c:numRef>
              <c:f>Sheet1!$E$8:$E$17</c:f>
              <c:numCache>
                <c:formatCode>General</c:formatCode>
                <c:ptCount val="10"/>
                <c:pt idx="0">
                  <c:v>1.6418177406468559E-2</c:v>
                </c:pt>
                <c:pt idx="1">
                  <c:v>3.1241163198456726E-2</c:v>
                </c:pt>
                <c:pt idx="3">
                  <c:v>0.15676416337405127</c:v>
                </c:pt>
                <c:pt idx="4">
                  <c:v>0.28126873845144496</c:v>
                </c:pt>
                <c:pt idx="6">
                  <c:v>0.39220674390396382</c:v>
                </c:pt>
                <c:pt idx="8">
                  <c:v>0.46038441088227672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9C-0441-BC8D-78E4DA5B4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498320"/>
        <c:axId val="1379121888"/>
      </c:scatterChart>
      <c:valAx>
        <c:axId val="145849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21888"/>
        <c:crosses val="autoZero"/>
        <c:crossBetween val="midCat"/>
      </c:valAx>
      <c:valAx>
        <c:axId val="13791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49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8</xdr:row>
      <xdr:rowOff>14287</xdr:rowOff>
    </xdr:from>
    <xdr:to>
      <xdr:col>16</xdr:col>
      <xdr:colOff>276225</xdr:colOff>
      <xdr:row>22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B233E0-B6A1-4D37-B3FD-3A505C2CE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23</xdr:row>
      <xdr:rowOff>42862</xdr:rowOff>
    </xdr:from>
    <xdr:to>
      <xdr:col>16</xdr:col>
      <xdr:colOff>209550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832F95-E277-45C6-9364-BFF835BCE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781050</xdr:colOff>
      <xdr:row>39</xdr:row>
      <xdr:rowOff>147637</xdr:rowOff>
    </xdr:from>
    <xdr:to>
      <xdr:col>16</xdr:col>
      <xdr:colOff>95250</xdr:colOff>
      <xdr:row>54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9032EE-D3F0-4DE1-AC9B-A119764C1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477520</xdr:colOff>
      <xdr:row>0</xdr:row>
      <xdr:rowOff>55880</xdr:rowOff>
    </xdr:from>
    <xdr:to>
      <xdr:col>23</xdr:col>
      <xdr:colOff>355600</xdr:colOff>
      <xdr:row>14</xdr:row>
      <xdr:rowOff>96520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93C01-4EB1-F142-B802-36CDE1BD3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133350</xdr:rowOff>
    </xdr:from>
    <xdr:to>
      <xdr:col>16</xdr:col>
      <xdr:colOff>647700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9850E-FFC6-0346-8143-A2F9DB4DE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7"/>
  <sheetViews>
    <sheetView tabSelected="1" zoomScale="125" workbookViewId="0">
      <selection activeCell="L5" sqref="L5"/>
    </sheetView>
  </sheetViews>
  <sheetFormatPr baseColWidth="10" defaultColWidth="8.83203125" defaultRowHeight="15" x14ac:dyDescent="0.2"/>
  <cols>
    <col min="5" max="5" width="15.5" bestFit="1" customWidth="1"/>
    <col min="6" max="6" width="17.33203125" bestFit="1" customWidth="1"/>
    <col min="7" max="10" width="12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43</v>
      </c>
      <c r="F1" s="1">
        <v>44</v>
      </c>
      <c r="G1" s="1">
        <v>45</v>
      </c>
      <c r="H1" s="1">
        <v>46</v>
      </c>
      <c r="I1" s="1">
        <v>47</v>
      </c>
      <c r="J1" s="1">
        <v>48</v>
      </c>
    </row>
    <row r="2" spans="1:10" x14ac:dyDescent="0.2">
      <c r="A2" s="2" t="b">
        <v>1</v>
      </c>
      <c r="B2" s="2" t="s">
        <v>4</v>
      </c>
      <c r="C2" s="2">
        <v>307.08355999999998</v>
      </c>
      <c r="D2" s="2">
        <v>9.9529999999999994</v>
      </c>
      <c r="E2" s="2">
        <v>96725474.2946731</v>
      </c>
      <c r="F2" s="2">
        <v>120391121.305604</v>
      </c>
      <c r="G2" s="2">
        <v>184001182.75980699</v>
      </c>
      <c r="H2" s="2">
        <v>205997616.38209501</v>
      </c>
      <c r="I2" s="2">
        <v>201530420.68355399</v>
      </c>
      <c r="J2" s="2">
        <v>218515638.443077</v>
      </c>
    </row>
    <row r="3" spans="1:10" x14ac:dyDescent="0.2">
      <c r="A3" s="2" t="b">
        <v>1</v>
      </c>
      <c r="B3" s="2" t="s">
        <v>5</v>
      </c>
      <c r="C3" s="2">
        <v>311.09046999999998</v>
      </c>
      <c r="D3" s="2">
        <v>9.952</v>
      </c>
      <c r="E3" s="2">
        <v>85371703.6336108</v>
      </c>
      <c r="F3" s="2">
        <v>99044427.089481503</v>
      </c>
      <c r="G3" s="2">
        <v>88375467.405400604</v>
      </c>
      <c r="H3" s="2">
        <v>42288415.523362599</v>
      </c>
      <c r="I3" s="2">
        <v>15215771.674534099</v>
      </c>
      <c r="J3" s="2">
        <v>325906.14399749303</v>
      </c>
    </row>
    <row r="4" spans="1:10" x14ac:dyDescent="0.2">
      <c r="A4" s="2" t="b">
        <v>1</v>
      </c>
      <c r="B4" s="2" t="s">
        <v>6</v>
      </c>
      <c r="C4" s="2">
        <v>612.15215999999998</v>
      </c>
      <c r="D4" s="2">
        <v>12.085000000000001</v>
      </c>
      <c r="E4" s="2">
        <v>150810.15600280499</v>
      </c>
      <c r="F4" s="2">
        <v>240060.147231332</v>
      </c>
      <c r="G4" s="2">
        <v>482620.30184480501</v>
      </c>
      <c r="H4" s="2">
        <v>875768.68526313303</v>
      </c>
      <c r="I4" s="2">
        <v>863424.64482388902</v>
      </c>
      <c r="J4" s="2">
        <v>977988.59796013602</v>
      </c>
    </row>
    <row r="5" spans="1:10" x14ac:dyDescent="0.2">
      <c r="A5" s="2" t="b">
        <v>1</v>
      </c>
      <c r="B5" s="2" t="s">
        <v>7</v>
      </c>
      <c r="C5" s="2">
        <v>616.15902000000006</v>
      </c>
      <c r="D5" s="2">
        <v>12.082000000000001</v>
      </c>
      <c r="E5" s="2">
        <v>254739.62660230699</v>
      </c>
      <c r="F5" s="2">
        <v>381435.42796918802</v>
      </c>
      <c r="G5" s="2">
        <v>422867.24061701901</v>
      </c>
      <c r="H5" s="2">
        <v>297082.93188500899</v>
      </c>
      <c r="I5" s="2">
        <v>98437.178925692206</v>
      </c>
      <c r="J5" s="2">
        <v>4394.1364487176997</v>
      </c>
    </row>
    <row r="6" spans="1:10" x14ac:dyDescent="0.2">
      <c r="E6">
        <f>SUM(E2:E3)</f>
        <v>182097177.9282839</v>
      </c>
      <c r="F6">
        <f t="shared" ref="F6:J6" si="0">SUM(F2:F3)</f>
        <v>219435548.39508551</v>
      </c>
      <c r="G6">
        <f t="shared" si="0"/>
        <v>272376650.16520762</v>
      </c>
      <c r="H6">
        <f t="shared" si="0"/>
        <v>248286031.90545762</v>
      </c>
      <c r="I6">
        <f t="shared" si="0"/>
        <v>216746192.35808811</v>
      </c>
      <c r="J6">
        <f t="shared" si="0"/>
        <v>218841544.58707449</v>
      </c>
    </row>
    <row r="13" spans="1:10" x14ac:dyDescent="0.2">
      <c r="D13">
        <v>1</v>
      </c>
      <c r="E13">
        <v>0</v>
      </c>
      <c r="F13">
        <f>J5/(J4*2+J5)</f>
        <v>2.2414816908221426E-3</v>
      </c>
    </row>
    <row r="14" spans="1:10" x14ac:dyDescent="0.2">
      <c r="D14">
        <v>2</v>
      </c>
      <c r="E14">
        <v>1</v>
      </c>
      <c r="F14">
        <f>I5/(I4*2+I5)</f>
        <v>5.3929714935444933E-2</v>
      </c>
    </row>
    <row r="15" spans="1:10" x14ac:dyDescent="0.2">
      <c r="D15">
        <v>3</v>
      </c>
      <c r="E15">
        <v>2.75</v>
      </c>
      <c r="F15">
        <f>H5/(H4*2+H5)</f>
        <v>0.14501610256197076</v>
      </c>
    </row>
    <row r="16" spans="1:10" x14ac:dyDescent="0.2">
      <c r="D16">
        <v>4</v>
      </c>
      <c r="E16">
        <v>7.33</v>
      </c>
      <c r="F16">
        <f>G5/(G4*2+G5)</f>
        <v>0.30463572578414794</v>
      </c>
    </row>
    <row r="17" spans="4:6" x14ac:dyDescent="0.2">
      <c r="D17">
        <v>5</v>
      </c>
      <c r="E17">
        <v>24</v>
      </c>
      <c r="F17">
        <f>F5/(F4*2+F5)</f>
        <v>0.4427286802675251</v>
      </c>
    </row>
    <row r="18" spans="4:6" x14ac:dyDescent="0.2">
      <c r="D18">
        <v>6</v>
      </c>
      <c r="E18">
        <v>48</v>
      </c>
      <c r="F18">
        <f>E5/(E4*2+E5)</f>
        <v>0.45786838505967525</v>
      </c>
    </row>
    <row r="22" spans="4:6" x14ac:dyDescent="0.2">
      <c r="D22">
        <v>1</v>
      </c>
      <c r="E22">
        <v>0</v>
      </c>
      <c r="F22">
        <f>J3/(J2+J3)</f>
        <v>1.4892334296599647E-3</v>
      </c>
    </row>
    <row r="23" spans="4:6" x14ac:dyDescent="0.2">
      <c r="D23">
        <v>2</v>
      </c>
      <c r="E23">
        <v>1</v>
      </c>
      <c r="F23">
        <f>I3/(I2+I3)</f>
        <v>7.0200871853822469E-2</v>
      </c>
    </row>
    <row r="24" spans="4:6" x14ac:dyDescent="0.2">
      <c r="D24">
        <v>3</v>
      </c>
      <c r="E24">
        <v>2.75</v>
      </c>
      <c r="F24">
        <f>H3/(H2+H3)</f>
        <v>0.17032136362574432</v>
      </c>
    </row>
    <row r="25" spans="4:6" x14ac:dyDescent="0.2">
      <c r="D25">
        <v>4</v>
      </c>
      <c r="E25">
        <v>7.33</v>
      </c>
      <c r="F25">
        <f>G3/(G2+G3)</f>
        <v>0.32446051213199534</v>
      </c>
    </row>
    <row r="26" spans="4:6" x14ac:dyDescent="0.2">
      <c r="D26">
        <v>5</v>
      </c>
      <c r="E26">
        <v>24</v>
      </c>
      <c r="F26">
        <f>F3/(F2+F3)</f>
        <v>0.45135999073019706</v>
      </c>
    </row>
    <row r="27" spans="4:6" x14ac:dyDescent="0.2">
      <c r="D27">
        <v>6</v>
      </c>
      <c r="E27">
        <v>48</v>
      </c>
      <c r="F27">
        <f>E3/(E2+E3)</f>
        <v>0.46882496810155455</v>
      </c>
    </row>
    <row r="41" spans="4:6" x14ac:dyDescent="0.2">
      <c r="D41" s="3" t="s">
        <v>10</v>
      </c>
      <c r="E41" t="s">
        <v>8</v>
      </c>
      <c r="F41" t="s">
        <v>9</v>
      </c>
    </row>
    <row r="42" spans="4:6" x14ac:dyDescent="0.2">
      <c r="D42">
        <v>0</v>
      </c>
      <c r="E42">
        <v>1.4892334296599599E-3</v>
      </c>
      <c r="F42">
        <v>2.2414816908221426E-3</v>
      </c>
    </row>
    <row r="43" spans="4:6" x14ac:dyDescent="0.2">
      <c r="D43">
        <v>1</v>
      </c>
      <c r="E43">
        <v>7.0200871853822469E-2</v>
      </c>
      <c r="F43">
        <v>5.3929714935444933E-2</v>
      </c>
    </row>
    <row r="44" spans="4:6" x14ac:dyDescent="0.2">
      <c r="D44">
        <v>2.75</v>
      </c>
      <c r="E44">
        <v>0.17032136362574432</v>
      </c>
      <c r="F44">
        <v>0.14501610256197076</v>
      </c>
    </row>
    <row r="45" spans="4:6" x14ac:dyDescent="0.2">
      <c r="D45">
        <v>7.33</v>
      </c>
      <c r="E45">
        <v>0.32446051213199534</v>
      </c>
      <c r="F45">
        <v>0.30463572578414794</v>
      </c>
    </row>
    <row r="46" spans="4:6" x14ac:dyDescent="0.2">
      <c r="D46">
        <v>24</v>
      </c>
      <c r="E46">
        <v>0.45135999073019706</v>
      </c>
      <c r="F46">
        <v>0.4427286802675251</v>
      </c>
    </row>
    <row r="47" spans="4:6" x14ac:dyDescent="0.2">
      <c r="D47">
        <v>48</v>
      </c>
      <c r="E47">
        <v>0.46882496810155455</v>
      </c>
      <c r="F47">
        <v>0.45786838505967525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30DF-50E4-4143-BD4B-F06D81CF26DB}">
  <dimension ref="A7:G79"/>
  <sheetViews>
    <sheetView zoomScale="87" zoomScaleNormal="87" workbookViewId="0">
      <selection activeCell="A39" sqref="A39:D79"/>
    </sheetView>
  </sheetViews>
  <sheetFormatPr baseColWidth="10" defaultRowHeight="15" x14ac:dyDescent="0.2"/>
  <cols>
    <col min="2" max="2" width="17.83203125" customWidth="1"/>
    <col min="3" max="3" width="18.5" customWidth="1"/>
    <col min="4" max="4" width="18" bestFit="1" customWidth="1"/>
    <col min="5" max="5" width="19.6640625" bestFit="1" customWidth="1"/>
  </cols>
  <sheetData>
    <row r="7" spans="1:5" x14ac:dyDescent="0.2">
      <c r="A7" t="s">
        <v>10</v>
      </c>
      <c r="B7" s="3" t="s">
        <v>11</v>
      </c>
      <c r="C7" s="3" t="s">
        <v>12</v>
      </c>
      <c r="D7" s="3" t="s">
        <v>14</v>
      </c>
      <c r="E7" s="3" t="s">
        <v>13</v>
      </c>
    </row>
    <row r="8" spans="1:5" x14ac:dyDescent="0.2">
      <c r="A8">
        <v>0</v>
      </c>
      <c r="B8">
        <v>1.4892334296599599E-3</v>
      </c>
      <c r="C8">
        <v>2.2414816908221426E-3</v>
      </c>
      <c r="D8">
        <v>2.1312134907469395E-2</v>
      </c>
      <c r="E8">
        <v>1.6418177406468559E-2</v>
      </c>
    </row>
    <row r="9" spans="1:5" x14ac:dyDescent="0.2">
      <c r="A9">
        <v>1</v>
      </c>
      <c r="B9">
        <v>7.0200871853822469E-2</v>
      </c>
      <c r="C9">
        <v>5.3929714935444933E-2</v>
      </c>
      <c r="D9">
        <v>3.8299775265410368E-2</v>
      </c>
      <c r="E9">
        <v>3.1241163198456726E-2</v>
      </c>
    </row>
    <row r="10" spans="1:5" x14ac:dyDescent="0.2">
      <c r="A10">
        <v>2.75</v>
      </c>
      <c r="B10">
        <v>0.17032136362574432</v>
      </c>
      <c r="C10">
        <v>0.14501610256197076</v>
      </c>
    </row>
    <row r="11" spans="1:5" x14ac:dyDescent="0.2">
      <c r="A11">
        <v>3.17</v>
      </c>
      <c r="D11">
        <v>0.18150157168033718</v>
      </c>
      <c r="E11">
        <v>0.15676416337405127</v>
      </c>
    </row>
    <row r="12" spans="1:5" x14ac:dyDescent="0.2">
      <c r="A12">
        <v>6.83</v>
      </c>
      <c r="D12">
        <v>0.2955836421983814</v>
      </c>
      <c r="E12">
        <v>0.28126873845144496</v>
      </c>
    </row>
    <row r="13" spans="1:5" x14ac:dyDescent="0.2">
      <c r="A13">
        <v>7.33</v>
      </c>
      <c r="B13">
        <v>0.32446051213199534</v>
      </c>
      <c r="C13">
        <v>0.30463572578414794</v>
      </c>
    </row>
    <row r="14" spans="1:5" x14ac:dyDescent="0.2">
      <c r="A14">
        <v>19.260000000000002</v>
      </c>
      <c r="D14">
        <v>0.40515683466417357</v>
      </c>
      <c r="E14">
        <v>0.39220674390396382</v>
      </c>
    </row>
    <row r="15" spans="1:5" x14ac:dyDescent="0.2">
      <c r="A15">
        <v>24</v>
      </c>
      <c r="B15">
        <v>0.45135999073019706</v>
      </c>
      <c r="C15">
        <v>0.4427286802675251</v>
      </c>
    </row>
    <row r="16" spans="1:5" x14ac:dyDescent="0.2">
      <c r="A16">
        <v>25.33</v>
      </c>
      <c r="D16">
        <v>0.45798435256974962</v>
      </c>
      <c r="E16">
        <v>0.46038441088227672</v>
      </c>
    </row>
    <row r="17" spans="1:3" x14ac:dyDescent="0.2">
      <c r="A17">
        <v>48</v>
      </c>
      <c r="B17">
        <v>0.46882496810155455</v>
      </c>
      <c r="C17">
        <v>0.45786838505967525</v>
      </c>
    </row>
    <row r="38" spans="1:7" x14ac:dyDescent="0.2">
      <c r="B38" s="3"/>
    </row>
    <row r="39" spans="1:7" x14ac:dyDescent="0.2">
      <c r="A39" t="s">
        <v>10</v>
      </c>
      <c r="B39" s="3" t="s">
        <v>15</v>
      </c>
      <c r="C39" s="3" t="s">
        <v>16</v>
      </c>
      <c r="D39" s="3" t="s">
        <v>20</v>
      </c>
      <c r="E39" s="3"/>
      <c r="F39" s="3"/>
      <c r="G39" s="3"/>
    </row>
    <row r="40" spans="1:7" x14ac:dyDescent="0.2">
      <c r="A40">
        <v>0</v>
      </c>
      <c r="B40" s="3" t="s">
        <v>18</v>
      </c>
      <c r="C40" s="3" t="s">
        <v>17</v>
      </c>
      <c r="D40">
        <v>1.4892334296599599E-3</v>
      </c>
    </row>
    <row r="41" spans="1:7" x14ac:dyDescent="0.2">
      <c r="A41">
        <v>1</v>
      </c>
      <c r="B41" s="3" t="s">
        <v>18</v>
      </c>
      <c r="C41" s="3" t="s">
        <v>17</v>
      </c>
      <c r="D41">
        <v>7.0200871853822469E-2</v>
      </c>
    </row>
    <row r="42" spans="1:7" x14ac:dyDescent="0.2">
      <c r="A42">
        <v>2.75</v>
      </c>
      <c r="B42" s="3" t="s">
        <v>18</v>
      </c>
      <c r="C42" s="3" t="s">
        <v>17</v>
      </c>
      <c r="D42">
        <v>0.17032136362574432</v>
      </c>
    </row>
    <row r="43" spans="1:7" x14ac:dyDescent="0.2">
      <c r="A43">
        <v>3.17</v>
      </c>
      <c r="B43" s="3" t="s">
        <v>18</v>
      </c>
      <c r="C43" s="3" t="s">
        <v>17</v>
      </c>
    </row>
    <row r="44" spans="1:7" x14ac:dyDescent="0.2">
      <c r="A44">
        <v>6.83</v>
      </c>
      <c r="B44" s="3" t="s">
        <v>18</v>
      </c>
      <c r="C44" s="3" t="s">
        <v>17</v>
      </c>
    </row>
    <row r="45" spans="1:7" x14ac:dyDescent="0.2">
      <c r="A45">
        <v>7.33</v>
      </c>
      <c r="B45" s="3" t="s">
        <v>18</v>
      </c>
      <c r="C45" s="3" t="s">
        <v>17</v>
      </c>
      <c r="D45">
        <v>0.32446051213199534</v>
      </c>
    </row>
    <row r="46" spans="1:7" x14ac:dyDescent="0.2">
      <c r="A46">
        <v>19.260000000000002</v>
      </c>
      <c r="B46" s="3" t="s">
        <v>18</v>
      </c>
      <c r="C46" s="3" t="s">
        <v>17</v>
      </c>
    </row>
    <row r="47" spans="1:7" x14ac:dyDescent="0.2">
      <c r="A47">
        <v>24</v>
      </c>
      <c r="B47" s="3" t="s">
        <v>18</v>
      </c>
      <c r="C47" s="3" t="s">
        <v>17</v>
      </c>
      <c r="D47">
        <v>0.45135999073019706</v>
      </c>
    </row>
    <row r="48" spans="1:7" x14ac:dyDescent="0.2">
      <c r="A48">
        <v>25.33</v>
      </c>
      <c r="B48" s="3" t="s">
        <v>18</v>
      </c>
      <c r="C48" s="3" t="s">
        <v>17</v>
      </c>
    </row>
    <row r="49" spans="1:4" x14ac:dyDescent="0.2">
      <c r="A49">
        <v>48</v>
      </c>
      <c r="B49" s="3" t="s">
        <v>18</v>
      </c>
      <c r="C49" s="3" t="s">
        <v>17</v>
      </c>
      <c r="D49">
        <v>0.46882496810155455</v>
      </c>
    </row>
    <row r="50" spans="1:4" x14ac:dyDescent="0.2">
      <c r="A50">
        <v>0</v>
      </c>
      <c r="B50" s="3" t="s">
        <v>6</v>
      </c>
      <c r="C50" s="3" t="s">
        <v>17</v>
      </c>
      <c r="D50">
        <v>2.2414816908221426E-3</v>
      </c>
    </row>
    <row r="51" spans="1:4" x14ac:dyDescent="0.2">
      <c r="A51">
        <v>1</v>
      </c>
      <c r="B51" s="3" t="s">
        <v>6</v>
      </c>
      <c r="C51" s="3" t="s">
        <v>17</v>
      </c>
      <c r="D51">
        <v>5.3929714935444933E-2</v>
      </c>
    </row>
    <row r="52" spans="1:4" x14ac:dyDescent="0.2">
      <c r="A52">
        <v>2.75</v>
      </c>
      <c r="B52" s="3" t="s">
        <v>6</v>
      </c>
      <c r="C52" s="3" t="s">
        <v>17</v>
      </c>
      <c r="D52">
        <v>0.14501610256197076</v>
      </c>
    </row>
    <row r="53" spans="1:4" x14ac:dyDescent="0.2">
      <c r="A53">
        <v>3.17</v>
      </c>
      <c r="B53" s="3" t="s">
        <v>6</v>
      </c>
      <c r="C53" s="3" t="s">
        <v>17</v>
      </c>
    </row>
    <row r="54" spans="1:4" x14ac:dyDescent="0.2">
      <c r="A54">
        <v>6.83</v>
      </c>
      <c r="B54" s="3" t="s">
        <v>6</v>
      </c>
      <c r="C54" s="3" t="s">
        <v>17</v>
      </c>
    </row>
    <row r="55" spans="1:4" x14ac:dyDescent="0.2">
      <c r="A55">
        <v>7.33</v>
      </c>
      <c r="B55" s="3" t="s">
        <v>6</v>
      </c>
      <c r="C55" s="3" t="s">
        <v>17</v>
      </c>
      <c r="D55">
        <v>0.30463572578414794</v>
      </c>
    </row>
    <row r="56" spans="1:4" x14ac:dyDescent="0.2">
      <c r="A56">
        <v>19.260000000000002</v>
      </c>
      <c r="B56" s="3" t="s">
        <v>6</v>
      </c>
      <c r="C56" s="3" t="s">
        <v>17</v>
      </c>
    </row>
    <row r="57" spans="1:4" x14ac:dyDescent="0.2">
      <c r="A57">
        <v>24</v>
      </c>
      <c r="B57" s="3" t="s">
        <v>6</v>
      </c>
      <c r="C57" s="3" t="s">
        <v>17</v>
      </c>
      <c r="D57">
        <v>0.4427286802675251</v>
      </c>
    </row>
    <row r="58" spans="1:4" x14ac:dyDescent="0.2">
      <c r="A58">
        <v>25.33</v>
      </c>
      <c r="B58" s="3" t="s">
        <v>6</v>
      </c>
      <c r="C58" s="3" t="s">
        <v>17</v>
      </c>
    </row>
    <row r="59" spans="1:4" x14ac:dyDescent="0.2">
      <c r="A59">
        <v>48</v>
      </c>
      <c r="B59" s="3" t="s">
        <v>6</v>
      </c>
      <c r="C59" s="3" t="s">
        <v>17</v>
      </c>
      <c r="D59">
        <v>0.45786838505967525</v>
      </c>
    </row>
    <row r="60" spans="1:4" x14ac:dyDescent="0.2">
      <c r="A60">
        <v>0</v>
      </c>
      <c r="B60" s="3" t="s">
        <v>18</v>
      </c>
      <c r="C60" s="3" t="s">
        <v>19</v>
      </c>
      <c r="D60">
        <v>2.1312134907469395E-2</v>
      </c>
    </row>
    <row r="61" spans="1:4" x14ac:dyDescent="0.2">
      <c r="A61">
        <v>1</v>
      </c>
      <c r="B61" s="3" t="s">
        <v>18</v>
      </c>
      <c r="C61" s="3" t="s">
        <v>19</v>
      </c>
      <c r="D61">
        <v>3.8299775265410368E-2</v>
      </c>
    </row>
    <row r="62" spans="1:4" x14ac:dyDescent="0.2">
      <c r="A62">
        <v>2.75</v>
      </c>
      <c r="B62" s="3" t="s">
        <v>18</v>
      </c>
      <c r="C62" s="3" t="s">
        <v>19</v>
      </c>
    </row>
    <row r="63" spans="1:4" x14ac:dyDescent="0.2">
      <c r="A63">
        <v>3.17</v>
      </c>
      <c r="B63" s="3" t="s">
        <v>18</v>
      </c>
      <c r="C63" s="3" t="s">
        <v>19</v>
      </c>
      <c r="D63">
        <v>0.18150157168033718</v>
      </c>
    </row>
    <row r="64" spans="1:4" x14ac:dyDescent="0.2">
      <c r="A64">
        <v>6.83</v>
      </c>
      <c r="B64" s="3" t="s">
        <v>18</v>
      </c>
      <c r="C64" s="3" t="s">
        <v>19</v>
      </c>
      <c r="D64">
        <v>0.2955836421983814</v>
      </c>
    </row>
    <row r="65" spans="1:4" x14ac:dyDescent="0.2">
      <c r="A65">
        <v>7.33</v>
      </c>
      <c r="B65" s="3" t="s">
        <v>18</v>
      </c>
      <c r="C65" s="3" t="s">
        <v>19</v>
      </c>
    </row>
    <row r="66" spans="1:4" x14ac:dyDescent="0.2">
      <c r="A66">
        <v>19.260000000000002</v>
      </c>
      <c r="B66" s="3" t="s">
        <v>18</v>
      </c>
      <c r="C66" s="3" t="s">
        <v>19</v>
      </c>
      <c r="D66">
        <v>0.40515683466417357</v>
      </c>
    </row>
    <row r="67" spans="1:4" x14ac:dyDescent="0.2">
      <c r="A67">
        <v>24</v>
      </c>
      <c r="B67" s="3" t="s">
        <v>18</v>
      </c>
      <c r="C67" s="3" t="s">
        <v>19</v>
      </c>
    </row>
    <row r="68" spans="1:4" x14ac:dyDescent="0.2">
      <c r="A68">
        <v>25.33</v>
      </c>
      <c r="B68" s="3" t="s">
        <v>18</v>
      </c>
      <c r="C68" s="3" t="s">
        <v>19</v>
      </c>
      <c r="D68">
        <v>0.45798435256974962</v>
      </c>
    </row>
    <row r="69" spans="1:4" x14ac:dyDescent="0.2">
      <c r="A69">
        <v>48</v>
      </c>
      <c r="B69" s="3" t="s">
        <v>18</v>
      </c>
      <c r="C69" s="3" t="s">
        <v>19</v>
      </c>
    </row>
    <row r="70" spans="1:4" x14ac:dyDescent="0.2">
      <c r="A70">
        <v>0</v>
      </c>
      <c r="B70" s="3" t="s">
        <v>6</v>
      </c>
      <c r="C70" s="3" t="s">
        <v>19</v>
      </c>
      <c r="D70">
        <v>1.6418177406468559E-2</v>
      </c>
    </row>
    <row r="71" spans="1:4" x14ac:dyDescent="0.2">
      <c r="A71">
        <v>1</v>
      </c>
      <c r="B71" s="3" t="s">
        <v>6</v>
      </c>
      <c r="C71" s="3" t="s">
        <v>19</v>
      </c>
      <c r="D71">
        <v>3.1241163198456726E-2</v>
      </c>
    </row>
    <row r="72" spans="1:4" x14ac:dyDescent="0.2">
      <c r="A72">
        <v>2.75</v>
      </c>
      <c r="B72" s="3" t="s">
        <v>6</v>
      </c>
      <c r="C72" s="3" t="s">
        <v>19</v>
      </c>
    </row>
    <row r="73" spans="1:4" x14ac:dyDescent="0.2">
      <c r="A73">
        <v>3.17</v>
      </c>
      <c r="B73" s="3" t="s">
        <v>6</v>
      </c>
      <c r="C73" s="3" t="s">
        <v>19</v>
      </c>
      <c r="D73">
        <v>0.15676416337405127</v>
      </c>
    </row>
    <row r="74" spans="1:4" x14ac:dyDescent="0.2">
      <c r="A74">
        <v>6.83</v>
      </c>
      <c r="B74" s="3" t="s">
        <v>6</v>
      </c>
      <c r="C74" s="3" t="s">
        <v>19</v>
      </c>
      <c r="D74">
        <v>0.28126873845144496</v>
      </c>
    </row>
    <row r="75" spans="1:4" x14ac:dyDescent="0.2">
      <c r="A75">
        <v>7.33</v>
      </c>
      <c r="B75" s="3" t="s">
        <v>6</v>
      </c>
      <c r="C75" s="3" t="s">
        <v>19</v>
      </c>
    </row>
    <row r="76" spans="1:4" x14ac:dyDescent="0.2">
      <c r="A76">
        <v>19.260000000000002</v>
      </c>
      <c r="B76" s="3" t="s">
        <v>6</v>
      </c>
      <c r="C76" s="3" t="s">
        <v>19</v>
      </c>
      <c r="D76">
        <v>0.39220674390396382</v>
      </c>
    </row>
    <row r="77" spans="1:4" x14ac:dyDescent="0.2">
      <c r="A77">
        <v>24</v>
      </c>
      <c r="B77" s="3" t="s">
        <v>6</v>
      </c>
      <c r="C77" s="3" t="s">
        <v>19</v>
      </c>
    </row>
    <row r="78" spans="1:4" x14ac:dyDescent="0.2">
      <c r="A78">
        <v>25.33</v>
      </c>
      <c r="B78" s="3" t="s">
        <v>6</v>
      </c>
      <c r="C78" s="3" t="s">
        <v>19</v>
      </c>
      <c r="D78">
        <v>0.46038441088227672</v>
      </c>
    </row>
    <row r="79" spans="1:4" x14ac:dyDescent="0.2">
      <c r="A79">
        <v>48</v>
      </c>
      <c r="B79" s="3" t="s">
        <v>6</v>
      </c>
      <c r="C79" s="3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Compounds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Exported from file kinetic_tracing_switch.pdResult using  </dc:description>
  <cp:lastModifiedBy>Kristian Davidsen</cp:lastModifiedBy>
  <dcterms:modified xsi:type="dcterms:W3CDTF">2019-06-01T01:55:23Z</dcterms:modified>
</cp:coreProperties>
</file>