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GSK3a/GSK3a_KD_single_cell_clone/"/>
    </mc:Choice>
  </mc:AlternateContent>
  <xr:revisionPtr revIDLastSave="0" documentId="13_ncr:1_{7B466D88-76B7-6F41-AAF2-7B7050D54EE4}" xr6:coauthVersionLast="45" xr6:coauthVersionMax="45" xr10:uidLastSave="{00000000-0000-0000-0000-000000000000}"/>
  <bookViews>
    <workbookView xWindow="220" yWindow="1600" windowWidth="28560" windowHeight="16260" activeTab="1" xr2:uid="{00000000-000D-0000-FFFF-FFFF00000000}"/>
  </bookViews>
  <sheets>
    <sheet name="JURKAT" sheetId="1" r:id="rId1"/>
    <sheet name="143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6" i="2" l="1"/>
  <c r="G96" i="2"/>
  <c r="H96" i="2"/>
  <c r="F97" i="2"/>
  <c r="G97" i="2"/>
  <c r="H97" i="2"/>
  <c r="F98" i="2"/>
  <c r="G98" i="2"/>
  <c r="H98" i="2"/>
  <c r="F99" i="2"/>
  <c r="G99" i="2"/>
  <c r="H99" i="2"/>
  <c r="F100" i="2"/>
  <c r="G100" i="2"/>
  <c r="H100" i="2"/>
  <c r="H95" i="2"/>
  <c r="G95" i="2"/>
  <c r="F95" i="2"/>
  <c r="F82" i="2"/>
  <c r="F83" i="2"/>
  <c r="F87" i="2"/>
  <c r="F86" i="2"/>
  <c r="F85" i="2"/>
  <c r="F84" i="2"/>
  <c r="H71" i="2"/>
  <c r="H72" i="2"/>
  <c r="H73" i="2"/>
  <c r="H74" i="2"/>
  <c r="H75" i="2"/>
  <c r="H70" i="2"/>
  <c r="F75" i="2"/>
  <c r="F74" i="2"/>
  <c r="F73" i="2"/>
  <c r="F72" i="2"/>
  <c r="F71" i="2"/>
  <c r="F70" i="2"/>
  <c r="H63" i="2"/>
  <c r="H62" i="2"/>
  <c r="H61" i="2"/>
  <c r="H60" i="2"/>
  <c r="H59" i="2"/>
  <c r="H58" i="2"/>
  <c r="F63" i="2"/>
  <c r="F62" i="2"/>
  <c r="F61" i="2"/>
  <c r="F60" i="2"/>
  <c r="F59" i="2"/>
  <c r="F58" i="2"/>
  <c r="H47" i="2"/>
  <c r="H48" i="2"/>
  <c r="H49" i="2"/>
  <c r="H50" i="2"/>
  <c r="H51" i="2"/>
  <c r="H46" i="2"/>
  <c r="F51" i="2"/>
  <c r="F50" i="2"/>
  <c r="F49" i="2"/>
  <c r="F48" i="2"/>
  <c r="F47" i="2"/>
  <c r="F46" i="2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I130" i="1"/>
  <c r="H130" i="1"/>
  <c r="G130" i="1"/>
  <c r="F131" i="1"/>
  <c r="F132" i="1"/>
  <c r="F133" i="1"/>
  <c r="F134" i="1"/>
  <c r="F135" i="1"/>
  <c r="F130" i="1"/>
  <c r="I117" i="1"/>
  <c r="I118" i="1"/>
  <c r="I119" i="1"/>
  <c r="I120" i="1"/>
  <c r="I121" i="1"/>
  <c r="I116" i="1"/>
  <c r="H117" i="1"/>
  <c r="H118" i="1"/>
  <c r="H119" i="1"/>
  <c r="H120" i="1"/>
  <c r="H121" i="1"/>
  <c r="H116" i="1"/>
  <c r="G117" i="1"/>
  <c r="G118" i="1"/>
  <c r="G119" i="1"/>
  <c r="G120" i="1"/>
  <c r="G121" i="1"/>
  <c r="G116" i="1"/>
  <c r="F121" i="1"/>
  <c r="F116" i="1"/>
  <c r="F117" i="1"/>
  <c r="F118" i="1"/>
  <c r="F119" i="1"/>
  <c r="F120" i="1"/>
  <c r="I105" i="1"/>
  <c r="I103" i="1"/>
  <c r="I104" i="1"/>
  <c r="I106" i="1"/>
  <c r="I107" i="1"/>
  <c r="I102" i="1"/>
  <c r="I79" i="1"/>
  <c r="I90" i="1"/>
  <c r="I91" i="1"/>
  <c r="I92" i="1"/>
  <c r="I93" i="1"/>
  <c r="I94" i="1"/>
  <c r="I89" i="1"/>
  <c r="I77" i="1"/>
  <c r="I78" i="1"/>
  <c r="I80" i="1"/>
  <c r="I81" i="1"/>
  <c r="I76" i="1"/>
  <c r="I64" i="1"/>
  <c r="I65" i="1"/>
  <c r="I66" i="1"/>
  <c r="I67" i="1"/>
  <c r="I68" i="1"/>
  <c r="I63" i="1"/>
  <c r="F102" i="1"/>
  <c r="G107" i="1"/>
  <c r="F107" i="1"/>
  <c r="G106" i="1"/>
  <c r="F106" i="1"/>
  <c r="G105" i="1"/>
  <c r="F105" i="1"/>
  <c r="G104" i="1"/>
  <c r="F104" i="1"/>
  <c r="G103" i="1"/>
  <c r="F103" i="1"/>
  <c r="G102" i="1"/>
  <c r="F89" i="1"/>
  <c r="G94" i="1"/>
  <c r="F94" i="1"/>
  <c r="G93" i="1"/>
  <c r="F93" i="1"/>
  <c r="G92" i="1"/>
  <c r="F92" i="1"/>
  <c r="G91" i="1"/>
  <c r="F91" i="1"/>
  <c r="G90" i="1"/>
  <c r="F90" i="1"/>
  <c r="G89" i="1"/>
  <c r="G81" i="1"/>
  <c r="F76" i="1"/>
  <c r="F81" i="1"/>
  <c r="G80" i="1"/>
  <c r="F80" i="1"/>
  <c r="G79" i="1"/>
  <c r="F79" i="1"/>
  <c r="G78" i="1"/>
  <c r="F78" i="1"/>
  <c r="G77" i="1"/>
  <c r="F77" i="1"/>
  <c r="G76" i="1"/>
  <c r="G68" i="1"/>
  <c r="F68" i="1"/>
  <c r="G67" i="1"/>
  <c r="F67" i="1"/>
  <c r="G66" i="1"/>
  <c r="F66" i="1"/>
  <c r="G65" i="1"/>
  <c r="F65" i="1"/>
  <c r="G64" i="1"/>
  <c r="F64" i="1"/>
  <c r="G63" i="1"/>
  <c r="F63" i="1"/>
  <c r="H86" i="2" l="1"/>
  <c r="H83" i="2"/>
  <c r="H87" i="2"/>
  <c r="H84" i="2"/>
  <c r="H82" i="2"/>
  <c r="H85" i="2"/>
</calcChain>
</file>

<file path=xl/sharedStrings.xml><?xml version="1.0" encoding="utf-8"?>
<sst xmlns="http://schemas.openxmlformats.org/spreadsheetml/2006/main" count="431" uniqueCount="185">
  <si>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</si>
  <si>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</si>
  <si>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</si>
  <si>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</si>
  <si>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</si>
  <si>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</si>
  <si>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</si>
  <si>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</si>
  <si>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</si>
  <si>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</si>
  <si>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</si>
  <si>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</si>
  <si>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</si>
  <si>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#2_0.1UL-ASNase</t>
  </si>
  <si>
    <t>#2_1000UL-ASNase</t>
  </si>
  <si>
    <t>#2_100UL-ASNase</t>
  </si>
  <si>
    <t>#2_10UL-ASNase</t>
  </si>
  <si>
    <t>#2_1mM-Asn</t>
  </si>
  <si>
    <t>#2_1UL-ASNase</t>
  </si>
  <si>
    <t>#4_0.1UL-ASNase</t>
  </si>
  <si>
    <t>#4_1000UL-ASNase</t>
  </si>
  <si>
    <t>#4_100UL-ASNase</t>
  </si>
  <si>
    <t>#4_10UL-ASNase</t>
  </si>
  <si>
    <t>#4_1mM-Asn</t>
  </si>
  <si>
    <t>#4_1UL-ASNase</t>
  </si>
  <si>
    <t>#5_0.1UL-ASNase</t>
  </si>
  <si>
    <t>#5_1000UL-ASNase</t>
  </si>
  <si>
    <t>#5_100UL-ASNase</t>
  </si>
  <si>
    <t>#5_10UL-ASNase</t>
  </si>
  <si>
    <t>#5_1mM-Asn</t>
  </si>
  <si>
    <t>#5_1UL-ASNase</t>
  </si>
  <si>
    <t>#6_0.1UL-ASNase</t>
  </si>
  <si>
    <t>#6_1000UL-ASNase</t>
  </si>
  <si>
    <t>#6_100UL-ASNase</t>
  </si>
  <si>
    <t>#6_10UL-ASNase</t>
  </si>
  <si>
    <t>#6_1mM-Asn</t>
  </si>
  <si>
    <t>#6_1UL-ASNase</t>
  </si>
  <si>
    <t>143B_GSK3a_KD_#2_preincubation</t>
  </si>
  <si>
    <t>143B_GSK3a_KD_#4_preincubation</t>
  </si>
  <si>
    <t>143B_GSK3a_KD_#5_preincubation</t>
  </si>
  <si>
    <t>143B_GSK3a_KD_#6_preincubation</t>
  </si>
  <si>
    <t>143B_parental_0.1UL-ASNase</t>
  </si>
  <si>
    <t>143B_parental_1000UL-ASNase</t>
  </si>
  <si>
    <t>143B_parental_100UL-ASNase</t>
  </si>
  <si>
    <t>143B_parental_10UL-ASNase</t>
  </si>
  <si>
    <t>143B_parental_1mM-Asn</t>
  </si>
  <si>
    <t>143B_parental_1UL-ASNase</t>
  </si>
  <si>
    <t>143B_parental_preincubation</t>
  </si>
  <si>
    <t>JURKAT_KD#2_0.1UL-ASNase</t>
  </si>
  <si>
    <t>JURKAT_KD#2_1000UL-ASNase</t>
  </si>
  <si>
    <t>JURKAT_KD#2_100UL-ASNase</t>
  </si>
  <si>
    <t>JURKAT_KD#2_10UL-ASNase</t>
  </si>
  <si>
    <t>JURKAT_KD#2_1mM-Asn</t>
  </si>
  <si>
    <t>JURKAT_KD#2_1UL-ASNase</t>
  </si>
  <si>
    <t>JURKAT_KD#2_preincubation</t>
  </si>
  <si>
    <t>JURKAT_KD#3_0.1UL-ASNase</t>
  </si>
  <si>
    <t>JURKAT_KD#3_1000UL-ASNase</t>
  </si>
  <si>
    <t>JURKAT_KD#3_100UL-ASNase</t>
  </si>
  <si>
    <t>JURKAT_KD#3_10UL-ASNase</t>
  </si>
  <si>
    <t>JURKAT_KD#3_1mM-Asn</t>
  </si>
  <si>
    <t>JURKAT_KD#3_1UL-ASNase</t>
  </si>
  <si>
    <t>JURKAT_KD#3_preincubation</t>
  </si>
  <si>
    <t>JURKAT_KD#4_0.1UL-ASNase</t>
  </si>
  <si>
    <t>JURKAT_KD#4_1000UL-ASNase</t>
  </si>
  <si>
    <t>JURKAT_KD#4_100UL-ASNase</t>
  </si>
  <si>
    <t>JURKAT_KD#4_10UL-ASNase</t>
  </si>
  <si>
    <t>JURKAT_KD#4_1mM-Asn</t>
  </si>
  <si>
    <t>JURKAT_KD#4_1UL-ASNase</t>
  </si>
  <si>
    <t>JURKAT_KD#4_preincubation</t>
  </si>
  <si>
    <t>JURKAT_KD#6_0.1UL-ASNase</t>
  </si>
  <si>
    <t>JURKAT_KD#6_1000UL-ASNase</t>
  </si>
  <si>
    <t>JURKAT_KD#6_100UL-ASNase</t>
  </si>
  <si>
    <t>JURKAT_KD#6_10UL-ASNase</t>
  </si>
  <si>
    <t>JURKAT_KD#6_1mM-Asn</t>
  </si>
  <si>
    <t>JURKAT_KD#6_1UL-ASNase</t>
  </si>
  <si>
    <t>JURKAT_KD#6_preincubation</t>
  </si>
  <si>
    <t>GSK3a_KD_proliferation_143B</t>
  </si>
  <si>
    <t>GSK3a_KD_proliferation</t>
  </si>
  <si>
    <t>GSK3a_KD_proliferation_143B_#2_0.1UL-ASNase_26 Sep 2020_01.#m4</t>
  </si>
  <si>
    <t>GSK3a_KD_proliferation_143B_#2_1000UL-ASNase_26 Sep 2020_01.#m4</t>
  </si>
  <si>
    <t>GSK3a_KD_proliferation_143B_#2_100UL-ASNase_26 Sep 2020_01.#m4</t>
  </si>
  <si>
    <t>GSK3a_KD_proliferation_143B_#2_10UL-ASNase_26 Sep 2020_01.#m4</t>
  </si>
  <si>
    <t>GSK3a_KD_proliferation_143B_#2_1mM-Asn_26 Sep 2020_01.#m4</t>
  </si>
  <si>
    <t>GSK3a_KD_proliferation_143B_#2_1UL-ASNase_26 Sep 2020_01.#m4</t>
  </si>
  <si>
    <t>GSK3a_KD_proliferation_143B_#4_0.1UL-ASNase_26 Sep 2020_01.#m4</t>
  </si>
  <si>
    <t>GSK3a_KD_proliferation_143B_#4_1000UL-ASNase_26 Sep 2020_01.#m4</t>
  </si>
  <si>
    <t>GSK3a_KD_proliferation_143B_#4_100UL-ASNase_26 Sep 2020_01.#m4</t>
  </si>
  <si>
    <t>GSK3a_KD_proliferation_143B_#4_10UL-ASNase_26 Sep 2020_01.#m4</t>
  </si>
  <si>
    <t>GSK3a_KD_proliferation_143B_#4_1mM-Asn_26 Sep 2020_01.#m4</t>
  </si>
  <si>
    <t>GSK3a_KD_proliferation_143B_#4_1UL-ASNase_26 Sep 2020_01.#m4</t>
  </si>
  <si>
    <t>GSK3a_KD_proliferation_143B_#5_0.1UL-ASNase_27 Sep 2020_01.#m4</t>
  </si>
  <si>
    <t>GSK3a_KD_proliferation_143B_#5_1000UL-ASNase_27 Sep 2020_01.#m4</t>
  </si>
  <si>
    <t>GSK3a_KD_proliferation_143B_#5_100UL-ASNase_27 Sep 2020_01.#m4</t>
  </si>
  <si>
    <t>GSK3a_KD_proliferation_143B_#5_10UL-ASNase_27 Sep 2020_01.#m4</t>
  </si>
  <si>
    <t>GSK3a_KD_proliferation_143B_#5_1mM-Asn_27 Sep 2020_01.#m4</t>
  </si>
  <si>
    <t>GSK3a_KD_proliferation_143B_#5_1UL-ASNase_27 Sep 2020_01.#m4</t>
  </si>
  <si>
    <t>GSK3a_KD_proliferation_143B_#6_0.1UL-ASNase_27 Sep 2020_01.#m4</t>
  </si>
  <si>
    <t>GSK3a_KD_proliferation_143B_#6_1000UL-ASNase_27 Sep 2020_01.#m4</t>
  </si>
  <si>
    <t>GSK3a_KD_proliferation_143B_#6_100UL-ASNase_27 Sep 2020_01.#m4</t>
  </si>
  <si>
    <t>GSK3a_KD_proliferation_143B_#6_10UL-ASNase_27 Sep 2020_01.#m4</t>
  </si>
  <si>
    <t>GSK3a_KD_proliferation_143B_#6_1mM-Asn_27 Sep 2020_01.#m4</t>
  </si>
  <si>
    <t>GSK3a_KD_proliferation_143B_#6_1UL-ASNase_27 Sep 2020_01.#m4</t>
  </si>
  <si>
    <t>GSK3a_KD_proliferation_143B_GSK3a_KD_#2_preincubation_20 Sep 2020_01.#m4</t>
  </si>
  <si>
    <t>GSK3a_KD_proliferation_143B_GSK3a_KD_#4_preincubation_20 Sep 2020_01.#m4</t>
  </si>
  <si>
    <t>GSK3a_KD_proliferation_143B_GSK3a_KD_#5_preincubation_20 Sep 2020_01.#m4</t>
  </si>
  <si>
    <t>GSK3a_KD_proliferation_143B_GSK3a_KD_#6_preincubation_20 Sep 2020_01.#m4</t>
  </si>
  <si>
    <t>GSK3a_KD_proliferation_143B_parental_0.1UL-ASNase_24 Sep 2020_01.#m4</t>
  </si>
  <si>
    <t>GSK3a_KD_proliferation_143B_parental_1000UL-ASNase_24 Sep 2020_01.#m4</t>
  </si>
  <si>
    <t>GSK3a_KD_proliferation_143B_parental_100UL-ASNase_24 Sep 2020_01.#m4</t>
  </si>
  <si>
    <t>GSK3a_KD_proliferation_143B_parental_10UL-ASNase_24 Sep 2020_01.#m4</t>
  </si>
  <si>
    <t>GSK3a_KD_proliferation_143B_parental_1mM-Asn_24 Sep 2020_01.#m4</t>
  </si>
  <si>
    <t>GSK3a_KD_proliferation_143B_parental_1UL-ASNase_24 Sep 2020_01.#m4</t>
  </si>
  <si>
    <t>GSK3a_KD_proliferation_143B_parental_preincubation_20 Sep 2020_01.#m4</t>
  </si>
  <si>
    <t>GSK3a_KD_proliferation_JURKAT_KD#2_0.1UL-ASNase_21 Sep 2020_01.#m4</t>
  </si>
  <si>
    <t>GSK3a_KD_proliferation_JURKAT_KD#2_0.1UL-ASNase_24 Sep 2020_01.#m4</t>
  </si>
  <si>
    <t>GSK3a_KD_proliferation_JURKAT_KD#2_1000UL-ASNase_21 Sep 2020_01.#m4</t>
  </si>
  <si>
    <t>GSK3a_KD_proliferation_JURKAT_KD#2_1000UL-ASNase_24 Sep 2020_01.#m4</t>
  </si>
  <si>
    <t>GSK3a_KD_proliferation_JURKAT_KD#2_100UL-ASNase_21 Sep 2020_01.#m4</t>
  </si>
  <si>
    <t>GSK3a_KD_proliferation_JURKAT_KD#2_100UL-ASNase_24 Sep 2020_01.#m4</t>
  </si>
  <si>
    <t>GSK3a_KD_proliferation_JURKAT_KD#2_10UL-ASNase_21 Sep 2020_01.#m4</t>
  </si>
  <si>
    <t>GSK3a_KD_proliferation_JURKAT_KD#2_10UL-ASNase_24 Sep 2020_01.#m4</t>
  </si>
  <si>
    <t>GSK3a_KD_proliferation_JURKAT_KD#2_1mM-Asn_21 Sep 2020_01.#m4</t>
  </si>
  <si>
    <t>GSK3a_KD_proliferation_JURKAT_KD#2_1mM-Asn_24 Sep 2020_01.#m4</t>
  </si>
  <si>
    <t>GSK3a_KD_proliferation_JURKAT_KD#2_1UL-ASNase_21 Sep 2020_01.#m4</t>
  </si>
  <si>
    <t>GSK3a_KD_proliferation_JURKAT_KD#2_1UL-ASNase_24 Sep 2020_01.#m4</t>
  </si>
  <si>
    <t>GSK3a_KD_proliferation_JURKAT_KD#2_preincubation_19 Sep 2020_01.#m4</t>
  </si>
  <si>
    <t>GSK3a_KD_proliferation_JURKAT_KD#3_0.1UL-ASNase_21 Sep 2020_01.#m4</t>
  </si>
  <si>
    <t>GSK3a_KD_proliferation_JURKAT_KD#3_0.1UL-ASNase_24 Sep 2020_01.#m4</t>
  </si>
  <si>
    <t>GSK3a_KD_proliferation_JURKAT_KD#3_1000UL-ASNase_21 Sep 2020_01.#m4</t>
  </si>
  <si>
    <t>GSK3a_KD_proliferation_JURKAT_KD#3_1000UL-ASNase_24 Sep 2020_01.#m4</t>
  </si>
  <si>
    <t>GSK3a_KD_proliferation_JURKAT_KD#3_100UL-ASNase_21 Sep 2020_01.#m4</t>
  </si>
  <si>
    <t>GSK3a_KD_proliferation_JURKAT_KD#3_100UL-ASNase_24 Sep 2020_01.#m4</t>
  </si>
  <si>
    <t>GSK3a_KD_proliferation_JURKAT_KD#3_10UL-ASNase_21 Sep 2020_01.#m4</t>
  </si>
  <si>
    <t>GSK3a_KD_proliferation_JURKAT_KD#3_10UL-ASNase_24 Sep 2020_01.#m4</t>
  </si>
  <si>
    <t>GSK3a_KD_proliferation_JURKAT_KD#3_1mM-Asn_21 Sep 2020_01.#m4</t>
  </si>
  <si>
    <t>GSK3a_KD_proliferation_JURKAT_KD#3_1mM-Asn_24 Sep 2020_01.#m4</t>
  </si>
  <si>
    <t>GSK3a_KD_proliferation_JURKAT_KD#3_1UL-ASNase_21 Sep 2020_01.#m4</t>
  </si>
  <si>
    <t>GSK3a_KD_proliferation_JURKAT_KD#3_1UL-ASNase_24 Sep 2020_01.#m4</t>
  </si>
  <si>
    <t>GSK3a_KD_proliferation_JURKAT_KD#3_preincubation_19 Sep 2020_01.#m4</t>
  </si>
  <si>
    <t>GSK3a_KD_proliferation_JURKAT_KD#4_0.1UL-ASNase_21 Sep 2020_01.#m4</t>
  </si>
  <si>
    <t>GSK3a_KD_proliferation_JURKAT_KD#4_0.1UL-ASNase_24 Sep 2020_01.#m4</t>
  </si>
  <si>
    <t>GSK3a_KD_proliferation_JURKAT_KD#4_1000UL-ASNase_21 Sep 2020_01.#m4</t>
  </si>
  <si>
    <t>GSK3a_KD_proliferation_JURKAT_KD#4_1000UL-ASNase_24 Sep 2020_01.#m4</t>
  </si>
  <si>
    <t>GSK3a_KD_proliferation_JURKAT_KD#4_100UL-ASNase_21 Sep 2020_01.#m4</t>
  </si>
  <si>
    <t>GSK3a_KD_proliferation_JURKAT_KD#4_100UL-ASNase_24 Sep 2020_01.#m4</t>
  </si>
  <si>
    <t>GSK3a_KD_proliferation_JURKAT_KD#4_10UL-ASNase_21 Sep 2020_01.#m4</t>
  </si>
  <si>
    <t>GSK3a_KD_proliferation_JURKAT_KD#4_10UL-ASNase_24 Sep 2020_01.#m4</t>
  </si>
  <si>
    <t>GSK3a_KD_proliferation_JURKAT_KD#4_1mM-Asn_21 Sep 2020_01.#m4</t>
  </si>
  <si>
    <t>GSK3a_KD_proliferation_JURKAT_KD#4_1mM-Asn_24 Sep 2020_01.#m4</t>
  </si>
  <si>
    <t>GSK3a_KD_proliferation_JURKAT_KD#4_1UL-ASNase_21 Sep 2020_01.#m4</t>
  </si>
  <si>
    <t>GSK3a_KD_proliferation_JURKAT_KD#4_1UL-ASNase_24 Sep 2020_01.#m4</t>
  </si>
  <si>
    <t>GSK3a_KD_proliferation_JURKAT_KD#4_preincubation_19 Sep 2020_01.#m4</t>
  </si>
  <si>
    <t>GSK3a_KD_proliferation_JURKAT_KD#6_0.1UL-ASNase_21 Sep 2020_01.#m4</t>
  </si>
  <si>
    <t>GSK3a_KD_proliferation_JURKAT_KD#6_0.1UL-ASNase_24 Sep 2020_01.#m4</t>
  </si>
  <si>
    <t>GSK3a_KD_proliferation_JURKAT_KD#6_1000UL-ASNase_21 Sep 2020_01.#m4</t>
  </si>
  <si>
    <t>GSK3a_KD_proliferation_JURKAT_KD#6_1000UL-ASNase_24 Sep 2020_01.#m4</t>
  </si>
  <si>
    <t>GSK3a_KD_proliferation_JURKAT_KD#6_100UL-ASNase_21 Sep 2020_01.#m4</t>
  </si>
  <si>
    <t>GSK3a_KD_proliferation_JURKAT_KD#6_100UL-ASNase_24 Sep 2020_01.#m4</t>
  </si>
  <si>
    <t>GSK3a_KD_proliferation_JURKAT_KD#6_10UL-ASNase_21 Sep 2020_01.#m4</t>
  </si>
  <si>
    <t>GSK3a_KD_proliferation_JURKAT_KD#6_10UL-ASNase_24 Sep 2020_01.#m4</t>
  </si>
  <si>
    <t>GSK3a_KD_proliferation_JURKAT_KD#6_1mM-Asn_21 Sep 2020_01.#m4</t>
  </si>
  <si>
    <t>GSK3a_KD_proliferation_JURKAT_KD#6_1mM-Asn_24 Sep 2020_01.#m4</t>
  </si>
  <si>
    <t>GSK3a_KD_proliferation_JURKAT_KD#6_1UL-ASNase_21 Sep 2020_01.#m4</t>
  </si>
  <si>
    <t>GSK3a_KD_proliferation_JURKAT_KD#6_1UL-ASNase_24 Sep 2020_01.#m4</t>
  </si>
  <si>
    <t>GSK3a_KD_proliferation_JURKAT_KD#6_preincubation_19 Sep 2020_01.#m4</t>
  </si>
  <si>
    <t>Volumetric,  500  uL</t>
  </si>
  <si>
    <t>Volumetric,  2000  uL</t>
  </si>
  <si>
    <t>JURKAT KD#2</t>
  </si>
  <si>
    <t>1mM Asn</t>
  </si>
  <si>
    <t>ASNase (U/L)</t>
  </si>
  <si>
    <t>Days</t>
  </si>
  <si>
    <t>JURKAT KD#3</t>
  </si>
  <si>
    <t>JURKAT KD#4</t>
  </si>
  <si>
    <t>JURKAT KD#6</t>
  </si>
  <si>
    <t>Doublings per day</t>
  </si>
  <si>
    <t>#2</t>
  </si>
  <si>
    <t>#3</t>
  </si>
  <si>
    <t>#4</t>
  </si>
  <si>
    <t>#6</t>
  </si>
  <si>
    <t>143B parental</t>
  </si>
  <si>
    <t>Relative cells</t>
  </si>
  <si>
    <t>143B #2</t>
  </si>
  <si>
    <t>143B #4</t>
  </si>
  <si>
    <t>143B #5</t>
  </si>
  <si>
    <t>Parental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</si>
</sst>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JURKAT!$F$115</c:f>
              <c:strCache>
                <c:ptCount val="1"/>
                <c:pt idx="0">
                  <c:v>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JURKAT!$F$116:$F$121</c:f>
              <c:numCache>
                <c:formatCode>General</c:formatCode>
                <c:ptCount val="6"/>
                <c:pt idx="0">
                  <c:v>1</c:v>
                </c:pt>
                <c:pt idx="1">
                  <c:v>0.97523284407068955</c:v>
                </c:pt>
                <c:pt idx="2">
                  <c:v>0.85120481736486076</c:v>
                </c:pt>
                <c:pt idx="3">
                  <c:v>0.87140289079414934</c:v>
                </c:pt>
                <c:pt idx="4">
                  <c:v>0.72986899060294452</c:v>
                </c:pt>
                <c:pt idx="5">
                  <c:v>9.3519677623538605E-2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00-0347-8786-FA4AFB3AEAF4}"/>
            </c:ext>
          </c:extLst>
        </c:ser>
        <c:ser>
          <c:idx val="2"/>
          <c:order val="1"/>
          <c:tx>
            <c:strRef>
              <c:f>JURKAT!$G$115</c:f>
              <c:strCache>
                <c:ptCount val="1"/>
                <c:pt idx="0">
                  <c:v>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JURKAT!$G$116:$G$121</c:f>
              <c:numCache>
                <c:formatCode>General</c:formatCode>
                <c:ptCount val="6"/>
                <c:pt idx="0">
                  <c:v>1</c:v>
                </c:pt>
                <c:pt idx="1">
                  <c:v>0.88599478409207133</c:v>
                </c:pt>
                <c:pt idx="2">
                  <c:v>0.80735889250376924</c:v>
                </c:pt>
                <c:pt idx="3">
                  <c:v>0.82888475165893116</c:v>
                </c:pt>
                <c:pt idx="4">
                  <c:v>0.73894089447110567</c:v>
                </c:pt>
                <c:pt idx="5">
                  <c:v>0.11877219432428357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00-0347-8786-FA4AFB3AEAF4}"/>
            </c:ext>
          </c:extLst>
        </c:ser>
        <c:ser>
          <c:idx val="3"/>
          <c:order val="2"/>
          <c:tx>
            <c:strRef>
              <c:f>JURKAT!$H$115</c:f>
              <c:strCache>
                <c:ptCount val="1"/>
                <c:pt idx="0">
                  <c:v>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JURKAT!$H$116:$H$121</c:f>
              <c:numCache>
                <c:formatCode>General</c:formatCode>
                <c:ptCount val="6"/>
                <c:pt idx="0">
                  <c:v>1</c:v>
                </c:pt>
                <c:pt idx="1">
                  <c:v>0.95350135931038038</c:v>
                </c:pt>
                <c:pt idx="2">
                  <c:v>0.87796467962734426</c:v>
                </c:pt>
                <c:pt idx="3">
                  <c:v>0.86427256802991259</c:v>
                </c:pt>
                <c:pt idx="4">
                  <c:v>0.74892961752622111</c:v>
                </c:pt>
                <c:pt idx="5">
                  <c:v>0.14317972709007071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D00-0347-8786-FA4AFB3AEAF4}"/>
            </c:ext>
          </c:extLst>
        </c:ser>
        <c:ser>
          <c:idx val="4"/>
          <c:order val="3"/>
          <c:tx>
            <c:strRef>
              <c:f>JURKAT!$I$115</c:f>
              <c:strCache>
                <c:ptCount val="1"/>
                <c:pt idx="0">
                  <c:v>#6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JURKAT!$I$116:$I$121</c:f>
              <c:numCache>
                <c:formatCode>General</c:formatCode>
                <c:ptCount val="6"/>
                <c:pt idx="0">
                  <c:v>1</c:v>
                </c:pt>
                <c:pt idx="1">
                  <c:v>0.91736564636029849</c:v>
                </c:pt>
                <c:pt idx="2">
                  <c:v>0.74870533788844462</c:v>
                </c:pt>
                <c:pt idx="3">
                  <c:v>0.78274176668159301</c:v>
                </c:pt>
                <c:pt idx="4">
                  <c:v>0.5122849109680534</c:v>
                </c:pt>
                <c:pt idx="5">
                  <c:v>8.4877118840911592E-2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D00-0347-8786-FA4AFB3AE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99663"/>
        <c:axId val="23404799"/>
      </c:scatterChart>
      <c:valAx>
        <c:axId val="2349966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4799"/>
        <c:crosses val="autoZero"/>
        <c:crossBetween val="midCat"/>
      </c:valAx>
      <c:valAx>
        <c:axId val="2340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JURKAT GSK3a KD ASNase sensitivity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JURKAT!$F$129</c:f>
              <c:strCache>
                <c:ptCount val="1"/>
                <c:pt idx="0">
                  <c:v>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JURKAT!$E$130:$E$135</c:f>
              <c:strCache>
                <c:ptCount val="6"/>
                <c:pt idx="0">
                  <c:v>1mM Asn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strCache>
            </c:strRef>
          </c:xVal>
          <c:yVal>
            <c:numRef>
              <c:f>JURKAT!$F$130:$F$135</c:f>
              <c:numCache>
                <c:formatCode>General</c:formatCode>
                <c:ptCount val="6"/>
                <c:pt idx="0">
                  <c:v>1.2360145090185843</c:v>
                </c:pt>
                <c:pt idx="1">
                  <c:v>1.224267307472249</c:v>
                </c:pt>
                <c:pt idx="2">
                  <c:v>1.1605528924142381</c:v>
                </c:pt>
                <c:pt idx="3">
                  <c:v>1.1715378221269701</c:v>
                </c:pt>
                <c:pt idx="4">
                  <c:v>1.0885175715863504</c:v>
                </c:pt>
                <c:pt idx="5">
                  <c:v>0.12608391386130963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52-1F4E-9117-C56141EEEA1D}"/>
            </c:ext>
          </c:extLst>
        </c:ser>
        <c:ser>
          <c:idx val="2"/>
          <c:order val="1"/>
          <c:tx>
            <c:strRef>
              <c:f>JURKAT!$G$129</c:f>
              <c:strCache>
                <c:ptCount val="1"/>
                <c:pt idx="0">
                  <c:v>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JURKAT!$E$130:$E$135</c:f>
              <c:strCache>
                <c:ptCount val="6"/>
                <c:pt idx="0">
                  <c:v>1mM Asn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strCache>
            </c:strRef>
          </c:xVal>
          <c:yVal>
            <c:numRef>
              <c:f>JURKAT!$G$130:$G$135</c:f>
              <c:numCache>
                <c:formatCode>General</c:formatCode>
                <c:ptCount val="6"/>
                <c:pt idx="0">
                  <c:v>1.2113565486430746</c:v>
                </c:pt>
                <c:pt idx="1">
                  <c:v>1.1546585326300893</c:v>
                </c:pt>
                <c:pt idx="2">
                  <c:v>1.1111234439420807</c:v>
                </c:pt>
                <c:pt idx="3">
                  <c:v>1.1234485707541004</c:v>
                </c:pt>
                <c:pt idx="4">
                  <c:v>1.0696457945901685</c:v>
                </c:pt>
                <c:pt idx="5">
                  <c:v>0.21339194878873488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52-1F4E-9117-C56141EEEA1D}"/>
            </c:ext>
          </c:extLst>
        </c:ser>
        <c:ser>
          <c:idx val="3"/>
          <c:order val="2"/>
          <c:tx>
            <c:strRef>
              <c:f>JURKAT!$H$129</c:f>
              <c:strCache>
                <c:ptCount val="1"/>
                <c:pt idx="0">
                  <c:v>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JURKAT!$E$130:$E$135</c:f>
              <c:strCache>
                <c:ptCount val="6"/>
                <c:pt idx="0">
                  <c:v>1mM Asn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strCache>
            </c:strRef>
          </c:xVal>
          <c:yVal>
            <c:numRef>
              <c:f>JURKAT!$H$130:$H$135</c:f>
              <c:numCache>
                <c:formatCode>General</c:formatCode>
                <c:ptCount val="6"/>
                <c:pt idx="0">
                  <c:v>1.143527318605069</c:v>
                </c:pt>
                <c:pt idx="1">
                  <c:v>1.1212243641753392</c:v>
                </c:pt>
                <c:pt idx="2">
                  <c:v>1.0825645934946082</c:v>
                </c:pt>
                <c:pt idx="3">
                  <c:v>1.0752020835357441</c:v>
                </c:pt>
                <c:pt idx="4">
                  <c:v>1.0081059060752491</c:v>
                </c:pt>
                <c:pt idx="5">
                  <c:v>0.23310496147954113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52-1F4E-9117-C56141EEEA1D}"/>
            </c:ext>
          </c:extLst>
        </c:ser>
        <c:ser>
          <c:idx val="4"/>
          <c:order val="3"/>
          <c:tx>
            <c:strRef>
              <c:f>JURKAT!$I$129</c:f>
              <c:strCache>
                <c:ptCount val="1"/>
                <c:pt idx="0">
                  <c:v>#6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JURKAT!$E$130:$E$135</c:f>
              <c:strCache>
                <c:ptCount val="6"/>
                <c:pt idx="0">
                  <c:v>1mM Asn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strCache>
            </c:strRef>
          </c:xVal>
          <c:yVal>
            <c:numRef>
              <c:f>JURKAT!$I$130:$I$135</c:f>
              <c:numCache>
                <c:formatCode>General</c:formatCode>
                <c:ptCount val="6"/>
                <c:pt idx="0">
                  <c:v>1.0917637841223229</c:v>
                </c:pt>
                <c:pt idx="1">
                  <c:v>1.0513640397373261</c:v>
                </c:pt>
                <c:pt idx="2">
                  <c:v>0.95620207804428881</c:v>
                </c:pt>
                <c:pt idx="3">
                  <c:v>0.97702623005675215</c:v>
                </c:pt>
                <c:pt idx="4">
                  <c:v>0.77845803861906526</c:v>
                </c:pt>
                <c:pt idx="5">
                  <c:v>-6.3587029210126975E-2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D52-1F4E-9117-C56141EEE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49919"/>
        <c:axId val="2626159"/>
      </c:scatterChart>
      <c:valAx>
        <c:axId val="23749919"/>
        <c:scaling>
          <c:orientation val="minMax"/>
          <c:max val="6"/>
          <c:min val="1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6159"/>
        <c:crosses val="autoZero"/>
        <c:crossBetween val="midCat"/>
      </c:valAx>
      <c:valAx>
        <c:axId val="262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Doublings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4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143B GSK3a KD ASNase sensitivity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'143B'!$F$94</c:f>
              <c:strCache>
                <c:ptCount val="1"/>
                <c:pt idx="0">
                  <c:v>Parental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'143B'!$F$95:$F$100</c:f>
              <c:numCache>
                <c:formatCode>General</c:formatCode>
                <c:ptCount val="6"/>
                <c:pt idx="0">
                  <c:v>1</c:v>
                </c:pt>
                <c:pt idx="1">
                  <c:v>1.0207741089000657</c:v>
                </c:pt>
                <c:pt idx="2">
                  <c:v>0.9945331292368248</c:v>
                </c:pt>
                <c:pt idx="3">
                  <c:v>0.9018150010933742</c:v>
                </c:pt>
                <c:pt idx="4">
                  <c:v>0.51016837961950579</c:v>
                </c:pt>
                <c:pt idx="5">
                  <c:v>1.9680734747430572E-3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16-B548-BF1A-F7D6D0039E9B}"/>
            </c:ext>
          </c:extLst>
        </c:ser>
        <c:ser>
          <c:idx val="2"/>
          <c:order val="1"/>
          <c:tx>
            <c:strRef>
              <c:f>'143B'!$G$94</c:f>
              <c:strCache>
                <c:ptCount val="1"/>
                <c:pt idx="0">
                  <c:v>#2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'143B'!$G$95:$G$100</c:f>
              <c:numCache>
                <c:formatCode>General</c:formatCode>
                <c:ptCount val="6"/>
                <c:pt idx="0">
                  <c:v>1</c:v>
                </c:pt>
                <c:pt idx="1">
                  <c:v>0.9278323162642611</c:v>
                </c:pt>
                <c:pt idx="2">
                  <c:v>0.88033961262934468</c:v>
                </c:pt>
                <c:pt idx="3">
                  <c:v>0.84637834969487924</c:v>
                </c:pt>
                <c:pt idx="4">
                  <c:v>0.22287078800742902</c:v>
                </c:pt>
                <c:pt idx="5">
                  <c:v>3.7145131334571503E-3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C16-B548-BF1A-F7D6D0039E9B}"/>
            </c:ext>
          </c:extLst>
        </c:ser>
        <c:ser>
          <c:idx val="3"/>
          <c:order val="2"/>
          <c:tx>
            <c:strRef>
              <c:f>'143B'!$H$94</c:f>
              <c:strCache>
                <c:ptCount val="1"/>
                <c:pt idx="0">
                  <c:v>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'143B'!$H$95:$H$100</c:f>
              <c:numCache>
                <c:formatCode>General</c:formatCode>
                <c:ptCount val="6"/>
                <c:pt idx="0">
                  <c:v>1</c:v>
                </c:pt>
                <c:pt idx="1">
                  <c:v>0.90620752152242867</c:v>
                </c:pt>
                <c:pt idx="2">
                  <c:v>0.78115088355233353</c:v>
                </c:pt>
                <c:pt idx="3">
                  <c:v>0.85047575894879923</c:v>
                </c:pt>
                <c:pt idx="4">
                  <c:v>0.40869959220661534</c:v>
                </c:pt>
                <c:pt idx="5">
                  <c:v>2.9451744449478933E-3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C16-B548-BF1A-F7D6D0039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399"/>
        <c:axId val="6250767"/>
      </c:scatterChart>
      <c:valAx>
        <c:axId val="1720399"/>
        <c:scaling>
          <c:orientation val="minMax"/>
          <c:max val="6"/>
          <c:min val="1"/>
        </c:scaling>
        <c:delete val="0"/>
        <c:axPos val="b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0767"/>
        <c:crosses val="autoZero"/>
        <c:crossBetween val="midCat"/>
      </c:valAx>
      <c:valAx>
        <c:axId val="625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cell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3708</xdr:colOff>
      <xdr:row>110</xdr:row>
      <xdr:rowOff>93071</xdr:rowOff>
    </xdr:from>
    <xdr:to>
      <xdr:col>16</xdr:col>
      <xdr:colOff>515416</xdr:colOff>
      <xdr:row>124</xdr:row>
      <xdr:rowOff>110870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21F68-AD70-3741-9433-8D1D2EAD9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50058</xdr:colOff>
      <xdr:row>129</xdr:row>
      <xdr:rowOff>9640</xdr:rowOff>
    </xdr:from>
    <xdr:to>
      <xdr:col>16</xdr:col>
      <xdr:colOff>561766</xdr:colOff>
      <xdr:row>143</xdr:row>
      <xdr:rowOff>27439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3B0BB-7683-CE4D-B04E-D00091BE9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756093</xdr:colOff>
      <xdr:row>93</xdr:row>
      <xdr:rowOff>127295</xdr:rowOff>
    </xdr:from>
    <xdr:to>
      <xdr:col>15</xdr:col>
      <xdr:colOff>366233</xdr:colOff>
      <xdr:row>107</xdr:row>
      <xdr:rowOff>182820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0BAB85-1B08-C544-9E28-EAE09747F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opLeftCell="A107" zoomScale="75" workbookViewId="0">
      <selection activeCell="K128" sqref="K128"/>
    </sheetView>
  </sheetViews>
  <sheetFormatPr baseColWidth="10" defaultColWidth="8.83203125" defaultRowHeight="15" x14ac:dyDescent="0.2"/>
  <cols>
    <col min="1" max="1" width="28.6640625" bestFit="1" customWidth="1"/>
    <col min="2" max="2" width="24.6640625" bestFit="1" customWidth="1"/>
    <col min="5" max="5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48</v>
      </c>
      <c r="B2" t="s">
        <v>77</v>
      </c>
      <c r="C2" t="s">
        <v>113</v>
      </c>
      <c r="D2" t="s">
        <v>166</v>
      </c>
      <c r="E2" s="2">
        <v>44095.584027777782</v>
      </c>
      <c r="F2">
        <v>9295</v>
      </c>
      <c r="G2">
        <v>9373</v>
      </c>
      <c r="H2">
        <v>7.7</v>
      </c>
      <c r="I2">
        <v>25.02</v>
      </c>
      <c r="J2">
        <v>85060</v>
      </c>
      <c r="K2">
        <v>12.6</v>
      </c>
      <c r="L2">
        <v>12.6</v>
      </c>
      <c r="M2">
        <v>1.5209999999999999</v>
      </c>
    </row>
    <row r="3" spans="1:13" x14ac:dyDescent="0.2">
      <c r="A3" t="s">
        <v>48</v>
      </c>
      <c r="B3" t="s">
        <v>77</v>
      </c>
      <c r="C3" t="s">
        <v>114</v>
      </c>
      <c r="D3" t="s">
        <v>166</v>
      </c>
      <c r="E3" s="2">
        <v>44098.691666666673</v>
      </c>
      <c r="F3">
        <v>111287</v>
      </c>
      <c r="G3">
        <v>123707</v>
      </c>
      <c r="H3">
        <v>7.7</v>
      </c>
      <c r="I3">
        <v>25.02</v>
      </c>
      <c r="J3">
        <v>1161000</v>
      </c>
      <c r="K3">
        <v>12.5</v>
      </c>
      <c r="L3">
        <v>12.39</v>
      </c>
      <c r="M3">
        <v>1.534</v>
      </c>
    </row>
    <row r="4" spans="1:13" x14ac:dyDescent="0.2">
      <c r="A4" t="s">
        <v>49</v>
      </c>
      <c r="B4" t="s">
        <v>77</v>
      </c>
      <c r="C4" t="s">
        <v>115</v>
      </c>
      <c r="D4" t="s">
        <v>166</v>
      </c>
      <c r="E4" s="2">
        <v>44095.588888888888</v>
      </c>
      <c r="F4">
        <v>6964</v>
      </c>
      <c r="G4">
        <v>7005</v>
      </c>
      <c r="H4">
        <v>7.7</v>
      </c>
      <c r="I4">
        <v>25.02</v>
      </c>
      <c r="J4">
        <v>64490</v>
      </c>
      <c r="K4">
        <v>11.9</v>
      </c>
      <c r="L4">
        <v>11.87</v>
      </c>
      <c r="M4">
        <v>1.5109999999999999</v>
      </c>
    </row>
    <row r="5" spans="1:13" x14ac:dyDescent="0.2">
      <c r="A5" t="s">
        <v>49</v>
      </c>
      <c r="B5" t="s">
        <v>77</v>
      </c>
      <c r="C5" t="s">
        <v>116</v>
      </c>
      <c r="D5" t="s">
        <v>166</v>
      </c>
      <c r="E5" s="2">
        <v>44098.696527777778</v>
      </c>
      <c r="F5">
        <v>11123</v>
      </c>
      <c r="G5">
        <v>11223</v>
      </c>
      <c r="H5">
        <v>7.7</v>
      </c>
      <c r="I5">
        <v>25.02</v>
      </c>
      <c r="J5">
        <v>84410</v>
      </c>
      <c r="K5">
        <v>9.9190000000000005</v>
      </c>
      <c r="L5">
        <v>9.5359999999999996</v>
      </c>
      <c r="M5">
        <v>1.65</v>
      </c>
    </row>
    <row r="6" spans="1:13" x14ac:dyDescent="0.2">
      <c r="A6" t="s">
        <v>50</v>
      </c>
      <c r="B6" t="s">
        <v>77</v>
      </c>
      <c r="C6" t="s">
        <v>117</v>
      </c>
      <c r="D6" t="s">
        <v>166</v>
      </c>
      <c r="E6" s="2">
        <v>44095.588194444441</v>
      </c>
      <c r="F6">
        <v>8821</v>
      </c>
      <c r="G6">
        <v>8891</v>
      </c>
      <c r="H6">
        <v>7.7</v>
      </c>
      <c r="I6">
        <v>25.02</v>
      </c>
      <c r="J6">
        <v>82280</v>
      </c>
      <c r="K6">
        <v>12.49</v>
      </c>
      <c r="L6">
        <v>12.48</v>
      </c>
      <c r="M6">
        <v>1.532</v>
      </c>
    </row>
    <row r="7" spans="1:13" x14ac:dyDescent="0.2">
      <c r="A7" t="s">
        <v>50</v>
      </c>
      <c r="B7" t="s">
        <v>77</v>
      </c>
      <c r="C7" t="s">
        <v>118</v>
      </c>
      <c r="D7" t="s">
        <v>166</v>
      </c>
      <c r="E7" s="2">
        <v>44098.695138888892</v>
      </c>
      <c r="F7">
        <v>84653</v>
      </c>
      <c r="G7">
        <v>91637</v>
      </c>
      <c r="H7">
        <v>7.7</v>
      </c>
      <c r="I7">
        <v>25.02</v>
      </c>
      <c r="J7">
        <v>840500</v>
      </c>
      <c r="K7">
        <v>12.28</v>
      </c>
      <c r="L7">
        <v>12.19</v>
      </c>
      <c r="M7">
        <v>1.502</v>
      </c>
    </row>
    <row r="8" spans="1:13" x14ac:dyDescent="0.2">
      <c r="A8" t="s">
        <v>51</v>
      </c>
      <c r="B8" t="s">
        <v>77</v>
      </c>
      <c r="C8" t="s">
        <v>119</v>
      </c>
      <c r="D8" t="s">
        <v>166</v>
      </c>
      <c r="E8" s="2">
        <v>44095.586805555547</v>
      </c>
      <c r="F8">
        <v>9020</v>
      </c>
      <c r="G8">
        <v>9094</v>
      </c>
      <c r="H8">
        <v>7.7</v>
      </c>
      <c r="I8">
        <v>25.02</v>
      </c>
      <c r="J8">
        <v>83060</v>
      </c>
      <c r="K8">
        <v>12.56</v>
      </c>
      <c r="L8">
        <v>12.58</v>
      </c>
      <c r="M8">
        <v>1.524</v>
      </c>
    </row>
    <row r="9" spans="1:13" x14ac:dyDescent="0.2">
      <c r="A9" t="s">
        <v>51</v>
      </c>
      <c r="B9" t="s">
        <v>77</v>
      </c>
      <c r="C9" t="s">
        <v>120</v>
      </c>
      <c r="D9" t="s">
        <v>166</v>
      </c>
      <c r="E9" s="2">
        <v>44098.693749999999</v>
      </c>
      <c r="F9">
        <v>100412</v>
      </c>
      <c r="G9">
        <v>110474</v>
      </c>
      <c r="H9">
        <v>7.7</v>
      </c>
      <c r="I9">
        <v>25.02</v>
      </c>
      <c r="J9">
        <v>1013000</v>
      </c>
      <c r="K9">
        <v>12.49</v>
      </c>
      <c r="L9">
        <v>12.39</v>
      </c>
      <c r="M9">
        <v>1.536</v>
      </c>
    </row>
    <row r="10" spans="1:13" x14ac:dyDescent="0.2">
      <c r="A10" t="s">
        <v>52</v>
      </c>
      <c r="B10" t="s">
        <v>77</v>
      </c>
      <c r="C10" t="s">
        <v>121</v>
      </c>
      <c r="D10" t="s">
        <v>166</v>
      </c>
      <c r="E10" s="2">
        <v>44095.582638888889</v>
      </c>
      <c r="F10">
        <v>9251</v>
      </c>
      <c r="G10">
        <v>9328</v>
      </c>
      <c r="H10">
        <v>7.7</v>
      </c>
      <c r="I10">
        <v>25.02</v>
      </c>
      <c r="J10">
        <v>86240</v>
      </c>
      <c r="K10">
        <v>12.63</v>
      </c>
      <c r="L10">
        <v>12.63</v>
      </c>
      <c r="M10">
        <v>1.5409999999999999</v>
      </c>
    </row>
    <row r="11" spans="1:13" x14ac:dyDescent="0.2">
      <c r="A11" t="s">
        <v>52</v>
      </c>
      <c r="B11" t="s">
        <v>77</v>
      </c>
      <c r="C11" t="s">
        <v>122</v>
      </c>
      <c r="D11" t="s">
        <v>166</v>
      </c>
      <c r="E11" s="2">
        <v>44098.688888888893</v>
      </c>
      <c r="F11">
        <v>115155</v>
      </c>
      <c r="G11">
        <v>128523</v>
      </c>
      <c r="H11">
        <v>7.7</v>
      </c>
      <c r="I11">
        <v>25.02</v>
      </c>
      <c r="J11">
        <v>1207000</v>
      </c>
      <c r="K11">
        <v>12.63</v>
      </c>
      <c r="L11">
        <v>12.51</v>
      </c>
      <c r="M11">
        <v>1.532</v>
      </c>
    </row>
    <row r="12" spans="1:13" x14ac:dyDescent="0.2">
      <c r="A12" t="s">
        <v>53</v>
      </c>
      <c r="B12" t="s">
        <v>77</v>
      </c>
      <c r="C12" t="s">
        <v>123</v>
      </c>
      <c r="D12" t="s">
        <v>166</v>
      </c>
      <c r="E12" s="2">
        <v>44095.585416666669</v>
      </c>
      <c r="F12">
        <v>8926</v>
      </c>
      <c r="G12">
        <v>8998</v>
      </c>
      <c r="H12">
        <v>7.7</v>
      </c>
      <c r="I12">
        <v>25.02</v>
      </c>
      <c r="J12">
        <v>83520</v>
      </c>
      <c r="K12">
        <v>12.54</v>
      </c>
      <c r="L12">
        <v>12.52</v>
      </c>
      <c r="M12">
        <v>1.54</v>
      </c>
    </row>
    <row r="13" spans="1:13" x14ac:dyDescent="0.2">
      <c r="A13" t="s">
        <v>53</v>
      </c>
      <c r="B13" t="s">
        <v>77</v>
      </c>
      <c r="C13" t="s">
        <v>124</v>
      </c>
      <c r="D13" t="s">
        <v>166</v>
      </c>
      <c r="E13" s="2">
        <v>44098.692361111112</v>
      </c>
      <c r="F13">
        <v>100178</v>
      </c>
      <c r="G13">
        <v>110162</v>
      </c>
      <c r="H13">
        <v>7.7</v>
      </c>
      <c r="I13">
        <v>25.02</v>
      </c>
      <c r="J13">
        <v>995000</v>
      </c>
      <c r="K13">
        <v>12.53</v>
      </c>
      <c r="L13">
        <v>12.44</v>
      </c>
      <c r="M13">
        <v>1.5609999999999999</v>
      </c>
    </row>
    <row r="14" spans="1:13" x14ac:dyDescent="0.2">
      <c r="A14" t="s">
        <v>54</v>
      </c>
      <c r="B14" t="s">
        <v>77</v>
      </c>
      <c r="C14" t="s">
        <v>125</v>
      </c>
      <c r="D14" t="s">
        <v>166</v>
      </c>
      <c r="E14" s="2">
        <v>44093.604166666657</v>
      </c>
      <c r="F14">
        <v>69973</v>
      </c>
      <c r="G14">
        <v>74193</v>
      </c>
      <c r="H14">
        <v>8.02</v>
      </c>
      <c r="I14">
        <v>25.35</v>
      </c>
      <c r="J14">
        <v>3138000</v>
      </c>
      <c r="K14">
        <v>11.91</v>
      </c>
      <c r="L14">
        <v>11.82</v>
      </c>
      <c r="M14">
        <v>1.395</v>
      </c>
    </row>
    <row r="15" spans="1:13" x14ac:dyDescent="0.2">
      <c r="A15" t="s">
        <v>55</v>
      </c>
      <c r="B15" t="s">
        <v>77</v>
      </c>
      <c r="C15" t="s">
        <v>126</v>
      </c>
      <c r="D15" t="s">
        <v>166</v>
      </c>
      <c r="E15" s="2">
        <v>44095.598611111112</v>
      </c>
      <c r="F15">
        <v>8810</v>
      </c>
      <c r="G15">
        <v>8879</v>
      </c>
      <c r="H15">
        <v>7.7</v>
      </c>
      <c r="I15">
        <v>25.02</v>
      </c>
      <c r="J15">
        <v>80030</v>
      </c>
      <c r="K15">
        <v>12.49</v>
      </c>
      <c r="L15">
        <v>12.52</v>
      </c>
      <c r="M15">
        <v>1.617</v>
      </c>
    </row>
    <row r="16" spans="1:13" x14ac:dyDescent="0.2">
      <c r="A16" t="s">
        <v>55</v>
      </c>
      <c r="B16" t="s">
        <v>77</v>
      </c>
      <c r="C16" t="s">
        <v>127</v>
      </c>
      <c r="D16" t="s">
        <v>166</v>
      </c>
      <c r="E16" s="2">
        <v>44098.707638888889</v>
      </c>
      <c r="F16">
        <v>92534</v>
      </c>
      <c r="G16">
        <v>101016</v>
      </c>
      <c r="H16">
        <v>7.7</v>
      </c>
      <c r="I16">
        <v>25.02</v>
      </c>
      <c r="J16">
        <v>941500</v>
      </c>
      <c r="K16">
        <v>12.32</v>
      </c>
      <c r="L16">
        <v>12.25</v>
      </c>
      <c r="M16">
        <v>1.5529999999999999</v>
      </c>
    </row>
    <row r="17" spans="1:13" x14ac:dyDescent="0.2">
      <c r="A17" t="s">
        <v>56</v>
      </c>
      <c r="B17" t="s">
        <v>77</v>
      </c>
      <c r="C17" t="s">
        <v>128</v>
      </c>
      <c r="D17" t="s">
        <v>166</v>
      </c>
      <c r="E17" s="2">
        <v>44095.602777777778</v>
      </c>
      <c r="F17">
        <v>5909</v>
      </c>
      <c r="G17">
        <v>5938</v>
      </c>
      <c r="H17">
        <v>7.7</v>
      </c>
      <c r="I17">
        <v>25.02</v>
      </c>
      <c r="J17">
        <v>52160</v>
      </c>
      <c r="K17">
        <v>11.82</v>
      </c>
      <c r="L17">
        <v>11.83</v>
      </c>
      <c r="M17">
        <v>1.752</v>
      </c>
    </row>
    <row r="18" spans="1:13" x14ac:dyDescent="0.2">
      <c r="A18" t="s">
        <v>56</v>
      </c>
      <c r="B18" t="s">
        <v>77</v>
      </c>
      <c r="C18" t="s">
        <v>129</v>
      </c>
      <c r="D18" t="s">
        <v>166</v>
      </c>
      <c r="E18" s="2">
        <v>44098.713194444441</v>
      </c>
      <c r="F18">
        <v>11168</v>
      </c>
      <c r="G18">
        <v>11270</v>
      </c>
      <c r="H18">
        <v>7.7</v>
      </c>
      <c r="I18">
        <v>25.02</v>
      </c>
      <c r="J18">
        <v>82260</v>
      </c>
      <c r="K18">
        <v>10.28</v>
      </c>
      <c r="L18">
        <v>10.029999999999999</v>
      </c>
      <c r="M18">
        <v>1.8149999999999999</v>
      </c>
    </row>
    <row r="19" spans="1:13" x14ac:dyDescent="0.2">
      <c r="A19" t="s">
        <v>57</v>
      </c>
      <c r="B19" t="s">
        <v>77</v>
      </c>
      <c r="C19" t="s">
        <v>130</v>
      </c>
      <c r="D19" t="s">
        <v>166</v>
      </c>
      <c r="E19" s="2">
        <v>44095.602083333331</v>
      </c>
      <c r="F19">
        <v>7476</v>
      </c>
      <c r="G19">
        <v>7525</v>
      </c>
      <c r="H19">
        <v>7.7</v>
      </c>
      <c r="I19">
        <v>25.02</v>
      </c>
      <c r="J19">
        <v>67460</v>
      </c>
      <c r="K19">
        <v>12.46</v>
      </c>
      <c r="L19">
        <v>12.48</v>
      </c>
      <c r="M19">
        <v>1.637</v>
      </c>
    </row>
    <row r="20" spans="1:13" x14ac:dyDescent="0.2">
      <c r="A20" t="s">
        <v>57</v>
      </c>
      <c r="B20" t="s">
        <v>77</v>
      </c>
      <c r="C20" t="s">
        <v>131</v>
      </c>
      <c r="D20" t="s">
        <v>166</v>
      </c>
      <c r="E20" s="2">
        <v>44098.711805555547</v>
      </c>
      <c r="F20">
        <v>68422</v>
      </c>
      <c r="G20">
        <v>72943</v>
      </c>
      <c r="H20">
        <v>7.7</v>
      </c>
      <c r="I20">
        <v>25.02</v>
      </c>
      <c r="J20">
        <v>661900</v>
      </c>
      <c r="K20">
        <v>12.37</v>
      </c>
      <c r="L20">
        <v>12.29</v>
      </c>
      <c r="M20">
        <v>1.5449999999999999</v>
      </c>
    </row>
    <row r="21" spans="1:13" x14ac:dyDescent="0.2">
      <c r="A21" t="s">
        <v>58</v>
      </c>
      <c r="B21" t="s">
        <v>77</v>
      </c>
      <c r="C21" t="s">
        <v>132</v>
      </c>
      <c r="D21" t="s">
        <v>166</v>
      </c>
      <c r="E21" s="2">
        <v>44095.600694444453</v>
      </c>
      <c r="F21">
        <v>7881</v>
      </c>
      <c r="G21">
        <v>7936</v>
      </c>
      <c r="H21">
        <v>7.7</v>
      </c>
      <c r="I21">
        <v>25.02</v>
      </c>
      <c r="J21">
        <v>71370</v>
      </c>
      <c r="K21">
        <v>12.46</v>
      </c>
      <c r="L21">
        <v>12.48</v>
      </c>
      <c r="M21">
        <v>1.6479999999999999</v>
      </c>
    </row>
    <row r="22" spans="1:13" x14ac:dyDescent="0.2">
      <c r="A22" t="s">
        <v>58</v>
      </c>
      <c r="B22" t="s">
        <v>77</v>
      </c>
      <c r="C22" t="s">
        <v>133</v>
      </c>
      <c r="D22" t="s">
        <v>166</v>
      </c>
      <c r="E22" s="2">
        <v>44098.710416666669</v>
      </c>
      <c r="F22">
        <v>80230</v>
      </c>
      <c r="G22">
        <v>86599</v>
      </c>
      <c r="H22">
        <v>7.7</v>
      </c>
      <c r="I22">
        <v>25.02</v>
      </c>
      <c r="J22">
        <v>785500</v>
      </c>
      <c r="K22">
        <v>12.57</v>
      </c>
      <c r="L22">
        <v>12.49</v>
      </c>
      <c r="M22">
        <v>1.5649999999999999</v>
      </c>
    </row>
    <row r="23" spans="1:13" x14ac:dyDescent="0.2">
      <c r="A23" t="s">
        <v>59</v>
      </c>
      <c r="B23" t="s">
        <v>77</v>
      </c>
      <c r="C23" t="s">
        <v>134</v>
      </c>
      <c r="D23" t="s">
        <v>166</v>
      </c>
      <c r="E23" s="2">
        <v>44095.597222222219</v>
      </c>
      <c r="F23">
        <v>8632</v>
      </c>
      <c r="G23">
        <v>8698</v>
      </c>
      <c r="H23">
        <v>7.7</v>
      </c>
      <c r="I23">
        <v>25.02</v>
      </c>
      <c r="J23">
        <v>79680</v>
      </c>
      <c r="K23">
        <v>12.52</v>
      </c>
      <c r="L23">
        <v>12.55</v>
      </c>
      <c r="M23">
        <v>1.593</v>
      </c>
    </row>
    <row r="24" spans="1:13" x14ac:dyDescent="0.2">
      <c r="A24" t="s">
        <v>59</v>
      </c>
      <c r="B24" t="s">
        <v>77</v>
      </c>
      <c r="C24" t="s">
        <v>135</v>
      </c>
      <c r="D24" t="s">
        <v>166</v>
      </c>
      <c r="E24" s="2">
        <v>44098.706250000003</v>
      </c>
      <c r="F24">
        <v>102543</v>
      </c>
      <c r="G24">
        <v>113226</v>
      </c>
      <c r="H24">
        <v>7.7</v>
      </c>
      <c r="I24">
        <v>25.02</v>
      </c>
      <c r="J24">
        <v>1058000</v>
      </c>
      <c r="K24">
        <v>12.62</v>
      </c>
      <c r="L24">
        <v>12.56</v>
      </c>
      <c r="M24">
        <v>1.577</v>
      </c>
    </row>
    <row r="25" spans="1:13" x14ac:dyDescent="0.2">
      <c r="A25" t="s">
        <v>60</v>
      </c>
      <c r="B25" t="s">
        <v>77</v>
      </c>
      <c r="C25" t="s">
        <v>136</v>
      </c>
      <c r="D25" t="s">
        <v>166</v>
      </c>
      <c r="E25" s="2">
        <v>44095.599305555559</v>
      </c>
      <c r="F25">
        <v>7993</v>
      </c>
      <c r="G25">
        <v>8049</v>
      </c>
      <c r="H25">
        <v>7.7</v>
      </c>
      <c r="I25">
        <v>25.02</v>
      </c>
      <c r="J25">
        <v>71230</v>
      </c>
      <c r="K25">
        <v>12.43</v>
      </c>
      <c r="L25">
        <v>12.47</v>
      </c>
      <c r="M25">
        <v>1.6439999999999999</v>
      </c>
    </row>
    <row r="26" spans="1:13" x14ac:dyDescent="0.2">
      <c r="A26" t="s">
        <v>60</v>
      </c>
      <c r="B26" t="s">
        <v>77</v>
      </c>
      <c r="C26" t="s">
        <v>137</v>
      </c>
      <c r="D26" t="s">
        <v>166</v>
      </c>
      <c r="E26" s="2">
        <v>44098.709027777782</v>
      </c>
      <c r="F26">
        <v>76976</v>
      </c>
      <c r="G26">
        <v>82858</v>
      </c>
      <c r="H26">
        <v>7.7</v>
      </c>
      <c r="I26">
        <v>25.02</v>
      </c>
      <c r="J26">
        <v>763600</v>
      </c>
      <c r="K26">
        <v>12.49</v>
      </c>
      <c r="L26">
        <v>12.43</v>
      </c>
      <c r="M26">
        <v>1.569</v>
      </c>
    </row>
    <row r="27" spans="1:13" x14ac:dyDescent="0.2">
      <c r="A27" t="s">
        <v>61</v>
      </c>
      <c r="B27" t="s">
        <v>77</v>
      </c>
      <c r="C27" t="s">
        <v>138</v>
      </c>
      <c r="D27" t="s">
        <v>166</v>
      </c>
      <c r="E27" s="2">
        <v>44093.605555555558</v>
      </c>
      <c r="F27">
        <v>54093</v>
      </c>
      <c r="G27">
        <v>56619</v>
      </c>
      <c r="H27">
        <v>8.02</v>
      </c>
      <c r="I27">
        <v>25.35</v>
      </c>
      <c r="J27">
        <v>2365000</v>
      </c>
      <c r="K27">
        <v>11.97</v>
      </c>
      <c r="L27">
        <v>11.86</v>
      </c>
      <c r="M27">
        <v>1.5089999999999999</v>
      </c>
    </row>
    <row r="28" spans="1:13" x14ac:dyDescent="0.2">
      <c r="A28" t="s">
        <v>62</v>
      </c>
      <c r="B28" t="s">
        <v>77</v>
      </c>
      <c r="C28" t="s">
        <v>139</v>
      </c>
      <c r="D28" t="s">
        <v>166</v>
      </c>
      <c r="E28" s="2">
        <v>44095.611805555563</v>
      </c>
      <c r="F28">
        <v>8767</v>
      </c>
      <c r="G28">
        <v>8838</v>
      </c>
      <c r="H28">
        <v>7.7</v>
      </c>
      <c r="I28">
        <v>25.02</v>
      </c>
      <c r="J28">
        <v>82190</v>
      </c>
      <c r="K28">
        <v>12.54</v>
      </c>
      <c r="L28">
        <v>12.51</v>
      </c>
      <c r="M28">
        <v>1.651</v>
      </c>
    </row>
    <row r="29" spans="1:13" x14ac:dyDescent="0.2">
      <c r="A29" t="s">
        <v>62</v>
      </c>
      <c r="B29" t="s">
        <v>77</v>
      </c>
      <c r="C29" t="s">
        <v>140</v>
      </c>
      <c r="D29" t="s">
        <v>166</v>
      </c>
      <c r="E29" s="2">
        <v>44098.723611111112</v>
      </c>
      <c r="F29">
        <v>87423</v>
      </c>
      <c r="G29">
        <v>95194</v>
      </c>
      <c r="H29">
        <v>7.7</v>
      </c>
      <c r="I29">
        <v>25.02</v>
      </c>
      <c r="J29">
        <v>900300</v>
      </c>
      <c r="K29">
        <v>12.46</v>
      </c>
      <c r="L29">
        <v>12.34</v>
      </c>
      <c r="M29">
        <v>1.66</v>
      </c>
    </row>
    <row r="30" spans="1:13" x14ac:dyDescent="0.2">
      <c r="A30" t="s">
        <v>63</v>
      </c>
      <c r="B30" t="s">
        <v>77</v>
      </c>
      <c r="C30" t="s">
        <v>141</v>
      </c>
      <c r="D30" t="s">
        <v>166</v>
      </c>
      <c r="E30" s="2">
        <v>44095.615972222222</v>
      </c>
      <c r="F30">
        <v>6626</v>
      </c>
      <c r="G30">
        <v>6663</v>
      </c>
      <c r="H30">
        <v>7.7</v>
      </c>
      <c r="I30">
        <v>25.02</v>
      </c>
      <c r="J30">
        <v>60680</v>
      </c>
      <c r="K30">
        <v>11.86</v>
      </c>
      <c r="L30">
        <v>11.84</v>
      </c>
      <c r="M30">
        <v>1.6659999999999999</v>
      </c>
    </row>
    <row r="31" spans="1:13" x14ac:dyDescent="0.2">
      <c r="A31" t="s">
        <v>63</v>
      </c>
      <c r="B31" t="s">
        <v>77</v>
      </c>
      <c r="C31" t="s">
        <v>142</v>
      </c>
      <c r="D31" t="s">
        <v>166</v>
      </c>
      <c r="E31" s="2">
        <v>44098.728472222218</v>
      </c>
      <c r="F31">
        <v>12512</v>
      </c>
      <c r="G31">
        <v>12645</v>
      </c>
      <c r="H31">
        <v>7.7</v>
      </c>
      <c r="I31">
        <v>25.02</v>
      </c>
      <c r="J31">
        <v>99810</v>
      </c>
      <c r="K31">
        <v>10.98</v>
      </c>
      <c r="L31">
        <v>10.97</v>
      </c>
      <c r="M31">
        <v>1.998</v>
      </c>
    </row>
    <row r="32" spans="1:13" x14ac:dyDescent="0.2">
      <c r="A32" t="s">
        <v>64</v>
      </c>
      <c r="B32" t="s">
        <v>77</v>
      </c>
      <c r="C32" t="s">
        <v>143</v>
      </c>
      <c r="D32" t="s">
        <v>166</v>
      </c>
      <c r="E32" s="2">
        <v>44095.615277777782</v>
      </c>
      <c r="F32">
        <v>8212</v>
      </c>
      <c r="G32">
        <v>8273</v>
      </c>
      <c r="H32">
        <v>7.7</v>
      </c>
      <c r="I32">
        <v>25.02</v>
      </c>
      <c r="J32">
        <v>75130</v>
      </c>
      <c r="K32">
        <v>12.49</v>
      </c>
      <c r="L32">
        <v>12.45</v>
      </c>
      <c r="M32">
        <v>1.679</v>
      </c>
    </row>
    <row r="33" spans="1:13" x14ac:dyDescent="0.2">
      <c r="A33" t="s">
        <v>64</v>
      </c>
      <c r="B33" t="s">
        <v>77</v>
      </c>
      <c r="C33" t="s">
        <v>144</v>
      </c>
      <c r="D33" t="s">
        <v>166</v>
      </c>
      <c r="E33" s="2">
        <v>44098.727083333331</v>
      </c>
      <c r="F33">
        <v>65237</v>
      </c>
      <c r="G33">
        <v>69402</v>
      </c>
      <c r="H33">
        <v>7.7</v>
      </c>
      <c r="I33">
        <v>25.02</v>
      </c>
      <c r="J33">
        <v>646400</v>
      </c>
      <c r="K33">
        <v>12.36</v>
      </c>
      <c r="L33">
        <v>12.24</v>
      </c>
      <c r="M33">
        <v>1.671</v>
      </c>
    </row>
    <row r="34" spans="1:13" x14ac:dyDescent="0.2">
      <c r="A34" t="s">
        <v>65</v>
      </c>
      <c r="B34" t="s">
        <v>77</v>
      </c>
      <c r="C34" t="s">
        <v>145</v>
      </c>
      <c r="D34" t="s">
        <v>166</v>
      </c>
      <c r="E34" s="2">
        <v>44095.613888888889</v>
      </c>
      <c r="F34">
        <v>8387</v>
      </c>
      <c r="G34">
        <v>8451</v>
      </c>
      <c r="H34">
        <v>7.7</v>
      </c>
      <c r="I34">
        <v>25.02</v>
      </c>
      <c r="J34">
        <v>77270</v>
      </c>
      <c r="K34">
        <v>12.5</v>
      </c>
      <c r="L34">
        <v>12.48</v>
      </c>
      <c r="M34">
        <v>1.667</v>
      </c>
    </row>
    <row r="35" spans="1:13" x14ac:dyDescent="0.2">
      <c r="A35" t="s">
        <v>65</v>
      </c>
      <c r="B35" t="s">
        <v>77</v>
      </c>
      <c r="C35" t="s">
        <v>146</v>
      </c>
      <c r="D35" t="s">
        <v>166</v>
      </c>
      <c r="E35" s="2">
        <v>44098.725694444453</v>
      </c>
      <c r="F35">
        <v>76424</v>
      </c>
      <c r="G35">
        <v>82294</v>
      </c>
      <c r="H35">
        <v>7.7</v>
      </c>
      <c r="I35">
        <v>25.02</v>
      </c>
      <c r="J35">
        <v>767200</v>
      </c>
      <c r="K35">
        <v>12.52</v>
      </c>
      <c r="L35">
        <v>12.41</v>
      </c>
      <c r="M35">
        <v>1.67</v>
      </c>
    </row>
    <row r="36" spans="1:13" x14ac:dyDescent="0.2">
      <c r="A36" t="s">
        <v>66</v>
      </c>
      <c r="B36" t="s">
        <v>77</v>
      </c>
      <c r="C36" t="s">
        <v>147</v>
      </c>
      <c r="D36" t="s">
        <v>166</v>
      </c>
      <c r="E36" s="2">
        <v>44095.61041666667</v>
      </c>
      <c r="F36">
        <v>8904</v>
      </c>
      <c r="G36">
        <v>8976</v>
      </c>
      <c r="H36">
        <v>7.7</v>
      </c>
      <c r="I36">
        <v>25.02</v>
      </c>
      <c r="J36">
        <v>83800</v>
      </c>
      <c r="K36">
        <v>12.52</v>
      </c>
      <c r="L36">
        <v>12.46</v>
      </c>
      <c r="M36">
        <v>1.621</v>
      </c>
    </row>
    <row r="37" spans="1:13" x14ac:dyDescent="0.2">
      <c r="A37" t="s">
        <v>66</v>
      </c>
      <c r="B37" t="s">
        <v>77</v>
      </c>
      <c r="C37" t="s">
        <v>148</v>
      </c>
      <c r="D37" t="s">
        <v>166</v>
      </c>
      <c r="E37" s="2">
        <v>44098.722222222219</v>
      </c>
      <c r="F37">
        <v>92336</v>
      </c>
      <c r="G37">
        <v>100972</v>
      </c>
      <c r="H37">
        <v>7.7</v>
      </c>
      <c r="I37">
        <v>25.02</v>
      </c>
      <c r="J37">
        <v>962700</v>
      </c>
      <c r="K37">
        <v>12.55</v>
      </c>
      <c r="L37">
        <v>12.41</v>
      </c>
      <c r="M37">
        <v>1.637</v>
      </c>
    </row>
    <row r="38" spans="1:13" x14ac:dyDescent="0.2">
      <c r="A38" t="s">
        <v>67</v>
      </c>
      <c r="B38" t="s">
        <v>77</v>
      </c>
      <c r="C38" t="s">
        <v>149</v>
      </c>
      <c r="D38" t="s">
        <v>166</v>
      </c>
      <c r="E38" s="2">
        <v>44095.612500000003</v>
      </c>
      <c r="F38">
        <v>8276</v>
      </c>
      <c r="G38">
        <v>8338</v>
      </c>
      <c r="H38">
        <v>7.7</v>
      </c>
      <c r="I38">
        <v>25.02</v>
      </c>
      <c r="J38">
        <v>76640</v>
      </c>
      <c r="K38">
        <v>12.46</v>
      </c>
      <c r="L38">
        <v>12.42</v>
      </c>
      <c r="M38">
        <v>1.6890000000000001</v>
      </c>
    </row>
    <row r="39" spans="1:13" x14ac:dyDescent="0.2">
      <c r="A39" t="s">
        <v>67</v>
      </c>
      <c r="B39" t="s">
        <v>77</v>
      </c>
      <c r="C39" t="s">
        <v>150</v>
      </c>
      <c r="D39" t="s">
        <v>166</v>
      </c>
      <c r="E39" s="2">
        <v>44098.724999999999</v>
      </c>
      <c r="F39">
        <v>76935</v>
      </c>
      <c r="G39">
        <v>82931</v>
      </c>
      <c r="H39">
        <v>7.7</v>
      </c>
      <c r="I39">
        <v>25.02</v>
      </c>
      <c r="J39">
        <v>773000</v>
      </c>
      <c r="K39">
        <v>12.53</v>
      </c>
      <c r="L39">
        <v>12.41</v>
      </c>
      <c r="M39">
        <v>1.679</v>
      </c>
    </row>
    <row r="40" spans="1:13" x14ac:dyDescent="0.2">
      <c r="A40" t="s">
        <v>68</v>
      </c>
      <c r="B40" t="s">
        <v>77</v>
      </c>
      <c r="C40" t="s">
        <v>151</v>
      </c>
      <c r="D40" t="s">
        <v>166</v>
      </c>
      <c r="E40" s="2">
        <v>44093.606249999997</v>
      </c>
      <c r="F40">
        <v>53479</v>
      </c>
      <c r="G40">
        <v>56050</v>
      </c>
      <c r="H40">
        <v>8.02</v>
      </c>
      <c r="I40">
        <v>25.35</v>
      </c>
      <c r="J40">
        <v>2485000</v>
      </c>
      <c r="K40">
        <v>12.05</v>
      </c>
      <c r="L40">
        <v>11.94</v>
      </c>
      <c r="M40">
        <v>1.53</v>
      </c>
    </row>
    <row r="41" spans="1:13" x14ac:dyDescent="0.2">
      <c r="A41" t="s">
        <v>69</v>
      </c>
      <c r="B41" t="s">
        <v>77</v>
      </c>
      <c r="C41" t="s">
        <v>152</v>
      </c>
      <c r="D41" t="s">
        <v>166</v>
      </c>
      <c r="E41" s="2">
        <v>44095.625</v>
      </c>
      <c r="F41">
        <v>8789</v>
      </c>
      <c r="G41">
        <v>8857</v>
      </c>
      <c r="H41">
        <v>7.7</v>
      </c>
      <c r="I41">
        <v>25.02</v>
      </c>
      <c r="J41">
        <v>81230</v>
      </c>
      <c r="K41">
        <v>12.19</v>
      </c>
      <c r="L41">
        <v>12.2</v>
      </c>
      <c r="M41">
        <v>1.67</v>
      </c>
    </row>
    <row r="42" spans="1:13" x14ac:dyDescent="0.2">
      <c r="A42" t="s">
        <v>69</v>
      </c>
      <c r="B42" t="s">
        <v>77</v>
      </c>
      <c r="C42" t="s">
        <v>153</v>
      </c>
      <c r="D42" t="s">
        <v>166</v>
      </c>
      <c r="E42" s="2">
        <v>44098.737500000003</v>
      </c>
      <c r="F42">
        <v>76166</v>
      </c>
      <c r="G42">
        <v>82011</v>
      </c>
      <c r="H42">
        <v>7.7</v>
      </c>
      <c r="I42">
        <v>25.02</v>
      </c>
      <c r="J42">
        <v>766500</v>
      </c>
      <c r="K42">
        <v>12.46</v>
      </c>
      <c r="L42">
        <v>12.4</v>
      </c>
      <c r="M42">
        <v>1.7130000000000001</v>
      </c>
    </row>
    <row r="43" spans="1:13" x14ac:dyDescent="0.2">
      <c r="A43" t="s">
        <v>70</v>
      </c>
      <c r="B43" t="s">
        <v>77</v>
      </c>
      <c r="C43" t="s">
        <v>154</v>
      </c>
      <c r="D43" t="s">
        <v>166</v>
      </c>
      <c r="E43" s="2">
        <v>44095.629861111112</v>
      </c>
      <c r="F43">
        <v>6111</v>
      </c>
      <c r="G43">
        <v>6138</v>
      </c>
      <c r="H43">
        <v>7.7</v>
      </c>
      <c r="I43">
        <v>25.02</v>
      </c>
      <c r="J43">
        <v>50890</v>
      </c>
      <c r="K43">
        <v>11.01</v>
      </c>
      <c r="L43">
        <v>10.94</v>
      </c>
      <c r="M43">
        <v>1.7989999999999999</v>
      </c>
    </row>
    <row r="44" spans="1:13" x14ac:dyDescent="0.2">
      <c r="A44" t="s">
        <v>70</v>
      </c>
      <c r="B44" t="s">
        <v>77</v>
      </c>
      <c r="C44" t="s">
        <v>155</v>
      </c>
      <c r="D44" t="s">
        <v>166</v>
      </c>
      <c r="E44" s="2">
        <v>44098.742361111108</v>
      </c>
      <c r="F44">
        <v>7330</v>
      </c>
      <c r="G44">
        <v>7368</v>
      </c>
      <c r="H44">
        <v>7.7</v>
      </c>
      <c r="I44">
        <v>25.02</v>
      </c>
      <c r="J44">
        <v>44430</v>
      </c>
      <c r="K44">
        <v>9.2550000000000008</v>
      </c>
      <c r="L44">
        <v>9.0020000000000007</v>
      </c>
      <c r="M44">
        <v>1.1970000000000001</v>
      </c>
    </row>
    <row r="45" spans="1:13" x14ac:dyDescent="0.2">
      <c r="A45" t="s">
        <v>71</v>
      </c>
      <c r="B45" t="s">
        <v>77</v>
      </c>
      <c r="C45" t="s">
        <v>156</v>
      </c>
      <c r="D45" t="s">
        <v>166</v>
      </c>
      <c r="E45" s="2">
        <v>44095.628472222219</v>
      </c>
      <c r="F45">
        <v>7715</v>
      </c>
      <c r="G45">
        <v>7767</v>
      </c>
      <c r="H45">
        <v>7.7</v>
      </c>
      <c r="I45">
        <v>25.02</v>
      </c>
      <c r="J45">
        <v>70330</v>
      </c>
      <c r="K45">
        <v>12.14</v>
      </c>
      <c r="L45">
        <v>12.19</v>
      </c>
      <c r="M45">
        <v>1.7190000000000001</v>
      </c>
    </row>
    <row r="46" spans="1:13" x14ac:dyDescent="0.2">
      <c r="A46" t="s">
        <v>71</v>
      </c>
      <c r="B46" t="s">
        <v>77</v>
      </c>
      <c r="C46" t="s">
        <v>157</v>
      </c>
      <c r="D46" t="s">
        <v>166</v>
      </c>
      <c r="E46" s="2">
        <v>44098.740972222222</v>
      </c>
      <c r="F46">
        <v>40208</v>
      </c>
      <c r="G46">
        <v>41719</v>
      </c>
      <c r="H46">
        <v>7.7</v>
      </c>
      <c r="I46">
        <v>25.02</v>
      </c>
      <c r="J46">
        <v>370600</v>
      </c>
      <c r="K46">
        <v>12.18</v>
      </c>
      <c r="L46">
        <v>12.23</v>
      </c>
      <c r="M46">
        <v>1.952</v>
      </c>
    </row>
    <row r="47" spans="1:13" x14ac:dyDescent="0.2">
      <c r="A47" t="s">
        <v>72</v>
      </c>
      <c r="B47" t="s">
        <v>77</v>
      </c>
      <c r="C47" t="s">
        <v>158</v>
      </c>
      <c r="D47" t="s">
        <v>166</v>
      </c>
      <c r="E47" s="2">
        <v>44095.627083333333</v>
      </c>
      <c r="F47">
        <v>8188</v>
      </c>
      <c r="G47">
        <v>8245</v>
      </c>
      <c r="H47">
        <v>7.7</v>
      </c>
      <c r="I47">
        <v>25.02</v>
      </c>
      <c r="J47">
        <v>74310</v>
      </c>
      <c r="K47">
        <v>12.11</v>
      </c>
      <c r="L47">
        <v>12.15</v>
      </c>
      <c r="M47">
        <v>1.7</v>
      </c>
    </row>
    <row r="48" spans="1:13" x14ac:dyDescent="0.2">
      <c r="A48" t="s">
        <v>72</v>
      </c>
      <c r="B48" t="s">
        <v>77</v>
      </c>
      <c r="C48" t="s">
        <v>159</v>
      </c>
      <c r="D48" t="s">
        <v>166</v>
      </c>
      <c r="E48" s="2">
        <v>44098.740277777782</v>
      </c>
      <c r="F48">
        <v>61314</v>
      </c>
      <c r="G48">
        <v>65006</v>
      </c>
      <c r="H48">
        <v>7.7</v>
      </c>
      <c r="I48">
        <v>25.02</v>
      </c>
      <c r="J48">
        <v>598300</v>
      </c>
      <c r="K48">
        <v>12.41</v>
      </c>
      <c r="L48">
        <v>12.38</v>
      </c>
      <c r="M48">
        <v>1.7529999999999999</v>
      </c>
    </row>
    <row r="49" spans="1:13" x14ac:dyDescent="0.2">
      <c r="A49" t="s">
        <v>73</v>
      </c>
      <c r="B49" t="s">
        <v>77</v>
      </c>
      <c r="C49" t="s">
        <v>160</v>
      </c>
      <c r="D49" t="s">
        <v>166</v>
      </c>
      <c r="E49" s="2">
        <v>44095.623611111107</v>
      </c>
      <c r="F49">
        <v>8928</v>
      </c>
      <c r="G49">
        <v>8998</v>
      </c>
      <c r="H49">
        <v>7.7</v>
      </c>
      <c r="I49">
        <v>25.02</v>
      </c>
      <c r="J49">
        <v>83520</v>
      </c>
      <c r="K49">
        <v>12.21</v>
      </c>
      <c r="L49">
        <v>12.22</v>
      </c>
      <c r="M49">
        <v>1.6180000000000001</v>
      </c>
    </row>
    <row r="50" spans="1:13" x14ac:dyDescent="0.2">
      <c r="A50" t="s">
        <v>73</v>
      </c>
      <c r="B50" t="s">
        <v>77</v>
      </c>
      <c r="C50" t="s">
        <v>161</v>
      </c>
      <c r="D50" t="s">
        <v>166</v>
      </c>
      <c r="E50" s="2">
        <v>44098.736111111109</v>
      </c>
      <c r="F50">
        <v>83853</v>
      </c>
      <c r="G50">
        <v>90947</v>
      </c>
      <c r="H50">
        <v>7.7</v>
      </c>
      <c r="I50">
        <v>25.02</v>
      </c>
      <c r="J50">
        <v>859100</v>
      </c>
      <c r="K50">
        <v>12.55</v>
      </c>
      <c r="L50">
        <v>12.48</v>
      </c>
      <c r="M50">
        <v>1.6639999999999999</v>
      </c>
    </row>
    <row r="51" spans="1:13" x14ac:dyDescent="0.2">
      <c r="A51" t="s">
        <v>74</v>
      </c>
      <c r="B51" t="s">
        <v>77</v>
      </c>
      <c r="C51" t="s">
        <v>162</v>
      </c>
      <c r="D51" t="s">
        <v>166</v>
      </c>
      <c r="E51" s="2">
        <v>44095.625694444447</v>
      </c>
      <c r="F51">
        <v>8238</v>
      </c>
      <c r="G51">
        <v>8297</v>
      </c>
      <c r="H51">
        <v>7.7</v>
      </c>
      <c r="I51">
        <v>25.02</v>
      </c>
      <c r="J51">
        <v>75260</v>
      </c>
      <c r="K51">
        <v>12.09</v>
      </c>
      <c r="L51">
        <v>12.15</v>
      </c>
      <c r="M51">
        <v>1.681</v>
      </c>
    </row>
    <row r="52" spans="1:13" x14ac:dyDescent="0.2">
      <c r="A52" t="s">
        <v>74</v>
      </c>
      <c r="B52" t="s">
        <v>77</v>
      </c>
      <c r="C52" t="s">
        <v>163</v>
      </c>
      <c r="D52" t="s">
        <v>166</v>
      </c>
      <c r="E52" s="2">
        <v>44098.738888888889</v>
      </c>
      <c r="F52">
        <v>59635</v>
      </c>
      <c r="G52">
        <v>63144</v>
      </c>
      <c r="H52">
        <v>7.7</v>
      </c>
      <c r="I52">
        <v>25.02</v>
      </c>
      <c r="J52">
        <v>579600</v>
      </c>
      <c r="K52">
        <v>12.4</v>
      </c>
      <c r="L52">
        <v>12.39</v>
      </c>
      <c r="M52">
        <v>1.788</v>
      </c>
    </row>
    <row r="53" spans="1:13" x14ac:dyDescent="0.2">
      <c r="A53" t="s">
        <v>75</v>
      </c>
      <c r="B53" t="s">
        <v>77</v>
      </c>
      <c r="C53" t="s">
        <v>164</v>
      </c>
      <c r="D53" t="s">
        <v>166</v>
      </c>
      <c r="E53" s="2">
        <v>44093.607638888891</v>
      </c>
      <c r="F53">
        <v>53035</v>
      </c>
      <c r="G53">
        <v>55509</v>
      </c>
      <c r="H53">
        <v>8.02</v>
      </c>
      <c r="I53">
        <v>25.35</v>
      </c>
      <c r="J53">
        <v>2441000</v>
      </c>
      <c r="K53">
        <v>11.84</v>
      </c>
      <c r="L53">
        <v>11.8</v>
      </c>
      <c r="M53">
        <v>1.456</v>
      </c>
    </row>
    <row r="60" spans="1:13" x14ac:dyDescent="0.2">
      <c r="E60" t="s">
        <v>167</v>
      </c>
    </row>
    <row r="61" spans="1:13" x14ac:dyDescent="0.2">
      <c r="F61" t="s">
        <v>170</v>
      </c>
    </row>
    <row r="62" spans="1:13" x14ac:dyDescent="0.2">
      <c r="E62" t="s">
        <v>169</v>
      </c>
      <c r="F62">
        <v>0</v>
      </c>
      <c r="G62">
        <v>3.08</v>
      </c>
      <c r="I62" t="s">
        <v>174</v>
      </c>
    </row>
    <row r="63" spans="1:13" x14ac:dyDescent="0.2">
      <c r="E63" t="s">
        <v>168</v>
      </c>
      <c r="F63">
        <f>J10</f>
        <v>86240</v>
      </c>
      <c r="G63">
        <f>J11</f>
        <v>1207000</v>
      </c>
      <c r="I63">
        <f>(LOG(G63,2)-LOG(F63,2))/$G$62</f>
        <v>1.2360145090185843</v>
      </c>
    </row>
    <row r="64" spans="1:13" x14ac:dyDescent="0.2">
      <c r="E64">
        <v>0.1</v>
      </c>
      <c r="F64">
        <f>J2</f>
        <v>85060</v>
      </c>
      <c r="G64">
        <f>J3</f>
        <v>1161000</v>
      </c>
      <c r="I64">
        <f t="shared" ref="I64:I68" si="0">(LOG(G64,2)-LOG(F64,2))/$G$62</f>
        <v>1.224267307472249</v>
      </c>
    </row>
    <row r="65" spans="5:9" x14ac:dyDescent="0.2">
      <c r="E65">
        <v>1</v>
      </c>
      <c r="F65">
        <f>J12</f>
        <v>83520</v>
      </c>
      <c r="G65">
        <f>J13</f>
        <v>995000</v>
      </c>
      <c r="I65">
        <f t="shared" si="0"/>
        <v>1.1605528924142381</v>
      </c>
    </row>
    <row r="66" spans="5:9" x14ac:dyDescent="0.2">
      <c r="E66">
        <v>10</v>
      </c>
      <c r="F66">
        <f>J8</f>
        <v>83060</v>
      </c>
      <c r="G66">
        <f>J9</f>
        <v>1013000</v>
      </c>
      <c r="I66">
        <f t="shared" si="0"/>
        <v>1.1715378221269701</v>
      </c>
    </row>
    <row r="67" spans="5:9" x14ac:dyDescent="0.2">
      <c r="E67">
        <v>100</v>
      </c>
      <c r="F67">
        <f>J6</f>
        <v>82280</v>
      </c>
      <c r="G67">
        <f>J7</f>
        <v>840500</v>
      </c>
      <c r="I67">
        <f t="shared" si="0"/>
        <v>1.0885175715863504</v>
      </c>
    </row>
    <row r="68" spans="5:9" x14ac:dyDescent="0.2">
      <c r="E68">
        <v>1000</v>
      </c>
      <c r="F68">
        <f>J4</f>
        <v>64490</v>
      </c>
      <c r="G68">
        <f>J5</f>
        <v>84410</v>
      </c>
      <c r="I68">
        <f t="shared" si="0"/>
        <v>0.12608391386130963</v>
      </c>
    </row>
    <row r="73" spans="5:9" x14ac:dyDescent="0.2">
      <c r="E73" t="s">
        <v>171</v>
      </c>
    </row>
    <row r="74" spans="5:9" x14ac:dyDescent="0.2">
      <c r="F74" t="s">
        <v>170</v>
      </c>
    </row>
    <row r="75" spans="5:9" x14ac:dyDescent="0.2">
      <c r="E75" t="s">
        <v>169</v>
      </c>
      <c r="F75">
        <v>0</v>
      </c>
      <c r="G75">
        <v>3.08</v>
      </c>
      <c r="I75" t="s">
        <v>174</v>
      </c>
    </row>
    <row r="76" spans="5:9" x14ac:dyDescent="0.2">
      <c r="E76" t="s">
        <v>168</v>
      </c>
      <c r="F76">
        <f>J23</f>
        <v>79680</v>
      </c>
      <c r="G76">
        <f>J24</f>
        <v>1058000</v>
      </c>
      <c r="I76">
        <f>(LOG(G76,2)-LOG(F76,2))/$G$75</f>
        <v>1.2113565486430746</v>
      </c>
    </row>
    <row r="77" spans="5:9" x14ac:dyDescent="0.2">
      <c r="E77">
        <v>0.1</v>
      </c>
      <c r="F77">
        <f>J15</f>
        <v>80030</v>
      </c>
      <c r="G77">
        <f>J16</f>
        <v>941500</v>
      </c>
      <c r="I77">
        <f t="shared" ref="I77:I81" si="1">(LOG(G77,2)-LOG(F77,2))/$G$75</f>
        <v>1.1546585326300893</v>
      </c>
    </row>
    <row r="78" spans="5:9" x14ac:dyDescent="0.2">
      <c r="E78">
        <v>1</v>
      </c>
      <c r="F78">
        <f>J25</f>
        <v>71230</v>
      </c>
      <c r="G78">
        <f>J26</f>
        <v>763600</v>
      </c>
      <c r="I78">
        <f t="shared" si="1"/>
        <v>1.1111234439420807</v>
      </c>
    </row>
    <row r="79" spans="5:9" x14ac:dyDescent="0.2">
      <c r="E79">
        <v>10</v>
      </c>
      <c r="F79">
        <f>J21</f>
        <v>71370</v>
      </c>
      <c r="G79">
        <f>J22</f>
        <v>785500</v>
      </c>
      <c r="I79">
        <f>(LOG(G79,2)-LOG(F79,2))/$G$75</f>
        <v>1.1234485707541004</v>
      </c>
    </row>
    <row r="80" spans="5:9" x14ac:dyDescent="0.2">
      <c r="E80">
        <v>100</v>
      </c>
      <c r="F80">
        <f>J19</f>
        <v>67460</v>
      </c>
      <c r="G80">
        <f>J20</f>
        <v>661900</v>
      </c>
      <c r="I80">
        <f t="shared" si="1"/>
        <v>1.0696457945901685</v>
      </c>
    </row>
    <row r="81" spans="5:9" x14ac:dyDescent="0.2">
      <c r="E81">
        <v>1000</v>
      </c>
      <c r="F81">
        <f>J17</f>
        <v>52160</v>
      </c>
      <c r="G81">
        <f>J18</f>
        <v>82260</v>
      </c>
      <c r="I81">
        <f t="shared" si="1"/>
        <v>0.21339194878873488</v>
      </c>
    </row>
    <row r="86" spans="5:9" x14ac:dyDescent="0.2">
      <c r="E86" t="s">
        <v>172</v>
      </c>
    </row>
    <row r="87" spans="5:9" x14ac:dyDescent="0.2">
      <c r="F87" t="s">
        <v>170</v>
      </c>
    </row>
    <row r="88" spans="5:9" x14ac:dyDescent="0.2">
      <c r="E88" t="s">
        <v>169</v>
      </c>
      <c r="F88">
        <v>0</v>
      </c>
      <c r="G88">
        <v>3.08</v>
      </c>
      <c r="I88" t="s">
        <v>174</v>
      </c>
    </row>
    <row r="89" spans="5:9" x14ac:dyDescent="0.2">
      <c r="E89" t="s">
        <v>168</v>
      </c>
      <c r="F89">
        <f>J36</f>
        <v>83800</v>
      </c>
      <c r="G89">
        <f>J37</f>
        <v>962700</v>
      </c>
      <c r="I89">
        <f>(LOG(G89,2)-LOG(F89,2))/$G$88</f>
        <v>1.143527318605069</v>
      </c>
    </row>
    <row r="90" spans="5:9" x14ac:dyDescent="0.2">
      <c r="E90">
        <v>0.1</v>
      </c>
      <c r="F90">
        <f>J28</f>
        <v>82190</v>
      </c>
      <c r="G90">
        <f>J29</f>
        <v>900300</v>
      </c>
      <c r="I90">
        <f t="shared" ref="I90:I94" si="2">(LOG(G90,2)-LOG(F90,2))/$G$88</f>
        <v>1.1212243641753392</v>
      </c>
    </row>
    <row r="91" spans="5:9" x14ac:dyDescent="0.2">
      <c r="E91">
        <v>1</v>
      </c>
      <c r="F91">
        <f>J38</f>
        <v>76640</v>
      </c>
      <c r="G91">
        <f>J39</f>
        <v>773000</v>
      </c>
      <c r="I91">
        <f t="shared" si="2"/>
        <v>1.0825645934946082</v>
      </c>
    </row>
    <row r="92" spans="5:9" x14ac:dyDescent="0.2">
      <c r="E92">
        <v>10</v>
      </c>
      <c r="F92">
        <f>J34</f>
        <v>77270</v>
      </c>
      <c r="G92">
        <f>J35</f>
        <v>767200</v>
      </c>
      <c r="I92">
        <f t="shared" si="2"/>
        <v>1.0752020835357441</v>
      </c>
    </row>
    <row r="93" spans="5:9" x14ac:dyDescent="0.2">
      <c r="E93">
        <v>100</v>
      </c>
      <c r="F93">
        <f>J32</f>
        <v>75130</v>
      </c>
      <c r="G93">
        <f>J33</f>
        <v>646400</v>
      </c>
      <c r="I93">
        <f t="shared" si="2"/>
        <v>1.0081059060752491</v>
      </c>
    </row>
    <row r="94" spans="5:9" x14ac:dyDescent="0.2">
      <c r="E94">
        <v>1000</v>
      </c>
      <c r="F94">
        <f>J30</f>
        <v>60680</v>
      </c>
      <c r="G94">
        <f>J31</f>
        <v>99810</v>
      </c>
      <c r="I94">
        <f t="shared" si="2"/>
        <v>0.23310496147954113</v>
      </c>
    </row>
    <row r="99" spans="5:9" x14ac:dyDescent="0.2">
      <c r="E99" t="s">
        <v>173</v>
      </c>
    </row>
    <row r="100" spans="5:9" x14ac:dyDescent="0.2">
      <c r="F100" t="s">
        <v>170</v>
      </c>
    </row>
    <row r="101" spans="5:9" x14ac:dyDescent="0.2">
      <c r="E101" t="s">
        <v>169</v>
      </c>
      <c r="F101">
        <v>0</v>
      </c>
      <c r="G101">
        <v>3.08</v>
      </c>
      <c r="I101" t="s">
        <v>174</v>
      </c>
    </row>
    <row r="102" spans="5:9" x14ac:dyDescent="0.2">
      <c r="E102" t="s">
        <v>168</v>
      </c>
      <c r="F102">
        <f>J49</f>
        <v>83520</v>
      </c>
      <c r="G102">
        <f>J50</f>
        <v>859100</v>
      </c>
      <c r="I102">
        <f>(LOG(G102,2)-LOG(F102,2))/$G$101</f>
        <v>1.0917637841223229</v>
      </c>
    </row>
    <row r="103" spans="5:9" x14ac:dyDescent="0.2">
      <c r="E103">
        <v>0.1</v>
      </c>
      <c r="F103">
        <f>J41</f>
        <v>81230</v>
      </c>
      <c r="G103">
        <f>J42</f>
        <v>766500</v>
      </c>
      <c r="I103">
        <f t="shared" ref="I103:I107" si="3">(LOG(G103,2)-LOG(F103,2))/$G$101</f>
        <v>1.0513640397373261</v>
      </c>
    </row>
    <row r="104" spans="5:9" x14ac:dyDescent="0.2">
      <c r="E104">
        <v>1</v>
      </c>
      <c r="F104">
        <f>J51</f>
        <v>75260</v>
      </c>
      <c r="G104">
        <f>J52</f>
        <v>579600</v>
      </c>
      <c r="I104">
        <f t="shared" si="3"/>
        <v>0.95620207804428881</v>
      </c>
    </row>
    <row r="105" spans="5:9" x14ac:dyDescent="0.2">
      <c r="E105">
        <v>10</v>
      </c>
      <c r="F105">
        <f>J47</f>
        <v>74310</v>
      </c>
      <c r="G105">
        <f>J48</f>
        <v>598300</v>
      </c>
      <c r="I105">
        <f>(LOG(G105,2)-LOG(F105,2))/$G$101</f>
        <v>0.97702623005675215</v>
      </c>
    </row>
    <row r="106" spans="5:9" x14ac:dyDescent="0.2">
      <c r="E106">
        <v>100</v>
      </c>
      <c r="F106">
        <f>J45</f>
        <v>70330</v>
      </c>
      <c r="G106">
        <f>J46</f>
        <v>370600</v>
      </c>
      <c r="I106">
        <f t="shared" si="3"/>
        <v>0.77845803861906526</v>
      </c>
    </row>
    <row r="107" spans="5:9" x14ac:dyDescent="0.2">
      <c r="E107">
        <v>1000</v>
      </c>
      <c r="F107">
        <f>J43</f>
        <v>50890</v>
      </c>
      <c r="G107">
        <f>J44</f>
        <v>44430</v>
      </c>
      <c r="I107">
        <f t="shared" si="3"/>
        <v>-6.3587029210126975E-2</v>
      </c>
    </row>
    <row r="115" spans="5:9" x14ac:dyDescent="0.2">
      <c r="E115" t="s">
        <v>169</v>
      </c>
      <c r="F115" t="s">
        <v>175</v>
      </c>
      <c r="G115" t="s">
        <v>176</v>
      </c>
      <c r="H115" t="s">
        <v>177</v>
      </c>
      <c r="I115" t="s">
        <v>178</v>
      </c>
    </row>
    <row r="116" spans="5:9" x14ac:dyDescent="0.2">
      <c r="E116" t="s">
        <v>168</v>
      </c>
      <c r="F116">
        <f>(G63/F63)/($G$63/$F$63)</f>
        <v>1</v>
      </c>
      <c r="G116">
        <f>(G76/F76)/($G$76/$F$76)</f>
        <v>1</v>
      </c>
      <c r="H116">
        <f>(G89/F89)/($G$89/$F$89)</f>
        <v>1</v>
      </c>
      <c r="I116">
        <f>(G102/F102)/($G$102/$F$102)</f>
        <v>1</v>
      </c>
    </row>
    <row r="117" spans="5:9" x14ac:dyDescent="0.2">
      <c r="E117">
        <v>0.1</v>
      </c>
      <c r="F117">
        <f t="shared" ref="F117:F121" si="4">(G64/F64)/($G$63/$F$63)</f>
        <v>0.97523284407068955</v>
      </c>
      <c r="G117">
        <f t="shared" ref="G117:G121" si="5">(G77/F77)/($G$76/$F$76)</f>
        <v>0.88599478409207133</v>
      </c>
      <c r="H117">
        <f t="shared" ref="H117:H121" si="6">(G90/F90)/($G$89/$F$89)</f>
        <v>0.95350135931038038</v>
      </c>
      <c r="I117">
        <f t="shared" ref="I117:I121" si="7">(G103/F103)/($G$102/$F$102)</f>
        <v>0.91736564636029849</v>
      </c>
    </row>
    <row r="118" spans="5:9" x14ac:dyDescent="0.2">
      <c r="E118">
        <v>1</v>
      </c>
      <c r="F118">
        <f t="shared" si="4"/>
        <v>0.85120481736486076</v>
      </c>
      <c r="G118">
        <f t="shared" si="5"/>
        <v>0.80735889250376924</v>
      </c>
      <c r="H118">
        <f t="shared" si="6"/>
        <v>0.87796467962734426</v>
      </c>
      <c r="I118">
        <f t="shared" si="7"/>
        <v>0.74870533788844462</v>
      </c>
    </row>
    <row r="119" spans="5:9" x14ac:dyDescent="0.2">
      <c r="E119">
        <v>10</v>
      </c>
      <c r="F119">
        <f t="shared" si="4"/>
        <v>0.87140289079414934</v>
      </c>
      <c r="G119">
        <f t="shared" si="5"/>
        <v>0.82888475165893116</v>
      </c>
      <c r="H119">
        <f t="shared" si="6"/>
        <v>0.86427256802991259</v>
      </c>
      <c r="I119">
        <f t="shared" si="7"/>
        <v>0.78274176668159301</v>
      </c>
    </row>
    <row r="120" spans="5:9" x14ac:dyDescent="0.2">
      <c r="E120">
        <v>100</v>
      </c>
      <c r="F120">
        <f t="shared" si="4"/>
        <v>0.72986899060294452</v>
      </c>
      <c r="G120">
        <f t="shared" si="5"/>
        <v>0.73894089447110567</v>
      </c>
      <c r="H120">
        <f t="shared" si="6"/>
        <v>0.74892961752622111</v>
      </c>
      <c r="I120">
        <f t="shared" si="7"/>
        <v>0.5122849109680534</v>
      </c>
    </row>
    <row r="121" spans="5:9" x14ac:dyDescent="0.2">
      <c r="E121">
        <v>1000</v>
      </c>
      <c r="F121">
        <f>(G68/F68)/($G$63/$F$63)</f>
        <v>9.3519677623538605E-2</v>
      </c>
      <c r="G121">
        <f t="shared" si="5"/>
        <v>0.11877219432428357</v>
      </c>
      <c r="H121">
        <f t="shared" si="6"/>
        <v>0.14317972709007071</v>
      </c>
      <c r="I121">
        <f t="shared" si="7"/>
        <v>8.4877118840911592E-2</v>
      </c>
    </row>
    <row r="129" spans="5:9" x14ac:dyDescent="0.2">
      <c r="E129" t="s">
        <v>169</v>
      </c>
      <c r="F129" t="s">
        <v>175</v>
      </c>
      <c r="G129" t="s">
        <v>176</v>
      </c>
      <c r="H129" t="s">
        <v>177</v>
      </c>
      <c r="I129" t="s">
        <v>178</v>
      </c>
    </row>
    <row r="130" spans="5:9" x14ac:dyDescent="0.2">
      <c r="E130" t="s">
        <v>168</v>
      </c>
      <c r="F130">
        <f>I63</f>
        <v>1.2360145090185843</v>
      </c>
      <c r="G130">
        <f>I76</f>
        <v>1.2113565486430746</v>
      </c>
      <c r="H130">
        <f>I89</f>
        <v>1.143527318605069</v>
      </c>
      <c r="I130">
        <f>I102</f>
        <v>1.0917637841223229</v>
      </c>
    </row>
    <row r="131" spans="5:9" x14ac:dyDescent="0.2">
      <c r="E131">
        <v>0.1</v>
      </c>
      <c r="F131">
        <f t="shared" ref="F131:F135" si="8">I64</f>
        <v>1.224267307472249</v>
      </c>
      <c r="G131">
        <f t="shared" ref="G131:G135" si="9">I77</f>
        <v>1.1546585326300893</v>
      </c>
      <c r="H131">
        <f t="shared" ref="H131:H135" si="10">I90</f>
        <v>1.1212243641753392</v>
      </c>
      <c r="I131">
        <f t="shared" ref="I131:I135" si="11">I103</f>
        <v>1.0513640397373261</v>
      </c>
    </row>
    <row r="132" spans="5:9" x14ac:dyDescent="0.2">
      <c r="E132">
        <v>1</v>
      </c>
      <c r="F132">
        <f t="shared" si="8"/>
        <v>1.1605528924142381</v>
      </c>
      <c r="G132">
        <f t="shared" si="9"/>
        <v>1.1111234439420807</v>
      </c>
      <c r="H132">
        <f t="shared" si="10"/>
        <v>1.0825645934946082</v>
      </c>
      <c r="I132">
        <f t="shared" si="11"/>
        <v>0.95620207804428881</v>
      </c>
    </row>
    <row r="133" spans="5:9" x14ac:dyDescent="0.2">
      <c r="E133">
        <v>10</v>
      </c>
      <c r="F133">
        <f t="shared" si="8"/>
        <v>1.1715378221269701</v>
      </c>
      <c r="G133">
        <f t="shared" si="9"/>
        <v>1.1234485707541004</v>
      </c>
      <c r="H133">
        <f t="shared" si="10"/>
        <v>1.0752020835357441</v>
      </c>
      <c r="I133">
        <f t="shared" si="11"/>
        <v>0.97702623005675215</v>
      </c>
    </row>
    <row r="134" spans="5:9" x14ac:dyDescent="0.2">
      <c r="E134">
        <v>100</v>
      </c>
      <c r="F134">
        <f t="shared" si="8"/>
        <v>1.0885175715863504</v>
      </c>
      <c r="G134">
        <f t="shared" si="9"/>
        <v>1.0696457945901685</v>
      </c>
      <c r="H134">
        <f t="shared" si="10"/>
        <v>1.0081059060752491</v>
      </c>
      <c r="I134">
        <f t="shared" si="11"/>
        <v>0.77845803861906526</v>
      </c>
    </row>
    <row r="135" spans="5:9" x14ac:dyDescent="0.2">
      <c r="E135">
        <v>1000</v>
      </c>
      <c r="F135">
        <f t="shared" si="8"/>
        <v>0.12608391386130963</v>
      </c>
      <c r="G135">
        <f t="shared" si="9"/>
        <v>0.21339194878873488</v>
      </c>
      <c r="H135">
        <f t="shared" si="10"/>
        <v>0.23310496147954113</v>
      </c>
      <c r="I135">
        <f t="shared" si="11"/>
        <v>-6.3587029210126975E-2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C3D-4682-B146-A7DE-74E93650889F}">
  <dimension ref="A1:M100"/>
  <sheetViews>
    <sheetView tabSelected="1" topLeftCell="A78" zoomScale="106" workbookViewId="0">
      <selection activeCell="D89" sqref="D89"/>
    </sheetView>
  </sheetViews>
  <sheetFormatPr baseColWidth="10" defaultRowHeight="15" x14ac:dyDescent="0.2"/>
  <cols>
    <col min="1" max="1" width="28.6640625" bestFit="1" customWidth="1"/>
    <col min="5" max="5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76</v>
      </c>
      <c r="C2" t="s">
        <v>78</v>
      </c>
      <c r="D2" t="s">
        <v>165</v>
      </c>
      <c r="E2" s="2">
        <v>44100.74722222222</v>
      </c>
      <c r="F2">
        <v>5357</v>
      </c>
      <c r="G2">
        <v>5502</v>
      </c>
      <c r="H2">
        <v>12.2</v>
      </c>
      <c r="I2">
        <v>35.15</v>
      </c>
      <c r="J2">
        <v>699400</v>
      </c>
      <c r="K2">
        <v>18.940000000000001</v>
      </c>
      <c r="L2">
        <v>18.57</v>
      </c>
      <c r="M2">
        <v>2.9369999999999998</v>
      </c>
    </row>
    <row r="3" spans="1:13" x14ac:dyDescent="0.2">
      <c r="A3" t="s">
        <v>14</v>
      </c>
      <c r="B3" t="s">
        <v>76</v>
      </c>
      <c r="C3" t="s">
        <v>79</v>
      </c>
      <c r="D3" t="s">
        <v>165</v>
      </c>
      <c r="E3" s="2">
        <v>44100.751388888893</v>
      </c>
      <c r="F3">
        <v>123</v>
      </c>
      <c r="G3">
        <v>123</v>
      </c>
      <c r="H3">
        <v>12.2</v>
      </c>
      <c r="I3">
        <v>35.15</v>
      </c>
      <c r="J3">
        <v>2800</v>
      </c>
      <c r="K3">
        <v>15.01</v>
      </c>
      <c r="L3">
        <v>13.1</v>
      </c>
      <c r="M3">
        <v>5.2350000000000003</v>
      </c>
    </row>
    <row r="4" spans="1:13" x14ac:dyDescent="0.2">
      <c r="A4" t="s">
        <v>15</v>
      </c>
      <c r="B4" t="s">
        <v>76</v>
      </c>
      <c r="C4" t="s">
        <v>80</v>
      </c>
      <c r="D4" t="s">
        <v>165</v>
      </c>
      <c r="E4" s="2">
        <v>44100.750694444447</v>
      </c>
      <c r="F4">
        <v>1540</v>
      </c>
      <c r="G4">
        <v>1555</v>
      </c>
      <c r="H4">
        <v>12.2</v>
      </c>
      <c r="I4">
        <v>35.15</v>
      </c>
      <c r="J4">
        <v>168000</v>
      </c>
      <c r="K4">
        <v>20.11</v>
      </c>
      <c r="L4">
        <v>19.86</v>
      </c>
      <c r="M4">
        <v>3.319</v>
      </c>
    </row>
    <row r="5" spans="1:13" x14ac:dyDescent="0.2">
      <c r="A5" t="s">
        <v>16</v>
      </c>
      <c r="B5" t="s">
        <v>76</v>
      </c>
      <c r="C5" t="s">
        <v>81</v>
      </c>
      <c r="D5" t="s">
        <v>165</v>
      </c>
      <c r="E5" s="2">
        <v>44100.75</v>
      </c>
      <c r="F5">
        <v>4633</v>
      </c>
      <c r="G5">
        <v>4747</v>
      </c>
      <c r="H5">
        <v>12.2</v>
      </c>
      <c r="I5">
        <v>35.15</v>
      </c>
      <c r="J5">
        <v>638000</v>
      </c>
      <c r="K5">
        <v>18.829999999999998</v>
      </c>
      <c r="L5">
        <v>18.48</v>
      </c>
      <c r="M5">
        <v>2.9689999999999999</v>
      </c>
    </row>
    <row r="6" spans="1:13" x14ac:dyDescent="0.2">
      <c r="A6" t="s">
        <v>17</v>
      </c>
      <c r="B6" t="s">
        <v>76</v>
      </c>
      <c r="C6" t="s">
        <v>82</v>
      </c>
      <c r="D6" t="s">
        <v>165</v>
      </c>
      <c r="E6" s="2">
        <v>44100.743055555547</v>
      </c>
      <c r="F6">
        <v>6449</v>
      </c>
      <c r="G6">
        <v>6636</v>
      </c>
      <c r="H6">
        <v>12.2</v>
      </c>
      <c r="I6">
        <v>35.15</v>
      </c>
      <c r="J6">
        <v>753800</v>
      </c>
      <c r="K6">
        <v>18.97</v>
      </c>
      <c r="L6">
        <v>18.600000000000001</v>
      </c>
      <c r="M6">
        <v>3.0230000000000001</v>
      </c>
    </row>
    <row r="7" spans="1:13" x14ac:dyDescent="0.2">
      <c r="A7" t="s">
        <v>18</v>
      </c>
      <c r="B7" t="s">
        <v>76</v>
      </c>
      <c r="C7" t="s">
        <v>83</v>
      </c>
      <c r="D7" t="s">
        <v>165</v>
      </c>
      <c r="E7" s="2">
        <v>44100.748611111107</v>
      </c>
      <c r="F7">
        <v>4949</v>
      </c>
      <c r="G7">
        <v>5077</v>
      </c>
      <c r="H7">
        <v>12.2</v>
      </c>
      <c r="I7">
        <v>35.15</v>
      </c>
      <c r="J7">
        <v>663600</v>
      </c>
      <c r="K7">
        <v>18.89</v>
      </c>
      <c r="L7">
        <v>18.54</v>
      </c>
      <c r="M7">
        <v>2.8879999999999999</v>
      </c>
    </row>
    <row r="8" spans="1:13" x14ac:dyDescent="0.2">
      <c r="A8" t="s">
        <v>19</v>
      </c>
      <c r="B8" t="s">
        <v>76</v>
      </c>
      <c r="C8" t="s">
        <v>84</v>
      </c>
      <c r="D8" t="s">
        <v>165</v>
      </c>
      <c r="E8" s="2">
        <v>44100.767361111109</v>
      </c>
      <c r="F8">
        <v>5080</v>
      </c>
      <c r="G8">
        <v>5203</v>
      </c>
      <c r="H8">
        <v>12.2</v>
      </c>
      <c r="I8">
        <v>35.15</v>
      </c>
      <c r="J8">
        <v>800000</v>
      </c>
      <c r="K8">
        <v>16.13</v>
      </c>
      <c r="L8">
        <v>15.79</v>
      </c>
      <c r="M8">
        <v>2.2370000000000001</v>
      </c>
    </row>
    <row r="9" spans="1:13" x14ac:dyDescent="0.2">
      <c r="A9" t="s">
        <v>20</v>
      </c>
      <c r="B9" t="s">
        <v>76</v>
      </c>
      <c r="C9" t="s">
        <v>85</v>
      </c>
      <c r="D9" t="s">
        <v>165</v>
      </c>
      <c r="E9" s="2">
        <v>44100.770833333343</v>
      </c>
      <c r="F9">
        <v>63</v>
      </c>
      <c r="G9">
        <v>63</v>
      </c>
      <c r="H9">
        <v>12.2</v>
      </c>
      <c r="I9">
        <v>35.15</v>
      </c>
      <c r="J9">
        <v>2600</v>
      </c>
      <c r="K9">
        <v>17.63</v>
      </c>
      <c r="L9">
        <v>17.21</v>
      </c>
      <c r="M9">
        <v>3.0739999999999998</v>
      </c>
    </row>
    <row r="10" spans="1:13" x14ac:dyDescent="0.2">
      <c r="A10" t="s">
        <v>21</v>
      </c>
      <c r="B10" t="s">
        <v>76</v>
      </c>
      <c r="C10" t="s">
        <v>86</v>
      </c>
      <c r="D10" t="s">
        <v>165</v>
      </c>
      <c r="E10" s="2">
        <v>44100.769444444442</v>
      </c>
      <c r="F10">
        <v>2281</v>
      </c>
      <c r="G10">
        <v>2308</v>
      </c>
      <c r="H10">
        <v>12.2</v>
      </c>
      <c r="I10">
        <v>35.15</v>
      </c>
      <c r="J10">
        <v>360800</v>
      </c>
      <c r="K10">
        <v>16.95</v>
      </c>
      <c r="L10">
        <v>16.59</v>
      </c>
      <c r="M10">
        <v>2.3780000000000001</v>
      </c>
    </row>
    <row r="11" spans="1:13" x14ac:dyDescent="0.2">
      <c r="A11" t="s">
        <v>22</v>
      </c>
      <c r="B11" t="s">
        <v>76</v>
      </c>
      <c r="C11" t="s">
        <v>87</v>
      </c>
      <c r="D11" t="s">
        <v>165</v>
      </c>
      <c r="E11" s="2">
        <v>44100.768750000003</v>
      </c>
      <c r="F11">
        <v>4637</v>
      </c>
      <c r="G11">
        <v>4740</v>
      </c>
      <c r="H11">
        <v>12.2</v>
      </c>
      <c r="I11">
        <v>35.15</v>
      </c>
      <c r="J11">
        <v>750800</v>
      </c>
      <c r="K11">
        <v>16.11</v>
      </c>
      <c r="L11">
        <v>15.75</v>
      </c>
      <c r="M11">
        <v>2.1389999999999998</v>
      </c>
    </row>
    <row r="12" spans="1:13" x14ac:dyDescent="0.2">
      <c r="A12" t="s">
        <v>23</v>
      </c>
      <c r="B12" t="s">
        <v>76</v>
      </c>
      <c r="C12" t="s">
        <v>88</v>
      </c>
      <c r="D12" t="s">
        <v>165</v>
      </c>
      <c r="E12" s="2">
        <v>44100.76666666667</v>
      </c>
      <c r="F12">
        <v>6123</v>
      </c>
      <c r="G12">
        <v>6294</v>
      </c>
      <c r="H12">
        <v>12.2</v>
      </c>
      <c r="I12">
        <v>35.15</v>
      </c>
      <c r="J12">
        <v>882800</v>
      </c>
      <c r="K12">
        <v>16.55</v>
      </c>
      <c r="L12">
        <v>16.2</v>
      </c>
      <c r="M12">
        <v>2.347</v>
      </c>
    </row>
    <row r="13" spans="1:13" x14ac:dyDescent="0.2">
      <c r="A13" t="s">
        <v>24</v>
      </c>
      <c r="B13" t="s">
        <v>76</v>
      </c>
      <c r="C13" t="s">
        <v>89</v>
      </c>
      <c r="D13" t="s">
        <v>165</v>
      </c>
      <c r="E13" s="2">
        <v>44100.768055555563</v>
      </c>
      <c r="F13">
        <v>4256</v>
      </c>
      <c r="G13">
        <v>4345</v>
      </c>
      <c r="H13">
        <v>12.2</v>
      </c>
      <c r="I13">
        <v>35.15</v>
      </c>
      <c r="J13">
        <v>689600</v>
      </c>
      <c r="K13">
        <v>16.34</v>
      </c>
      <c r="L13">
        <v>15.96</v>
      </c>
      <c r="M13">
        <v>2.286</v>
      </c>
    </row>
    <row r="14" spans="1:13" x14ac:dyDescent="0.2">
      <c r="A14" t="s">
        <v>25</v>
      </c>
      <c r="B14" t="s">
        <v>76</v>
      </c>
      <c r="C14" t="s">
        <v>90</v>
      </c>
      <c r="D14" t="s">
        <v>166</v>
      </c>
      <c r="E14" s="2">
        <v>44101.731249999997</v>
      </c>
      <c r="F14">
        <v>51839</v>
      </c>
      <c r="G14">
        <v>55834</v>
      </c>
      <c r="H14">
        <v>12.2</v>
      </c>
      <c r="I14">
        <v>35.15</v>
      </c>
      <c r="J14">
        <v>371800</v>
      </c>
      <c r="K14">
        <v>19.989999999999998</v>
      </c>
      <c r="L14">
        <v>19.600000000000001</v>
      </c>
      <c r="M14">
        <v>3.0030000000000001</v>
      </c>
    </row>
    <row r="15" spans="1:13" x14ac:dyDescent="0.2">
      <c r="A15" t="s">
        <v>26</v>
      </c>
      <c r="B15" t="s">
        <v>76</v>
      </c>
      <c r="C15" t="s">
        <v>91</v>
      </c>
      <c r="D15" t="s">
        <v>166</v>
      </c>
      <c r="E15" s="2">
        <v>44101.736111111109</v>
      </c>
      <c r="F15">
        <v>622</v>
      </c>
      <c r="G15">
        <v>623</v>
      </c>
      <c r="H15">
        <v>12.2</v>
      </c>
      <c r="I15">
        <v>35.15</v>
      </c>
      <c r="J15">
        <v>710</v>
      </c>
      <c r="K15">
        <v>14.74</v>
      </c>
      <c r="L15">
        <v>13.58</v>
      </c>
      <c r="M15">
        <v>2.5960000000000001</v>
      </c>
    </row>
    <row r="16" spans="1:13" x14ac:dyDescent="0.2">
      <c r="A16" t="s">
        <v>27</v>
      </c>
      <c r="B16" t="s">
        <v>76</v>
      </c>
      <c r="C16" t="s">
        <v>92</v>
      </c>
      <c r="D16" t="s">
        <v>166</v>
      </c>
      <c r="E16" s="2">
        <v>44101.734722222223</v>
      </c>
      <c r="F16">
        <v>19090</v>
      </c>
      <c r="G16">
        <v>19680</v>
      </c>
      <c r="H16">
        <v>12.2</v>
      </c>
      <c r="I16">
        <v>35.15</v>
      </c>
      <c r="J16">
        <v>133600</v>
      </c>
      <c r="K16">
        <v>19.47</v>
      </c>
      <c r="L16">
        <v>18.940000000000001</v>
      </c>
      <c r="M16">
        <v>3.4039999999999999</v>
      </c>
    </row>
    <row r="17" spans="1:13" x14ac:dyDescent="0.2">
      <c r="A17" t="s">
        <v>28</v>
      </c>
      <c r="B17" t="s">
        <v>76</v>
      </c>
      <c r="C17" t="s">
        <v>93</v>
      </c>
      <c r="D17" t="s">
        <v>166</v>
      </c>
      <c r="E17" s="2">
        <v>44101.734027777777</v>
      </c>
      <c r="F17">
        <v>60242</v>
      </c>
      <c r="G17">
        <v>65884</v>
      </c>
      <c r="H17">
        <v>12.2</v>
      </c>
      <c r="I17">
        <v>35.15</v>
      </c>
      <c r="J17">
        <v>455800</v>
      </c>
      <c r="K17">
        <v>19.809999999999999</v>
      </c>
      <c r="L17">
        <v>19.41</v>
      </c>
      <c r="M17">
        <v>3.0489999999999999</v>
      </c>
    </row>
    <row r="18" spans="1:13" x14ac:dyDescent="0.2">
      <c r="A18" t="s">
        <v>29</v>
      </c>
      <c r="B18" t="s">
        <v>76</v>
      </c>
      <c r="C18" t="s">
        <v>94</v>
      </c>
      <c r="D18" t="s">
        <v>166</v>
      </c>
      <c r="E18" s="2">
        <v>44101.729861111111</v>
      </c>
      <c r="F18">
        <v>41593</v>
      </c>
      <c r="G18">
        <v>43941</v>
      </c>
      <c r="H18">
        <v>12.2</v>
      </c>
      <c r="I18">
        <v>35.15</v>
      </c>
      <c r="J18">
        <v>276000</v>
      </c>
      <c r="K18">
        <v>20.010000000000002</v>
      </c>
      <c r="L18">
        <v>19.63</v>
      </c>
      <c r="M18">
        <v>3.052</v>
      </c>
    </row>
    <row r="19" spans="1:13" x14ac:dyDescent="0.2">
      <c r="A19" t="s">
        <v>30</v>
      </c>
      <c r="B19" t="s">
        <v>76</v>
      </c>
      <c r="C19" t="s">
        <v>95</v>
      </c>
      <c r="D19" t="s">
        <v>166</v>
      </c>
      <c r="E19" s="2">
        <v>44101.732638888891</v>
      </c>
      <c r="F19">
        <v>62375</v>
      </c>
      <c r="G19">
        <v>68208</v>
      </c>
      <c r="H19">
        <v>12.2</v>
      </c>
      <c r="I19">
        <v>35.15</v>
      </c>
      <c r="J19">
        <v>451800</v>
      </c>
      <c r="K19">
        <v>19.88</v>
      </c>
      <c r="L19">
        <v>19.5</v>
      </c>
      <c r="M19">
        <v>3.0310000000000001</v>
      </c>
    </row>
    <row r="20" spans="1:13" x14ac:dyDescent="0.2">
      <c r="A20" t="s">
        <v>31</v>
      </c>
      <c r="B20" t="s">
        <v>76</v>
      </c>
      <c r="C20" t="s">
        <v>96</v>
      </c>
      <c r="D20" t="s">
        <v>166</v>
      </c>
      <c r="E20" s="2">
        <v>44101.750694444447</v>
      </c>
      <c r="F20">
        <v>3478</v>
      </c>
      <c r="G20">
        <v>3489</v>
      </c>
      <c r="H20">
        <v>12.2</v>
      </c>
      <c r="I20">
        <v>35.15</v>
      </c>
      <c r="J20">
        <v>10410</v>
      </c>
      <c r="K20">
        <v>21.13</v>
      </c>
      <c r="L20">
        <v>20.12</v>
      </c>
      <c r="M20">
        <v>4.4969999999999999</v>
      </c>
    </row>
    <row r="21" spans="1:13" x14ac:dyDescent="0.2">
      <c r="A21" t="s">
        <v>32</v>
      </c>
      <c r="B21" t="s">
        <v>76</v>
      </c>
      <c r="C21" t="s">
        <v>97</v>
      </c>
      <c r="D21" t="s">
        <v>166</v>
      </c>
      <c r="E21" s="2">
        <v>44101.755555555559</v>
      </c>
      <c r="F21">
        <v>378</v>
      </c>
      <c r="G21">
        <v>378</v>
      </c>
      <c r="H21">
        <v>12.2</v>
      </c>
      <c r="I21">
        <v>35.15</v>
      </c>
      <c r="J21">
        <v>220</v>
      </c>
      <c r="K21">
        <v>15.65</v>
      </c>
      <c r="L21">
        <v>14</v>
      </c>
      <c r="M21">
        <v>4.5419999999999998</v>
      </c>
    </row>
    <row r="22" spans="1:13" x14ac:dyDescent="0.2">
      <c r="A22" t="s">
        <v>33</v>
      </c>
      <c r="B22" t="s">
        <v>76</v>
      </c>
      <c r="C22" t="s">
        <v>98</v>
      </c>
      <c r="D22" t="s">
        <v>166</v>
      </c>
      <c r="E22" s="2">
        <v>44101.754166666673</v>
      </c>
      <c r="F22">
        <v>2171</v>
      </c>
      <c r="G22">
        <v>2175</v>
      </c>
      <c r="H22">
        <v>12.2</v>
      </c>
      <c r="I22">
        <v>35.15</v>
      </c>
      <c r="J22">
        <v>5970</v>
      </c>
      <c r="K22">
        <v>21.55</v>
      </c>
      <c r="L22">
        <v>20.9</v>
      </c>
      <c r="M22">
        <v>4.5389999999999997</v>
      </c>
    </row>
    <row r="23" spans="1:13" x14ac:dyDescent="0.2">
      <c r="A23" t="s">
        <v>34</v>
      </c>
      <c r="B23" t="s">
        <v>76</v>
      </c>
      <c r="C23" t="s">
        <v>99</v>
      </c>
      <c r="D23" t="s">
        <v>166</v>
      </c>
      <c r="E23" s="2">
        <v>44101.75277777778</v>
      </c>
      <c r="F23">
        <v>3380</v>
      </c>
      <c r="G23">
        <v>3391</v>
      </c>
      <c r="H23">
        <v>12.2</v>
      </c>
      <c r="I23">
        <v>35.15</v>
      </c>
      <c r="J23">
        <v>12010</v>
      </c>
      <c r="K23">
        <v>21.53</v>
      </c>
      <c r="L23">
        <v>20.72</v>
      </c>
      <c r="M23">
        <v>4.4539999999999997</v>
      </c>
    </row>
    <row r="24" spans="1:13" x14ac:dyDescent="0.2">
      <c r="A24" t="s">
        <v>35</v>
      </c>
      <c r="B24" t="s">
        <v>76</v>
      </c>
      <c r="C24" t="s">
        <v>100</v>
      </c>
      <c r="D24" t="s">
        <v>166</v>
      </c>
      <c r="E24" s="2">
        <v>44101.749305555553</v>
      </c>
      <c r="F24">
        <v>4149</v>
      </c>
      <c r="G24">
        <v>4165</v>
      </c>
      <c r="H24">
        <v>12.2</v>
      </c>
      <c r="I24">
        <v>35.15</v>
      </c>
      <c r="J24">
        <v>12260</v>
      </c>
      <c r="K24">
        <v>20.75</v>
      </c>
      <c r="L24">
        <v>19.87</v>
      </c>
      <c r="M24">
        <v>4.5270000000000001</v>
      </c>
    </row>
    <row r="25" spans="1:13" x14ac:dyDescent="0.2">
      <c r="A25" t="s">
        <v>36</v>
      </c>
      <c r="B25" t="s">
        <v>76</v>
      </c>
      <c r="C25" t="s">
        <v>101</v>
      </c>
      <c r="D25" t="s">
        <v>166</v>
      </c>
      <c r="E25" s="2">
        <v>44101.751388888893</v>
      </c>
      <c r="F25">
        <v>2863</v>
      </c>
      <c r="G25">
        <v>2870</v>
      </c>
      <c r="H25">
        <v>12.2</v>
      </c>
      <c r="I25">
        <v>35.15</v>
      </c>
      <c r="J25">
        <v>9130</v>
      </c>
      <c r="K25">
        <v>21.55</v>
      </c>
      <c r="L25">
        <v>20.77</v>
      </c>
      <c r="M25">
        <v>4.5380000000000003</v>
      </c>
    </row>
    <row r="26" spans="1:13" x14ac:dyDescent="0.2">
      <c r="A26" t="s">
        <v>37</v>
      </c>
      <c r="B26" t="s">
        <v>77</v>
      </c>
      <c r="C26" t="s">
        <v>102</v>
      </c>
      <c r="D26" t="s">
        <v>165</v>
      </c>
      <c r="E26" s="2">
        <v>44094.572916666657</v>
      </c>
      <c r="F26">
        <v>12622</v>
      </c>
      <c r="G26">
        <v>13526</v>
      </c>
      <c r="H26">
        <v>11.97</v>
      </c>
      <c r="I26">
        <v>35.15</v>
      </c>
      <c r="J26">
        <v>1715000</v>
      </c>
      <c r="K26">
        <v>19.98</v>
      </c>
      <c r="L26">
        <v>19.72</v>
      </c>
      <c r="M26">
        <v>3.1320000000000001</v>
      </c>
    </row>
    <row r="27" spans="1:13" x14ac:dyDescent="0.2">
      <c r="A27" t="s">
        <v>38</v>
      </c>
      <c r="B27" t="s">
        <v>77</v>
      </c>
      <c r="C27" t="s">
        <v>103</v>
      </c>
      <c r="D27" t="s">
        <v>165</v>
      </c>
      <c r="E27" s="2">
        <v>44094.574305555558</v>
      </c>
      <c r="F27">
        <v>15849</v>
      </c>
      <c r="G27">
        <v>17321</v>
      </c>
      <c r="H27">
        <v>11.97</v>
      </c>
      <c r="I27">
        <v>30.2</v>
      </c>
      <c r="J27">
        <v>2656000</v>
      </c>
      <c r="K27">
        <v>18.2</v>
      </c>
      <c r="L27">
        <v>17.899999999999999</v>
      </c>
      <c r="M27">
        <v>2.5430000000000001</v>
      </c>
    </row>
    <row r="28" spans="1:13" x14ac:dyDescent="0.2">
      <c r="A28" t="s">
        <v>39</v>
      </c>
      <c r="B28" t="s">
        <v>77</v>
      </c>
      <c r="C28" t="s">
        <v>104</v>
      </c>
      <c r="D28" t="s">
        <v>165</v>
      </c>
      <c r="E28" s="2">
        <v>44094.574999999997</v>
      </c>
      <c r="F28">
        <v>4526</v>
      </c>
      <c r="G28">
        <v>4651</v>
      </c>
      <c r="H28">
        <v>11.97</v>
      </c>
      <c r="I28">
        <v>35.15</v>
      </c>
      <c r="J28">
        <v>444200</v>
      </c>
      <c r="K28">
        <v>20.14</v>
      </c>
      <c r="L28">
        <v>19.96</v>
      </c>
      <c r="M28">
        <v>3.7170000000000001</v>
      </c>
    </row>
    <row r="29" spans="1:13" x14ac:dyDescent="0.2">
      <c r="A29" t="s">
        <v>40</v>
      </c>
      <c r="B29" t="s">
        <v>77</v>
      </c>
      <c r="C29" t="s">
        <v>105</v>
      </c>
      <c r="D29" t="s">
        <v>165</v>
      </c>
      <c r="E29" s="2">
        <v>44094.576388888891</v>
      </c>
      <c r="F29">
        <v>9473</v>
      </c>
      <c r="G29">
        <v>9968</v>
      </c>
      <c r="H29">
        <v>11.97</v>
      </c>
      <c r="I29">
        <v>35.15</v>
      </c>
      <c r="J29">
        <v>1046000</v>
      </c>
      <c r="K29">
        <v>20.56</v>
      </c>
      <c r="L29">
        <v>20.11</v>
      </c>
      <c r="M29">
        <v>4.1970000000000001</v>
      </c>
    </row>
    <row r="30" spans="1:13" x14ac:dyDescent="0.2">
      <c r="A30" t="s">
        <v>41</v>
      </c>
      <c r="B30" t="s">
        <v>77</v>
      </c>
      <c r="C30" t="s">
        <v>106</v>
      </c>
      <c r="D30" t="s">
        <v>165</v>
      </c>
      <c r="E30" s="2">
        <v>44098.765277777777</v>
      </c>
      <c r="F30">
        <v>6222</v>
      </c>
      <c r="G30">
        <v>6465</v>
      </c>
      <c r="H30">
        <v>13.1</v>
      </c>
      <c r="I30">
        <v>30.2</v>
      </c>
      <c r="J30">
        <v>933600</v>
      </c>
      <c r="K30">
        <v>19.62</v>
      </c>
      <c r="L30">
        <v>19.46</v>
      </c>
      <c r="M30">
        <v>2.1150000000000002</v>
      </c>
    </row>
    <row r="31" spans="1:13" x14ac:dyDescent="0.2">
      <c r="A31" t="s">
        <v>42</v>
      </c>
      <c r="B31" t="s">
        <v>77</v>
      </c>
      <c r="C31" t="s">
        <v>107</v>
      </c>
      <c r="D31" t="s">
        <v>165</v>
      </c>
      <c r="E31" s="2">
        <v>44098.768750000003</v>
      </c>
      <c r="F31">
        <v>185</v>
      </c>
      <c r="G31">
        <v>185</v>
      </c>
      <c r="H31">
        <v>13.1</v>
      </c>
      <c r="I31">
        <v>30.2</v>
      </c>
      <c r="J31">
        <v>1800</v>
      </c>
      <c r="K31">
        <v>18.690000000000001</v>
      </c>
      <c r="L31">
        <v>20.190000000000001</v>
      </c>
      <c r="M31">
        <v>4.72</v>
      </c>
    </row>
    <row r="32" spans="1:13" x14ac:dyDescent="0.2">
      <c r="A32" t="s">
        <v>43</v>
      </c>
      <c r="B32" t="s">
        <v>77</v>
      </c>
      <c r="C32" t="s">
        <v>108</v>
      </c>
      <c r="D32" t="s">
        <v>165</v>
      </c>
      <c r="E32" s="2">
        <v>44098.768055555563</v>
      </c>
      <c r="F32">
        <v>2859</v>
      </c>
      <c r="G32">
        <v>2916</v>
      </c>
      <c r="H32">
        <v>13.1</v>
      </c>
      <c r="I32">
        <v>30.2</v>
      </c>
      <c r="J32">
        <v>466600</v>
      </c>
      <c r="K32">
        <v>18.16</v>
      </c>
      <c r="L32">
        <v>18.059999999999999</v>
      </c>
      <c r="M32">
        <v>1.974</v>
      </c>
    </row>
    <row r="33" spans="1:13" x14ac:dyDescent="0.2">
      <c r="A33" t="s">
        <v>44</v>
      </c>
      <c r="B33" t="s">
        <v>77</v>
      </c>
      <c r="C33" t="s">
        <v>109</v>
      </c>
      <c r="D33" t="s">
        <v>165</v>
      </c>
      <c r="E33" s="2">
        <v>44098.767361111109</v>
      </c>
      <c r="F33">
        <v>5499</v>
      </c>
      <c r="G33">
        <v>5694</v>
      </c>
      <c r="H33">
        <v>13.1</v>
      </c>
      <c r="I33">
        <v>30.2</v>
      </c>
      <c r="J33">
        <v>824800</v>
      </c>
      <c r="K33">
        <v>19.57</v>
      </c>
      <c r="L33">
        <v>19.440000000000001</v>
      </c>
      <c r="M33">
        <v>2.0510000000000002</v>
      </c>
    </row>
    <row r="34" spans="1:13" x14ac:dyDescent="0.2">
      <c r="A34" t="s">
        <v>45</v>
      </c>
      <c r="B34" t="s">
        <v>77</v>
      </c>
      <c r="C34" t="s">
        <v>110</v>
      </c>
      <c r="D34" t="s">
        <v>165</v>
      </c>
      <c r="E34" s="2">
        <v>44098.76458333333</v>
      </c>
      <c r="F34">
        <v>6889</v>
      </c>
      <c r="G34">
        <v>7172</v>
      </c>
      <c r="H34">
        <v>13.1</v>
      </c>
      <c r="I34">
        <v>30.2</v>
      </c>
      <c r="J34">
        <v>914600</v>
      </c>
      <c r="K34">
        <v>19.86</v>
      </c>
      <c r="L34">
        <v>19.739999999999998</v>
      </c>
      <c r="M34">
        <v>2.1440000000000001</v>
      </c>
    </row>
    <row r="35" spans="1:13" x14ac:dyDescent="0.2">
      <c r="A35" t="s">
        <v>46</v>
      </c>
      <c r="B35" t="s">
        <v>77</v>
      </c>
      <c r="C35" t="s">
        <v>111</v>
      </c>
      <c r="D35" t="s">
        <v>165</v>
      </c>
      <c r="E35" s="2">
        <v>44098.76666666667</v>
      </c>
      <c r="F35">
        <v>5979</v>
      </c>
      <c r="G35">
        <v>6207</v>
      </c>
      <c r="H35">
        <v>13.1</v>
      </c>
      <c r="I35">
        <v>30.2</v>
      </c>
      <c r="J35">
        <v>909600</v>
      </c>
      <c r="K35">
        <v>19.670000000000002</v>
      </c>
      <c r="L35">
        <v>19.52</v>
      </c>
      <c r="M35">
        <v>2.048</v>
      </c>
    </row>
    <row r="36" spans="1:13" x14ac:dyDescent="0.2">
      <c r="A36" t="s">
        <v>47</v>
      </c>
      <c r="B36" t="s">
        <v>77</v>
      </c>
      <c r="C36" t="s">
        <v>112</v>
      </c>
      <c r="D36" t="s">
        <v>165</v>
      </c>
      <c r="E36" s="2">
        <v>44094.570833333331</v>
      </c>
      <c r="F36">
        <v>16013</v>
      </c>
      <c r="G36">
        <v>17478</v>
      </c>
      <c r="H36">
        <v>11.97</v>
      </c>
      <c r="I36">
        <v>35.15</v>
      </c>
      <c r="J36">
        <v>2754000</v>
      </c>
      <c r="K36">
        <v>18.63</v>
      </c>
      <c r="L36">
        <v>18.29</v>
      </c>
      <c r="M36">
        <v>2.698</v>
      </c>
    </row>
    <row r="43" spans="1:13" x14ac:dyDescent="0.2">
      <c r="E43" t="s">
        <v>179</v>
      </c>
    </row>
    <row r="44" spans="1:13" x14ac:dyDescent="0.2">
      <c r="F44" t="s">
        <v>170</v>
      </c>
      <c r="H44" t="s">
        <v>180</v>
      </c>
    </row>
    <row r="45" spans="1:13" x14ac:dyDescent="0.2">
      <c r="E45" t="s">
        <v>169</v>
      </c>
      <c r="F45">
        <v>4</v>
      </c>
    </row>
    <row r="46" spans="1:13" x14ac:dyDescent="0.2">
      <c r="E46" t="s">
        <v>168</v>
      </c>
      <c r="F46">
        <f>J34</f>
        <v>914600</v>
      </c>
      <c r="H46">
        <f>F46/$F$46</f>
        <v>1</v>
      </c>
    </row>
    <row r="47" spans="1:13" x14ac:dyDescent="0.2">
      <c r="E47">
        <v>0.5</v>
      </c>
      <c r="F47">
        <f>J30</f>
        <v>933600</v>
      </c>
      <c r="H47">
        <f t="shared" ref="H47:H51" si="0">F47/$F$46</f>
        <v>1.0207741089000657</v>
      </c>
    </row>
    <row r="48" spans="1:13" x14ac:dyDescent="0.2">
      <c r="E48">
        <v>5</v>
      </c>
      <c r="F48">
        <f>J35</f>
        <v>909600</v>
      </c>
      <c r="H48">
        <f t="shared" si="0"/>
        <v>0.9945331292368248</v>
      </c>
    </row>
    <row r="49" spans="5:8" x14ac:dyDescent="0.2">
      <c r="E49">
        <v>50</v>
      </c>
      <c r="F49">
        <f>J33</f>
        <v>824800</v>
      </c>
      <c r="H49">
        <f t="shared" si="0"/>
        <v>0.9018150010933742</v>
      </c>
    </row>
    <row r="50" spans="5:8" x14ac:dyDescent="0.2">
      <c r="E50">
        <v>500</v>
      </c>
      <c r="F50">
        <f>J32</f>
        <v>466600</v>
      </c>
      <c r="H50">
        <f t="shared" si="0"/>
        <v>0.51016837961950579</v>
      </c>
    </row>
    <row r="51" spans="5:8" x14ac:dyDescent="0.2">
      <c r="E51">
        <v>5000</v>
      </c>
      <c r="F51">
        <f>J31</f>
        <v>1800</v>
      </c>
      <c r="H51">
        <f t="shared" si="0"/>
        <v>1.9680734747430572E-3</v>
      </c>
    </row>
    <row r="55" spans="5:8" x14ac:dyDescent="0.2">
      <c r="E55" t="s">
        <v>181</v>
      </c>
    </row>
    <row r="56" spans="5:8" x14ac:dyDescent="0.2">
      <c r="F56" t="s">
        <v>170</v>
      </c>
      <c r="H56" t="s">
        <v>180</v>
      </c>
    </row>
    <row r="57" spans="5:8" x14ac:dyDescent="0.2">
      <c r="E57" t="s">
        <v>169</v>
      </c>
      <c r="F57">
        <v>4</v>
      </c>
    </row>
    <row r="58" spans="5:8" x14ac:dyDescent="0.2">
      <c r="E58" t="s">
        <v>168</v>
      </c>
      <c r="F58">
        <f>J6</f>
        <v>753800</v>
      </c>
      <c r="H58">
        <f>F58/$F$58</f>
        <v>1</v>
      </c>
    </row>
    <row r="59" spans="5:8" x14ac:dyDescent="0.2">
      <c r="E59">
        <v>0.5</v>
      </c>
      <c r="F59">
        <f>J2</f>
        <v>699400</v>
      </c>
      <c r="H59">
        <f>F59/$F$58</f>
        <v>0.9278323162642611</v>
      </c>
    </row>
    <row r="60" spans="5:8" x14ac:dyDescent="0.2">
      <c r="E60">
        <v>5</v>
      </c>
      <c r="F60">
        <f>J7</f>
        <v>663600</v>
      </c>
      <c r="H60">
        <f>F60/$F$58</f>
        <v>0.88033961262934468</v>
      </c>
    </row>
    <row r="61" spans="5:8" x14ac:dyDescent="0.2">
      <c r="E61">
        <v>50</v>
      </c>
      <c r="F61">
        <f>J5</f>
        <v>638000</v>
      </c>
      <c r="H61">
        <f>F61/$F$58</f>
        <v>0.84637834969487924</v>
      </c>
    </row>
    <row r="62" spans="5:8" x14ac:dyDescent="0.2">
      <c r="E62">
        <v>500</v>
      </c>
      <c r="F62">
        <f>J4</f>
        <v>168000</v>
      </c>
      <c r="H62">
        <f>F62/$F$58</f>
        <v>0.22287078800742902</v>
      </c>
    </row>
    <row r="63" spans="5:8" x14ac:dyDescent="0.2">
      <c r="E63">
        <v>5000</v>
      </c>
      <c r="F63">
        <f>J3</f>
        <v>2800</v>
      </c>
      <c r="H63">
        <f>F63/$F$58</f>
        <v>3.7145131334571503E-3</v>
      </c>
    </row>
    <row r="67" spans="5:8" x14ac:dyDescent="0.2">
      <c r="E67" t="s">
        <v>182</v>
      </c>
    </row>
    <row r="68" spans="5:8" x14ac:dyDescent="0.2">
      <c r="F68" t="s">
        <v>170</v>
      </c>
      <c r="H68" t="s">
        <v>180</v>
      </c>
    </row>
    <row r="69" spans="5:8" x14ac:dyDescent="0.2">
      <c r="E69" t="s">
        <v>169</v>
      </c>
      <c r="F69">
        <v>4</v>
      </c>
    </row>
    <row r="70" spans="5:8" x14ac:dyDescent="0.2">
      <c r="E70" t="s">
        <v>168</v>
      </c>
      <c r="F70">
        <f>J12</f>
        <v>882800</v>
      </c>
      <c r="H70">
        <f>F70/$F$70</f>
        <v>1</v>
      </c>
    </row>
    <row r="71" spans="5:8" x14ac:dyDescent="0.2">
      <c r="E71">
        <v>0.5</v>
      </c>
      <c r="F71">
        <f>J8</f>
        <v>800000</v>
      </c>
      <c r="H71">
        <f t="shared" ref="H71:H75" si="1">F71/$F$70</f>
        <v>0.90620752152242867</v>
      </c>
    </row>
    <row r="72" spans="5:8" x14ac:dyDescent="0.2">
      <c r="E72">
        <v>5</v>
      </c>
      <c r="F72">
        <f>J13</f>
        <v>689600</v>
      </c>
      <c r="H72">
        <f t="shared" si="1"/>
        <v>0.78115088355233353</v>
      </c>
    </row>
    <row r="73" spans="5:8" x14ac:dyDescent="0.2">
      <c r="E73">
        <v>50</v>
      </c>
      <c r="F73">
        <f>J11</f>
        <v>750800</v>
      </c>
      <c r="H73">
        <f t="shared" si="1"/>
        <v>0.85047575894879923</v>
      </c>
    </row>
    <row r="74" spans="5:8" x14ac:dyDescent="0.2">
      <c r="E74">
        <v>500</v>
      </c>
      <c r="F74">
        <f>J10</f>
        <v>360800</v>
      </c>
      <c r="H74">
        <f t="shared" si="1"/>
        <v>0.40869959220661534</v>
      </c>
    </row>
    <row r="75" spans="5:8" x14ac:dyDescent="0.2">
      <c r="E75">
        <v>5000</v>
      </c>
      <c r="F75">
        <f>J9</f>
        <v>2600</v>
      </c>
      <c r="H75">
        <f t="shared" si="1"/>
        <v>2.9451744449478933E-3</v>
      </c>
    </row>
    <row r="79" spans="5:8" x14ac:dyDescent="0.2">
      <c r="E79" t="s">
        <v>183</v>
      </c>
    </row>
    <row r="80" spans="5:8" x14ac:dyDescent="0.2">
      <c r="F80" t="s">
        <v>170</v>
      </c>
      <c r="H80" t="s">
        <v>180</v>
      </c>
    </row>
    <row r="81" spans="5:8" x14ac:dyDescent="0.2">
      <c r="E81" t="s">
        <v>169</v>
      </c>
      <c r="F81">
        <v>4</v>
      </c>
    </row>
    <row r="82" spans="5:8" x14ac:dyDescent="0.2">
      <c r="E82" t="s">
        <v>168</v>
      </c>
      <c r="F82">
        <f>J18</f>
        <v>276000</v>
      </c>
      <c r="H82">
        <f>F82/$F$82</f>
        <v>1</v>
      </c>
    </row>
    <row r="83" spans="5:8" x14ac:dyDescent="0.2">
      <c r="E83">
        <v>0.5</v>
      </c>
      <c r="F83">
        <f>J14</f>
        <v>371800</v>
      </c>
      <c r="H83">
        <f t="shared" ref="H83:H87" si="2">F83/$F$82</f>
        <v>1.3471014492753624</v>
      </c>
    </row>
    <row r="84" spans="5:8" x14ac:dyDescent="0.2">
      <c r="E84">
        <v>5</v>
      </c>
      <c r="F84">
        <f>J19</f>
        <v>451800</v>
      </c>
      <c r="H84">
        <f t="shared" si="2"/>
        <v>1.6369565217391304</v>
      </c>
    </row>
    <row r="85" spans="5:8" x14ac:dyDescent="0.2">
      <c r="E85">
        <v>50</v>
      </c>
      <c r="F85">
        <f>J17</f>
        <v>455800</v>
      </c>
      <c r="H85">
        <f t="shared" si="2"/>
        <v>1.6514492753623189</v>
      </c>
    </row>
    <row r="86" spans="5:8" x14ac:dyDescent="0.2">
      <c r="E86">
        <v>500</v>
      </c>
      <c r="F86">
        <f>J16</f>
        <v>133600</v>
      </c>
      <c r="H86">
        <f t="shared" si="2"/>
        <v>0.48405797101449277</v>
      </c>
    </row>
    <row r="87" spans="5:8" x14ac:dyDescent="0.2">
      <c r="E87">
        <v>5000</v>
      </c>
      <c r="F87">
        <f>J15</f>
        <v>710</v>
      </c>
      <c r="H87">
        <f t="shared" si="2"/>
        <v>2.572463768115942E-3</v>
      </c>
    </row>
    <row r="94" spans="5:8" x14ac:dyDescent="0.2">
      <c r="E94" t="s">
        <v>169</v>
      </c>
      <c r="F94" t="s">
        <v>184</v>
      </c>
      <c r="G94" t="s">
        <v>175</v>
      </c>
      <c r="H94" t="s">
        <v>177</v>
      </c>
    </row>
    <row r="95" spans="5:8" x14ac:dyDescent="0.2">
      <c r="E95" t="s">
        <v>168</v>
      </c>
      <c r="F95">
        <f>H46</f>
        <v>1</v>
      </c>
      <c r="G95">
        <f>H58</f>
        <v>1</v>
      </c>
      <c r="H95">
        <f>H70</f>
        <v>1</v>
      </c>
    </row>
    <row r="96" spans="5:8" x14ac:dyDescent="0.2">
      <c r="E96">
        <v>0.5</v>
      </c>
      <c r="F96">
        <f t="shared" ref="F96:F100" si="3">H47</f>
        <v>1.0207741089000657</v>
      </c>
      <c r="G96">
        <f t="shared" ref="G96:G100" si="4">H59</f>
        <v>0.9278323162642611</v>
      </c>
      <c r="H96">
        <f t="shared" ref="H96:H100" si="5">H71</f>
        <v>0.90620752152242867</v>
      </c>
    </row>
    <row r="97" spans="5:8" x14ac:dyDescent="0.2">
      <c r="E97">
        <v>5</v>
      </c>
      <c r="F97">
        <f t="shared" si="3"/>
        <v>0.9945331292368248</v>
      </c>
      <c r="G97">
        <f t="shared" si="4"/>
        <v>0.88033961262934468</v>
      </c>
      <c r="H97">
        <f t="shared" si="5"/>
        <v>0.78115088355233353</v>
      </c>
    </row>
    <row r="98" spans="5:8" x14ac:dyDescent="0.2">
      <c r="E98">
        <v>50</v>
      </c>
      <c r="F98">
        <f t="shared" si="3"/>
        <v>0.9018150010933742</v>
      </c>
      <c r="G98">
        <f t="shared" si="4"/>
        <v>0.84637834969487924</v>
      </c>
      <c r="H98">
        <f t="shared" si="5"/>
        <v>0.85047575894879923</v>
      </c>
    </row>
    <row r="99" spans="5:8" x14ac:dyDescent="0.2">
      <c r="E99">
        <v>500</v>
      </c>
      <c r="F99">
        <f t="shared" si="3"/>
        <v>0.51016837961950579</v>
      </c>
      <c r="G99">
        <f t="shared" si="4"/>
        <v>0.22287078800742902</v>
      </c>
      <c r="H99">
        <f t="shared" si="5"/>
        <v>0.40869959220661534</v>
      </c>
    </row>
    <row r="100" spans="5:8" x14ac:dyDescent="0.2">
      <c r="E100">
        <v>5000</v>
      </c>
      <c r="F100">
        <f t="shared" si="3"/>
        <v>1.9680734747430572E-3</v>
      </c>
      <c r="G100">
        <f t="shared" si="4"/>
        <v>3.7145131334571503E-3</v>
      </c>
      <c r="H100">
        <f t="shared" si="5"/>
        <v>2.9451744449478933E-3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JURKAT</vt:lpstr>
      <vt:lpstr>143B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2020-10-10T22:32:18Z</dcterms:created>
  <dcterms:modified xsi:type="dcterms:W3CDTF">2020-10-11T01:44:58Z</dcterms:modified>
</cp:coreProperties>
</file>