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hASNase1_material/"/>
    </mc:Choice>
  </mc:AlternateContent>
  <xr:revisionPtr revIDLastSave="0" documentId="13_ncr:1_{C30E8335-7E27-9040-923C-3924C74F5945}" xr6:coauthVersionLast="45" xr6:coauthVersionMax="45" xr10:uidLastSave="{00000000-0000-0000-0000-000000000000}"/>
  <bookViews>
    <workbookView xWindow="3960" yWindow="3080" windowWidth="24320" windowHeight="14640" activeTab="4" xr2:uid="{00000000-000D-0000-FFFF-FFFF00000000}"/>
  </bookViews>
  <sheets>
    <sheet name="All Samples" sheetId="1" r:id="rId1"/>
    <sheet name="truncated" sheetId="2" r:id="rId2"/>
    <sheet name="Asn_Gln_std" sheetId="3" r:id="rId3"/>
    <sheet name="media_consump." sheetId="4" r:id="rId4"/>
    <sheet name="perc_of_poo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5" l="1"/>
  <c r="E39" i="5" l="1"/>
  <c r="F15" i="5" s="1"/>
  <c r="E38" i="5"/>
  <c r="F20" i="5" s="1"/>
  <c r="E37" i="5"/>
  <c r="E36" i="5"/>
  <c r="F18" i="5" s="1"/>
  <c r="E35" i="5"/>
  <c r="F17" i="5" s="1"/>
  <c r="E34" i="5"/>
  <c r="E20" i="5"/>
  <c r="E19" i="5"/>
  <c r="F19" i="5" s="1"/>
  <c r="E18" i="5"/>
  <c r="E17" i="5"/>
  <c r="E16" i="5"/>
  <c r="F16" i="5" s="1"/>
  <c r="F44" i="4"/>
  <c r="L44" i="4"/>
  <c r="J44" i="4" s="1"/>
  <c r="E44" i="4"/>
  <c r="M43" i="4"/>
  <c r="L43" i="4"/>
  <c r="J43" i="4"/>
  <c r="E43" i="4"/>
  <c r="F43" i="4" s="1"/>
  <c r="G43" i="4" s="1"/>
  <c r="L42" i="4"/>
  <c r="M42" i="4" s="1"/>
  <c r="E42" i="4"/>
  <c r="L41" i="4"/>
  <c r="J41" i="4" s="1"/>
  <c r="E41" i="4"/>
  <c r="F41" i="4" s="1"/>
  <c r="L40" i="4"/>
  <c r="J40" i="4" s="1"/>
  <c r="E40" i="4"/>
  <c r="F40" i="4" s="1"/>
  <c r="G40" i="4" s="1"/>
  <c r="L39" i="4"/>
  <c r="M39" i="4" s="1"/>
  <c r="E39" i="4"/>
  <c r="G44" i="4" l="1"/>
  <c r="F42" i="4"/>
  <c r="G42" i="4" s="1"/>
  <c r="F39" i="4"/>
  <c r="G39" i="4" s="1"/>
  <c r="G41" i="4"/>
  <c r="H41" i="4" s="1"/>
  <c r="H40" i="4"/>
  <c r="H44" i="4"/>
  <c r="N43" i="4"/>
  <c r="H43" i="4"/>
  <c r="M41" i="4"/>
  <c r="M40" i="4"/>
  <c r="N40" i="4" s="1"/>
  <c r="J39" i="4"/>
  <c r="J42" i="4"/>
  <c r="M44" i="4"/>
  <c r="N44" i="4" s="1"/>
  <c r="L17" i="4"/>
  <c r="J17" i="4" s="1"/>
  <c r="L18" i="4"/>
  <c r="J18" i="4" s="1"/>
  <c r="L19" i="4"/>
  <c r="M19" i="4" s="1"/>
  <c r="L20" i="4"/>
  <c r="M20" i="4" s="1"/>
  <c r="L15" i="4"/>
  <c r="J15" i="4" s="1"/>
  <c r="L16" i="4"/>
  <c r="J16" i="4" s="1"/>
  <c r="J20" i="4" l="1"/>
  <c r="J19" i="4"/>
  <c r="H39" i="4"/>
  <c r="N39" i="4"/>
  <c r="N42" i="4"/>
  <c r="H42" i="4"/>
  <c r="M15" i="4"/>
  <c r="M17" i="4"/>
  <c r="M16" i="4"/>
  <c r="M18" i="4"/>
  <c r="N41" i="4"/>
  <c r="F20" i="4"/>
  <c r="G20" i="4" s="1"/>
  <c r="F15" i="4"/>
  <c r="G15" i="4" s="1"/>
  <c r="F17" i="4"/>
  <c r="G17" i="4" s="1"/>
  <c r="F16" i="4"/>
  <c r="G16" i="4" s="1"/>
  <c r="E15" i="4"/>
  <c r="E17" i="4"/>
  <c r="E18" i="4"/>
  <c r="F18" i="4" s="1"/>
  <c r="G18" i="4" s="1"/>
  <c r="E19" i="4"/>
  <c r="F19" i="4" s="1"/>
  <c r="G19" i="4" s="1"/>
  <c r="E20" i="4"/>
  <c r="E16" i="4"/>
  <c r="D30" i="3"/>
  <c r="D31" i="3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2" i="3"/>
  <c r="N18" i="4" l="1"/>
  <c r="H18" i="4"/>
  <c r="N20" i="4"/>
  <c r="H20" i="4"/>
  <c r="N17" i="4"/>
  <c r="H17" i="4"/>
  <c r="N15" i="4"/>
  <c r="H15" i="4"/>
  <c r="N19" i="4"/>
  <c r="H19" i="4"/>
  <c r="N16" i="4"/>
  <c r="H16" i="4"/>
</calcChain>
</file>

<file path=xl/sharedStrings.xml><?xml version="1.0" encoding="utf-8"?>
<sst xmlns="http://schemas.openxmlformats.org/spreadsheetml/2006/main" count="6557" uniqueCount="214">
  <si>
    <t>Sample Name</t>
  </si>
  <si>
    <t>Compound</t>
  </si>
  <si>
    <t>RT</t>
  </si>
  <si>
    <t>Type</t>
  </si>
  <si>
    <t>Filename</t>
  </si>
  <si>
    <t>Status</t>
  </si>
  <si>
    <t>Height</t>
  </si>
  <si>
    <t>Area</t>
  </si>
  <si>
    <t>Actual RT</t>
  </si>
  <si>
    <t>RT Delta</t>
  </si>
  <si>
    <t>m/z (Expected)</t>
  </si>
  <si>
    <t>m/z (Apex)</t>
  </si>
  <si>
    <t>m/z (Delta)</t>
  </si>
  <si>
    <t>Flag Details</t>
  </si>
  <si>
    <t/>
  </si>
  <si>
    <t>Asparagine</t>
  </si>
  <si>
    <t>Target Compound</t>
  </si>
  <si>
    <t>KD120419_120619_EtOH_blank</t>
  </si>
  <si>
    <t>Processed</t>
  </si>
  <si>
    <t>N/F</t>
  </si>
  <si>
    <t>KD120419_120619_MeOH_blank</t>
  </si>
  <si>
    <t>KD120419_120619_std0_1</t>
  </si>
  <si>
    <t>KD120419_120619_std0_2</t>
  </si>
  <si>
    <t>KD120419_120619_std0_3</t>
  </si>
  <si>
    <t>KD120419_120619_std0_4</t>
  </si>
  <si>
    <t>KD120419_120619_std1_1</t>
  </si>
  <si>
    <t>KD120419_120619_std2_1</t>
  </si>
  <si>
    <t>KD120419_120619_std3_1</t>
  </si>
  <si>
    <t>KD120419_120619_std4_1</t>
  </si>
  <si>
    <t>KD120419_120619_std5_1</t>
  </si>
  <si>
    <t>KD120419_120619_std6_1</t>
  </si>
  <si>
    <t>KD120419_120619_std1_2</t>
  </si>
  <si>
    <t>KD120419_120619_std2_2</t>
  </si>
  <si>
    <t>KD120419_120619_std3_2</t>
  </si>
  <si>
    <t>KD120419_120619_std4_2</t>
  </si>
  <si>
    <t>KD120419_120619_std5_2</t>
  </si>
  <si>
    <t>KD120419_120619_std6_2</t>
  </si>
  <si>
    <t>KD120419_120619_86pi_media_1</t>
  </si>
  <si>
    <t>KD120419_120619_94pi_media_1</t>
  </si>
  <si>
    <t>KD120419_120619_96pi_media_1</t>
  </si>
  <si>
    <t>0.03</t>
  </si>
  <si>
    <t>-.5710 (ppm)</t>
  </si>
  <si>
    <t>KD120419_120619_98pi_media_1</t>
  </si>
  <si>
    <t>-0.05</t>
  </si>
  <si>
    <t>-.6875 (ppm)</t>
  </si>
  <si>
    <t>KD120419_120619_100pi_media_1</t>
  </si>
  <si>
    <t>-0.01</t>
  </si>
  <si>
    <t>.2440 (ppm)</t>
  </si>
  <si>
    <t>KD120419_120619_gp_media_1</t>
  </si>
  <si>
    <t>KD120419_120619_86pi_media_2</t>
  </si>
  <si>
    <t>KD120419_120619_94pi_media_2</t>
  </si>
  <si>
    <t>KD120419_120619_96pi_media_2</t>
  </si>
  <si>
    <t>-.8039 (ppm)</t>
  </si>
  <si>
    <t>KD120419_120619_98pi_media_2</t>
  </si>
  <si>
    <t>KD120419_120619_100pi_media_2</t>
  </si>
  <si>
    <t>.0111 (ppm)</t>
  </si>
  <si>
    <t>KD120419_120619_gp_media_2</t>
  </si>
  <si>
    <t>KD120419_120619_86pi_media_3</t>
  </si>
  <si>
    <t>KD120419_120619_94pi_media_3</t>
  </si>
  <si>
    <t>KD120419_120619_96pi_media_3</t>
  </si>
  <si>
    <t>KD120419_120619_98pi_media_3</t>
  </si>
  <si>
    <t>KD120419_120619_100pi_media_3</t>
  </si>
  <si>
    <t>.4769 (ppm)</t>
  </si>
  <si>
    <t>KD120419_120619_gp_media_3</t>
  </si>
  <si>
    <t>KD120419_120619_86pi_cells_1</t>
  </si>
  <si>
    <t>KD120419_120619_94pi_cells_1</t>
  </si>
  <si>
    <t>KD120419_120619_96pi_cells_1</t>
  </si>
  <si>
    <t>0.01</t>
  </si>
  <si>
    <t>-1.1532 (ppm)</t>
  </si>
  <si>
    <t>KD120419_120619_98pi_cells_1</t>
  </si>
  <si>
    <t>-0.03</t>
  </si>
  <si>
    <t>KD120419_120619_100pi_cells_1</t>
  </si>
  <si>
    <t>KD120419_120619_gp_cells_1</t>
  </si>
  <si>
    <t>KD120419_120619_86pi_cells_2</t>
  </si>
  <si>
    <t>KD120419_120619_94pi_cells_2</t>
  </si>
  <si>
    <t>KD120419_120619_96pi_cells_2</t>
  </si>
  <si>
    <t>-0.07</t>
  </si>
  <si>
    <t>KD120419_120619_98pi_cells_2</t>
  </si>
  <si>
    <t>.1276 (ppm)</t>
  </si>
  <si>
    <t>KD120419_120619_100pi_cells_2</t>
  </si>
  <si>
    <t>KD120419_120619_gp_cells_2</t>
  </si>
  <si>
    <t>KD120419_120619_86pi_cells_3</t>
  </si>
  <si>
    <t>KD120419_120619_94pi_cells_3</t>
  </si>
  <si>
    <t>KD120419_120619_96pi_cells_3</t>
  </si>
  <si>
    <t>KD120419_120619_98pi_cells_3</t>
  </si>
  <si>
    <t>-.1053 (ppm)</t>
  </si>
  <si>
    <t>KD120419_120619_100pi_cells_3</t>
  </si>
  <si>
    <t>KD120419_120619_gp_cells_3</t>
  </si>
  <si>
    <t>KD120419_120619_none_Asn_depl_1</t>
  </si>
  <si>
    <t>-.9204 (ppm)</t>
  </si>
  <si>
    <t>KD120419_120619_eASNase_Asn_depl_1</t>
  </si>
  <si>
    <t>KD120419_120619_eASNase_Asn_depl_2</t>
  </si>
  <si>
    <t>KD120419_120619_eASNase_Asn_depl_3</t>
  </si>
  <si>
    <t>KD120419_120619_eASNase_Asn_depl_4</t>
  </si>
  <si>
    <t>KD120419_120619_eASNase_Asn_depl_5</t>
  </si>
  <si>
    <t>KD120419_120619_delta94pi_Asn_depl_1</t>
  </si>
  <si>
    <t>KD120419_120619_delta94pi_Asn_depl_2</t>
  </si>
  <si>
    <t>KD120419_120619_delta94pi_Asn_depl_3</t>
  </si>
  <si>
    <t>-0.04</t>
  </si>
  <si>
    <t>-1.3861 (ppm)</t>
  </si>
  <si>
    <t>KD120419_120619_delta94pi_Asn_depl_4</t>
  </si>
  <si>
    <t>0.00</t>
  </si>
  <si>
    <t>KD120419_120619_delta94pi_Asn_depl_5</t>
  </si>
  <si>
    <t>-1.2697 (ppm)</t>
  </si>
  <si>
    <t>KD120419_120619_EtOH_blank_re-run</t>
  </si>
  <si>
    <t>Asparagine[13]C4</t>
  </si>
  <si>
    <t>0.08</t>
  </si>
  <si>
    <t>.2359 (ppm)</t>
  </si>
  <si>
    <t>0.04</t>
  </si>
  <si>
    <t>.4619 (ppm)</t>
  </si>
  <si>
    <t>.3489 (ppm)</t>
  </si>
  <si>
    <t>.5749 (ppm)</t>
  </si>
  <si>
    <t>0.02</t>
  </si>
  <si>
    <t>1.0268 (ppm)</t>
  </si>
  <si>
    <t>-0.02</t>
  </si>
  <si>
    <t>.6878 (ppm)</t>
  </si>
  <si>
    <t>.0100 (ppm)</t>
  </si>
  <si>
    <t>.8008 (ppm)</t>
  </si>
  <si>
    <t>.9138 (ppm)</t>
  </si>
  <si>
    <t>0.12</t>
  </si>
  <si>
    <t>1.1398 (ppm)</t>
  </si>
  <si>
    <t>-0.11</t>
  </si>
  <si>
    <t>1.4787 (ppm)</t>
  </si>
  <si>
    <t>Aspartatic acid</t>
  </si>
  <si>
    <t>-.6915 (ppm)</t>
  </si>
  <si>
    <t>-0.08</t>
  </si>
  <si>
    <t>-1.1538 (ppm)</t>
  </si>
  <si>
    <t>-.8071 (ppm)</t>
  </si>
  <si>
    <t>-.9227 (ppm)</t>
  </si>
  <si>
    <t>-1.0382 (ppm)</t>
  </si>
  <si>
    <t>-.5760 (ppm)</t>
  </si>
  <si>
    <t>-1.3850 (ppm)</t>
  </si>
  <si>
    <t>Aspartatic acid[13]C4</t>
  </si>
  <si>
    <t>-.1847 (ppm)</t>
  </si>
  <si>
    <t>-.2968 (ppm)</t>
  </si>
  <si>
    <t>-.0725 (ppm)</t>
  </si>
  <si>
    <t>.2640 (ppm)</t>
  </si>
  <si>
    <t>.1518 (ppm)</t>
  </si>
  <si>
    <t>.0397 (ppm)</t>
  </si>
  <si>
    <t>-0.06</t>
  </si>
  <si>
    <t>Glutamatic Acid</t>
  </si>
  <si>
    <t>-.8648 (ppm)</t>
  </si>
  <si>
    <t>-.7603 (ppm)</t>
  </si>
  <si>
    <t>-.6559 (ppm)</t>
  </si>
  <si>
    <t>0.05</t>
  </si>
  <si>
    <t>-1.0738 (ppm)</t>
  </si>
  <si>
    <t>-.3424 (ppm)</t>
  </si>
  <si>
    <t>-.9693 (ppm)</t>
  </si>
  <si>
    <t>-1.2827 (ppm)</t>
  </si>
  <si>
    <t>-.5514 (ppm)</t>
  </si>
  <si>
    <t>-1.3872 (ppm)</t>
  </si>
  <si>
    <t>-1.1783 (ppm)</t>
  </si>
  <si>
    <t>Glutamatic Acid[13]C4</t>
  </si>
  <si>
    <t>-.0290 (ppm)</t>
  </si>
  <si>
    <t>-.3340 (ppm)</t>
  </si>
  <si>
    <t>.3778 (ppm)</t>
  </si>
  <si>
    <t>.6828 (ppm)</t>
  </si>
  <si>
    <t>-.1306 (ppm)</t>
  </si>
  <si>
    <t>.0727 (ppm)</t>
  </si>
  <si>
    <t>-.2323 (ppm)</t>
  </si>
  <si>
    <t>.1744 (ppm)</t>
  </si>
  <si>
    <t>-.6391 (ppm)</t>
  </si>
  <si>
    <t>-.9441 (ppm)</t>
  </si>
  <si>
    <t>-.5374 (ppm)</t>
  </si>
  <si>
    <t>.2761 (ppm)</t>
  </si>
  <si>
    <t>-.4357 (ppm)</t>
  </si>
  <si>
    <t>Glutamine</t>
  </si>
  <si>
    <t>0.10</t>
  </si>
  <si>
    <t>.3999 (ppm)</t>
  </si>
  <si>
    <t>-.9675 (ppm)</t>
  </si>
  <si>
    <t>-1.3883 (ppm)</t>
  </si>
  <si>
    <t>-1.0727 (ppm)</t>
  </si>
  <si>
    <t>-.8623 (ppm)</t>
  </si>
  <si>
    <t>-1.1779 (ppm)</t>
  </si>
  <si>
    <t>-.5468 (ppm)</t>
  </si>
  <si>
    <t>-.6520 (ppm)</t>
  </si>
  <si>
    <t>-.7572 (ppm)</t>
  </si>
  <si>
    <t>-1.4935 (ppm)</t>
  </si>
  <si>
    <t>-1.2831 (ppm)</t>
  </si>
  <si>
    <t>-1.7038 (ppm)</t>
  </si>
  <si>
    <t>Glutamine[13]C4</t>
  </si>
  <si>
    <t>0.13</t>
  </si>
  <si>
    <t>-.1587 (ppm)</t>
  </si>
  <si>
    <t>-.3634 (ppm)</t>
  </si>
  <si>
    <t>-.0563 (ppm)</t>
  </si>
  <si>
    <t>.0461 (ppm)</t>
  </si>
  <si>
    <t>.1484 (ppm)</t>
  </si>
  <si>
    <t>-.2610 (ppm)</t>
  </si>
  <si>
    <t>.4555 (ppm)</t>
  </si>
  <si>
    <t>-0.10</t>
  </si>
  <si>
    <t>1.0696 (ppm)</t>
  </si>
  <si>
    <t>Conc. (uM)</t>
  </si>
  <si>
    <r>
      <t>y = 2E-13x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+ 9E-06x</t>
    </r>
  </si>
  <si>
    <t>Area to Asn conc.</t>
  </si>
  <si>
    <r>
      <t>y = 4E-14x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+ 5E-06x</t>
    </r>
  </si>
  <si>
    <t>Area to Gln conc.</t>
  </si>
  <si>
    <t>Sample</t>
  </si>
  <si>
    <t>Name</t>
  </si>
  <si>
    <t>gp</t>
  </si>
  <si>
    <t>100pi</t>
  </si>
  <si>
    <t>86pi</t>
  </si>
  <si>
    <t>94pi</t>
  </si>
  <si>
    <t>96pi</t>
  </si>
  <si>
    <t>98pi</t>
  </si>
  <si>
    <t>Mean area</t>
  </si>
  <si>
    <t>Consump %</t>
  </si>
  <si>
    <t>Ncell t=0</t>
  </si>
  <si>
    <t>Ncell t=25</t>
  </si>
  <si>
    <t>Ncell t=24</t>
  </si>
  <si>
    <t>growth rate h^-1</t>
  </si>
  <si>
    <t>cell/hour</t>
  </si>
  <si>
    <t>Consump. Rate (fmol/cell/hour)</t>
  </si>
  <si>
    <t>Consump (uM)</t>
  </si>
  <si>
    <t>perc_of_pool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</si>
</sst>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to</a:t>
            </a:r>
            <a:r>
              <a:rPr lang="en-US" baseline="0"/>
              <a:t> Asn conc.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Asn_Gln_std!$E$1</c:f>
              <c:strCache>
                <c:ptCount val="1"/>
                <c:pt idx="0">
                  <c:v>Conc. 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851902887139108"/>
                  <c:y val="-0.19443095654709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Asn_Gln_std!$C$2:$C$17</c:f>
              <c:numCache>
                <c:formatCode>General</c:formatCode>
                <c:ptCount val="16"/>
                <c:pt idx="0">
                  <c:v>48113771</c:v>
                </c:pt>
                <c:pt idx="1">
                  <c:v>50956051</c:v>
                </c:pt>
                <c:pt idx="2">
                  <c:v>49912955</c:v>
                </c:pt>
                <c:pt idx="3">
                  <c:v>49093630</c:v>
                </c:pt>
                <c:pt idx="4">
                  <c:v>18548074</c:v>
                </c:pt>
                <c:pt idx="5">
                  <c:v>18978774</c:v>
                </c:pt>
                <c:pt idx="6">
                  <c:v>5728986</c:v>
                </c:pt>
                <c:pt idx="7">
                  <c:v>5506510</c:v>
                </c:pt>
                <c:pt idx="8">
                  <c:v>1608680</c:v>
                </c:pt>
                <c:pt idx="9">
                  <c:v>1455031</c:v>
                </c:pt>
                <c:pt idx="10">
                  <c:v>450874</c:v>
                </c:pt>
                <c:pt idx="11">
                  <c:v>349050</c:v>
                </c:pt>
                <c:pt idx="12">
                  <c:v>129512</c:v>
                </c:pt>
                <c:pt idx="13">
                  <c:v>107996</c:v>
                </c:pt>
                <c:pt idx="14">
                  <c:v>43027</c:v>
                </c:pt>
                <c:pt idx="15">
                  <c:v>29902</c:v>
                </c:pt>
              </c:numCache>
            </c:numRef>
          </c:xVal>
          <c:yVal>
            <c:numRef>
              <c:f>Asn_Gln_std!$E$2:$E$17</c:f>
              <c:numCache>
                <c:formatCode>0.00</c:formatCode>
                <c:ptCount val="16"/>
                <c:pt idx="0">
                  <c:v>970.87378640776706</c:v>
                </c:pt>
                <c:pt idx="1">
                  <c:v>970.87378640776706</c:v>
                </c:pt>
                <c:pt idx="2">
                  <c:v>970.87378640776706</c:v>
                </c:pt>
                <c:pt idx="3">
                  <c:v>970.87378640776706</c:v>
                </c:pt>
                <c:pt idx="4">
                  <c:v>242.71844660194176</c:v>
                </c:pt>
                <c:pt idx="5">
                  <c:v>242.71844660194176</c:v>
                </c:pt>
                <c:pt idx="6">
                  <c:v>60.679611650485441</c:v>
                </c:pt>
                <c:pt idx="7">
                  <c:v>60.679611650485441</c:v>
                </c:pt>
                <c:pt idx="8">
                  <c:v>15.16990291262136</c:v>
                </c:pt>
                <c:pt idx="9">
                  <c:v>15.16990291262136</c:v>
                </c:pt>
                <c:pt idx="10">
                  <c:v>3.7924757281553401</c:v>
                </c:pt>
                <c:pt idx="11">
                  <c:v>3.7924757281553401</c:v>
                </c:pt>
                <c:pt idx="12">
                  <c:v>0.94811893203883502</c:v>
                </c:pt>
                <c:pt idx="13">
                  <c:v>0.94811893203883502</c:v>
                </c:pt>
                <c:pt idx="14">
                  <c:v>0.23702973300970875</c:v>
                </c:pt>
                <c:pt idx="15">
                  <c:v>0.23702973300970875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4-4957-B4FF-303A042F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79808"/>
        <c:axId val="1963637568"/>
      </c:scatterChart>
      <c:valAx>
        <c:axId val="19753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37568"/>
        <c:crosses val="autoZero"/>
        <c:crossBetween val="midCat"/>
      </c:valAx>
      <c:valAx>
        <c:axId val="19636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to Gln conc.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Asn_Gln_std!$D$29</c:f>
              <c:strCache>
                <c:ptCount val="1"/>
                <c:pt idx="0">
                  <c:v>Conc. 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863560804899388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Asn_Gln_std!$C$30:$C$45</c:f>
              <c:numCache>
                <c:formatCode>General</c:formatCode>
                <c:ptCount val="16"/>
                <c:pt idx="0">
                  <c:v>260403412</c:v>
                </c:pt>
                <c:pt idx="1">
                  <c:v>276040048</c:v>
                </c:pt>
                <c:pt idx="2">
                  <c:v>272261172</c:v>
                </c:pt>
                <c:pt idx="3">
                  <c:v>277274283</c:v>
                </c:pt>
                <c:pt idx="4">
                  <c:v>115436596</c:v>
                </c:pt>
                <c:pt idx="5">
                  <c:v>115266492</c:v>
                </c:pt>
                <c:pt idx="6">
                  <c:v>38559763</c:v>
                </c:pt>
                <c:pt idx="7">
                  <c:v>36836372</c:v>
                </c:pt>
                <c:pt idx="8">
                  <c:v>11254180</c:v>
                </c:pt>
                <c:pt idx="9">
                  <c:v>10052596</c:v>
                </c:pt>
                <c:pt idx="10">
                  <c:v>3041602</c:v>
                </c:pt>
                <c:pt idx="11">
                  <c:v>2456188</c:v>
                </c:pt>
                <c:pt idx="12">
                  <c:v>899739</c:v>
                </c:pt>
                <c:pt idx="13">
                  <c:v>798545</c:v>
                </c:pt>
                <c:pt idx="14">
                  <c:v>327732</c:v>
                </c:pt>
                <c:pt idx="15">
                  <c:v>305315</c:v>
                </c:pt>
              </c:numCache>
            </c:numRef>
          </c:xVal>
          <c:yVal>
            <c:numRef>
              <c:f>Asn_Gln_std!$D$30:$D$45</c:f>
              <c:numCache>
                <c:formatCode>0.00</c:formatCode>
                <c:ptCount val="16"/>
                <c:pt idx="0">
                  <c:v>3883.4951456310682</c:v>
                </c:pt>
                <c:pt idx="1">
                  <c:v>3883.4951456310682</c:v>
                </c:pt>
                <c:pt idx="2">
                  <c:v>3883.4951456310682</c:v>
                </c:pt>
                <c:pt idx="3">
                  <c:v>3883.4951456310682</c:v>
                </c:pt>
                <c:pt idx="4">
                  <c:v>970.87378640776706</c:v>
                </c:pt>
                <c:pt idx="5">
                  <c:v>970.87378640776706</c:v>
                </c:pt>
                <c:pt idx="6">
                  <c:v>242.71844660194176</c:v>
                </c:pt>
                <c:pt idx="7">
                  <c:v>242.71844660194176</c:v>
                </c:pt>
                <c:pt idx="8">
                  <c:v>60.679611650485441</c:v>
                </c:pt>
                <c:pt idx="9">
                  <c:v>60.679611650485441</c:v>
                </c:pt>
                <c:pt idx="10">
                  <c:v>15.16990291262136</c:v>
                </c:pt>
                <c:pt idx="11">
                  <c:v>15.16990291262136</c:v>
                </c:pt>
                <c:pt idx="12">
                  <c:v>3.7924757281553401</c:v>
                </c:pt>
                <c:pt idx="13">
                  <c:v>3.7924757281553401</c:v>
                </c:pt>
                <c:pt idx="14">
                  <c:v>0.94811893203883502</c:v>
                </c:pt>
                <c:pt idx="15">
                  <c:v>0.94811893203883502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B5D-ACCD-1CDC5158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21648"/>
        <c:axId val="1976584032"/>
      </c:scatterChart>
      <c:valAx>
        <c:axId val="19870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84032"/>
        <c:crosses val="autoZero"/>
        <c:crossBetween val="midCat"/>
      </c:valAx>
      <c:valAx>
        <c:axId val="19765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media_consump.!$N$14</c:f>
              <c:strCache>
                <c:ptCount val="1"/>
                <c:pt idx="0">
                  <c:v>Consump. Rate (fmol/cell/hour)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media_consump.!$D$15:$D$20</c:f>
              <c:strCache>
                <c:ptCount val="6"/>
                <c:pt idx="0">
                  <c:v>gp</c:v>
                </c:pt>
                <c:pt idx="1">
                  <c:v>86pi</c:v>
                </c:pt>
                <c:pt idx="2">
                  <c:v>94pi</c:v>
                </c:pt>
                <c:pt idx="3">
                  <c:v>96pi</c:v>
                </c:pt>
                <c:pt idx="4">
                  <c:v>98pi</c:v>
                </c:pt>
                <c:pt idx="5">
                  <c:v>100pi</c:v>
                </c:pt>
              </c:strCache>
            </c:strRef>
          </c:cat>
          <c:val>
            <c:numRef>
              <c:f>media_consump.!$N$15:$N$20</c:f>
              <c:numCache>
                <c:formatCode>0.00</c:formatCode>
                <c:ptCount val="6"/>
                <c:pt idx="0">
                  <c:v>322.17719176464971</c:v>
                </c:pt>
                <c:pt idx="1">
                  <c:v>206.04179921756617</c:v>
                </c:pt>
                <c:pt idx="2">
                  <c:v>170.80740933101333</c:v>
                </c:pt>
                <c:pt idx="3">
                  <c:v>61.958537138756093</c:v>
                </c:pt>
                <c:pt idx="4">
                  <c:v>67.066546720741115</c:v>
                </c:pt>
                <c:pt idx="5">
                  <c:v>85.176301592300504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1-4751-9777-B86CAD82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585408"/>
        <c:axId val="1493261920"/>
      </c:barChart>
      <c:catAx>
        <c:axId val="17105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61920"/>
        <c:crosses val="autoZero"/>
        <c:auto val="1"/>
        <c:lblAlgn val="ctr"/>
        <c:lblOffset val="100"/>
        <c:noMultiLvlLbl val="0"/>
      </c:catAx>
      <c:valAx>
        <c:axId val="14932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rate (fmol/cell/hour)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labeled Asp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perc_of_pool!$F$14</c:f>
              <c:strCache>
                <c:ptCount val="1"/>
                <c:pt idx="0">
                  <c:v>perc_of_pool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perc_of_pool!$D$15:$D$20</c:f>
              <c:strCache>
                <c:ptCount val="6"/>
                <c:pt idx="0">
                  <c:v>gp</c:v>
                </c:pt>
                <c:pt idx="1">
                  <c:v>86pi</c:v>
                </c:pt>
                <c:pt idx="2">
                  <c:v>94pi</c:v>
                </c:pt>
                <c:pt idx="3">
                  <c:v>96pi</c:v>
                </c:pt>
                <c:pt idx="4">
                  <c:v>98pi</c:v>
                </c:pt>
                <c:pt idx="5">
                  <c:v>100pi</c:v>
                </c:pt>
              </c:strCache>
            </c:strRef>
          </c:cat>
          <c:val>
            <c:numRef>
              <c:f>perc_of_pool!$F$15:$F$20</c:f>
              <c:numCache>
                <c:formatCode>General</c:formatCode>
                <c:ptCount val="6"/>
                <c:pt idx="0">
                  <c:v>3.2332922849338614</c:v>
                </c:pt>
                <c:pt idx="1">
                  <c:v>53.587701163084567</c:v>
                </c:pt>
                <c:pt idx="2">
                  <c:v>60.970196047041625</c:v>
                </c:pt>
                <c:pt idx="3">
                  <c:v>7.2382758793227611</c:v>
                </c:pt>
                <c:pt idx="4">
                  <c:v>7.125448715511344</c:v>
                </c:pt>
                <c:pt idx="5">
                  <c:v>30.20609067654042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513-BBF3-8F2F175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78416"/>
        <c:axId val="1493275232"/>
      </c:barChart>
      <c:catAx>
        <c:axId val="14881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75232"/>
        <c:crosses val="autoZero"/>
        <c:auto val="1"/>
        <c:lblAlgn val="ctr"/>
        <c:lblOffset val="100"/>
        <c:noMultiLvlLbl val="0"/>
      </c:catAx>
      <c:valAx>
        <c:axId val="14932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m+4 percent of total Asp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labeled Asp vs. consumption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perc_of_pool!$G$14</c:f>
              <c:strCache>
                <c:ptCount val="1"/>
                <c:pt idx="0">
                  <c:v>Consump. Rate (fmol/cell/hour)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11570428696412"/>
                  <c:y val="-0.25127879848352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perc_of_pool!$F$16:$F$20</c:f>
              <c:numCache>
                <c:formatCode>General</c:formatCode>
                <c:ptCount val="5"/>
                <c:pt idx="0">
                  <c:v>53.587701163084567</c:v>
                </c:pt>
                <c:pt idx="1">
                  <c:v>60.970196047041625</c:v>
                </c:pt>
                <c:pt idx="2">
                  <c:v>7.2382758793227611</c:v>
                </c:pt>
                <c:pt idx="3">
                  <c:v>7.125448715511344</c:v>
                </c:pt>
                <c:pt idx="4">
                  <c:v>30.20609067654042</c:v>
                </c:pt>
              </c:numCache>
            </c:numRef>
          </c:xVal>
          <c:yVal>
            <c:numRef>
              <c:f>perc_of_pool!$G$16:$G$20</c:f>
              <c:numCache>
                <c:formatCode>General</c:formatCode>
                <c:ptCount val="5"/>
                <c:pt idx="0">
                  <c:v>206.04179921756617</c:v>
                </c:pt>
                <c:pt idx="1">
                  <c:v>170.80740933101333</c:v>
                </c:pt>
                <c:pt idx="2">
                  <c:v>61.958537138756093</c:v>
                </c:pt>
                <c:pt idx="3">
                  <c:v>67.066546720741115</c:v>
                </c:pt>
                <c:pt idx="4">
                  <c:v>85.176301592300504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D8C-A2BE-40F2A2F7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64944"/>
        <c:axId val="1493277728"/>
      </c:scatterChart>
      <c:valAx>
        <c:axId val="19025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m+4 percent of total Asp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77728"/>
        <c:crosses val="autoZero"/>
        <c:crossBetween val="midCat"/>
      </c:valAx>
      <c:valAx>
        <c:axId val="14932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rate (fmol/cell/hour)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100011</xdr:rowOff>
    </xdr:from>
    <xdr:to>
      <xdr:col>19</xdr:col>
      <xdr:colOff>295274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93D1-D325-4622-9821-28756A0FF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29</xdr:row>
      <xdr:rowOff>138112</xdr:rowOff>
    </xdr:from>
    <xdr:to>
      <xdr:col>13</xdr:col>
      <xdr:colOff>376237</xdr:colOff>
      <xdr:row>44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EBB17-7DA1-43FD-8ACB-80CCCA80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9</xdr:row>
      <xdr:rowOff>52387</xdr:rowOff>
    </xdr:from>
    <xdr:to>
      <xdr:col>23</xdr:col>
      <xdr:colOff>19050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4319A-1A78-45F3-B203-334BB333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9</xdr:row>
      <xdr:rowOff>42862</xdr:rowOff>
    </xdr:from>
    <xdr:to>
      <xdr:col>18</xdr:col>
      <xdr:colOff>476250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9866-30EF-4B6F-B117-174E8A9E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80962</xdr:rowOff>
    </xdr:from>
    <xdr:to>
      <xdr:col>18</xdr:col>
      <xdr:colOff>533400</xdr:colOff>
      <xdr:row>39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389B3-B7FD-474F-8289-B8AC28F63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9"/>
  <sheetViews>
    <sheetView workbookViewId="0">
      <selection activeCell="D23" sqref="D23"/>
    </sheetView>
  </sheetViews>
  <sheetFormatPr baseColWidth="10" defaultColWidth="8.83203125" defaultRowHeight="15" x14ac:dyDescent="0.2"/>
  <cols>
    <col min="1" max="14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9.8000000000000007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19</v>
      </c>
      <c r="K2">
        <v>131.04640000000001</v>
      </c>
      <c r="L2" t="s">
        <v>19</v>
      </c>
      <c r="M2" t="s">
        <v>19</v>
      </c>
      <c r="N2" t="s">
        <v>14</v>
      </c>
    </row>
    <row r="3" spans="1:14" x14ac:dyDescent="0.2">
      <c r="A3" t="s">
        <v>14</v>
      </c>
      <c r="B3" t="s">
        <v>15</v>
      </c>
      <c r="C3">
        <v>9.8000000000000007</v>
      </c>
      <c r="D3" t="s">
        <v>16</v>
      </c>
      <c r="E3" t="s">
        <v>20</v>
      </c>
      <c r="F3" t="s">
        <v>18</v>
      </c>
      <c r="G3" t="s">
        <v>19</v>
      </c>
      <c r="H3" t="s">
        <v>19</v>
      </c>
      <c r="I3" t="s">
        <v>19</v>
      </c>
      <c r="J3" t="s">
        <v>19</v>
      </c>
      <c r="K3">
        <v>131.04640000000001</v>
      </c>
      <c r="L3" t="s">
        <v>19</v>
      </c>
      <c r="M3" t="s">
        <v>19</v>
      </c>
      <c r="N3" t="s">
        <v>14</v>
      </c>
    </row>
    <row r="4" spans="1:14" x14ac:dyDescent="0.2">
      <c r="A4" t="s">
        <v>14</v>
      </c>
      <c r="B4" t="s">
        <v>15</v>
      </c>
      <c r="C4">
        <v>9.8000000000000007</v>
      </c>
      <c r="D4" t="s">
        <v>16</v>
      </c>
      <c r="E4" t="s">
        <v>21</v>
      </c>
      <c r="F4" t="s">
        <v>18</v>
      </c>
      <c r="G4" t="s">
        <v>19</v>
      </c>
      <c r="H4" t="s">
        <v>19</v>
      </c>
      <c r="I4" t="s">
        <v>19</v>
      </c>
      <c r="J4" t="s">
        <v>19</v>
      </c>
      <c r="K4">
        <v>131.04640000000001</v>
      </c>
      <c r="L4" t="s">
        <v>19</v>
      </c>
      <c r="M4" t="s">
        <v>19</v>
      </c>
      <c r="N4" t="s">
        <v>14</v>
      </c>
    </row>
    <row r="5" spans="1:14" x14ac:dyDescent="0.2">
      <c r="A5" t="s">
        <v>14</v>
      </c>
      <c r="B5" t="s">
        <v>15</v>
      </c>
      <c r="C5">
        <v>9.8000000000000007</v>
      </c>
      <c r="D5" t="s">
        <v>16</v>
      </c>
      <c r="E5" t="s">
        <v>22</v>
      </c>
      <c r="F5" t="s">
        <v>18</v>
      </c>
      <c r="G5" t="s">
        <v>19</v>
      </c>
      <c r="H5" t="s">
        <v>19</v>
      </c>
      <c r="I5" t="s">
        <v>19</v>
      </c>
      <c r="J5" t="s">
        <v>19</v>
      </c>
      <c r="K5">
        <v>131.04640000000001</v>
      </c>
      <c r="L5" t="s">
        <v>19</v>
      </c>
      <c r="M5" t="s">
        <v>19</v>
      </c>
      <c r="N5" t="s">
        <v>14</v>
      </c>
    </row>
    <row r="6" spans="1:14" x14ac:dyDescent="0.2">
      <c r="A6" t="s">
        <v>14</v>
      </c>
      <c r="B6" t="s">
        <v>15</v>
      </c>
      <c r="C6">
        <v>9.8000000000000007</v>
      </c>
      <c r="D6" t="s">
        <v>16</v>
      </c>
      <c r="E6" t="s">
        <v>23</v>
      </c>
      <c r="F6" t="s">
        <v>18</v>
      </c>
      <c r="G6" t="s">
        <v>19</v>
      </c>
      <c r="H6" t="s">
        <v>19</v>
      </c>
      <c r="I6" t="s">
        <v>19</v>
      </c>
      <c r="J6" t="s">
        <v>19</v>
      </c>
      <c r="K6">
        <v>131.04640000000001</v>
      </c>
      <c r="L6" t="s">
        <v>19</v>
      </c>
      <c r="M6" t="s">
        <v>19</v>
      </c>
      <c r="N6" t="s">
        <v>14</v>
      </c>
    </row>
    <row r="7" spans="1:14" x14ac:dyDescent="0.2">
      <c r="A7" t="s">
        <v>14</v>
      </c>
      <c r="B7" t="s">
        <v>15</v>
      </c>
      <c r="C7">
        <v>9.8000000000000007</v>
      </c>
      <c r="D7" t="s">
        <v>16</v>
      </c>
      <c r="E7" t="s">
        <v>24</v>
      </c>
      <c r="F7" t="s">
        <v>18</v>
      </c>
      <c r="G7" t="s">
        <v>19</v>
      </c>
      <c r="H7" t="s">
        <v>19</v>
      </c>
      <c r="I7" t="s">
        <v>19</v>
      </c>
      <c r="J7" t="s">
        <v>19</v>
      </c>
      <c r="K7">
        <v>131.04640000000001</v>
      </c>
      <c r="L7" t="s">
        <v>19</v>
      </c>
      <c r="M7" t="s">
        <v>19</v>
      </c>
      <c r="N7" t="s">
        <v>14</v>
      </c>
    </row>
    <row r="8" spans="1:14" x14ac:dyDescent="0.2">
      <c r="A8" t="s">
        <v>14</v>
      </c>
      <c r="B8" t="s">
        <v>15</v>
      </c>
      <c r="C8">
        <v>9.8000000000000007</v>
      </c>
      <c r="D8" t="s">
        <v>16</v>
      </c>
      <c r="E8" t="s">
        <v>25</v>
      </c>
      <c r="F8" t="s">
        <v>18</v>
      </c>
      <c r="G8" t="s">
        <v>19</v>
      </c>
      <c r="H8" t="s">
        <v>19</v>
      </c>
      <c r="I8" t="s">
        <v>19</v>
      </c>
      <c r="J8" t="s">
        <v>19</v>
      </c>
      <c r="K8">
        <v>131.04640000000001</v>
      </c>
      <c r="L8" t="s">
        <v>19</v>
      </c>
      <c r="M8" t="s">
        <v>19</v>
      </c>
      <c r="N8" t="s">
        <v>14</v>
      </c>
    </row>
    <row r="9" spans="1:14" x14ac:dyDescent="0.2">
      <c r="A9" t="s">
        <v>14</v>
      </c>
      <c r="B9" t="s">
        <v>15</v>
      </c>
      <c r="C9">
        <v>9.8000000000000007</v>
      </c>
      <c r="D9" t="s">
        <v>16</v>
      </c>
      <c r="E9" t="s">
        <v>26</v>
      </c>
      <c r="F9" t="s">
        <v>18</v>
      </c>
      <c r="G9" t="s">
        <v>19</v>
      </c>
      <c r="H9" t="s">
        <v>19</v>
      </c>
      <c r="I9" t="s">
        <v>19</v>
      </c>
      <c r="J9" t="s">
        <v>19</v>
      </c>
      <c r="K9">
        <v>131.04640000000001</v>
      </c>
      <c r="L9" t="s">
        <v>19</v>
      </c>
      <c r="M9" t="s">
        <v>19</v>
      </c>
      <c r="N9" t="s">
        <v>14</v>
      </c>
    </row>
    <row r="10" spans="1:14" x14ac:dyDescent="0.2">
      <c r="A10" t="s">
        <v>14</v>
      </c>
      <c r="B10" t="s">
        <v>15</v>
      </c>
      <c r="C10">
        <v>9.8000000000000007</v>
      </c>
      <c r="D10" t="s">
        <v>16</v>
      </c>
      <c r="E10" t="s">
        <v>27</v>
      </c>
      <c r="F10" t="s">
        <v>18</v>
      </c>
      <c r="G10" t="s">
        <v>19</v>
      </c>
      <c r="H10" t="s">
        <v>19</v>
      </c>
      <c r="I10" t="s">
        <v>19</v>
      </c>
      <c r="J10" t="s">
        <v>19</v>
      </c>
      <c r="K10">
        <v>131.04640000000001</v>
      </c>
      <c r="L10" t="s">
        <v>19</v>
      </c>
      <c r="M10" t="s">
        <v>19</v>
      </c>
      <c r="N10" t="s">
        <v>14</v>
      </c>
    </row>
    <row r="11" spans="1:14" x14ac:dyDescent="0.2">
      <c r="A11" t="s">
        <v>14</v>
      </c>
      <c r="B11" t="s">
        <v>15</v>
      </c>
      <c r="C11">
        <v>9.8000000000000007</v>
      </c>
      <c r="D11" t="s">
        <v>16</v>
      </c>
      <c r="E11" t="s">
        <v>28</v>
      </c>
      <c r="F11" t="s">
        <v>18</v>
      </c>
      <c r="G11" t="s">
        <v>19</v>
      </c>
      <c r="H11" t="s">
        <v>19</v>
      </c>
      <c r="I11" t="s">
        <v>19</v>
      </c>
      <c r="J11" t="s">
        <v>19</v>
      </c>
      <c r="K11">
        <v>131.04640000000001</v>
      </c>
      <c r="L11" t="s">
        <v>19</v>
      </c>
      <c r="M11" t="s">
        <v>19</v>
      </c>
      <c r="N11" t="s">
        <v>14</v>
      </c>
    </row>
    <row r="12" spans="1:14" x14ac:dyDescent="0.2">
      <c r="A12" t="s">
        <v>14</v>
      </c>
      <c r="B12" t="s">
        <v>15</v>
      </c>
      <c r="C12">
        <v>9.8000000000000007</v>
      </c>
      <c r="D12" t="s">
        <v>16</v>
      </c>
      <c r="E12" t="s">
        <v>29</v>
      </c>
      <c r="F12" t="s">
        <v>18</v>
      </c>
      <c r="G12" t="s">
        <v>19</v>
      </c>
      <c r="H12" t="s">
        <v>19</v>
      </c>
      <c r="I12" t="s">
        <v>19</v>
      </c>
      <c r="J12" t="s">
        <v>19</v>
      </c>
      <c r="K12">
        <v>131.04640000000001</v>
      </c>
      <c r="L12" t="s">
        <v>19</v>
      </c>
      <c r="M12" t="s">
        <v>19</v>
      </c>
      <c r="N12" t="s">
        <v>14</v>
      </c>
    </row>
    <row r="13" spans="1:14" x14ac:dyDescent="0.2">
      <c r="A13" t="s">
        <v>14</v>
      </c>
      <c r="B13" t="s">
        <v>15</v>
      </c>
      <c r="C13">
        <v>9.8000000000000007</v>
      </c>
      <c r="D13" t="s">
        <v>16</v>
      </c>
      <c r="E13" t="s">
        <v>30</v>
      </c>
      <c r="F13" t="s">
        <v>18</v>
      </c>
      <c r="G13" t="s">
        <v>19</v>
      </c>
      <c r="H13" t="s">
        <v>19</v>
      </c>
      <c r="I13" t="s">
        <v>19</v>
      </c>
      <c r="J13" t="s">
        <v>19</v>
      </c>
      <c r="K13">
        <v>131.04640000000001</v>
      </c>
      <c r="L13" t="s">
        <v>19</v>
      </c>
      <c r="M13" t="s">
        <v>19</v>
      </c>
      <c r="N13" t="s">
        <v>14</v>
      </c>
    </row>
    <row r="14" spans="1:14" x14ac:dyDescent="0.2">
      <c r="A14" t="s">
        <v>14</v>
      </c>
      <c r="B14" t="s">
        <v>15</v>
      </c>
      <c r="C14">
        <v>9.8000000000000007</v>
      </c>
      <c r="D14" t="s">
        <v>16</v>
      </c>
      <c r="E14" t="s">
        <v>31</v>
      </c>
      <c r="F14" t="s">
        <v>18</v>
      </c>
      <c r="G14" t="s">
        <v>19</v>
      </c>
      <c r="H14" t="s">
        <v>19</v>
      </c>
      <c r="I14" t="s">
        <v>19</v>
      </c>
      <c r="J14" t="s">
        <v>19</v>
      </c>
      <c r="K14">
        <v>131.04640000000001</v>
      </c>
      <c r="L14" t="s">
        <v>19</v>
      </c>
      <c r="M14" t="s">
        <v>19</v>
      </c>
      <c r="N14" t="s">
        <v>14</v>
      </c>
    </row>
    <row r="15" spans="1:14" x14ac:dyDescent="0.2">
      <c r="A15" t="s">
        <v>14</v>
      </c>
      <c r="B15" t="s">
        <v>15</v>
      </c>
      <c r="C15">
        <v>9.8000000000000007</v>
      </c>
      <c r="D15" t="s">
        <v>16</v>
      </c>
      <c r="E15" t="s">
        <v>32</v>
      </c>
      <c r="F15" t="s">
        <v>18</v>
      </c>
      <c r="G15" t="s">
        <v>19</v>
      </c>
      <c r="H15" t="s">
        <v>19</v>
      </c>
      <c r="I15" t="s">
        <v>19</v>
      </c>
      <c r="J15" t="s">
        <v>19</v>
      </c>
      <c r="K15">
        <v>131.04640000000001</v>
      </c>
      <c r="L15" t="s">
        <v>19</v>
      </c>
      <c r="M15" t="s">
        <v>19</v>
      </c>
      <c r="N15" t="s">
        <v>14</v>
      </c>
    </row>
    <row r="16" spans="1:14" x14ac:dyDescent="0.2">
      <c r="A16" t="s">
        <v>14</v>
      </c>
      <c r="B16" t="s">
        <v>15</v>
      </c>
      <c r="C16">
        <v>9.8000000000000007</v>
      </c>
      <c r="D16" t="s">
        <v>16</v>
      </c>
      <c r="E16" t="s">
        <v>33</v>
      </c>
      <c r="F16" t="s">
        <v>18</v>
      </c>
      <c r="G16" t="s">
        <v>19</v>
      </c>
      <c r="H16" t="s">
        <v>19</v>
      </c>
      <c r="I16" t="s">
        <v>19</v>
      </c>
      <c r="J16" t="s">
        <v>19</v>
      </c>
      <c r="K16">
        <v>131.04640000000001</v>
      </c>
      <c r="L16" t="s">
        <v>19</v>
      </c>
      <c r="M16" t="s">
        <v>19</v>
      </c>
      <c r="N16" t="s">
        <v>14</v>
      </c>
    </row>
    <row r="17" spans="1:14" x14ac:dyDescent="0.2">
      <c r="A17" t="s">
        <v>14</v>
      </c>
      <c r="B17" t="s">
        <v>15</v>
      </c>
      <c r="C17">
        <v>9.8000000000000007</v>
      </c>
      <c r="D17" t="s">
        <v>16</v>
      </c>
      <c r="E17" t="s">
        <v>34</v>
      </c>
      <c r="F17" t="s">
        <v>18</v>
      </c>
      <c r="G17" t="s">
        <v>19</v>
      </c>
      <c r="H17" t="s">
        <v>19</v>
      </c>
      <c r="I17" t="s">
        <v>19</v>
      </c>
      <c r="J17" t="s">
        <v>19</v>
      </c>
      <c r="K17">
        <v>131.04640000000001</v>
      </c>
      <c r="L17" t="s">
        <v>19</v>
      </c>
      <c r="M17" t="s">
        <v>19</v>
      </c>
      <c r="N17" t="s">
        <v>14</v>
      </c>
    </row>
    <row r="18" spans="1:14" x14ac:dyDescent="0.2">
      <c r="A18" t="s">
        <v>14</v>
      </c>
      <c r="B18" t="s">
        <v>15</v>
      </c>
      <c r="C18">
        <v>9.8000000000000007</v>
      </c>
      <c r="D18" t="s">
        <v>16</v>
      </c>
      <c r="E18" t="s">
        <v>35</v>
      </c>
      <c r="F18" t="s">
        <v>18</v>
      </c>
      <c r="G18" t="s">
        <v>19</v>
      </c>
      <c r="H18" t="s">
        <v>19</v>
      </c>
      <c r="I18" t="s">
        <v>19</v>
      </c>
      <c r="J18" t="s">
        <v>19</v>
      </c>
      <c r="K18">
        <v>131.04640000000001</v>
      </c>
      <c r="L18" t="s">
        <v>19</v>
      </c>
      <c r="M18" t="s">
        <v>19</v>
      </c>
      <c r="N18" t="s">
        <v>14</v>
      </c>
    </row>
    <row r="19" spans="1:14" x14ac:dyDescent="0.2">
      <c r="A19" t="s">
        <v>14</v>
      </c>
      <c r="B19" t="s">
        <v>15</v>
      </c>
      <c r="C19">
        <v>9.8000000000000007</v>
      </c>
      <c r="D19" t="s">
        <v>16</v>
      </c>
      <c r="E19" t="s">
        <v>36</v>
      </c>
      <c r="F19" t="s">
        <v>18</v>
      </c>
      <c r="G19" t="s">
        <v>19</v>
      </c>
      <c r="H19" t="s">
        <v>19</v>
      </c>
      <c r="I19" t="s">
        <v>19</v>
      </c>
      <c r="J19" t="s">
        <v>19</v>
      </c>
      <c r="K19">
        <v>131.04640000000001</v>
      </c>
      <c r="L19" t="s">
        <v>19</v>
      </c>
      <c r="M19" t="s">
        <v>19</v>
      </c>
      <c r="N19" t="s">
        <v>14</v>
      </c>
    </row>
    <row r="20" spans="1:14" x14ac:dyDescent="0.2">
      <c r="A20" t="s">
        <v>14</v>
      </c>
      <c r="B20" t="s">
        <v>15</v>
      </c>
      <c r="C20">
        <v>9.8000000000000007</v>
      </c>
      <c r="D20" t="s">
        <v>16</v>
      </c>
      <c r="E20" t="s">
        <v>37</v>
      </c>
      <c r="F20" t="s">
        <v>18</v>
      </c>
      <c r="G20" t="s">
        <v>19</v>
      </c>
      <c r="H20" t="s">
        <v>19</v>
      </c>
      <c r="I20" t="s">
        <v>19</v>
      </c>
      <c r="J20" t="s">
        <v>19</v>
      </c>
      <c r="K20">
        <v>131.04640000000001</v>
      </c>
      <c r="L20" t="s">
        <v>19</v>
      </c>
      <c r="M20" t="s">
        <v>19</v>
      </c>
      <c r="N20" t="s">
        <v>14</v>
      </c>
    </row>
    <row r="21" spans="1:14" x14ac:dyDescent="0.2">
      <c r="A21" t="s">
        <v>14</v>
      </c>
      <c r="B21" t="s">
        <v>15</v>
      </c>
      <c r="C21">
        <v>9.8000000000000007</v>
      </c>
      <c r="D21" t="s">
        <v>16</v>
      </c>
      <c r="E21" t="s">
        <v>38</v>
      </c>
      <c r="F21" t="s">
        <v>18</v>
      </c>
      <c r="G21" t="s">
        <v>19</v>
      </c>
      <c r="H21" t="s">
        <v>19</v>
      </c>
      <c r="I21" t="s">
        <v>19</v>
      </c>
      <c r="J21" t="s">
        <v>19</v>
      </c>
      <c r="K21">
        <v>131.04640000000001</v>
      </c>
      <c r="L21" t="s">
        <v>19</v>
      </c>
      <c r="M21" t="s">
        <v>19</v>
      </c>
      <c r="N21" t="s">
        <v>14</v>
      </c>
    </row>
    <row r="22" spans="1:14" x14ac:dyDescent="0.2">
      <c r="A22" t="s">
        <v>14</v>
      </c>
      <c r="B22" t="s">
        <v>15</v>
      </c>
      <c r="C22">
        <v>9.8000000000000007</v>
      </c>
      <c r="D22" t="s">
        <v>16</v>
      </c>
      <c r="E22" t="s">
        <v>39</v>
      </c>
      <c r="F22" t="s">
        <v>18</v>
      </c>
      <c r="G22">
        <v>12452</v>
      </c>
      <c r="H22">
        <v>197728</v>
      </c>
      <c r="I22">
        <v>9.83</v>
      </c>
      <c r="J22" t="s">
        <v>40</v>
      </c>
      <c r="K22">
        <v>131.04640000000001</v>
      </c>
      <c r="L22">
        <v>131.0463</v>
      </c>
      <c r="M22" t="s">
        <v>41</v>
      </c>
      <c r="N22" t="s">
        <v>14</v>
      </c>
    </row>
    <row r="23" spans="1:14" x14ac:dyDescent="0.2">
      <c r="A23" t="s">
        <v>14</v>
      </c>
      <c r="B23" t="s">
        <v>15</v>
      </c>
      <c r="C23">
        <v>9.8000000000000007</v>
      </c>
      <c r="D23" t="s">
        <v>16</v>
      </c>
      <c r="E23" t="s">
        <v>42</v>
      </c>
      <c r="F23" t="s">
        <v>18</v>
      </c>
      <c r="G23">
        <v>9701</v>
      </c>
      <c r="H23">
        <v>168167</v>
      </c>
      <c r="I23">
        <v>9.75</v>
      </c>
      <c r="J23" t="s">
        <v>43</v>
      </c>
      <c r="K23">
        <v>131.04640000000001</v>
      </c>
      <c r="L23">
        <v>131.0463</v>
      </c>
      <c r="M23" t="s">
        <v>44</v>
      </c>
      <c r="N23" t="s">
        <v>14</v>
      </c>
    </row>
    <row r="24" spans="1:14" x14ac:dyDescent="0.2">
      <c r="A24" t="s">
        <v>14</v>
      </c>
      <c r="B24" t="s">
        <v>15</v>
      </c>
      <c r="C24">
        <v>9.8000000000000007</v>
      </c>
      <c r="D24" t="s">
        <v>16</v>
      </c>
      <c r="E24" t="s">
        <v>45</v>
      </c>
      <c r="F24" t="s">
        <v>18</v>
      </c>
      <c r="G24">
        <v>9244</v>
      </c>
      <c r="H24">
        <v>180589</v>
      </c>
      <c r="I24">
        <v>9.7899999999999991</v>
      </c>
      <c r="J24" t="s">
        <v>46</v>
      </c>
      <c r="K24">
        <v>131.04640000000001</v>
      </c>
      <c r="L24">
        <v>131.04640000000001</v>
      </c>
      <c r="M24" t="s">
        <v>47</v>
      </c>
      <c r="N24" t="s">
        <v>14</v>
      </c>
    </row>
    <row r="25" spans="1:14" x14ac:dyDescent="0.2">
      <c r="A25" t="s">
        <v>14</v>
      </c>
      <c r="B25" t="s">
        <v>15</v>
      </c>
      <c r="C25">
        <v>9.8000000000000007</v>
      </c>
      <c r="D25" t="s">
        <v>16</v>
      </c>
      <c r="E25" t="s">
        <v>48</v>
      </c>
      <c r="F25" t="s">
        <v>18</v>
      </c>
      <c r="G25" t="s">
        <v>19</v>
      </c>
      <c r="H25" t="s">
        <v>19</v>
      </c>
      <c r="I25" t="s">
        <v>19</v>
      </c>
      <c r="J25" t="s">
        <v>19</v>
      </c>
      <c r="K25">
        <v>131.04640000000001</v>
      </c>
      <c r="L25" t="s">
        <v>19</v>
      </c>
      <c r="M25" t="s">
        <v>19</v>
      </c>
      <c r="N25" t="s">
        <v>14</v>
      </c>
    </row>
    <row r="26" spans="1:14" x14ac:dyDescent="0.2">
      <c r="A26" t="s">
        <v>14</v>
      </c>
      <c r="B26" t="s">
        <v>15</v>
      </c>
      <c r="C26">
        <v>9.8000000000000007</v>
      </c>
      <c r="D26" t="s">
        <v>16</v>
      </c>
      <c r="E26" t="s">
        <v>49</v>
      </c>
      <c r="F26" t="s">
        <v>18</v>
      </c>
      <c r="G26" t="s">
        <v>19</v>
      </c>
      <c r="H26" t="s">
        <v>19</v>
      </c>
      <c r="I26" t="s">
        <v>19</v>
      </c>
      <c r="J26" t="s">
        <v>19</v>
      </c>
      <c r="K26">
        <v>131.04640000000001</v>
      </c>
      <c r="L26" t="s">
        <v>19</v>
      </c>
      <c r="M26" t="s">
        <v>19</v>
      </c>
      <c r="N26" t="s">
        <v>14</v>
      </c>
    </row>
    <row r="27" spans="1:14" x14ac:dyDescent="0.2">
      <c r="A27" t="s">
        <v>14</v>
      </c>
      <c r="B27" t="s">
        <v>15</v>
      </c>
      <c r="C27">
        <v>9.8000000000000007</v>
      </c>
      <c r="D27" t="s">
        <v>16</v>
      </c>
      <c r="E27" t="s">
        <v>50</v>
      </c>
      <c r="F27" t="s">
        <v>18</v>
      </c>
      <c r="G27" t="s">
        <v>19</v>
      </c>
      <c r="H27" t="s">
        <v>19</v>
      </c>
      <c r="I27" t="s">
        <v>19</v>
      </c>
      <c r="J27" t="s">
        <v>19</v>
      </c>
      <c r="K27">
        <v>131.04640000000001</v>
      </c>
      <c r="L27" t="s">
        <v>19</v>
      </c>
      <c r="M27" t="s">
        <v>19</v>
      </c>
      <c r="N27" t="s">
        <v>14</v>
      </c>
    </row>
    <row r="28" spans="1:14" x14ac:dyDescent="0.2">
      <c r="A28" t="s">
        <v>14</v>
      </c>
      <c r="B28" t="s">
        <v>15</v>
      </c>
      <c r="C28">
        <v>9.8000000000000007</v>
      </c>
      <c r="D28" t="s">
        <v>16</v>
      </c>
      <c r="E28" t="s">
        <v>51</v>
      </c>
      <c r="F28" t="s">
        <v>18</v>
      </c>
      <c r="G28">
        <v>13168</v>
      </c>
      <c r="H28">
        <v>249215</v>
      </c>
      <c r="I28">
        <v>9.83</v>
      </c>
      <c r="J28" t="s">
        <v>40</v>
      </c>
      <c r="K28">
        <v>131.04640000000001</v>
      </c>
      <c r="L28">
        <v>131.0463</v>
      </c>
      <c r="M28" t="s">
        <v>52</v>
      </c>
      <c r="N28" t="s">
        <v>14</v>
      </c>
    </row>
    <row r="29" spans="1:14" x14ac:dyDescent="0.2">
      <c r="A29" t="s">
        <v>14</v>
      </c>
      <c r="B29" t="s">
        <v>15</v>
      </c>
      <c r="C29">
        <v>9.8000000000000007</v>
      </c>
      <c r="D29" t="s">
        <v>16</v>
      </c>
      <c r="E29" t="s">
        <v>53</v>
      </c>
      <c r="F29" t="s">
        <v>18</v>
      </c>
      <c r="G29">
        <v>14981</v>
      </c>
      <c r="H29">
        <v>311428</v>
      </c>
      <c r="I29">
        <v>9.7899999999999991</v>
      </c>
      <c r="J29" t="s">
        <v>46</v>
      </c>
      <c r="K29">
        <v>131.04640000000001</v>
      </c>
      <c r="L29">
        <v>131.0463</v>
      </c>
      <c r="M29" t="s">
        <v>52</v>
      </c>
      <c r="N29" t="s">
        <v>14</v>
      </c>
    </row>
    <row r="30" spans="1:14" x14ac:dyDescent="0.2">
      <c r="A30" t="s">
        <v>14</v>
      </c>
      <c r="B30" t="s">
        <v>15</v>
      </c>
      <c r="C30">
        <v>9.8000000000000007</v>
      </c>
      <c r="D30" t="s">
        <v>16</v>
      </c>
      <c r="E30" t="s">
        <v>54</v>
      </c>
      <c r="F30" t="s">
        <v>18</v>
      </c>
      <c r="G30">
        <v>9728</v>
      </c>
      <c r="H30">
        <v>148824</v>
      </c>
      <c r="I30">
        <v>9.83</v>
      </c>
      <c r="J30" t="s">
        <v>40</v>
      </c>
      <c r="K30">
        <v>131.04640000000001</v>
      </c>
      <c r="L30">
        <v>131.04640000000001</v>
      </c>
      <c r="M30" t="s">
        <v>55</v>
      </c>
      <c r="N30" t="s">
        <v>14</v>
      </c>
    </row>
    <row r="31" spans="1:14" x14ac:dyDescent="0.2">
      <c r="A31" t="s">
        <v>14</v>
      </c>
      <c r="B31" t="s">
        <v>15</v>
      </c>
      <c r="C31">
        <v>9.8000000000000007</v>
      </c>
      <c r="D31" t="s">
        <v>16</v>
      </c>
      <c r="E31" t="s">
        <v>56</v>
      </c>
      <c r="F31" t="s">
        <v>18</v>
      </c>
      <c r="G31" t="s">
        <v>19</v>
      </c>
      <c r="H31" t="s">
        <v>19</v>
      </c>
      <c r="I31" t="s">
        <v>19</v>
      </c>
      <c r="J31" t="s">
        <v>19</v>
      </c>
      <c r="K31">
        <v>131.04640000000001</v>
      </c>
      <c r="L31" t="s">
        <v>19</v>
      </c>
      <c r="M31" t="s">
        <v>19</v>
      </c>
      <c r="N31" t="s">
        <v>14</v>
      </c>
    </row>
    <row r="32" spans="1:14" x14ac:dyDescent="0.2">
      <c r="A32" t="s">
        <v>14</v>
      </c>
      <c r="B32" t="s">
        <v>15</v>
      </c>
      <c r="C32">
        <v>9.8000000000000007</v>
      </c>
      <c r="D32" t="s">
        <v>16</v>
      </c>
      <c r="E32" t="s">
        <v>57</v>
      </c>
      <c r="F32" t="s">
        <v>18</v>
      </c>
      <c r="G32" t="s">
        <v>19</v>
      </c>
      <c r="H32" t="s">
        <v>19</v>
      </c>
      <c r="I32" t="s">
        <v>19</v>
      </c>
      <c r="J32" t="s">
        <v>19</v>
      </c>
      <c r="K32">
        <v>131.04640000000001</v>
      </c>
      <c r="L32" t="s">
        <v>19</v>
      </c>
      <c r="M32" t="s">
        <v>19</v>
      </c>
      <c r="N32" t="s">
        <v>14</v>
      </c>
    </row>
    <row r="33" spans="1:14" x14ac:dyDescent="0.2">
      <c r="A33" t="s">
        <v>14</v>
      </c>
      <c r="B33" t="s">
        <v>15</v>
      </c>
      <c r="C33">
        <v>9.8000000000000007</v>
      </c>
      <c r="D33" t="s">
        <v>16</v>
      </c>
      <c r="E33" t="s">
        <v>58</v>
      </c>
      <c r="F33" t="s">
        <v>18</v>
      </c>
      <c r="G33" t="s">
        <v>19</v>
      </c>
      <c r="H33" t="s">
        <v>19</v>
      </c>
      <c r="I33" t="s">
        <v>19</v>
      </c>
      <c r="J33" t="s">
        <v>19</v>
      </c>
      <c r="K33">
        <v>131.04640000000001</v>
      </c>
      <c r="L33" t="s">
        <v>19</v>
      </c>
      <c r="M33" t="s">
        <v>19</v>
      </c>
      <c r="N33" t="s">
        <v>14</v>
      </c>
    </row>
    <row r="34" spans="1:14" x14ac:dyDescent="0.2">
      <c r="A34" t="s">
        <v>14</v>
      </c>
      <c r="B34" t="s">
        <v>15</v>
      </c>
      <c r="C34">
        <v>9.8000000000000007</v>
      </c>
      <c r="D34" t="s">
        <v>16</v>
      </c>
      <c r="E34" t="s">
        <v>59</v>
      </c>
      <c r="F34" t="s">
        <v>18</v>
      </c>
      <c r="G34">
        <v>14169</v>
      </c>
      <c r="H34">
        <v>246769</v>
      </c>
      <c r="I34">
        <v>9.7899999999999991</v>
      </c>
      <c r="J34" t="s">
        <v>46</v>
      </c>
      <c r="K34">
        <v>131.04640000000001</v>
      </c>
      <c r="L34">
        <v>131.0463</v>
      </c>
      <c r="M34" t="s">
        <v>44</v>
      </c>
      <c r="N34" t="s">
        <v>14</v>
      </c>
    </row>
    <row r="35" spans="1:14" x14ac:dyDescent="0.2">
      <c r="A35" t="s">
        <v>14</v>
      </c>
      <c r="B35" t="s">
        <v>15</v>
      </c>
      <c r="C35">
        <v>9.8000000000000007</v>
      </c>
      <c r="D35" t="s">
        <v>16</v>
      </c>
      <c r="E35" t="s">
        <v>60</v>
      </c>
      <c r="F35" t="s">
        <v>18</v>
      </c>
      <c r="G35">
        <v>13835</v>
      </c>
      <c r="H35">
        <v>213128</v>
      </c>
      <c r="I35">
        <v>9.7899999999999991</v>
      </c>
      <c r="J35" t="s">
        <v>46</v>
      </c>
      <c r="K35">
        <v>131.04640000000001</v>
      </c>
      <c r="L35">
        <v>131.0463</v>
      </c>
      <c r="M35" t="s">
        <v>52</v>
      </c>
      <c r="N35" t="s">
        <v>14</v>
      </c>
    </row>
    <row r="36" spans="1:14" x14ac:dyDescent="0.2">
      <c r="A36" t="s">
        <v>14</v>
      </c>
      <c r="B36" t="s">
        <v>15</v>
      </c>
      <c r="C36">
        <v>9.8000000000000007</v>
      </c>
      <c r="D36" t="s">
        <v>16</v>
      </c>
      <c r="E36" t="s">
        <v>61</v>
      </c>
      <c r="F36" t="s">
        <v>18</v>
      </c>
      <c r="G36">
        <v>10278</v>
      </c>
      <c r="H36">
        <v>204657</v>
      </c>
      <c r="I36">
        <v>9.83</v>
      </c>
      <c r="J36" t="s">
        <v>40</v>
      </c>
      <c r="K36">
        <v>131.04640000000001</v>
      </c>
      <c r="L36">
        <v>131.04640000000001</v>
      </c>
      <c r="M36" t="s">
        <v>62</v>
      </c>
      <c r="N36" t="s">
        <v>14</v>
      </c>
    </row>
    <row r="37" spans="1:14" x14ac:dyDescent="0.2">
      <c r="A37" t="s">
        <v>14</v>
      </c>
      <c r="B37" t="s">
        <v>15</v>
      </c>
      <c r="C37">
        <v>9.8000000000000007</v>
      </c>
      <c r="D37" t="s">
        <v>16</v>
      </c>
      <c r="E37" t="s">
        <v>63</v>
      </c>
      <c r="F37" t="s">
        <v>18</v>
      </c>
      <c r="G37" t="s">
        <v>19</v>
      </c>
      <c r="H37" t="s">
        <v>19</v>
      </c>
      <c r="I37" t="s">
        <v>19</v>
      </c>
      <c r="J37" t="s">
        <v>19</v>
      </c>
      <c r="K37">
        <v>131.04640000000001</v>
      </c>
      <c r="L37" t="s">
        <v>19</v>
      </c>
      <c r="M37" t="s">
        <v>19</v>
      </c>
      <c r="N37" t="s">
        <v>14</v>
      </c>
    </row>
    <row r="38" spans="1:14" x14ac:dyDescent="0.2">
      <c r="A38" t="s">
        <v>14</v>
      </c>
      <c r="B38" t="s">
        <v>15</v>
      </c>
      <c r="C38">
        <v>9.8000000000000007</v>
      </c>
      <c r="D38" t="s">
        <v>16</v>
      </c>
      <c r="E38" t="s">
        <v>64</v>
      </c>
      <c r="F38" t="s">
        <v>18</v>
      </c>
      <c r="G38" t="s">
        <v>19</v>
      </c>
      <c r="H38" t="s">
        <v>19</v>
      </c>
      <c r="I38" t="s">
        <v>19</v>
      </c>
      <c r="J38" t="s">
        <v>19</v>
      </c>
      <c r="K38">
        <v>131.04640000000001</v>
      </c>
      <c r="L38" t="s">
        <v>19</v>
      </c>
      <c r="M38" t="s">
        <v>19</v>
      </c>
      <c r="N38" t="s">
        <v>14</v>
      </c>
    </row>
    <row r="39" spans="1:14" x14ac:dyDescent="0.2">
      <c r="A39" t="s">
        <v>14</v>
      </c>
      <c r="B39" t="s">
        <v>15</v>
      </c>
      <c r="C39">
        <v>9.8000000000000007</v>
      </c>
      <c r="D39" t="s">
        <v>16</v>
      </c>
      <c r="E39" t="s">
        <v>65</v>
      </c>
      <c r="F39" t="s">
        <v>18</v>
      </c>
      <c r="G39" t="s">
        <v>19</v>
      </c>
      <c r="H39" t="s">
        <v>19</v>
      </c>
      <c r="I39" t="s">
        <v>19</v>
      </c>
      <c r="J39" t="s">
        <v>19</v>
      </c>
      <c r="K39">
        <v>131.04640000000001</v>
      </c>
      <c r="L39" t="s">
        <v>19</v>
      </c>
      <c r="M39" t="s">
        <v>19</v>
      </c>
      <c r="N39" t="s">
        <v>14</v>
      </c>
    </row>
    <row r="40" spans="1:14" x14ac:dyDescent="0.2">
      <c r="A40" t="s">
        <v>14</v>
      </c>
      <c r="B40" t="s">
        <v>15</v>
      </c>
      <c r="C40">
        <v>9.8000000000000007</v>
      </c>
      <c r="D40" t="s">
        <v>16</v>
      </c>
      <c r="E40" t="s">
        <v>66</v>
      </c>
      <c r="F40" t="s">
        <v>18</v>
      </c>
      <c r="G40">
        <v>10222</v>
      </c>
      <c r="H40">
        <v>114706</v>
      </c>
      <c r="I40">
        <v>9.81</v>
      </c>
      <c r="J40" t="s">
        <v>67</v>
      </c>
      <c r="K40">
        <v>131.04640000000001</v>
      </c>
      <c r="L40">
        <v>131.0462</v>
      </c>
      <c r="M40" t="s">
        <v>68</v>
      </c>
      <c r="N40" t="s">
        <v>14</v>
      </c>
    </row>
    <row r="41" spans="1:14" x14ac:dyDescent="0.2">
      <c r="A41" t="s">
        <v>14</v>
      </c>
      <c r="B41" t="s">
        <v>15</v>
      </c>
      <c r="C41">
        <v>9.8000000000000007</v>
      </c>
      <c r="D41" t="s">
        <v>16</v>
      </c>
      <c r="E41" t="s">
        <v>69</v>
      </c>
      <c r="F41" t="s">
        <v>18</v>
      </c>
      <c r="G41">
        <v>10602</v>
      </c>
      <c r="H41">
        <v>152648</v>
      </c>
      <c r="I41">
        <v>9.77</v>
      </c>
      <c r="J41" t="s">
        <v>70</v>
      </c>
      <c r="K41">
        <v>131.04640000000001</v>
      </c>
      <c r="L41">
        <v>131.04640000000001</v>
      </c>
      <c r="M41" t="s">
        <v>47</v>
      </c>
      <c r="N41" t="s">
        <v>14</v>
      </c>
    </row>
    <row r="42" spans="1:14" x14ac:dyDescent="0.2">
      <c r="A42" t="s">
        <v>14</v>
      </c>
      <c r="B42" t="s">
        <v>15</v>
      </c>
      <c r="C42">
        <v>9.8000000000000007</v>
      </c>
      <c r="D42" t="s">
        <v>16</v>
      </c>
      <c r="E42" t="s">
        <v>71</v>
      </c>
      <c r="F42" t="s">
        <v>18</v>
      </c>
      <c r="G42" t="s">
        <v>19</v>
      </c>
      <c r="H42" t="s">
        <v>19</v>
      </c>
      <c r="I42" t="s">
        <v>19</v>
      </c>
      <c r="J42" t="s">
        <v>19</v>
      </c>
      <c r="K42">
        <v>131.04640000000001</v>
      </c>
      <c r="L42" t="s">
        <v>19</v>
      </c>
      <c r="M42" t="s">
        <v>19</v>
      </c>
      <c r="N42" t="s">
        <v>14</v>
      </c>
    </row>
    <row r="43" spans="1:14" x14ac:dyDescent="0.2">
      <c r="A43" t="s">
        <v>14</v>
      </c>
      <c r="B43" t="s">
        <v>15</v>
      </c>
      <c r="C43">
        <v>9.8000000000000007</v>
      </c>
      <c r="D43" t="s">
        <v>16</v>
      </c>
      <c r="E43" t="s">
        <v>72</v>
      </c>
      <c r="F43" t="s">
        <v>18</v>
      </c>
      <c r="G43" t="s">
        <v>19</v>
      </c>
      <c r="H43" t="s">
        <v>19</v>
      </c>
      <c r="I43" t="s">
        <v>19</v>
      </c>
      <c r="J43" t="s">
        <v>19</v>
      </c>
      <c r="K43">
        <v>131.04640000000001</v>
      </c>
      <c r="L43" t="s">
        <v>19</v>
      </c>
      <c r="M43" t="s">
        <v>19</v>
      </c>
      <c r="N43" t="s">
        <v>14</v>
      </c>
    </row>
    <row r="44" spans="1:14" x14ac:dyDescent="0.2">
      <c r="A44" t="s">
        <v>14</v>
      </c>
      <c r="B44" t="s">
        <v>15</v>
      </c>
      <c r="C44">
        <v>9.8000000000000007</v>
      </c>
      <c r="D44" t="s">
        <v>16</v>
      </c>
      <c r="E44" t="s">
        <v>73</v>
      </c>
      <c r="F44" t="s">
        <v>18</v>
      </c>
      <c r="G44" t="s">
        <v>19</v>
      </c>
      <c r="H44" t="s">
        <v>19</v>
      </c>
      <c r="I44" t="s">
        <v>19</v>
      </c>
      <c r="J44" t="s">
        <v>19</v>
      </c>
      <c r="K44">
        <v>131.04640000000001</v>
      </c>
      <c r="L44" t="s">
        <v>19</v>
      </c>
      <c r="M44" t="s">
        <v>19</v>
      </c>
      <c r="N44" t="s">
        <v>14</v>
      </c>
    </row>
    <row r="45" spans="1:14" x14ac:dyDescent="0.2">
      <c r="A45" t="s">
        <v>14</v>
      </c>
      <c r="B45" t="s">
        <v>15</v>
      </c>
      <c r="C45">
        <v>9.8000000000000007</v>
      </c>
      <c r="D45" t="s">
        <v>16</v>
      </c>
      <c r="E45" t="s">
        <v>74</v>
      </c>
      <c r="F45" t="s">
        <v>18</v>
      </c>
      <c r="G45" t="s">
        <v>19</v>
      </c>
      <c r="H45" t="s">
        <v>19</v>
      </c>
      <c r="I45" t="s">
        <v>19</v>
      </c>
      <c r="J45" t="s">
        <v>19</v>
      </c>
      <c r="K45">
        <v>131.04640000000001</v>
      </c>
      <c r="L45" t="s">
        <v>19</v>
      </c>
      <c r="M45" t="s">
        <v>19</v>
      </c>
      <c r="N45" t="s">
        <v>14</v>
      </c>
    </row>
    <row r="46" spans="1:14" x14ac:dyDescent="0.2">
      <c r="A46" t="s">
        <v>14</v>
      </c>
      <c r="B46" t="s">
        <v>15</v>
      </c>
      <c r="C46">
        <v>9.8000000000000007</v>
      </c>
      <c r="D46" t="s">
        <v>16</v>
      </c>
      <c r="E46" t="s">
        <v>75</v>
      </c>
      <c r="F46" t="s">
        <v>18</v>
      </c>
      <c r="G46">
        <v>9050</v>
      </c>
      <c r="H46">
        <v>123233</v>
      </c>
      <c r="I46">
        <v>9.73</v>
      </c>
      <c r="J46" t="s">
        <v>76</v>
      </c>
      <c r="K46">
        <v>131.04640000000001</v>
      </c>
      <c r="L46">
        <v>131.04640000000001</v>
      </c>
      <c r="M46" t="s">
        <v>62</v>
      </c>
      <c r="N46" t="s">
        <v>14</v>
      </c>
    </row>
    <row r="47" spans="1:14" x14ac:dyDescent="0.2">
      <c r="A47" t="s">
        <v>14</v>
      </c>
      <c r="B47" t="s">
        <v>15</v>
      </c>
      <c r="C47">
        <v>9.8000000000000007</v>
      </c>
      <c r="D47" t="s">
        <v>16</v>
      </c>
      <c r="E47" t="s">
        <v>77</v>
      </c>
      <c r="F47" t="s">
        <v>18</v>
      </c>
      <c r="G47">
        <v>10560</v>
      </c>
      <c r="H47">
        <v>163198</v>
      </c>
      <c r="I47">
        <v>9.77</v>
      </c>
      <c r="J47" t="s">
        <v>70</v>
      </c>
      <c r="K47">
        <v>131.04640000000001</v>
      </c>
      <c r="L47">
        <v>131.04640000000001</v>
      </c>
      <c r="M47" t="s">
        <v>78</v>
      </c>
      <c r="N47" t="s">
        <v>14</v>
      </c>
    </row>
    <row r="48" spans="1:14" x14ac:dyDescent="0.2">
      <c r="A48" t="s">
        <v>14</v>
      </c>
      <c r="B48" t="s">
        <v>15</v>
      </c>
      <c r="C48">
        <v>9.8000000000000007</v>
      </c>
      <c r="D48" t="s">
        <v>16</v>
      </c>
      <c r="E48" t="s">
        <v>79</v>
      </c>
      <c r="F48" t="s">
        <v>18</v>
      </c>
      <c r="G48" t="s">
        <v>19</v>
      </c>
      <c r="H48" t="s">
        <v>19</v>
      </c>
      <c r="I48" t="s">
        <v>19</v>
      </c>
      <c r="J48" t="s">
        <v>19</v>
      </c>
      <c r="K48">
        <v>131.04640000000001</v>
      </c>
      <c r="L48" t="s">
        <v>19</v>
      </c>
      <c r="M48" t="s">
        <v>19</v>
      </c>
      <c r="N48" t="s">
        <v>14</v>
      </c>
    </row>
    <row r="49" spans="1:14" x14ac:dyDescent="0.2">
      <c r="A49" t="s">
        <v>14</v>
      </c>
      <c r="B49" t="s">
        <v>15</v>
      </c>
      <c r="C49">
        <v>9.8000000000000007</v>
      </c>
      <c r="D49" t="s">
        <v>16</v>
      </c>
      <c r="E49" t="s">
        <v>80</v>
      </c>
      <c r="F49" t="s">
        <v>18</v>
      </c>
      <c r="G49" t="s">
        <v>19</v>
      </c>
      <c r="H49" t="s">
        <v>19</v>
      </c>
      <c r="I49" t="s">
        <v>19</v>
      </c>
      <c r="J49" t="s">
        <v>19</v>
      </c>
      <c r="K49">
        <v>131.04640000000001</v>
      </c>
      <c r="L49" t="s">
        <v>19</v>
      </c>
      <c r="M49" t="s">
        <v>19</v>
      </c>
      <c r="N49" t="s">
        <v>14</v>
      </c>
    </row>
    <row r="50" spans="1:14" x14ac:dyDescent="0.2">
      <c r="A50" t="s">
        <v>14</v>
      </c>
      <c r="B50" t="s">
        <v>15</v>
      </c>
      <c r="C50">
        <v>9.8000000000000007</v>
      </c>
      <c r="D50" t="s">
        <v>16</v>
      </c>
      <c r="E50" t="s">
        <v>81</v>
      </c>
      <c r="F50" t="s">
        <v>18</v>
      </c>
      <c r="G50" t="s">
        <v>19</v>
      </c>
      <c r="H50" t="s">
        <v>19</v>
      </c>
      <c r="I50" t="s">
        <v>19</v>
      </c>
      <c r="J50" t="s">
        <v>19</v>
      </c>
      <c r="K50">
        <v>131.04640000000001</v>
      </c>
      <c r="L50" t="s">
        <v>19</v>
      </c>
      <c r="M50" t="s">
        <v>19</v>
      </c>
      <c r="N50" t="s">
        <v>14</v>
      </c>
    </row>
    <row r="51" spans="1:14" x14ac:dyDescent="0.2">
      <c r="A51" t="s">
        <v>14</v>
      </c>
      <c r="B51" t="s">
        <v>15</v>
      </c>
      <c r="C51">
        <v>9.8000000000000007</v>
      </c>
      <c r="D51" t="s">
        <v>16</v>
      </c>
      <c r="E51" t="s">
        <v>82</v>
      </c>
      <c r="F51" t="s">
        <v>18</v>
      </c>
      <c r="G51" t="s">
        <v>19</v>
      </c>
      <c r="H51" t="s">
        <v>19</v>
      </c>
      <c r="I51" t="s">
        <v>19</v>
      </c>
      <c r="J51" t="s">
        <v>19</v>
      </c>
      <c r="K51">
        <v>131.04640000000001</v>
      </c>
      <c r="L51" t="s">
        <v>19</v>
      </c>
      <c r="M51" t="s">
        <v>19</v>
      </c>
      <c r="N51" t="s">
        <v>14</v>
      </c>
    </row>
    <row r="52" spans="1:14" x14ac:dyDescent="0.2">
      <c r="A52" t="s">
        <v>14</v>
      </c>
      <c r="B52" t="s">
        <v>15</v>
      </c>
      <c r="C52">
        <v>9.8000000000000007</v>
      </c>
      <c r="D52" t="s">
        <v>16</v>
      </c>
      <c r="E52" t="s">
        <v>83</v>
      </c>
      <c r="F52" t="s">
        <v>18</v>
      </c>
      <c r="G52">
        <v>10120</v>
      </c>
      <c r="H52">
        <v>135070</v>
      </c>
      <c r="I52">
        <v>9.73</v>
      </c>
      <c r="J52" t="s">
        <v>76</v>
      </c>
      <c r="K52">
        <v>131.04640000000001</v>
      </c>
      <c r="L52">
        <v>131.04640000000001</v>
      </c>
      <c r="M52" t="s">
        <v>78</v>
      </c>
      <c r="N52" t="s">
        <v>14</v>
      </c>
    </row>
    <row r="53" spans="1:14" x14ac:dyDescent="0.2">
      <c r="A53" t="s">
        <v>14</v>
      </c>
      <c r="B53" t="s">
        <v>15</v>
      </c>
      <c r="C53">
        <v>9.8000000000000007</v>
      </c>
      <c r="D53" t="s">
        <v>16</v>
      </c>
      <c r="E53" t="s">
        <v>84</v>
      </c>
      <c r="F53" t="s">
        <v>18</v>
      </c>
      <c r="G53">
        <v>10371</v>
      </c>
      <c r="H53">
        <v>125163</v>
      </c>
      <c r="I53">
        <v>9.73</v>
      </c>
      <c r="J53" t="s">
        <v>76</v>
      </c>
      <c r="K53">
        <v>131.04640000000001</v>
      </c>
      <c r="L53">
        <v>131.04640000000001</v>
      </c>
      <c r="M53" t="s">
        <v>85</v>
      </c>
      <c r="N53" t="s">
        <v>14</v>
      </c>
    </row>
    <row r="54" spans="1:14" x14ac:dyDescent="0.2">
      <c r="A54" t="s">
        <v>14</v>
      </c>
      <c r="B54" t="s">
        <v>15</v>
      </c>
      <c r="C54">
        <v>9.8000000000000007</v>
      </c>
      <c r="D54" t="s">
        <v>16</v>
      </c>
      <c r="E54" t="s">
        <v>86</v>
      </c>
      <c r="F54" t="s">
        <v>18</v>
      </c>
      <c r="G54" t="s">
        <v>19</v>
      </c>
      <c r="H54" t="s">
        <v>19</v>
      </c>
      <c r="I54" t="s">
        <v>19</v>
      </c>
      <c r="J54" t="s">
        <v>19</v>
      </c>
      <c r="K54">
        <v>131.04640000000001</v>
      </c>
      <c r="L54" t="s">
        <v>19</v>
      </c>
      <c r="M54" t="s">
        <v>19</v>
      </c>
      <c r="N54" t="s">
        <v>14</v>
      </c>
    </row>
    <row r="55" spans="1:14" x14ac:dyDescent="0.2">
      <c r="A55" t="s">
        <v>14</v>
      </c>
      <c r="B55" t="s">
        <v>15</v>
      </c>
      <c r="C55">
        <v>9.8000000000000007</v>
      </c>
      <c r="D55" t="s">
        <v>16</v>
      </c>
      <c r="E55" t="s">
        <v>87</v>
      </c>
      <c r="F55" t="s">
        <v>18</v>
      </c>
      <c r="G55" t="s">
        <v>19</v>
      </c>
      <c r="H55" t="s">
        <v>19</v>
      </c>
      <c r="I55" t="s">
        <v>19</v>
      </c>
      <c r="J55" t="s">
        <v>19</v>
      </c>
      <c r="K55">
        <v>131.04640000000001</v>
      </c>
      <c r="L55" t="s">
        <v>19</v>
      </c>
      <c r="M55" t="s">
        <v>19</v>
      </c>
      <c r="N55" t="s">
        <v>14</v>
      </c>
    </row>
    <row r="56" spans="1:14" x14ac:dyDescent="0.2">
      <c r="A56" t="s">
        <v>14</v>
      </c>
      <c r="B56" t="s">
        <v>15</v>
      </c>
      <c r="C56">
        <v>9.8000000000000007</v>
      </c>
      <c r="D56" t="s">
        <v>16</v>
      </c>
      <c r="E56" t="s">
        <v>88</v>
      </c>
      <c r="F56" t="s">
        <v>18</v>
      </c>
      <c r="G56">
        <v>221998</v>
      </c>
      <c r="H56">
        <v>3797226</v>
      </c>
      <c r="I56">
        <v>9.7899999999999991</v>
      </c>
      <c r="J56" t="s">
        <v>46</v>
      </c>
      <c r="K56">
        <v>131.04640000000001</v>
      </c>
      <c r="L56">
        <v>131.0462</v>
      </c>
      <c r="M56" t="s">
        <v>89</v>
      </c>
      <c r="N56" t="s">
        <v>14</v>
      </c>
    </row>
    <row r="57" spans="1:14" x14ac:dyDescent="0.2">
      <c r="A57" t="s">
        <v>14</v>
      </c>
      <c r="B57" t="s">
        <v>15</v>
      </c>
      <c r="C57">
        <v>9.8000000000000007</v>
      </c>
      <c r="D57" t="s">
        <v>16</v>
      </c>
      <c r="E57" t="s">
        <v>90</v>
      </c>
      <c r="F57" t="s">
        <v>18</v>
      </c>
      <c r="G57" t="s">
        <v>19</v>
      </c>
      <c r="H57" t="s">
        <v>19</v>
      </c>
      <c r="I57" t="s">
        <v>19</v>
      </c>
      <c r="J57" t="s">
        <v>19</v>
      </c>
      <c r="K57">
        <v>131.04640000000001</v>
      </c>
      <c r="L57" t="s">
        <v>19</v>
      </c>
      <c r="M57" t="s">
        <v>19</v>
      </c>
      <c r="N57" t="s">
        <v>14</v>
      </c>
    </row>
    <row r="58" spans="1:14" x14ac:dyDescent="0.2">
      <c r="A58" t="s">
        <v>14</v>
      </c>
      <c r="B58" t="s">
        <v>15</v>
      </c>
      <c r="C58">
        <v>9.8000000000000007</v>
      </c>
      <c r="D58" t="s">
        <v>16</v>
      </c>
      <c r="E58" t="s">
        <v>91</v>
      </c>
      <c r="F58" t="s">
        <v>18</v>
      </c>
      <c r="G58" t="s">
        <v>19</v>
      </c>
      <c r="H58" t="s">
        <v>19</v>
      </c>
      <c r="I58" t="s">
        <v>19</v>
      </c>
      <c r="J58" t="s">
        <v>19</v>
      </c>
      <c r="K58">
        <v>131.04640000000001</v>
      </c>
      <c r="L58" t="s">
        <v>19</v>
      </c>
      <c r="M58" t="s">
        <v>19</v>
      </c>
      <c r="N58" t="s">
        <v>14</v>
      </c>
    </row>
    <row r="59" spans="1:14" x14ac:dyDescent="0.2">
      <c r="A59" t="s">
        <v>14</v>
      </c>
      <c r="B59" t="s">
        <v>15</v>
      </c>
      <c r="C59">
        <v>9.8000000000000007</v>
      </c>
      <c r="D59" t="s">
        <v>16</v>
      </c>
      <c r="E59" t="s">
        <v>92</v>
      </c>
      <c r="F59" t="s">
        <v>18</v>
      </c>
      <c r="G59" t="s">
        <v>19</v>
      </c>
      <c r="H59" t="s">
        <v>19</v>
      </c>
      <c r="I59" t="s">
        <v>19</v>
      </c>
      <c r="J59" t="s">
        <v>19</v>
      </c>
      <c r="K59">
        <v>131.04640000000001</v>
      </c>
      <c r="L59" t="s">
        <v>19</v>
      </c>
      <c r="M59" t="s">
        <v>19</v>
      </c>
      <c r="N59" t="s">
        <v>14</v>
      </c>
    </row>
    <row r="60" spans="1:14" x14ac:dyDescent="0.2">
      <c r="A60" t="s">
        <v>14</v>
      </c>
      <c r="B60" t="s">
        <v>15</v>
      </c>
      <c r="C60">
        <v>9.8000000000000007</v>
      </c>
      <c r="D60" t="s">
        <v>16</v>
      </c>
      <c r="E60" t="s">
        <v>93</v>
      </c>
      <c r="F60" t="s">
        <v>18</v>
      </c>
      <c r="G60" t="s">
        <v>19</v>
      </c>
      <c r="H60" t="s">
        <v>19</v>
      </c>
      <c r="I60" t="s">
        <v>19</v>
      </c>
      <c r="J60" t="s">
        <v>19</v>
      </c>
      <c r="K60">
        <v>131.04640000000001</v>
      </c>
      <c r="L60" t="s">
        <v>19</v>
      </c>
      <c r="M60" t="s">
        <v>19</v>
      </c>
      <c r="N60" t="s">
        <v>14</v>
      </c>
    </row>
    <row r="61" spans="1:14" x14ac:dyDescent="0.2">
      <c r="A61" t="s">
        <v>14</v>
      </c>
      <c r="B61" t="s">
        <v>15</v>
      </c>
      <c r="C61">
        <v>9.8000000000000007</v>
      </c>
      <c r="D61" t="s">
        <v>16</v>
      </c>
      <c r="E61" t="s">
        <v>94</v>
      </c>
      <c r="F61" t="s">
        <v>18</v>
      </c>
      <c r="G61" t="s">
        <v>19</v>
      </c>
      <c r="H61" t="s">
        <v>19</v>
      </c>
      <c r="I61" t="s">
        <v>19</v>
      </c>
      <c r="J61" t="s">
        <v>19</v>
      </c>
      <c r="K61">
        <v>131.04640000000001</v>
      </c>
      <c r="L61" t="s">
        <v>19</v>
      </c>
      <c r="M61" t="s">
        <v>19</v>
      </c>
      <c r="N61" t="s">
        <v>14</v>
      </c>
    </row>
    <row r="62" spans="1:14" x14ac:dyDescent="0.2">
      <c r="A62" t="s">
        <v>14</v>
      </c>
      <c r="B62" t="s">
        <v>15</v>
      </c>
      <c r="C62">
        <v>9.8000000000000007</v>
      </c>
      <c r="D62" t="s">
        <v>16</v>
      </c>
      <c r="E62" t="s">
        <v>95</v>
      </c>
      <c r="F62" t="s">
        <v>18</v>
      </c>
      <c r="G62" t="s">
        <v>19</v>
      </c>
      <c r="H62" t="s">
        <v>19</v>
      </c>
      <c r="I62" t="s">
        <v>19</v>
      </c>
      <c r="J62" t="s">
        <v>19</v>
      </c>
      <c r="K62">
        <v>131.04640000000001</v>
      </c>
      <c r="L62" t="s">
        <v>19</v>
      </c>
      <c r="M62" t="s">
        <v>19</v>
      </c>
      <c r="N62" t="s">
        <v>14</v>
      </c>
    </row>
    <row r="63" spans="1:14" x14ac:dyDescent="0.2">
      <c r="A63" t="s">
        <v>14</v>
      </c>
      <c r="B63" t="s">
        <v>15</v>
      </c>
      <c r="C63">
        <v>9.8000000000000007</v>
      </c>
      <c r="D63" t="s">
        <v>16</v>
      </c>
      <c r="E63" t="s">
        <v>96</v>
      </c>
      <c r="F63" t="s">
        <v>18</v>
      </c>
      <c r="G63" t="s">
        <v>19</v>
      </c>
      <c r="H63" t="s">
        <v>19</v>
      </c>
      <c r="I63" t="s">
        <v>19</v>
      </c>
      <c r="J63" t="s">
        <v>19</v>
      </c>
      <c r="K63">
        <v>131.04640000000001</v>
      </c>
      <c r="L63" t="s">
        <v>19</v>
      </c>
      <c r="M63" t="s">
        <v>19</v>
      </c>
      <c r="N63" t="s">
        <v>14</v>
      </c>
    </row>
    <row r="64" spans="1:14" x14ac:dyDescent="0.2">
      <c r="A64" t="s">
        <v>14</v>
      </c>
      <c r="B64" t="s">
        <v>15</v>
      </c>
      <c r="C64">
        <v>9.8000000000000007</v>
      </c>
      <c r="D64" t="s">
        <v>16</v>
      </c>
      <c r="E64" t="s">
        <v>97</v>
      </c>
      <c r="F64" t="s">
        <v>18</v>
      </c>
      <c r="G64">
        <v>67053</v>
      </c>
      <c r="H64">
        <v>1152210</v>
      </c>
      <c r="I64">
        <v>9.76</v>
      </c>
      <c r="J64" t="s">
        <v>98</v>
      </c>
      <c r="K64">
        <v>131.04640000000001</v>
      </c>
      <c r="L64">
        <v>131.0462</v>
      </c>
      <c r="M64" t="s">
        <v>99</v>
      </c>
      <c r="N64" t="s">
        <v>14</v>
      </c>
    </row>
    <row r="65" spans="1:14" x14ac:dyDescent="0.2">
      <c r="A65" t="s">
        <v>14</v>
      </c>
      <c r="B65" t="s">
        <v>15</v>
      </c>
      <c r="C65">
        <v>9.8000000000000007</v>
      </c>
      <c r="D65" t="s">
        <v>16</v>
      </c>
      <c r="E65" t="s">
        <v>100</v>
      </c>
      <c r="F65" t="s">
        <v>18</v>
      </c>
      <c r="G65">
        <v>159648</v>
      </c>
      <c r="H65">
        <v>2629086</v>
      </c>
      <c r="I65">
        <v>9.8000000000000007</v>
      </c>
      <c r="J65" t="s">
        <v>101</v>
      </c>
      <c r="K65">
        <v>131.04640000000001</v>
      </c>
      <c r="L65">
        <v>131.0462</v>
      </c>
      <c r="M65" t="s">
        <v>68</v>
      </c>
      <c r="N65" t="s">
        <v>14</v>
      </c>
    </row>
    <row r="66" spans="1:14" x14ac:dyDescent="0.2">
      <c r="A66" t="s">
        <v>14</v>
      </c>
      <c r="B66" t="s">
        <v>15</v>
      </c>
      <c r="C66">
        <v>9.8000000000000007</v>
      </c>
      <c r="D66" t="s">
        <v>16</v>
      </c>
      <c r="E66" t="s">
        <v>102</v>
      </c>
      <c r="F66" t="s">
        <v>18</v>
      </c>
      <c r="G66">
        <v>205899</v>
      </c>
      <c r="H66">
        <v>3464605</v>
      </c>
      <c r="I66">
        <v>9.8000000000000007</v>
      </c>
      <c r="J66" t="s">
        <v>101</v>
      </c>
      <c r="K66">
        <v>131.04640000000001</v>
      </c>
      <c r="L66">
        <v>131.0462</v>
      </c>
      <c r="M66" t="s">
        <v>103</v>
      </c>
      <c r="N66" t="s">
        <v>14</v>
      </c>
    </row>
    <row r="67" spans="1:14" x14ac:dyDescent="0.2">
      <c r="A67" t="s">
        <v>14</v>
      </c>
      <c r="B67" t="s">
        <v>15</v>
      </c>
      <c r="C67">
        <v>9.8000000000000007</v>
      </c>
      <c r="D67" t="s">
        <v>16</v>
      </c>
      <c r="E67" t="s">
        <v>104</v>
      </c>
      <c r="F67" t="s">
        <v>18</v>
      </c>
      <c r="G67" t="s">
        <v>19</v>
      </c>
      <c r="H67" t="s">
        <v>19</v>
      </c>
      <c r="I67" t="s">
        <v>19</v>
      </c>
      <c r="J67" t="s">
        <v>19</v>
      </c>
      <c r="K67">
        <v>131.04640000000001</v>
      </c>
      <c r="L67" t="s">
        <v>19</v>
      </c>
      <c r="M67" t="s">
        <v>19</v>
      </c>
      <c r="N67" t="s">
        <v>14</v>
      </c>
    </row>
    <row r="68" spans="1:14" x14ac:dyDescent="0.2">
      <c r="A68" t="s">
        <v>14</v>
      </c>
      <c r="B68" t="s">
        <v>105</v>
      </c>
      <c r="C68">
        <v>9.8000000000000007</v>
      </c>
      <c r="D68" t="s">
        <v>16</v>
      </c>
      <c r="E68" t="s">
        <v>17</v>
      </c>
      <c r="F68" t="s">
        <v>18</v>
      </c>
      <c r="G68" t="s">
        <v>19</v>
      </c>
      <c r="H68" t="s">
        <v>19</v>
      </c>
      <c r="I68" t="s">
        <v>19</v>
      </c>
      <c r="J68" t="s">
        <v>19</v>
      </c>
      <c r="K68">
        <v>135.05959999999999</v>
      </c>
      <c r="L68" t="s">
        <v>19</v>
      </c>
      <c r="M68" t="s">
        <v>19</v>
      </c>
      <c r="N68" t="s">
        <v>14</v>
      </c>
    </row>
    <row r="69" spans="1:14" x14ac:dyDescent="0.2">
      <c r="A69" t="s">
        <v>14</v>
      </c>
      <c r="B69" t="s">
        <v>105</v>
      </c>
      <c r="C69">
        <v>9.8000000000000007</v>
      </c>
      <c r="D69" t="s">
        <v>16</v>
      </c>
      <c r="E69" t="s">
        <v>20</v>
      </c>
      <c r="F69" t="s">
        <v>18</v>
      </c>
      <c r="G69" t="s">
        <v>19</v>
      </c>
      <c r="H69" t="s">
        <v>19</v>
      </c>
      <c r="I69" t="s">
        <v>19</v>
      </c>
      <c r="J69" t="s">
        <v>19</v>
      </c>
      <c r="K69">
        <v>135.05959999999999</v>
      </c>
      <c r="L69" t="s">
        <v>19</v>
      </c>
      <c r="M69" t="s">
        <v>19</v>
      </c>
      <c r="N69" t="s">
        <v>14</v>
      </c>
    </row>
    <row r="70" spans="1:14" x14ac:dyDescent="0.2">
      <c r="A70" t="s">
        <v>14</v>
      </c>
      <c r="B70" t="s">
        <v>105</v>
      </c>
      <c r="C70">
        <v>9.8000000000000007</v>
      </c>
      <c r="D70" t="s">
        <v>16</v>
      </c>
      <c r="E70" t="s">
        <v>21</v>
      </c>
      <c r="F70" t="s">
        <v>18</v>
      </c>
      <c r="G70">
        <v>2345696</v>
      </c>
      <c r="H70">
        <v>48113771</v>
      </c>
      <c r="I70">
        <v>9.8800000000000008</v>
      </c>
      <c r="J70" t="s">
        <v>106</v>
      </c>
      <c r="K70">
        <v>135.05959999999999</v>
      </c>
      <c r="L70">
        <v>135.05969999999999</v>
      </c>
      <c r="M70" t="s">
        <v>107</v>
      </c>
      <c r="N70" t="s">
        <v>14</v>
      </c>
    </row>
    <row r="71" spans="1:14" x14ac:dyDescent="0.2">
      <c r="A71" t="s">
        <v>14</v>
      </c>
      <c r="B71" t="s">
        <v>105</v>
      </c>
      <c r="C71">
        <v>9.8000000000000007</v>
      </c>
      <c r="D71" t="s">
        <v>16</v>
      </c>
      <c r="E71" t="s">
        <v>22</v>
      </c>
      <c r="F71" t="s">
        <v>18</v>
      </c>
      <c r="G71">
        <v>2509047</v>
      </c>
      <c r="H71">
        <v>50956051</v>
      </c>
      <c r="I71">
        <v>9.84</v>
      </c>
      <c r="J71" t="s">
        <v>108</v>
      </c>
      <c r="K71">
        <v>135.05959999999999</v>
      </c>
      <c r="L71">
        <v>135.05969999999999</v>
      </c>
      <c r="M71" t="s">
        <v>109</v>
      </c>
      <c r="N71" t="s">
        <v>14</v>
      </c>
    </row>
    <row r="72" spans="1:14" x14ac:dyDescent="0.2">
      <c r="A72" t="s">
        <v>14</v>
      </c>
      <c r="B72" t="s">
        <v>105</v>
      </c>
      <c r="C72">
        <v>9.8000000000000007</v>
      </c>
      <c r="D72" t="s">
        <v>16</v>
      </c>
      <c r="E72" t="s">
        <v>23</v>
      </c>
      <c r="F72" t="s">
        <v>18</v>
      </c>
      <c r="G72">
        <v>2410764</v>
      </c>
      <c r="H72">
        <v>49912955</v>
      </c>
      <c r="I72">
        <v>9.84</v>
      </c>
      <c r="J72" t="s">
        <v>108</v>
      </c>
      <c r="K72">
        <v>135.05959999999999</v>
      </c>
      <c r="L72">
        <v>135.05969999999999</v>
      </c>
      <c r="M72" t="s">
        <v>109</v>
      </c>
      <c r="N72" t="s">
        <v>14</v>
      </c>
    </row>
    <row r="73" spans="1:14" x14ac:dyDescent="0.2">
      <c r="A73" t="s">
        <v>14</v>
      </c>
      <c r="B73" t="s">
        <v>105</v>
      </c>
      <c r="C73">
        <v>9.8000000000000007</v>
      </c>
      <c r="D73" t="s">
        <v>16</v>
      </c>
      <c r="E73" t="s">
        <v>24</v>
      </c>
      <c r="F73" t="s">
        <v>18</v>
      </c>
      <c r="G73">
        <v>2372179</v>
      </c>
      <c r="H73">
        <v>49093630</v>
      </c>
      <c r="I73">
        <v>9.84</v>
      </c>
      <c r="J73" t="s">
        <v>108</v>
      </c>
      <c r="K73">
        <v>135.05959999999999</v>
      </c>
      <c r="L73">
        <v>135.05969999999999</v>
      </c>
      <c r="M73" t="s">
        <v>107</v>
      </c>
      <c r="N73" t="s">
        <v>14</v>
      </c>
    </row>
    <row r="74" spans="1:14" x14ac:dyDescent="0.2">
      <c r="A74" t="s">
        <v>14</v>
      </c>
      <c r="B74" t="s">
        <v>105</v>
      </c>
      <c r="C74">
        <v>9.8000000000000007</v>
      </c>
      <c r="D74" t="s">
        <v>16</v>
      </c>
      <c r="E74" t="s">
        <v>25</v>
      </c>
      <c r="F74" t="s">
        <v>18</v>
      </c>
      <c r="G74">
        <v>1017778</v>
      </c>
      <c r="H74">
        <v>18548074</v>
      </c>
      <c r="I74">
        <v>9.84</v>
      </c>
      <c r="J74" t="s">
        <v>108</v>
      </c>
      <c r="K74">
        <v>135.05959999999999</v>
      </c>
      <c r="L74">
        <v>135.05969999999999</v>
      </c>
      <c r="M74" t="s">
        <v>109</v>
      </c>
      <c r="N74" t="s">
        <v>14</v>
      </c>
    </row>
    <row r="75" spans="1:14" x14ac:dyDescent="0.2">
      <c r="A75" t="s">
        <v>14</v>
      </c>
      <c r="B75" t="s">
        <v>105</v>
      </c>
      <c r="C75">
        <v>9.8000000000000007</v>
      </c>
      <c r="D75" t="s">
        <v>16</v>
      </c>
      <c r="E75" t="s">
        <v>26</v>
      </c>
      <c r="F75" t="s">
        <v>18</v>
      </c>
      <c r="G75">
        <v>334863</v>
      </c>
      <c r="H75">
        <v>5728986</v>
      </c>
      <c r="I75">
        <v>9.81</v>
      </c>
      <c r="J75" t="s">
        <v>67</v>
      </c>
      <c r="K75">
        <v>135.05959999999999</v>
      </c>
      <c r="L75">
        <v>135.05969999999999</v>
      </c>
      <c r="M75" t="s">
        <v>110</v>
      </c>
      <c r="N75" t="s">
        <v>14</v>
      </c>
    </row>
    <row r="76" spans="1:14" x14ac:dyDescent="0.2">
      <c r="A76" t="s">
        <v>14</v>
      </c>
      <c r="B76" t="s">
        <v>105</v>
      </c>
      <c r="C76">
        <v>9.8000000000000007</v>
      </c>
      <c r="D76" t="s">
        <v>16</v>
      </c>
      <c r="E76" t="s">
        <v>27</v>
      </c>
      <c r="F76" t="s">
        <v>18</v>
      </c>
      <c r="G76">
        <v>96912</v>
      </c>
      <c r="H76">
        <v>1608680</v>
      </c>
      <c r="I76">
        <v>9.81</v>
      </c>
      <c r="J76" t="s">
        <v>67</v>
      </c>
      <c r="K76">
        <v>135.05959999999999</v>
      </c>
      <c r="L76">
        <v>135.05969999999999</v>
      </c>
      <c r="M76" t="s">
        <v>111</v>
      </c>
      <c r="N76" t="s">
        <v>14</v>
      </c>
    </row>
    <row r="77" spans="1:14" x14ac:dyDescent="0.2">
      <c r="A77" t="s">
        <v>14</v>
      </c>
      <c r="B77" t="s">
        <v>105</v>
      </c>
      <c r="C77">
        <v>9.8000000000000007</v>
      </c>
      <c r="D77" t="s">
        <v>16</v>
      </c>
      <c r="E77" t="s">
        <v>28</v>
      </c>
      <c r="F77" t="s">
        <v>18</v>
      </c>
      <c r="G77">
        <v>27571</v>
      </c>
      <c r="H77">
        <v>450874</v>
      </c>
      <c r="I77">
        <v>9.82</v>
      </c>
      <c r="J77" t="s">
        <v>112</v>
      </c>
      <c r="K77">
        <v>135.05959999999999</v>
      </c>
      <c r="L77">
        <v>135.0598</v>
      </c>
      <c r="M77" t="s">
        <v>113</v>
      </c>
      <c r="N77" t="s">
        <v>14</v>
      </c>
    </row>
    <row r="78" spans="1:14" x14ac:dyDescent="0.2">
      <c r="A78" t="s">
        <v>14</v>
      </c>
      <c r="B78" t="s">
        <v>105</v>
      </c>
      <c r="C78">
        <v>9.8000000000000007</v>
      </c>
      <c r="D78" t="s">
        <v>16</v>
      </c>
      <c r="E78" t="s">
        <v>29</v>
      </c>
      <c r="F78" t="s">
        <v>18</v>
      </c>
      <c r="G78">
        <v>8509</v>
      </c>
      <c r="H78">
        <v>129512</v>
      </c>
      <c r="I78">
        <v>9.7799999999999994</v>
      </c>
      <c r="J78" t="s">
        <v>114</v>
      </c>
      <c r="K78">
        <v>135.05959999999999</v>
      </c>
      <c r="L78">
        <v>135.05969999999999</v>
      </c>
      <c r="M78" t="s">
        <v>115</v>
      </c>
      <c r="N78" t="s">
        <v>14</v>
      </c>
    </row>
    <row r="79" spans="1:14" x14ac:dyDescent="0.2">
      <c r="A79" t="s">
        <v>14</v>
      </c>
      <c r="B79" t="s">
        <v>105</v>
      </c>
      <c r="C79">
        <v>9.8000000000000007</v>
      </c>
      <c r="D79" t="s">
        <v>16</v>
      </c>
      <c r="E79" t="s">
        <v>30</v>
      </c>
      <c r="F79" t="s">
        <v>18</v>
      </c>
      <c r="G79">
        <v>3269</v>
      </c>
      <c r="H79">
        <v>43027</v>
      </c>
      <c r="I79">
        <v>9.82</v>
      </c>
      <c r="J79" t="s">
        <v>112</v>
      </c>
      <c r="K79">
        <v>135.05959999999999</v>
      </c>
      <c r="L79">
        <v>135.05969999999999</v>
      </c>
      <c r="M79" t="s">
        <v>109</v>
      </c>
      <c r="N79" t="s">
        <v>14</v>
      </c>
    </row>
    <row r="80" spans="1:14" x14ac:dyDescent="0.2">
      <c r="A80" t="s">
        <v>14</v>
      </c>
      <c r="B80" t="s">
        <v>105</v>
      </c>
      <c r="C80">
        <v>9.8000000000000007</v>
      </c>
      <c r="D80" t="s">
        <v>16</v>
      </c>
      <c r="E80" t="s">
        <v>31</v>
      </c>
      <c r="F80" t="s">
        <v>18</v>
      </c>
      <c r="G80">
        <v>1033889</v>
      </c>
      <c r="H80">
        <v>18978774</v>
      </c>
      <c r="I80">
        <v>9.8000000000000007</v>
      </c>
      <c r="J80" t="s">
        <v>101</v>
      </c>
      <c r="K80">
        <v>135.05959999999999</v>
      </c>
      <c r="L80">
        <v>135.05969999999999</v>
      </c>
      <c r="M80" t="s">
        <v>111</v>
      </c>
      <c r="N80" t="s">
        <v>14</v>
      </c>
    </row>
    <row r="81" spans="1:14" x14ac:dyDescent="0.2">
      <c r="A81" t="s">
        <v>14</v>
      </c>
      <c r="B81" t="s">
        <v>105</v>
      </c>
      <c r="C81">
        <v>9.8000000000000007</v>
      </c>
      <c r="D81" t="s">
        <v>16</v>
      </c>
      <c r="E81" t="s">
        <v>32</v>
      </c>
      <c r="F81" t="s">
        <v>18</v>
      </c>
      <c r="G81">
        <v>317235</v>
      </c>
      <c r="H81">
        <v>5506510</v>
      </c>
      <c r="I81">
        <v>9.81</v>
      </c>
      <c r="J81" t="s">
        <v>67</v>
      </c>
      <c r="K81">
        <v>135.05959999999999</v>
      </c>
      <c r="L81">
        <v>135.05969999999999</v>
      </c>
      <c r="M81" t="s">
        <v>109</v>
      </c>
      <c r="N81" t="s">
        <v>14</v>
      </c>
    </row>
    <row r="82" spans="1:14" x14ac:dyDescent="0.2">
      <c r="A82" t="s">
        <v>14</v>
      </c>
      <c r="B82" t="s">
        <v>105</v>
      </c>
      <c r="C82">
        <v>9.8000000000000007</v>
      </c>
      <c r="D82" t="s">
        <v>16</v>
      </c>
      <c r="E82" t="s">
        <v>33</v>
      </c>
      <c r="F82" t="s">
        <v>18</v>
      </c>
      <c r="G82">
        <v>88654</v>
      </c>
      <c r="H82">
        <v>1455031</v>
      </c>
      <c r="I82">
        <v>9.81</v>
      </c>
      <c r="J82" t="s">
        <v>67</v>
      </c>
      <c r="K82">
        <v>135.05959999999999</v>
      </c>
      <c r="L82">
        <v>135.05969999999999</v>
      </c>
      <c r="M82" t="s">
        <v>111</v>
      </c>
      <c r="N82" t="s">
        <v>14</v>
      </c>
    </row>
    <row r="83" spans="1:14" x14ac:dyDescent="0.2">
      <c r="A83" t="s">
        <v>14</v>
      </c>
      <c r="B83" t="s">
        <v>105</v>
      </c>
      <c r="C83">
        <v>9.8000000000000007</v>
      </c>
      <c r="D83" t="s">
        <v>16</v>
      </c>
      <c r="E83" t="s">
        <v>34</v>
      </c>
      <c r="F83" t="s">
        <v>18</v>
      </c>
      <c r="G83">
        <v>20940</v>
      </c>
      <c r="H83">
        <v>349050</v>
      </c>
      <c r="I83">
        <v>9.7799999999999994</v>
      </c>
      <c r="J83" t="s">
        <v>114</v>
      </c>
      <c r="K83">
        <v>135.05959999999999</v>
      </c>
      <c r="L83">
        <v>135.05959999999999</v>
      </c>
      <c r="M83" t="s">
        <v>116</v>
      </c>
      <c r="N83" t="s">
        <v>14</v>
      </c>
    </row>
    <row r="84" spans="1:14" x14ac:dyDescent="0.2">
      <c r="A84" t="s">
        <v>14</v>
      </c>
      <c r="B84" t="s">
        <v>105</v>
      </c>
      <c r="C84">
        <v>9.8000000000000007</v>
      </c>
      <c r="D84" t="s">
        <v>16</v>
      </c>
      <c r="E84" t="s">
        <v>35</v>
      </c>
      <c r="F84" t="s">
        <v>18</v>
      </c>
      <c r="G84">
        <v>7141</v>
      </c>
      <c r="H84">
        <v>107996</v>
      </c>
      <c r="I84">
        <v>9.7799999999999994</v>
      </c>
      <c r="J84" t="s">
        <v>114</v>
      </c>
      <c r="K84">
        <v>135.05959999999999</v>
      </c>
      <c r="L84">
        <v>135.05969999999999</v>
      </c>
      <c r="M84" t="s">
        <v>111</v>
      </c>
      <c r="N84" t="s">
        <v>14</v>
      </c>
    </row>
    <row r="85" spans="1:14" x14ac:dyDescent="0.2">
      <c r="A85" t="s">
        <v>14</v>
      </c>
      <c r="B85" t="s">
        <v>105</v>
      </c>
      <c r="C85">
        <v>9.8000000000000007</v>
      </c>
      <c r="D85" t="s">
        <v>16</v>
      </c>
      <c r="E85" t="s">
        <v>36</v>
      </c>
      <c r="F85" t="s">
        <v>18</v>
      </c>
      <c r="G85">
        <v>2276</v>
      </c>
      <c r="H85">
        <v>29902</v>
      </c>
      <c r="I85">
        <v>9.7799999999999994</v>
      </c>
      <c r="J85" t="s">
        <v>114</v>
      </c>
      <c r="K85">
        <v>135.05959999999999</v>
      </c>
      <c r="L85">
        <v>135.05969999999999</v>
      </c>
      <c r="M85" t="s">
        <v>107</v>
      </c>
      <c r="N85" t="s">
        <v>14</v>
      </c>
    </row>
    <row r="86" spans="1:14" x14ac:dyDescent="0.2">
      <c r="A86" t="s">
        <v>14</v>
      </c>
      <c r="B86" t="s">
        <v>105</v>
      </c>
      <c r="C86">
        <v>9.8000000000000007</v>
      </c>
      <c r="D86" t="s">
        <v>16</v>
      </c>
      <c r="E86" t="s">
        <v>37</v>
      </c>
      <c r="F86" t="s">
        <v>18</v>
      </c>
      <c r="G86">
        <v>664261</v>
      </c>
      <c r="H86">
        <v>13473920</v>
      </c>
      <c r="I86">
        <v>9.84</v>
      </c>
      <c r="J86" t="s">
        <v>108</v>
      </c>
      <c r="K86">
        <v>135.05959999999999</v>
      </c>
      <c r="L86">
        <v>135.05969999999999</v>
      </c>
      <c r="M86" t="s">
        <v>111</v>
      </c>
      <c r="N86" t="s">
        <v>14</v>
      </c>
    </row>
    <row r="87" spans="1:14" x14ac:dyDescent="0.2">
      <c r="A87" t="s">
        <v>14</v>
      </c>
      <c r="B87" t="s">
        <v>105</v>
      </c>
      <c r="C87">
        <v>9.8000000000000007</v>
      </c>
      <c r="D87" t="s">
        <v>16</v>
      </c>
      <c r="E87" t="s">
        <v>38</v>
      </c>
      <c r="F87" t="s">
        <v>18</v>
      </c>
      <c r="G87">
        <v>749536</v>
      </c>
      <c r="H87">
        <v>15496661</v>
      </c>
      <c r="I87">
        <v>9.84</v>
      </c>
      <c r="J87" t="s">
        <v>108</v>
      </c>
      <c r="K87">
        <v>135.05959999999999</v>
      </c>
      <c r="L87">
        <v>135.05969999999999</v>
      </c>
      <c r="M87" t="s">
        <v>110</v>
      </c>
      <c r="N87" t="s">
        <v>14</v>
      </c>
    </row>
    <row r="88" spans="1:14" x14ac:dyDescent="0.2">
      <c r="A88" t="s">
        <v>14</v>
      </c>
      <c r="B88" t="s">
        <v>105</v>
      </c>
      <c r="C88">
        <v>9.8000000000000007</v>
      </c>
      <c r="D88" t="s">
        <v>16</v>
      </c>
      <c r="E88" t="s">
        <v>39</v>
      </c>
      <c r="F88" t="s">
        <v>18</v>
      </c>
      <c r="G88">
        <v>1763729</v>
      </c>
      <c r="H88">
        <v>36135630</v>
      </c>
      <c r="I88">
        <v>9.84</v>
      </c>
      <c r="J88" t="s">
        <v>108</v>
      </c>
      <c r="K88">
        <v>135.05959999999999</v>
      </c>
      <c r="L88">
        <v>135.05969999999999</v>
      </c>
      <c r="M88" t="s">
        <v>117</v>
      </c>
      <c r="N88" t="s">
        <v>14</v>
      </c>
    </row>
    <row r="89" spans="1:14" x14ac:dyDescent="0.2">
      <c r="A89" t="s">
        <v>14</v>
      </c>
      <c r="B89" t="s">
        <v>105</v>
      </c>
      <c r="C89">
        <v>9.8000000000000007</v>
      </c>
      <c r="D89" t="s">
        <v>16</v>
      </c>
      <c r="E89" t="s">
        <v>42</v>
      </c>
      <c r="F89" t="s">
        <v>18</v>
      </c>
      <c r="G89">
        <v>1790762</v>
      </c>
      <c r="H89">
        <v>37158327</v>
      </c>
      <c r="I89">
        <v>9.84</v>
      </c>
      <c r="J89" t="s">
        <v>108</v>
      </c>
      <c r="K89">
        <v>135.05959999999999</v>
      </c>
      <c r="L89">
        <v>135.0598</v>
      </c>
      <c r="M89" t="s">
        <v>118</v>
      </c>
      <c r="N89" t="s">
        <v>14</v>
      </c>
    </row>
    <row r="90" spans="1:14" x14ac:dyDescent="0.2">
      <c r="A90" t="s">
        <v>14</v>
      </c>
      <c r="B90" t="s">
        <v>105</v>
      </c>
      <c r="C90">
        <v>9.8000000000000007</v>
      </c>
      <c r="D90" t="s">
        <v>16</v>
      </c>
      <c r="E90" t="s">
        <v>45</v>
      </c>
      <c r="F90" t="s">
        <v>18</v>
      </c>
      <c r="G90">
        <v>1571495</v>
      </c>
      <c r="H90">
        <v>33365750</v>
      </c>
      <c r="I90">
        <v>9.8000000000000007</v>
      </c>
      <c r="J90" t="s">
        <v>101</v>
      </c>
      <c r="K90">
        <v>135.05959999999999</v>
      </c>
      <c r="L90">
        <v>135.05969999999999</v>
      </c>
      <c r="M90" t="s">
        <v>109</v>
      </c>
      <c r="N90" t="s">
        <v>14</v>
      </c>
    </row>
    <row r="91" spans="1:14" x14ac:dyDescent="0.2">
      <c r="A91" t="s">
        <v>14</v>
      </c>
      <c r="B91" t="s">
        <v>105</v>
      </c>
      <c r="C91">
        <v>9.8000000000000007</v>
      </c>
      <c r="D91" t="s">
        <v>16</v>
      </c>
      <c r="E91" t="s">
        <v>48</v>
      </c>
      <c r="F91" t="s">
        <v>18</v>
      </c>
      <c r="G91">
        <v>3294</v>
      </c>
      <c r="H91">
        <v>58962</v>
      </c>
      <c r="I91">
        <v>9.8800000000000008</v>
      </c>
      <c r="J91" t="s">
        <v>106</v>
      </c>
      <c r="K91">
        <v>135.05959999999999</v>
      </c>
      <c r="L91">
        <v>135.05969999999999</v>
      </c>
      <c r="M91" t="s">
        <v>110</v>
      </c>
      <c r="N91" t="s">
        <v>14</v>
      </c>
    </row>
    <row r="92" spans="1:14" x14ac:dyDescent="0.2">
      <c r="A92" t="s">
        <v>14</v>
      </c>
      <c r="B92" t="s">
        <v>105</v>
      </c>
      <c r="C92">
        <v>9.8000000000000007</v>
      </c>
      <c r="D92" t="s">
        <v>16</v>
      </c>
      <c r="E92" t="s">
        <v>49</v>
      </c>
      <c r="F92" t="s">
        <v>18</v>
      </c>
      <c r="G92">
        <v>746753</v>
      </c>
      <c r="H92">
        <v>15180667</v>
      </c>
      <c r="I92">
        <v>9.84</v>
      </c>
      <c r="J92" t="s">
        <v>108</v>
      </c>
      <c r="K92">
        <v>135.05959999999999</v>
      </c>
      <c r="L92">
        <v>135.05969999999999</v>
      </c>
      <c r="M92" t="s">
        <v>117</v>
      </c>
      <c r="N92" t="s">
        <v>14</v>
      </c>
    </row>
    <row r="93" spans="1:14" x14ac:dyDescent="0.2">
      <c r="A93" t="s">
        <v>14</v>
      </c>
      <c r="B93" t="s">
        <v>105</v>
      </c>
      <c r="C93">
        <v>9.8000000000000007</v>
      </c>
      <c r="D93" t="s">
        <v>16</v>
      </c>
      <c r="E93" t="s">
        <v>50</v>
      </c>
      <c r="F93" t="s">
        <v>18</v>
      </c>
      <c r="G93">
        <v>852667</v>
      </c>
      <c r="H93">
        <v>17420259</v>
      </c>
      <c r="I93">
        <v>9.84</v>
      </c>
      <c r="J93" t="s">
        <v>108</v>
      </c>
      <c r="K93">
        <v>135.05959999999999</v>
      </c>
      <c r="L93">
        <v>135.05969999999999</v>
      </c>
      <c r="M93" t="s">
        <v>111</v>
      </c>
      <c r="N93" t="s">
        <v>14</v>
      </c>
    </row>
    <row r="94" spans="1:14" x14ac:dyDescent="0.2">
      <c r="A94" t="s">
        <v>14</v>
      </c>
      <c r="B94" t="s">
        <v>105</v>
      </c>
      <c r="C94">
        <v>9.8000000000000007</v>
      </c>
      <c r="D94" t="s">
        <v>16</v>
      </c>
      <c r="E94" t="s">
        <v>51</v>
      </c>
      <c r="F94" t="s">
        <v>18</v>
      </c>
      <c r="G94">
        <v>2069824</v>
      </c>
      <c r="H94">
        <v>43820070</v>
      </c>
      <c r="I94">
        <v>9.84</v>
      </c>
      <c r="J94" t="s">
        <v>108</v>
      </c>
      <c r="K94">
        <v>135.05959999999999</v>
      </c>
      <c r="L94">
        <v>135.05969999999999</v>
      </c>
      <c r="M94" t="s">
        <v>111</v>
      </c>
      <c r="N94" t="s">
        <v>14</v>
      </c>
    </row>
    <row r="95" spans="1:14" x14ac:dyDescent="0.2">
      <c r="A95" t="s">
        <v>14</v>
      </c>
      <c r="B95" t="s">
        <v>105</v>
      </c>
      <c r="C95">
        <v>9.8000000000000007</v>
      </c>
      <c r="D95" t="s">
        <v>16</v>
      </c>
      <c r="E95" t="s">
        <v>53</v>
      </c>
      <c r="F95" t="s">
        <v>18</v>
      </c>
      <c r="G95">
        <v>2000373</v>
      </c>
      <c r="H95">
        <v>41391213</v>
      </c>
      <c r="I95">
        <v>9.84</v>
      </c>
      <c r="J95" t="s">
        <v>108</v>
      </c>
      <c r="K95">
        <v>135.05959999999999</v>
      </c>
      <c r="L95">
        <v>135.05969999999999</v>
      </c>
      <c r="M95" t="s">
        <v>109</v>
      </c>
      <c r="N95" t="s">
        <v>14</v>
      </c>
    </row>
    <row r="96" spans="1:14" x14ac:dyDescent="0.2">
      <c r="A96" t="s">
        <v>14</v>
      </c>
      <c r="B96" t="s">
        <v>105</v>
      </c>
      <c r="C96">
        <v>9.8000000000000007</v>
      </c>
      <c r="D96" t="s">
        <v>16</v>
      </c>
      <c r="E96" t="s">
        <v>54</v>
      </c>
      <c r="F96" t="s">
        <v>18</v>
      </c>
      <c r="G96">
        <v>1697942</v>
      </c>
      <c r="H96">
        <v>35045962</v>
      </c>
      <c r="I96">
        <v>9.84</v>
      </c>
      <c r="J96" t="s">
        <v>108</v>
      </c>
      <c r="K96">
        <v>135.05959999999999</v>
      </c>
      <c r="L96">
        <v>135.05969999999999</v>
      </c>
      <c r="M96" t="s">
        <v>109</v>
      </c>
      <c r="N96" t="s">
        <v>14</v>
      </c>
    </row>
    <row r="97" spans="1:14" x14ac:dyDescent="0.2">
      <c r="A97" t="s">
        <v>14</v>
      </c>
      <c r="B97" t="s">
        <v>105</v>
      </c>
      <c r="C97">
        <v>9.8000000000000007</v>
      </c>
      <c r="D97" t="s">
        <v>16</v>
      </c>
      <c r="E97" t="s">
        <v>56</v>
      </c>
      <c r="F97" t="s">
        <v>18</v>
      </c>
      <c r="G97">
        <v>1929</v>
      </c>
      <c r="H97">
        <v>36196</v>
      </c>
      <c r="I97">
        <v>9.8000000000000007</v>
      </c>
      <c r="J97" t="s">
        <v>101</v>
      </c>
      <c r="K97">
        <v>135.05959999999999</v>
      </c>
      <c r="L97">
        <v>135.05969999999999</v>
      </c>
      <c r="M97" t="s">
        <v>115</v>
      </c>
      <c r="N97" t="s">
        <v>14</v>
      </c>
    </row>
    <row r="98" spans="1:14" x14ac:dyDescent="0.2">
      <c r="A98" t="s">
        <v>14</v>
      </c>
      <c r="B98" t="s">
        <v>105</v>
      </c>
      <c r="C98">
        <v>9.8000000000000007</v>
      </c>
      <c r="D98" t="s">
        <v>16</v>
      </c>
      <c r="E98" t="s">
        <v>57</v>
      </c>
      <c r="F98" t="s">
        <v>18</v>
      </c>
      <c r="G98">
        <v>684974</v>
      </c>
      <c r="H98">
        <v>13947104</v>
      </c>
      <c r="I98">
        <v>9.8000000000000007</v>
      </c>
      <c r="J98" t="s">
        <v>101</v>
      </c>
      <c r="K98">
        <v>135.05959999999999</v>
      </c>
      <c r="L98">
        <v>135.05969999999999</v>
      </c>
      <c r="M98" t="s">
        <v>109</v>
      </c>
      <c r="N98" t="s">
        <v>14</v>
      </c>
    </row>
    <row r="99" spans="1:14" x14ac:dyDescent="0.2">
      <c r="A99" t="s">
        <v>14</v>
      </c>
      <c r="B99" t="s">
        <v>105</v>
      </c>
      <c r="C99">
        <v>9.8000000000000007</v>
      </c>
      <c r="D99" t="s">
        <v>16</v>
      </c>
      <c r="E99" t="s">
        <v>58</v>
      </c>
      <c r="F99" t="s">
        <v>18</v>
      </c>
      <c r="G99">
        <v>788556</v>
      </c>
      <c r="H99">
        <v>16079551</v>
      </c>
      <c r="I99">
        <v>9.84</v>
      </c>
      <c r="J99" t="s">
        <v>108</v>
      </c>
      <c r="K99">
        <v>135.05959999999999</v>
      </c>
      <c r="L99">
        <v>135.05969999999999</v>
      </c>
      <c r="M99" t="s">
        <v>115</v>
      </c>
      <c r="N99" t="s">
        <v>14</v>
      </c>
    </row>
    <row r="100" spans="1:14" x14ac:dyDescent="0.2">
      <c r="A100" t="s">
        <v>14</v>
      </c>
      <c r="B100" t="s">
        <v>105</v>
      </c>
      <c r="C100">
        <v>9.8000000000000007</v>
      </c>
      <c r="D100" t="s">
        <v>16</v>
      </c>
      <c r="E100" t="s">
        <v>59</v>
      </c>
      <c r="F100" t="s">
        <v>18</v>
      </c>
      <c r="G100">
        <v>2004654</v>
      </c>
      <c r="H100">
        <v>42026364</v>
      </c>
      <c r="I100">
        <v>9.84</v>
      </c>
      <c r="J100" t="s">
        <v>108</v>
      </c>
      <c r="K100">
        <v>135.05959999999999</v>
      </c>
      <c r="L100">
        <v>135.05969999999999</v>
      </c>
      <c r="M100" t="s">
        <v>111</v>
      </c>
      <c r="N100" t="s">
        <v>14</v>
      </c>
    </row>
    <row r="101" spans="1:14" x14ac:dyDescent="0.2">
      <c r="A101" t="s">
        <v>14</v>
      </c>
      <c r="B101" t="s">
        <v>105</v>
      </c>
      <c r="C101">
        <v>9.8000000000000007</v>
      </c>
      <c r="D101" t="s">
        <v>16</v>
      </c>
      <c r="E101" t="s">
        <v>60</v>
      </c>
      <c r="F101" t="s">
        <v>18</v>
      </c>
      <c r="G101">
        <v>1892260</v>
      </c>
      <c r="H101">
        <v>39584443</v>
      </c>
      <c r="I101">
        <v>9.8000000000000007</v>
      </c>
      <c r="J101" t="s">
        <v>101</v>
      </c>
      <c r="K101">
        <v>135.05959999999999</v>
      </c>
      <c r="L101">
        <v>135.05969999999999</v>
      </c>
      <c r="M101" t="s">
        <v>111</v>
      </c>
      <c r="N101" t="s">
        <v>14</v>
      </c>
    </row>
    <row r="102" spans="1:14" x14ac:dyDescent="0.2">
      <c r="A102" t="s">
        <v>14</v>
      </c>
      <c r="B102" t="s">
        <v>105</v>
      </c>
      <c r="C102">
        <v>9.8000000000000007</v>
      </c>
      <c r="D102" t="s">
        <v>16</v>
      </c>
      <c r="E102" t="s">
        <v>61</v>
      </c>
      <c r="F102" t="s">
        <v>18</v>
      </c>
      <c r="G102">
        <v>1793855</v>
      </c>
      <c r="H102">
        <v>37092077</v>
      </c>
      <c r="I102">
        <v>9.84</v>
      </c>
      <c r="J102" t="s">
        <v>108</v>
      </c>
      <c r="K102">
        <v>135.05959999999999</v>
      </c>
      <c r="L102">
        <v>135.05959999999999</v>
      </c>
      <c r="M102" t="s">
        <v>116</v>
      </c>
      <c r="N102" t="s">
        <v>14</v>
      </c>
    </row>
    <row r="103" spans="1:14" x14ac:dyDescent="0.2">
      <c r="A103" t="s">
        <v>14</v>
      </c>
      <c r="B103" t="s">
        <v>105</v>
      </c>
      <c r="C103">
        <v>9.8000000000000007</v>
      </c>
      <c r="D103" t="s">
        <v>16</v>
      </c>
      <c r="E103" t="s">
        <v>63</v>
      </c>
      <c r="F103" t="s">
        <v>18</v>
      </c>
      <c r="G103">
        <v>2949</v>
      </c>
      <c r="H103">
        <v>53259</v>
      </c>
      <c r="I103">
        <v>9.84</v>
      </c>
      <c r="J103" t="s">
        <v>108</v>
      </c>
      <c r="K103">
        <v>135.05959999999999</v>
      </c>
      <c r="L103">
        <v>135.05969999999999</v>
      </c>
      <c r="M103" t="s">
        <v>109</v>
      </c>
      <c r="N103" t="s">
        <v>14</v>
      </c>
    </row>
    <row r="104" spans="1:14" x14ac:dyDescent="0.2">
      <c r="A104" t="s">
        <v>14</v>
      </c>
      <c r="B104" t="s">
        <v>105</v>
      </c>
      <c r="C104">
        <v>9.8000000000000007</v>
      </c>
      <c r="D104" t="s">
        <v>16</v>
      </c>
      <c r="E104" t="s">
        <v>64</v>
      </c>
      <c r="F104" t="s">
        <v>18</v>
      </c>
      <c r="G104">
        <v>2100</v>
      </c>
      <c r="H104">
        <v>30990</v>
      </c>
      <c r="I104">
        <v>9.76</v>
      </c>
      <c r="J104" t="s">
        <v>98</v>
      </c>
      <c r="K104">
        <v>135.05959999999999</v>
      </c>
      <c r="L104">
        <v>135.0598</v>
      </c>
      <c r="M104" t="s">
        <v>113</v>
      </c>
      <c r="N104" t="s">
        <v>14</v>
      </c>
    </row>
    <row r="105" spans="1:14" x14ac:dyDescent="0.2">
      <c r="A105" t="s">
        <v>14</v>
      </c>
      <c r="B105" t="s">
        <v>105</v>
      </c>
      <c r="C105">
        <v>9.8000000000000007</v>
      </c>
      <c r="D105" t="s">
        <v>16</v>
      </c>
      <c r="E105" t="s">
        <v>65</v>
      </c>
      <c r="F105" t="s">
        <v>18</v>
      </c>
      <c r="G105">
        <v>17383</v>
      </c>
      <c r="H105">
        <v>365864</v>
      </c>
      <c r="I105">
        <v>9.81</v>
      </c>
      <c r="J105" t="s">
        <v>67</v>
      </c>
      <c r="K105">
        <v>135.05959999999999</v>
      </c>
      <c r="L105">
        <v>135.05969999999999</v>
      </c>
      <c r="M105" t="s">
        <v>107</v>
      </c>
      <c r="N105" t="s">
        <v>14</v>
      </c>
    </row>
    <row r="106" spans="1:14" x14ac:dyDescent="0.2">
      <c r="A106" t="s">
        <v>14</v>
      </c>
      <c r="B106" t="s">
        <v>105</v>
      </c>
      <c r="C106">
        <v>9.8000000000000007</v>
      </c>
      <c r="D106" t="s">
        <v>16</v>
      </c>
      <c r="E106" t="s">
        <v>66</v>
      </c>
      <c r="F106" t="s">
        <v>18</v>
      </c>
      <c r="G106">
        <v>926668</v>
      </c>
      <c r="H106">
        <v>20540954</v>
      </c>
      <c r="I106">
        <v>9.82</v>
      </c>
      <c r="J106" t="s">
        <v>112</v>
      </c>
      <c r="K106">
        <v>135.05959999999999</v>
      </c>
      <c r="L106">
        <v>135.05969999999999</v>
      </c>
      <c r="M106" t="s">
        <v>111</v>
      </c>
      <c r="N106" t="s">
        <v>14</v>
      </c>
    </row>
    <row r="107" spans="1:14" x14ac:dyDescent="0.2">
      <c r="A107" t="s">
        <v>14</v>
      </c>
      <c r="B107" t="s">
        <v>105</v>
      </c>
      <c r="C107">
        <v>9.8000000000000007</v>
      </c>
      <c r="D107" t="s">
        <v>16</v>
      </c>
      <c r="E107" t="s">
        <v>69</v>
      </c>
      <c r="F107" t="s">
        <v>18</v>
      </c>
      <c r="G107">
        <v>980414</v>
      </c>
      <c r="H107">
        <v>21608506</v>
      </c>
      <c r="I107">
        <v>9.7799999999999994</v>
      </c>
      <c r="J107" t="s">
        <v>114</v>
      </c>
      <c r="K107">
        <v>135.05959999999999</v>
      </c>
      <c r="L107">
        <v>135.05969999999999</v>
      </c>
      <c r="M107" t="s">
        <v>109</v>
      </c>
      <c r="N107" t="s">
        <v>14</v>
      </c>
    </row>
    <row r="108" spans="1:14" x14ac:dyDescent="0.2">
      <c r="A108" t="s">
        <v>14</v>
      </c>
      <c r="B108" t="s">
        <v>105</v>
      </c>
      <c r="C108">
        <v>9.8000000000000007</v>
      </c>
      <c r="D108" t="s">
        <v>16</v>
      </c>
      <c r="E108" t="s">
        <v>71</v>
      </c>
      <c r="F108" t="s">
        <v>18</v>
      </c>
      <c r="G108">
        <v>742585</v>
      </c>
      <c r="H108">
        <v>15475719</v>
      </c>
      <c r="I108">
        <v>9.81</v>
      </c>
      <c r="J108" t="s">
        <v>67</v>
      </c>
      <c r="K108">
        <v>135.05959999999999</v>
      </c>
      <c r="L108">
        <v>135.05969999999999</v>
      </c>
      <c r="M108" t="s">
        <v>117</v>
      </c>
      <c r="N108" t="s">
        <v>14</v>
      </c>
    </row>
    <row r="109" spans="1:14" x14ac:dyDescent="0.2">
      <c r="A109" t="s">
        <v>14</v>
      </c>
      <c r="B109" t="s">
        <v>105</v>
      </c>
      <c r="C109">
        <v>9.8000000000000007</v>
      </c>
      <c r="D109" t="s">
        <v>16</v>
      </c>
      <c r="E109" t="s">
        <v>72</v>
      </c>
      <c r="F109" t="s">
        <v>18</v>
      </c>
      <c r="G109">
        <v>224</v>
      </c>
      <c r="H109">
        <v>1076</v>
      </c>
      <c r="I109">
        <v>9.92</v>
      </c>
      <c r="J109" t="s">
        <v>119</v>
      </c>
      <c r="K109">
        <v>135.05959999999999</v>
      </c>
      <c r="L109">
        <v>135.0598</v>
      </c>
      <c r="M109" t="s">
        <v>120</v>
      </c>
      <c r="N109" t="s">
        <v>14</v>
      </c>
    </row>
    <row r="110" spans="1:14" x14ac:dyDescent="0.2">
      <c r="A110" t="s">
        <v>14</v>
      </c>
      <c r="B110" t="s">
        <v>105</v>
      </c>
      <c r="C110">
        <v>9.8000000000000007</v>
      </c>
      <c r="D110" t="s">
        <v>16</v>
      </c>
      <c r="E110" t="s">
        <v>73</v>
      </c>
      <c r="F110" t="s">
        <v>18</v>
      </c>
      <c r="G110">
        <v>1746</v>
      </c>
      <c r="H110">
        <v>27638</v>
      </c>
      <c r="I110">
        <v>9.73</v>
      </c>
      <c r="J110" t="s">
        <v>76</v>
      </c>
      <c r="K110">
        <v>135.05959999999999</v>
      </c>
      <c r="L110">
        <v>135.05969999999999</v>
      </c>
      <c r="M110" t="s">
        <v>115</v>
      </c>
      <c r="N110" t="s">
        <v>14</v>
      </c>
    </row>
    <row r="111" spans="1:14" x14ac:dyDescent="0.2">
      <c r="A111" t="s">
        <v>14</v>
      </c>
      <c r="B111" t="s">
        <v>105</v>
      </c>
      <c r="C111">
        <v>9.8000000000000007</v>
      </c>
      <c r="D111" t="s">
        <v>16</v>
      </c>
      <c r="E111" t="s">
        <v>74</v>
      </c>
      <c r="F111" t="s">
        <v>18</v>
      </c>
      <c r="G111">
        <v>21278</v>
      </c>
      <c r="H111">
        <v>449893</v>
      </c>
      <c r="I111">
        <v>9.81</v>
      </c>
      <c r="J111" t="s">
        <v>67</v>
      </c>
      <c r="K111">
        <v>135.05959999999999</v>
      </c>
      <c r="L111">
        <v>135.05969999999999</v>
      </c>
      <c r="M111" t="s">
        <v>111</v>
      </c>
      <c r="N111" t="s">
        <v>14</v>
      </c>
    </row>
    <row r="112" spans="1:14" x14ac:dyDescent="0.2">
      <c r="A112" t="s">
        <v>14</v>
      </c>
      <c r="B112" t="s">
        <v>105</v>
      </c>
      <c r="C112">
        <v>9.8000000000000007</v>
      </c>
      <c r="D112" t="s">
        <v>16</v>
      </c>
      <c r="E112" t="s">
        <v>75</v>
      </c>
      <c r="F112" t="s">
        <v>18</v>
      </c>
      <c r="G112">
        <v>967645</v>
      </c>
      <c r="H112">
        <v>21168291</v>
      </c>
      <c r="I112">
        <v>9.7799999999999994</v>
      </c>
      <c r="J112" t="s">
        <v>114</v>
      </c>
      <c r="K112">
        <v>135.05959999999999</v>
      </c>
      <c r="L112">
        <v>135.05969999999999</v>
      </c>
      <c r="M112" t="s">
        <v>109</v>
      </c>
      <c r="N112" t="s">
        <v>14</v>
      </c>
    </row>
    <row r="113" spans="1:14" x14ac:dyDescent="0.2">
      <c r="A113" t="s">
        <v>14</v>
      </c>
      <c r="B113" t="s">
        <v>105</v>
      </c>
      <c r="C113">
        <v>9.8000000000000007</v>
      </c>
      <c r="D113" t="s">
        <v>16</v>
      </c>
      <c r="E113" t="s">
        <v>77</v>
      </c>
      <c r="F113" t="s">
        <v>18</v>
      </c>
      <c r="G113">
        <v>1082060</v>
      </c>
      <c r="H113">
        <v>23686473</v>
      </c>
      <c r="I113">
        <v>9.7799999999999994</v>
      </c>
      <c r="J113" t="s">
        <v>114</v>
      </c>
      <c r="K113">
        <v>135.05959999999999</v>
      </c>
      <c r="L113">
        <v>135.05969999999999</v>
      </c>
      <c r="M113" t="s">
        <v>109</v>
      </c>
      <c r="N113" t="s">
        <v>14</v>
      </c>
    </row>
    <row r="114" spans="1:14" x14ac:dyDescent="0.2">
      <c r="A114" t="s">
        <v>14</v>
      </c>
      <c r="B114" t="s">
        <v>105</v>
      </c>
      <c r="C114">
        <v>9.8000000000000007</v>
      </c>
      <c r="D114" t="s">
        <v>16</v>
      </c>
      <c r="E114" t="s">
        <v>79</v>
      </c>
      <c r="F114" t="s">
        <v>18</v>
      </c>
      <c r="G114">
        <v>781072</v>
      </c>
      <c r="H114">
        <v>16743664</v>
      </c>
      <c r="I114">
        <v>9.82</v>
      </c>
      <c r="J114" t="s">
        <v>112</v>
      </c>
      <c r="K114">
        <v>135.05959999999999</v>
      </c>
      <c r="L114">
        <v>135.05969999999999</v>
      </c>
      <c r="M114" t="s">
        <v>109</v>
      </c>
      <c r="N114" t="s">
        <v>14</v>
      </c>
    </row>
    <row r="115" spans="1:14" x14ac:dyDescent="0.2">
      <c r="A115" t="s">
        <v>14</v>
      </c>
      <c r="B115" t="s">
        <v>105</v>
      </c>
      <c r="C115">
        <v>9.8000000000000007</v>
      </c>
      <c r="D115" t="s">
        <v>16</v>
      </c>
      <c r="E115" t="s">
        <v>80</v>
      </c>
      <c r="F115" t="s">
        <v>18</v>
      </c>
      <c r="G115">
        <v>291</v>
      </c>
      <c r="H115">
        <v>1364</v>
      </c>
      <c r="I115">
        <v>9.76</v>
      </c>
      <c r="J115" t="s">
        <v>98</v>
      </c>
      <c r="K115">
        <v>135.05959999999999</v>
      </c>
      <c r="L115">
        <v>135.05959999999999</v>
      </c>
      <c r="M115" t="s">
        <v>116</v>
      </c>
      <c r="N115" t="s">
        <v>14</v>
      </c>
    </row>
    <row r="116" spans="1:14" x14ac:dyDescent="0.2">
      <c r="A116" t="s">
        <v>14</v>
      </c>
      <c r="B116" t="s">
        <v>105</v>
      </c>
      <c r="C116">
        <v>9.8000000000000007</v>
      </c>
      <c r="D116" t="s">
        <v>16</v>
      </c>
      <c r="E116" t="s">
        <v>81</v>
      </c>
      <c r="F116" t="s">
        <v>18</v>
      </c>
      <c r="G116">
        <v>1719</v>
      </c>
      <c r="H116">
        <v>27927</v>
      </c>
      <c r="I116">
        <v>9.8000000000000007</v>
      </c>
      <c r="J116" t="s">
        <v>101</v>
      </c>
      <c r="K116">
        <v>135.05959999999999</v>
      </c>
      <c r="L116">
        <v>135.05969999999999</v>
      </c>
      <c r="M116" t="s">
        <v>109</v>
      </c>
      <c r="N116" t="s">
        <v>14</v>
      </c>
    </row>
    <row r="117" spans="1:14" x14ac:dyDescent="0.2">
      <c r="A117" t="s">
        <v>14</v>
      </c>
      <c r="B117" t="s">
        <v>105</v>
      </c>
      <c r="C117">
        <v>9.8000000000000007</v>
      </c>
      <c r="D117" t="s">
        <v>16</v>
      </c>
      <c r="E117" t="s">
        <v>82</v>
      </c>
      <c r="F117" t="s">
        <v>18</v>
      </c>
      <c r="G117">
        <v>23436</v>
      </c>
      <c r="H117">
        <v>493844</v>
      </c>
      <c r="I117">
        <v>9.77</v>
      </c>
      <c r="J117" t="s">
        <v>70</v>
      </c>
      <c r="K117">
        <v>135.05959999999999</v>
      </c>
      <c r="L117">
        <v>135.05969999999999</v>
      </c>
      <c r="M117" t="s">
        <v>110</v>
      </c>
      <c r="N117" t="s">
        <v>14</v>
      </c>
    </row>
    <row r="118" spans="1:14" x14ac:dyDescent="0.2">
      <c r="A118" t="s">
        <v>14</v>
      </c>
      <c r="B118" t="s">
        <v>105</v>
      </c>
      <c r="C118">
        <v>9.8000000000000007</v>
      </c>
      <c r="D118" t="s">
        <v>16</v>
      </c>
      <c r="E118" t="s">
        <v>83</v>
      </c>
      <c r="F118" t="s">
        <v>18</v>
      </c>
      <c r="G118">
        <v>1081885</v>
      </c>
      <c r="H118">
        <v>23575487</v>
      </c>
      <c r="I118">
        <v>9.7799999999999994</v>
      </c>
      <c r="J118" t="s">
        <v>114</v>
      </c>
      <c r="K118">
        <v>135.05959999999999</v>
      </c>
      <c r="L118">
        <v>135.05969999999999</v>
      </c>
      <c r="M118" t="s">
        <v>110</v>
      </c>
      <c r="N118" t="s">
        <v>14</v>
      </c>
    </row>
    <row r="119" spans="1:14" x14ac:dyDescent="0.2">
      <c r="A119" t="s">
        <v>14</v>
      </c>
      <c r="B119" t="s">
        <v>105</v>
      </c>
      <c r="C119">
        <v>9.8000000000000007</v>
      </c>
      <c r="D119" t="s">
        <v>16</v>
      </c>
      <c r="E119" t="s">
        <v>84</v>
      </c>
      <c r="F119" t="s">
        <v>18</v>
      </c>
      <c r="G119">
        <v>1085769</v>
      </c>
      <c r="H119">
        <v>23377726</v>
      </c>
      <c r="I119">
        <v>9.7799999999999994</v>
      </c>
      <c r="J119" t="s">
        <v>114</v>
      </c>
      <c r="K119">
        <v>135.05959999999999</v>
      </c>
      <c r="L119">
        <v>135.05969999999999</v>
      </c>
      <c r="M119" t="s">
        <v>110</v>
      </c>
      <c r="N119" t="s">
        <v>14</v>
      </c>
    </row>
    <row r="120" spans="1:14" x14ac:dyDescent="0.2">
      <c r="A120" t="s">
        <v>14</v>
      </c>
      <c r="B120" t="s">
        <v>105</v>
      </c>
      <c r="C120">
        <v>9.8000000000000007</v>
      </c>
      <c r="D120" t="s">
        <v>16</v>
      </c>
      <c r="E120" t="s">
        <v>86</v>
      </c>
      <c r="F120" t="s">
        <v>18</v>
      </c>
      <c r="G120">
        <v>829423</v>
      </c>
      <c r="H120">
        <v>17764307</v>
      </c>
      <c r="I120">
        <v>9.7799999999999994</v>
      </c>
      <c r="J120" t="s">
        <v>114</v>
      </c>
      <c r="K120">
        <v>135.05959999999999</v>
      </c>
      <c r="L120">
        <v>135.05969999999999</v>
      </c>
      <c r="M120" t="s">
        <v>109</v>
      </c>
      <c r="N120" t="s">
        <v>14</v>
      </c>
    </row>
    <row r="121" spans="1:14" x14ac:dyDescent="0.2">
      <c r="A121" t="s">
        <v>14</v>
      </c>
      <c r="B121" t="s">
        <v>105</v>
      </c>
      <c r="C121">
        <v>9.8000000000000007</v>
      </c>
      <c r="D121" t="s">
        <v>16</v>
      </c>
      <c r="E121" t="s">
        <v>87</v>
      </c>
      <c r="F121" t="s">
        <v>18</v>
      </c>
      <c r="G121">
        <v>452</v>
      </c>
      <c r="H121">
        <v>3916</v>
      </c>
      <c r="I121">
        <v>9.69</v>
      </c>
      <c r="J121" t="s">
        <v>121</v>
      </c>
      <c r="K121">
        <v>135.05959999999999</v>
      </c>
      <c r="L121">
        <v>135.05969999999999</v>
      </c>
      <c r="M121" t="s">
        <v>107</v>
      </c>
      <c r="N121" t="s">
        <v>14</v>
      </c>
    </row>
    <row r="122" spans="1:14" x14ac:dyDescent="0.2">
      <c r="A122" t="s">
        <v>14</v>
      </c>
      <c r="B122" t="s">
        <v>105</v>
      </c>
      <c r="C122">
        <v>9.8000000000000007</v>
      </c>
      <c r="D122" t="s">
        <v>16</v>
      </c>
      <c r="E122" t="s">
        <v>88</v>
      </c>
      <c r="F122" t="s">
        <v>18</v>
      </c>
      <c r="G122">
        <v>314</v>
      </c>
      <c r="H122">
        <v>2699</v>
      </c>
      <c r="I122">
        <v>9.73</v>
      </c>
      <c r="J122" t="s">
        <v>76</v>
      </c>
      <c r="K122">
        <v>135.05959999999999</v>
      </c>
      <c r="L122">
        <v>135.05969999999999</v>
      </c>
      <c r="M122" t="s">
        <v>109</v>
      </c>
      <c r="N122" t="s">
        <v>14</v>
      </c>
    </row>
    <row r="123" spans="1:14" x14ac:dyDescent="0.2">
      <c r="A123" t="s">
        <v>14</v>
      </c>
      <c r="B123" t="s">
        <v>105</v>
      </c>
      <c r="C123">
        <v>9.8000000000000007</v>
      </c>
      <c r="D123" t="s">
        <v>16</v>
      </c>
      <c r="E123" t="s">
        <v>90</v>
      </c>
      <c r="F123" t="s">
        <v>18</v>
      </c>
      <c r="G123">
        <v>321</v>
      </c>
      <c r="H123">
        <v>2711</v>
      </c>
      <c r="I123">
        <v>9.77</v>
      </c>
      <c r="J123" t="s">
        <v>70</v>
      </c>
      <c r="K123">
        <v>135.05959999999999</v>
      </c>
      <c r="L123">
        <v>135.05969999999999</v>
      </c>
      <c r="M123" t="s">
        <v>107</v>
      </c>
      <c r="N123" t="s">
        <v>14</v>
      </c>
    </row>
    <row r="124" spans="1:14" x14ac:dyDescent="0.2">
      <c r="A124" t="s">
        <v>14</v>
      </c>
      <c r="B124" t="s">
        <v>105</v>
      </c>
      <c r="C124">
        <v>9.8000000000000007</v>
      </c>
      <c r="D124" t="s">
        <v>16</v>
      </c>
      <c r="E124" t="s">
        <v>91</v>
      </c>
      <c r="F124" t="s">
        <v>18</v>
      </c>
      <c r="G124">
        <v>222</v>
      </c>
      <c r="H124">
        <v>1048</v>
      </c>
      <c r="I124">
        <v>9.8800000000000008</v>
      </c>
      <c r="J124" t="s">
        <v>106</v>
      </c>
      <c r="K124">
        <v>135.05959999999999</v>
      </c>
      <c r="L124">
        <v>135.0598</v>
      </c>
      <c r="M124" t="s">
        <v>122</v>
      </c>
      <c r="N124" t="s">
        <v>14</v>
      </c>
    </row>
    <row r="125" spans="1:14" x14ac:dyDescent="0.2">
      <c r="A125" t="s">
        <v>14</v>
      </c>
      <c r="B125" t="s">
        <v>105</v>
      </c>
      <c r="C125">
        <v>9.8000000000000007</v>
      </c>
      <c r="D125" t="s">
        <v>16</v>
      </c>
      <c r="E125" t="s">
        <v>92</v>
      </c>
      <c r="F125" t="s">
        <v>18</v>
      </c>
      <c r="G125" t="s">
        <v>19</v>
      </c>
      <c r="H125" t="s">
        <v>19</v>
      </c>
      <c r="I125" t="s">
        <v>19</v>
      </c>
      <c r="J125" t="s">
        <v>19</v>
      </c>
      <c r="K125">
        <v>135.05959999999999</v>
      </c>
      <c r="L125" t="s">
        <v>19</v>
      </c>
      <c r="M125" t="s">
        <v>19</v>
      </c>
      <c r="N125" t="s">
        <v>14</v>
      </c>
    </row>
    <row r="126" spans="1:14" x14ac:dyDescent="0.2">
      <c r="A126" t="s">
        <v>14</v>
      </c>
      <c r="B126" t="s">
        <v>105</v>
      </c>
      <c r="C126">
        <v>9.8000000000000007</v>
      </c>
      <c r="D126" t="s">
        <v>16</v>
      </c>
      <c r="E126" t="s">
        <v>93</v>
      </c>
      <c r="F126" t="s">
        <v>18</v>
      </c>
      <c r="G126" t="s">
        <v>19</v>
      </c>
      <c r="H126" t="s">
        <v>19</v>
      </c>
      <c r="I126" t="s">
        <v>19</v>
      </c>
      <c r="J126" t="s">
        <v>19</v>
      </c>
      <c r="K126">
        <v>135.05959999999999</v>
      </c>
      <c r="L126" t="s">
        <v>19</v>
      </c>
      <c r="M126" t="s">
        <v>19</v>
      </c>
      <c r="N126" t="s">
        <v>14</v>
      </c>
    </row>
    <row r="127" spans="1:14" x14ac:dyDescent="0.2">
      <c r="A127" t="s">
        <v>14</v>
      </c>
      <c r="B127" t="s">
        <v>105</v>
      </c>
      <c r="C127">
        <v>9.8000000000000007</v>
      </c>
      <c r="D127" t="s">
        <v>16</v>
      </c>
      <c r="E127" t="s">
        <v>94</v>
      </c>
      <c r="F127" t="s">
        <v>18</v>
      </c>
      <c r="G127" t="s">
        <v>19</v>
      </c>
      <c r="H127" t="s">
        <v>19</v>
      </c>
      <c r="I127" t="s">
        <v>19</v>
      </c>
      <c r="J127" t="s">
        <v>19</v>
      </c>
      <c r="K127">
        <v>135.05959999999999</v>
      </c>
      <c r="L127" t="s">
        <v>19</v>
      </c>
      <c r="M127" t="s">
        <v>19</v>
      </c>
      <c r="N127" t="s">
        <v>14</v>
      </c>
    </row>
    <row r="128" spans="1:14" x14ac:dyDescent="0.2">
      <c r="A128" t="s">
        <v>14</v>
      </c>
      <c r="B128" t="s">
        <v>105</v>
      </c>
      <c r="C128">
        <v>9.8000000000000007</v>
      </c>
      <c r="D128" t="s">
        <v>16</v>
      </c>
      <c r="E128" t="s">
        <v>95</v>
      </c>
      <c r="F128" t="s">
        <v>18</v>
      </c>
      <c r="G128" t="s">
        <v>19</v>
      </c>
      <c r="H128" t="s">
        <v>19</v>
      </c>
      <c r="I128" t="s">
        <v>19</v>
      </c>
      <c r="J128" t="s">
        <v>19</v>
      </c>
      <c r="K128">
        <v>135.05959999999999</v>
      </c>
      <c r="L128" t="s">
        <v>19</v>
      </c>
      <c r="M128" t="s">
        <v>19</v>
      </c>
      <c r="N128" t="s">
        <v>14</v>
      </c>
    </row>
    <row r="129" spans="1:14" x14ac:dyDescent="0.2">
      <c r="A129" t="s">
        <v>14</v>
      </c>
      <c r="B129" t="s">
        <v>105</v>
      </c>
      <c r="C129">
        <v>9.8000000000000007</v>
      </c>
      <c r="D129" t="s">
        <v>16</v>
      </c>
      <c r="E129" t="s">
        <v>96</v>
      </c>
      <c r="F129" t="s">
        <v>18</v>
      </c>
      <c r="G129" t="s">
        <v>19</v>
      </c>
      <c r="H129" t="s">
        <v>19</v>
      </c>
      <c r="I129" t="s">
        <v>19</v>
      </c>
      <c r="J129" t="s">
        <v>19</v>
      </c>
      <c r="K129">
        <v>135.05959999999999</v>
      </c>
      <c r="L129" t="s">
        <v>19</v>
      </c>
      <c r="M129" t="s">
        <v>19</v>
      </c>
      <c r="N129" t="s">
        <v>14</v>
      </c>
    </row>
    <row r="130" spans="1:14" x14ac:dyDescent="0.2">
      <c r="A130" t="s">
        <v>14</v>
      </c>
      <c r="B130" t="s">
        <v>105</v>
      </c>
      <c r="C130">
        <v>9.8000000000000007</v>
      </c>
      <c r="D130" t="s">
        <v>16</v>
      </c>
      <c r="E130" t="s">
        <v>97</v>
      </c>
      <c r="F130" t="s">
        <v>18</v>
      </c>
      <c r="G130" t="s">
        <v>19</v>
      </c>
      <c r="H130" t="s">
        <v>19</v>
      </c>
      <c r="I130" t="s">
        <v>19</v>
      </c>
      <c r="J130" t="s">
        <v>19</v>
      </c>
      <c r="K130">
        <v>135.05959999999999</v>
      </c>
      <c r="L130" t="s">
        <v>19</v>
      </c>
      <c r="M130" t="s">
        <v>19</v>
      </c>
      <c r="N130" t="s">
        <v>14</v>
      </c>
    </row>
    <row r="131" spans="1:14" x14ac:dyDescent="0.2">
      <c r="A131" t="s">
        <v>14</v>
      </c>
      <c r="B131" t="s">
        <v>105</v>
      </c>
      <c r="C131">
        <v>9.8000000000000007</v>
      </c>
      <c r="D131" t="s">
        <v>16</v>
      </c>
      <c r="E131" t="s">
        <v>100</v>
      </c>
      <c r="F131" t="s">
        <v>18</v>
      </c>
      <c r="G131">
        <v>424</v>
      </c>
      <c r="H131">
        <v>2630</v>
      </c>
      <c r="I131">
        <v>9.84</v>
      </c>
      <c r="J131" t="s">
        <v>108</v>
      </c>
      <c r="K131">
        <v>135.05959999999999</v>
      </c>
      <c r="L131">
        <v>135.05969999999999</v>
      </c>
      <c r="M131" t="s">
        <v>117</v>
      </c>
      <c r="N131" t="s">
        <v>14</v>
      </c>
    </row>
    <row r="132" spans="1:14" x14ac:dyDescent="0.2">
      <c r="A132" t="s">
        <v>14</v>
      </c>
      <c r="B132" t="s">
        <v>105</v>
      </c>
      <c r="C132">
        <v>9.8000000000000007</v>
      </c>
      <c r="D132" t="s">
        <v>16</v>
      </c>
      <c r="E132" t="s">
        <v>102</v>
      </c>
      <c r="F132" t="s">
        <v>18</v>
      </c>
      <c r="G132" t="s">
        <v>19</v>
      </c>
      <c r="H132" t="s">
        <v>19</v>
      </c>
      <c r="I132" t="s">
        <v>19</v>
      </c>
      <c r="J132" t="s">
        <v>19</v>
      </c>
      <c r="K132">
        <v>135.05959999999999</v>
      </c>
      <c r="L132" t="s">
        <v>19</v>
      </c>
      <c r="M132" t="s">
        <v>19</v>
      </c>
      <c r="N132" t="s">
        <v>14</v>
      </c>
    </row>
    <row r="133" spans="1:14" x14ac:dyDescent="0.2">
      <c r="A133" t="s">
        <v>14</v>
      </c>
      <c r="B133" t="s">
        <v>105</v>
      </c>
      <c r="C133">
        <v>9.8000000000000007</v>
      </c>
      <c r="D133" t="s">
        <v>16</v>
      </c>
      <c r="E133" t="s">
        <v>104</v>
      </c>
      <c r="F133" t="s">
        <v>18</v>
      </c>
      <c r="G133" t="s">
        <v>19</v>
      </c>
      <c r="H133" t="s">
        <v>19</v>
      </c>
      <c r="I133" t="s">
        <v>19</v>
      </c>
      <c r="J133" t="s">
        <v>19</v>
      </c>
      <c r="K133">
        <v>135.05959999999999</v>
      </c>
      <c r="L133" t="s">
        <v>19</v>
      </c>
      <c r="M133" t="s">
        <v>19</v>
      </c>
      <c r="N133" t="s">
        <v>14</v>
      </c>
    </row>
    <row r="134" spans="1:14" x14ac:dyDescent="0.2">
      <c r="A134" t="s">
        <v>14</v>
      </c>
      <c r="B134" t="s">
        <v>123</v>
      </c>
      <c r="C134">
        <v>10.14</v>
      </c>
      <c r="D134" t="s">
        <v>16</v>
      </c>
      <c r="E134" t="s">
        <v>17</v>
      </c>
      <c r="F134" t="s">
        <v>18</v>
      </c>
      <c r="G134" t="s">
        <v>19</v>
      </c>
      <c r="H134" t="s">
        <v>19</v>
      </c>
      <c r="I134" t="s">
        <v>19</v>
      </c>
      <c r="J134" t="s">
        <v>19</v>
      </c>
      <c r="K134">
        <v>132.03039999999999</v>
      </c>
      <c r="L134" t="s">
        <v>19</v>
      </c>
      <c r="M134" t="s">
        <v>19</v>
      </c>
      <c r="N134" t="s">
        <v>14</v>
      </c>
    </row>
    <row r="135" spans="1:14" x14ac:dyDescent="0.2">
      <c r="A135" t="s">
        <v>14</v>
      </c>
      <c r="B135" t="s">
        <v>123</v>
      </c>
      <c r="C135">
        <v>10.14</v>
      </c>
      <c r="D135" t="s">
        <v>16</v>
      </c>
      <c r="E135" t="s">
        <v>20</v>
      </c>
      <c r="F135" t="s">
        <v>18</v>
      </c>
      <c r="G135" t="s">
        <v>19</v>
      </c>
      <c r="H135" t="s">
        <v>19</v>
      </c>
      <c r="I135" t="s">
        <v>19</v>
      </c>
      <c r="J135" t="s">
        <v>19</v>
      </c>
      <c r="K135">
        <v>132.03039999999999</v>
      </c>
      <c r="L135" t="s">
        <v>19</v>
      </c>
      <c r="M135" t="s">
        <v>19</v>
      </c>
      <c r="N135" t="s">
        <v>14</v>
      </c>
    </row>
    <row r="136" spans="1:14" x14ac:dyDescent="0.2">
      <c r="A136" t="s">
        <v>14</v>
      </c>
      <c r="B136" t="s">
        <v>123</v>
      </c>
      <c r="C136">
        <v>10.14</v>
      </c>
      <c r="D136" t="s">
        <v>16</v>
      </c>
      <c r="E136" t="s">
        <v>21</v>
      </c>
      <c r="F136" t="s">
        <v>18</v>
      </c>
      <c r="G136" t="s">
        <v>19</v>
      </c>
      <c r="H136" t="s">
        <v>19</v>
      </c>
      <c r="I136" t="s">
        <v>19</v>
      </c>
      <c r="J136" t="s">
        <v>19</v>
      </c>
      <c r="K136">
        <v>132.03039999999999</v>
      </c>
      <c r="L136" t="s">
        <v>19</v>
      </c>
      <c r="M136" t="s">
        <v>19</v>
      </c>
      <c r="N136" t="s">
        <v>14</v>
      </c>
    </row>
    <row r="137" spans="1:14" x14ac:dyDescent="0.2">
      <c r="A137" t="s">
        <v>14</v>
      </c>
      <c r="B137" t="s">
        <v>123</v>
      </c>
      <c r="C137">
        <v>10.14</v>
      </c>
      <c r="D137" t="s">
        <v>16</v>
      </c>
      <c r="E137" t="s">
        <v>22</v>
      </c>
      <c r="F137" t="s">
        <v>18</v>
      </c>
      <c r="G137" t="s">
        <v>19</v>
      </c>
      <c r="H137" t="s">
        <v>19</v>
      </c>
      <c r="I137" t="s">
        <v>19</v>
      </c>
      <c r="J137" t="s">
        <v>19</v>
      </c>
      <c r="K137">
        <v>132.03039999999999</v>
      </c>
      <c r="L137" t="s">
        <v>19</v>
      </c>
      <c r="M137" t="s">
        <v>19</v>
      </c>
      <c r="N137" t="s">
        <v>14</v>
      </c>
    </row>
    <row r="138" spans="1:14" x14ac:dyDescent="0.2">
      <c r="A138" t="s">
        <v>14</v>
      </c>
      <c r="B138" t="s">
        <v>123</v>
      </c>
      <c r="C138">
        <v>10.14</v>
      </c>
      <c r="D138" t="s">
        <v>16</v>
      </c>
      <c r="E138" t="s">
        <v>23</v>
      </c>
      <c r="F138" t="s">
        <v>18</v>
      </c>
      <c r="G138" t="s">
        <v>19</v>
      </c>
      <c r="H138" t="s">
        <v>19</v>
      </c>
      <c r="I138" t="s">
        <v>19</v>
      </c>
      <c r="J138" t="s">
        <v>19</v>
      </c>
      <c r="K138">
        <v>132.03039999999999</v>
      </c>
      <c r="L138" t="s">
        <v>19</v>
      </c>
      <c r="M138" t="s">
        <v>19</v>
      </c>
      <c r="N138" t="s">
        <v>14</v>
      </c>
    </row>
    <row r="139" spans="1:14" x14ac:dyDescent="0.2">
      <c r="A139" t="s">
        <v>14</v>
      </c>
      <c r="B139" t="s">
        <v>123</v>
      </c>
      <c r="C139">
        <v>10.14</v>
      </c>
      <c r="D139" t="s">
        <v>16</v>
      </c>
      <c r="E139" t="s">
        <v>24</v>
      </c>
      <c r="F139" t="s">
        <v>18</v>
      </c>
      <c r="G139" t="s">
        <v>19</v>
      </c>
      <c r="H139" t="s">
        <v>19</v>
      </c>
      <c r="I139" t="s">
        <v>19</v>
      </c>
      <c r="J139" t="s">
        <v>19</v>
      </c>
      <c r="K139">
        <v>132.03039999999999</v>
      </c>
      <c r="L139" t="s">
        <v>19</v>
      </c>
      <c r="M139" t="s">
        <v>19</v>
      </c>
      <c r="N139" t="s">
        <v>14</v>
      </c>
    </row>
    <row r="140" spans="1:14" x14ac:dyDescent="0.2">
      <c r="A140" t="s">
        <v>14</v>
      </c>
      <c r="B140" t="s">
        <v>123</v>
      </c>
      <c r="C140">
        <v>10.14</v>
      </c>
      <c r="D140" t="s">
        <v>16</v>
      </c>
      <c r="E140" t="s">
        <v>25</v>
      </c>
      <c r="F140" t="s">
        <v>18</v>
      </c>
      <c r="G140" t="s">
        <v>19</v>
      </c>
      <c r="H140" t="s">
        <v>19</v>
      </c>
      <c r="I140" t="s">
        <v>19</v>
      </c>
      <c r="J140" t="s">
        <v>19</v>
      </c>
      <c r="K140">
        <v>132.03039999999999</v>
      </c>
      <c r="L140" t="s">
        <v>19</v>
      </c>
      <c r="M140" t="s">
        <v>19</v>
      </c>
      <c r="N140" t="s">
        <v>14</v>
      </c>
    </row>
    <row r="141" spans="1:14" x14ac:dyDescent="0.2">
      <c r="A141" t="s">
        <v>14</v>
      </c>
      <c r="B141" t="s">
        <v>123</v>
      </c>
      <c r="C141">
        <v>10.14</v>
      </c>
      <c r="D141" t="s">
        <v>16</v>
      </c>
      <c r="E141" t="s">
        <v>26</v>
      </c>
      <c r="F141" t="s">
        <v>18</v>
      </c>
      <c r="G141" t="s">
        <v>19</v>
      </c>
      <c r="H141" t="s">
        <v>19</v>
      </c>
      <c r="I141" t="s">
        <v>19</v>
      </c>
      <c r="J141" t="s">
        <v>19</v>
      </c>
      <c r="K141">
        <v>132.03039999999999</v>
      </c>
      <c r="L141" t="s">
        <v>19</v>
      </c>
      <c r="M141" t="s">
        <v>19</v>
      </c>
      <c r="N141" t="s">
        <v>14</v>
      </c>
    </row>
    <row r="142" spans="1:14" x14ac:dyDescent="0.2">
      <c r="A142" t="s">
        <v>14</v>
      </c>
      <c r="B142" t="s">
        <v>123</v>
      </c>
      <c r="C142">
        <v>10.14</v>
      </c>
      <c r="D142" t="s">
        <v>16</v>
      </c>
      <c r="E142" t="s">
        <v>27</v>
      </c>
      <c r="F142" t="s">
        <v>18</v>
      </c>
      <c r="G142" t="s">
        <v>19</v>
      </c>
      <c r="H142" t="s">
        <v>19</v>
      </c>
      <c r="I142" t="s">
        <v>19</v>
      </c>
      <c r="J142" t="s">
        <v>19</v>
      </c>
      <c r="K142">
        <v>132.03039999999999</v>
      </c>
      <c r="L142" t="s">
        <v>19</v>
      </c>
      <c r="M142" t="s">
        <v>19</v>
      </c>
      <c r="N142" t="s">
        <v>14</v>
      </c>
    </row>
    <row r="143" spans="1:14" x14ac:dyDescent="0.2">
      <c r="A143" t="s">
        <v>14</v>
      </c>
      <c r="B143" t="s">
        <v>123</v>
      </c>
      <c r="C143">
        <v>10.14</v>
      </c>
      <c r="D143" t="s">
        <v>16</v>
      </c>
      <c r="E143" t="s">
        <v>28</v>
      </c>
      <c r="F143" t="s">
        <v>18</v>
      </c>
      <c r="G143">
        <v>5557</v>
      </c>
      <c r="H143">
        <v>102132</v>
      </c>
      <c r="I143">
        <v>10.14</v>
      </c>
      <c r="J143" t="s">
        <v>101</v>
      </c>
      <c r="K143">
        <v>132.03039999999999</v>
      </c>
      <c r="L143">
        <v>132.03030000000001</v>
      </c>
      <c r="M143" t="s">
        <v>124</v>
      </c>
      <c r="N143" t="s">
        <v>14</v>
      </c>
    </row>
    <row r="144" spans="1:14" x14ac:dyDescent="0.2">
      <c r="A144" t="s">
        <v>14</v>
      </c>
      <c r="B144" t="s">
        <v>123</v>
      </c>
      <c r="C144">
        <v>10.14</v>
      </c>
      <c r="D144" t="s">
        <v>16</v>
      </c>
      <c r="E144" t="s">
        <v>29</v>
      </c>
      <c r="F144" t="s">
        <v>18</v>
      </c>
      <c r="G144" t="s">
        <v>19</v>
      </c>
      <c r="H144" t="s">
        <v>19</v>
      </c>
      <c r="I144" t="s">
        <v>19</v>
      </c>
      <c r="J144" t="s">
        <v>19</v>
      </c>
      <c r="K144">
        <v>132.03039999999999</v>
      </c>
      <c r="L144" t="s">
        <v>19</v>
      </c>
      <c r="M144" t="s">
        <v>19</v>
      </c>
      <c r="N144" t="s">
        <v>14</v>
      </c>
    </row>
    <row r="145" spans="1:14" x14ac:dyDescent="0.2">
      <c r="A145" t="s">
        <v>14</v>
      </c>
      <c r="B145" t="s">
        <v>123</v>
      </c>
      <c r="C145">
        <v>10.14</v>
      </c>
      <c r="D145" t="s">
        <v>16</v>
      </c>
      <c r="E145" t="s">
        <v>30</v>
      </c>
      <c r="F145" t="s">
        <v>18</v>
      </c>
      <c r="G145" t="s">
        <v>19</v>
      </c>
      <c r="H145" t="s">
        <v>19</v>
      </c>
      <c r="I145" t="s">
        <v>19</v>
      </c>
      <c r="J145" t="s">
        <v>19</v>
      </c>
      <c r="K145">
        <v>132.03039999999999</v>
      </c>
      <c r="L145" t="s">
        <v>19</v>
      </c>
      <c r="M145" t="s">
        <v>19</v>
      </c>
      <c r="N145" t="s">
        <v>14</v>
      </c>
    </row>
    <row r="146" spans="1:14" x14ac:dyDescent="0.2">
      <c r="A146" t="s">
        <v>14</v>
      </c>
      <c r="B146" t="s">
        <v>123</v>
      </c>
      <c r="C146">
        <v>10.14</v>
      </c>
      <c r="D146" t="s">
        <v>16</v>
      </c>
      <c r="E146" t="s">
        <v>31</v>
      </c>
      <c r="F146" t="s">
        <v>18</v>
      </c>
      <c r="G146" t="s">
        <v>19</v>
      </c>
      <c r="H146" t="s">
        <v>19</v>
      </c>
      <c r="I146" t="s">
        <v>19</v>
      </c>
      <c r="J146" t="s">
        <v>19</v>
      </c>
      <c r="K146">
        <v>132.03039999999999</v>
      </c>
      <c r="L146" t="s">
        <v>19</v>
      </c>
      <c r="M146" t="s">
        <v>19</v>
      </c>
      <c r="N146" t="s">
        <v>14</v>
      </c>
    </row>
    <row r="147" spans="1:14" x14ac:dyDescent="0.2">
      <c r="A147" t="s">
        <v>14</v>
      </c>
      <c r="B147" t="s">
        <v>123</v>
      </c>
      <c r="C147">
        <v>10.14</v>
      </c>
      <c r="D147" t="s">
        <v>16</v>
      </c>
      <c r="E147" t="s">
        <v>32</v>
      </c>
      <c r="F147" t="s">
        <v>18</v>
      </c>
      <c r="G147" t="s">
        <v>19</v>
      </c>
      <c r="H147" t="s">
        <v>19</v>
      </c>
      <c r="I147" t="s">
        <v>19</v>
      </c>
      <c r="J147" t="s">
        <v>19</v>
      </c>
      <c r="K147">
        <v>132.03039999999999</v>
      </c>
      <c r="L147" t="s">
        <v>19</v>
      </c>
      <c r="M147" t="s">
        <v>19</v>
      </c>
      <c r="N147" t="s">
        <v>14</v>
      </c>
    </row>
    <row r="148" spans="1:14" x14ac:dyDescent="0.2">
      <c r="A148" t="s">
        <v>14</v>
      </c>
      <c r="B148" t="s">
        <v>123</v>
      </c>
      <c r="C148">
        <v>10.14</v>
      </c>
      <c r="D148" t="s">
        <v>16</v>
      </c>
      <c r="E148" t="s">
        <v>33</v>
      </c>
      <c r="F148" t="s">
        <v>18</v>
      </c>
      <c r="G148" t="s">
        <v>19</v>
      </c>
      <c r="H148" t="s">
        <v>19</v>
      </c>
      <c r="I148" t="s">
        <v>19</v>
      </c>
      <c r="J148" t="s">
        <v>19</v>
      </c>
      <c r="K148">
        <v>132.03039999999999</v>
      </c>
      <c r="L148" t="s">
        <v>19</v>
      </c>
      <c r="M148" t="s">
        <v>19</v>
      </c>
      <c r="N148" t="s">
        <v>14</v>
      </c>
    </row>
    <row r="149" spans="1:14" x14ac:dyDescent="0.2">
      <c r="A149" t="s">
        <v>14</v>
      </c>
      <c r="B149" t="s">
        <v>123</v>
      </c>
      <c r="C149">
        <v>10.14</v>
      </c>
      <c r="D149" t="s">
        <v>16</v>
      </c>
      <c r="E149" t="s">
        <v>34</v>
      </c>
      <c r="F149" t="s">
        <v>18</v>
      </c>
      <c r="G149" t="s">
        <v>19</v>
      </c>
      <c r="H149" t="s">
        <v>19</v>
      </c>
      <c r="I149" t="s">
        <v>19</v>
      </c>
      <c r="J149" t="s">
        <v>19</v>
      </c>
      <c r="K149">
        <v>132.03039999999999</v>
      </c>
      <c r="L149" t="s">
        <v>19</v>
      </c>
      <c r="M149" t="s">
        <v>19</v>
      </c>
      <c r="N149" t="s">
        <v>14</v>
      </c>
    </row>
    <row r="150" spans="1:14" x14ac:dyDescent="0.2">
      <c r="A150" t="s">
        <v>14</v>
      </c>
      <c r="B150" t="s">
        <v>123</v>
      </c>
      <c r="C150">
        <v>10.14</v>
      </c>
      <c r="D150" t="s">
        <v>16</v>
      </c>
      <c r="E150" t="s">
        <v>35</v>
      </c>
      <c r="F150" t="s">
        <v>18</v>
      </c>
      <c r="G150" t="s">
        <v>19</v>
      </c>
      <c r="H150" t="s">
        <v>19</v>
      </c>
      <c r="I150" t="s">
        <v>19</v>
      </c>
      <c r="J150" t="s">
        <v>19</v>
      </c>
      <c r="K150">
        <v>132.03039999999999</v>
      </c>
      <c r="L150" t="s">
        <v>19</v>
      </c>
      <c r="M150" t="s">
        <v>19</v>
      </c>
      <c r="N150" t="s">
        <v>14</v>
      </c>
    </row>
    <row r="151" spans="1:14" x14ac:dyDescent="0.2">
      <c r="A151" t="s">
        <v>14</v>
      </c>
      <c r="B151" t="s">
        <v>123</v>
      </c>
      <c r="C151">
        <v>10.14</v>
      </c>
      <c r="D151" t="s">
        <v>16</v>
      </c>
      <c r="E151" t="s">
        <v>36</v>
      </c>
      <c r="F151" t="s">
        <v>18</v>
      </c>
      <c r="G151" t="s">
        <v>19</v>
      </c>
      <c r="H151" t="s">
        <v>19</v>
      </c>
      <c r="I151" t="s">
        <v>19</v>
      </c>
      <c r="J151" t="s">
        <v>19</v>
      </c>
      <c r="K151">
        <v>132.03039999999999</v>
      </c>
      <c r="L151" t="s">
        <v>19</v>
      </c>
      <c r="M151" t="s">
        <v>19</v>
      </c>
      <c r="N151" t="s">
        <v>14</v>
      </c>
    </row>
    <row r="152" spans="1:14" x14ac:dyDescent="0.2">
      <c r="A152" t="s">
        <v>14</v>
      </c>
      <c r="B152" t="s">
        <v>123</v>
      </c>
      <c r="C152">
        <v>10.14</v>
      </c>
      <c r="D152" t="s">
        <v>16</v>
      </c>
      <c r="E152" t="s">
        <v>37</v>
      </c>
      <c r="F152" t="s">
        <v>18</v>
      </c>
      <c r="G152">
        <v>154286</v>
      </c>
      <c r="H152">
        <v>2490005</v>
      </c>
      <c r="I152">
        <v>10.1</v>
      </c>
      <c r="J152" t="s">
        <v>98</v>
      </c>
      <c r="K152">
        <v>132.03039999999999</v>
      </c>
      <c r="L152">
        <v>132.03030000000001</v>
      </c>
      <c r="M152" t="s">
        <v>124</v>
      </c>
      <c r="N152" t="s">
        <v>14</v>
      </c>
    </row>
    <row r="153" spans="1:14" x14ac:dyDescent="0.2">
      <c r="A153" t="s">
        <v>14</v>
      </c>
      <c r="B153" t="s">
        <v>123</v>
      </c>
      <c r="C153">
        <v>10.14</v>
      </c>
      <c r="D153" t="s">
        <v>16</v>
      </c>
      <c r="E153" t="s">
        <v>38</v>
      </c>
      <c r="F153" t="s">
        <v>18</v>
      </c>
      <c r="G153">
        <v>145033</v>
      </c>
      <c r="H153">
        <v>2355968</v>
      </c>
      <c r="I153">
        <v>10.06</v>
      </c>
      <c r="J153" t="s">
        <v>125</v>
      </c>
      <c r="K153">
        <v>132.03039999999999</v>
      </c>
      <c r="L153">
        <v>132.03020000000001</v>
      </c>
      <c r="M153" t="s">
        <v>126</v>
      </c>
      <c r="N153" t="s">
        <v>14</v>
      </c>
    </row>
    <row r="154" spans="1:14" x14ac:dyDescent="0.2">
      <c r="A154" t="s">
        <v>14</v>
      </c>
      <c r="B154" t="s">
        <v>123</v>
      </c>
      <c r="C154">
        <v>10.14</v>
      </c>
      <c r="D154" t="s">
        <v>16</v>
      </c>
      <c r="E154" t="s">
        <v>39</v>
      </c>
      <c r="F154" t="s">
        <v>18</v>
      </c>
      <c r="G154">
        <v>86657</v>
      </c>
      <c r="H154">
        <v>1382653</v>
      </c>
      <c r="I154">
        <v>10.1</v>
      </c>
      <c r="J154" t="s">
        <v>98</v>
      </c>
      <c r="K154">
        <v>132.03039999999999</v>
      </c>
      <c r="L154">
        <v>132.03030000000001</v>
      </c>
      <c r="M154" t="s">
        <v>124</v>
      </c>
      <c r="N154" t="s">
        <v>14</v>
      </c>
    </row>
    <row r="155" spans="1:14" x14ac:dyDescent="0.2">
      <c r="A155" t="s">
        <v>14</v>
      </c>
      <c r="B155" t="s">
        <v>123</v>
      </c>
      <c r="C155">
        <v>10.14</v>
      </c>
      <c r="D155" t="s">
        <v>16</v>
      </c>
      <c r="E155" t="s">
        <v>42</v>
      </c>
      <c r="F155" t="s">
        <v>18</v>
      </c>
      <c r="G155">
        <v>76099</v>
      </c>
      <c r="H155">
        <v>1289616</v>
      </c>
      <c r="I155">
        <v>10.1</v>
      </c>
      <c r="J155" t="s">
        <v>98</v>
      </c>
      <c r="K155">
        <v>132.03039999999999</v>
      </c>
      <c r="L155">
        <v>132.03030000000001</v>
      </c>
      <c r="M155" t="s">
        <v>127</v>
      </c>
      <c r="N155" t="s">
        <v>14</v>
      </c>
    </row>
    <row r="156" spans="1:14" x14ac:dyDescent="0.2">
      <c r="A156" t="s">
        <v>14</v>
      </c>
      <c r="B156" t="s">
        <v>123</v>
      </c>
      <c r="C156">
        <v>10.14</v>
      </c>
      <c r="D156" t="s">
        <v>16</v>
      </c>
      <c r="E156" t="s">
        <v>45</v>
      </c>
      <c r="F156" t="s">
        <v>18</v>
      </c>
      <c r="G156">
        <v>87036</v>
      </c>
      <c r="H156">
        <v>1554671</v>
      </c>
      <c r="I156">
        <v>10.1</v>
      </c>
      <c r="J156" t="s">
        <v>98</v>
      </c>
      <c r="K156">
        <v>132.03039999999999</v>
      </c>
      <c r="L156">
        <v>132.03030000000001</v>
      </c>
      <c r="M156" t="s">
        <v>124</v>
      </c>
      <c r="N156" t="s">
        <v>14</v>
      </c>
    </row>
    <row r="157" spans="1:14" x14ac:dyDescent="0.2">
      <c r="A157" t="s">
        <v>14</v>
      </c>
      <c r="B157" t="s">
        <v>123</v>
      </c>
      <c r="C157">
        <v>10.14</v>
      </c>
      <c r="D157" t="s">
        <v>16</v>
      </c>
      <c r="E157" t="s">
        <v>48</v>
      </c>
      <c r="F157" t="s">
        <v>18</v>
      </c>
      <c r="G157">
        <v>174010</v>
      </c>
      <c r="H157">
        <v>2720817</v>
      </c>
      <c r="I157">
        <v>10.1</v>
      </c>
      <c r="J157" t="s">
        <v>98</v>
      </c>
      <c r="K157">
        <v>132.03039999999999</v>
      </c>
      <c r="L157">
        <v>132.03030000000001</v>
      </c>
      <c r="M157" t="s">
        <v>128</v>
      </c>
      <c r="N157" t="s">
        <v>14</v>
      </c>
    </row>
    <row r="158" spans="1:14" x14ac:dyDescent="0.2">
      <c r="A158" t="s">
        <v>14</v>
      </c>
      <c r="B158" t="s">
        <v>123</v>
      </c>
      <c r="C158">
        <v>10.14</v>
      </c>
      <c r="D158" t="s">
        <v>16</v>
      </c>
      <c r="E158" t="s">
        <v>49</v>
      </c>
      <c r="F158" t="s">
        <v>18</v>
      </c>
      <c r="G158">
        <v>171731</v>
      </c>
      <c r="H158">
        <v>2821899</v>
      </c>
      <c r="I158">
        <v>10.1</v>
      </c>
      <c r="J158" t="s">
        <v>98</v>
      </c>
      <c r="K158">
        <v>132.03039999999999</v>
      </c>
      <c r="L158">
        <v>132.03030000000001</v>
      </c>
      <c r="M158" t="s">
        <v>124</v>
      </c>
      <c r="N158" t="s">
        <v>14</v>
      </c>
    </row>
    <row r="159" spans="1:14" x14ac:dyDescent="0.2">
      <c r="A159" t="s">
        <v>14</v>
      </c>
      <c r="B159" t="s">
        <v>123</v>
      </c>
      <c r="C159">
        <v>10.14</v>
      </c>
      <c r="D159" t="s">
        <v>16</v>
      </c>
      <c r="E159" t="s">
        <v>50</v>
      </c>
      <c r="F159" t="s">
        <v>18</v>
      </c>
      <c r="G159">
        <v>152872</v>
      </c>
      <c r="H159">
        <v>2536394</v>
      </c>
      <c r="I159">
        <v>10.1</v>
      </c>
      <c r="J159" t="s">
        <v>98</v>
      </c>
      <c r="K159">
        <v>132.03039999999999</v>
      </c>
      <c r="L159">
        <v>132.03030000000001</v>
      </c>
      <c r="M159" t="s">
        <v>128</v>
      </c>
      <c r="N159" t="s">
        <v>14</v>
      </c>
    </row>
    <row r="160" spans="1:14" x14ac:dyDescent="0.2">
      <c r="A160" t="s">
        <v>14</v>
      </c>
      <c r="B160" t="s">
        <v>123</v>
      </c>
      <c r="C160">
        <v>10.14</v>
      </c>
      <c r="D160" t="s">
        <v>16</v>
      </c>
      <c r="E160" t="s">
        <v>51</v>
      </c>
      <c r="F160" t="s">
        <v>18</v>
      </c>
      <c r="G160">
        <v>95011</v>
      </c>
      <c r="H160">
        <v>1563505</v>
      </c>
      <c r="I160">
        <v>10.1</v>
      </c>
      <c r="J160" t="s">
        <v>98</v>
      </c>
      <c r="K160">
        <v>132.03039999999999</v>
      </c>
      <c r="L160">
        <v>132.03020000000001</v>
      </c>
      <c r="M160" t="s">
        <v>129</v>
      </c>
      <c r="N160" t="s">
        <v>14</v>
      </c>
    </row>
    <row r="161" spans="1:14" x14ac:dyDescent="0.2">
      <c r="A161" t="s">
        <v>14</v>
      </c>
      <c r="B161" t="s">
        <v>123</v>
      </c>
      <c r="C161">
        <v>10.14</v>
      </c>
      <c r="D161" t="s">
        <v>16</v>
      </c>
      <c r="E161" t="s">
        <v>53</v>
      </c>
      <c r="F161" t="s">
        <v>18</v>
      </c>
      <c r="G161">
        <v>83338</v>
      </c>
      <c r="H161">
        <v>1345598</v>
      </c>
      <c r="I161">
        <v>10.1</v>
      </c>
      <c r="J161" t="s">
        <v>98</v>
      </c>
      <c r="K161">
        <v>132.03039999999999</v>
      </c>
      <c r="L161">
        <v>132.03030000000001</v>
      </c>
      <c r="M161" t="s">
        <v>124</v>
      </c>
      <c r="N161" t="s">
        <v>14</v>
      </c>
    </row>
    <row r="162" spans="1:14" x14ac:dyDescent="0.2">
      <c r="A162" t="s">
        <v>14</v>
      </c>
      <c r="B162" t="s">
        <v>123</v>
      </c>
      <c r="C162">
        <v>10.14</v>
      </c>
      <c r="D162" t="s">
        <v>16</v>
      </c>
      <c r="E162" t="s">
        <v>54</v>
      </c>
      <c r="F162" t="s">
        <v>18</v>
      </c>
      <c r="G162">
        <v>78425</v>
      </c>
      <c r="H162">
        <v>1327900</v>
      </c>
      <c r="I162">
        <v>10.1</v>
      </c>
      <c r="J162" t="s">
        <v>98</v>
      </c>
      <c r="K162">
        <v>132.03039999999999</v>
      </c>
      <c r="L162">
        <v>132.03030000000001</v>
      </c>
      <c r="M162" t="s">
        <v>124</v>
      </c>
      <c r="N162" t="s">
        <v>14</v>
      </c>
    </row>
    <row r="163" spans="1:14" x14ac:dyDescent="0.2">
      <c r="A163" t="s">
        <v>14</v>
      </c>
      <c r="B163" t="s">
        <v>123</v>
      </c>
      <c r="C163">
        <v>10.14</v>
      </c>
      <c r="D163" t="s">
        <v>16</v>
      </c>
      <c r="E163" t="s">
        <v>56</v>
      </c>
      <c r="F163" t="s">
        <v>18</v>
      </c>
      <c r="G163">
        <v>157003</v>
      </c>
      <c r="H163">
        <v>2608818</v>
      </c>
      <c r="I163">
        <v>10.1</v>
      </c>
      <c r="J163" t="s">
        <v>98</v>
      </c>
      <c r="K163">
        <v>132.03039999999999</v>
      </c>
      <c r="L163">
        <v>132.03030000000001</v>
      </c>
      <c r="M163" t="s">
        <v>127</v>
      </c>
      <c r="N163" t="s">
        <v>14</v>
      </c>
    </row>
    <row r="164" spans="1:14" x14ac:dyDescent="0.2">
      <c r="A164" t="s">
        <v>14</v>
      </c>
      <c r="B164" t="s">
        <v>123</v>
      </c>
      <c r="C164">
        <v>10.14</v>
      </c>
      <c r="D164" t="s">
        <v>16</v>
      </c>
      <c r="E164" t="s">
        <v>57</v>
      </c>
      <c r="F164" t="s">
        <v>18</v>
      </c>
      <c r="G164">
        <v>170479</v>
      </c>
      <c r="H164">
        <v>2777655</v>
      </c>
      <c r="I164">
        <v>10.1</v>
      </c>
      <c r="J164" t="s">
        <v>98</v>
      </c>
      <c r="K164">
        <v>132.03039999999999</v>
      </c>
      <c r="L164">
        <v>132.03030000000001</v>
      </c>
      <c r="M164" t="s">
        <v>128</v>
      </c>
      <c r="N164" t="s">
        <v>14</v>
      </c>
    </row>
    <row r="165" spans="1:14" x14ac:dyDescent="0.2">
      <c r="A165" t="s">
        <v>14</v>
      </c>
      <c r="B165" t="s">
        <v>123</v>
      </c>
      <c r="C165">
        <v>10.14</v>
      </c>
      <c r="D165" t="s">
        <v>16</v>
      </c>
      <c r="E165" t="s">
        <v>58</v>
      </c>
      <c r="F165" t="s">
        <v>18</v>
      </c>
      <c r="G165">
        <v>145282</v>
      </c>
      <c r="H165">
        <v>2320102</v>
      </c>
      <c r="I165">
        <v>10.1</v>
      </c>
      <c r="J165" t="s">
        <v>98</v>
      </c>
      <c r="K165">
        <v>132.03039999999999</v>
      </c>
      <c r="L165">
        <v>132.03030000000001</v>
      </c>
      <c r="M165" t="s">
        <v>128</v>
      </c>
      <c r="N165" t="s">
        <v>14</v>
      </c>
    </row>
    <row r="166" spans="1:14" x14ac:dyDescent="0.2">
      <c r="A166" t="s">
        <v>14</v>
      </c>
      <c r="B166" t="s">
        <v>123</v>
      </c>
      <c r="C166">
        <v>10.14</v>
      </c>
      <c r="D166" t="s">
        <v>16</v>
      </c>
      <c r="E166" t="s">
        <v>59</v>
      </c>
      <c r="F166" t="s">
        <v>18</v>
      </c>
      <c r="G166">
        <v>94835</v>
      </c>
      <c r="H166">
        <v>1560355</v>
      </c>
      <c r="I166">
        <v>10.06</v>
      </c>
      <c r="J166" t="s">
        <v>125</v>
      </c>
      <c r="K166">
        <v>132.03039999999999</v>
      </c>
      <c r="L166">
        <v>132.03030000000001</v>
      </c>
      <c r="M166" t="s">
        <v>128</v>
      </c>
      <c r="N166" t="s">
        <v>14</v>
      </c>
    </row>
    <row r="167" spans="1:14" x14ac:dyDescent="0.2">
      <c r="A167" t="s">
        <v>14</v>
      </c>
      <c r="B167" t="s">
        <v>123</v>
      </c>
      <c r="C167">
        <v>10.14</v>
      </c>
      <c r="D167" t="s">
        <v>16</v>
      </c>
      <c r="E167" t="s">
        <v>60</v>
      </c>
      <c r="F167" t="s">
        <v>18</v>
      </c>
      <c r="G167">
        <v>88143</v>
      </c>
      <c r="H167">
        <v>1438870</v>
      </c>
      <c r="I167">
        <v>10.06</v>
      </c>
      <c r="J167" t="s">
        <v>125</v>
      </c>
      <c r="K167">
        <v>132.03039999999999</v>
      </c>
      <c r="L167">
        <v>132.03020000000001</v>
      </c>
      <c r="M167" t="s">
        <v>129</v>
      </c>
      <c r="N167" t="s">
        <v>14</v>
      </c>
    </row>
    <row r="168" spans="1:14" x14ac:dyDescent="0.2">
      <c r="A168" t="s">
        <v>14</v>
      </c>
      <c r="B168" t="s">
        <v>123</v>
      </c>
      <c r="C168">
        <v>10.14</v>
      </c>
      <c r="D168" t="s">
        <v>16</v>
      </c>
      <c r="E168" t="s">
        <v>61</v>
      </c>
      <c r="F168" t="s">
        <v>18</v>
      </c>
      <c r="G168">
        <v>94139</v>
      </c>
      <c r="H168">
        <v>1557012</v>
      </c>
      <c r="I168">
        <v>10.1</v>
      </c>
      <c r="J168" t="s">
        <v>98</v>
      </c>
      <c r="K168">
        <v>132.03039999999999</v>
      </c>
      <c r="L168">
        <v>132.03030000000001</v>
      </c>
      <c r="M168" t="s">
        <v>127</v>
      </c>
      <c r="N168" t="s">
        <v>14</v>
      </c>
    </row>
    <row r="169" spans="1:14" x14ac:dyDescent="0.2">
      <c r="A169" t="s">
        <v>14</v>
      </c>
      <c r="B169" t="s">
        <v>123</v>
      </c>
      <c r="C169">
        <v>10.14</v>
      </c>
      <c r="D169" t="s">
        <v>16</v>
      </c>
      <c r="E169" t="s">
        <v>63</v>
      </c>
      <c r="F169" t="s">
        <v>18</v>
      </c>
      <c r="G169">
        <v>169985</v>
      </c>
      <c r="H169">
        <v>2675788</v>
      </c>
      <c r="I169">
        <v>10.1</v>
      </c>
      <c r="J169" t="s">
        <v>98</v>
      </c>
      <c r="K169">
        <v>132.03039999999999</v>
      </c>
      <c r="L169">
        <v>132.03030000000001</v>
      </c>
      <c r="M169" t="s">
        <v>127</v>
      </c>
      <c r="N169" t="s">
        <v>14</v>
      </c>
    </row>
    <row r="170" spans="1:14" x14ac:dyDescent="0.2">
      <c r="A170" t="s">
        <v>14</v>
      </c>
      <c r="B170" t="s">
        <v>123</v>
      </c>
      <c r="C170">
        <v>10.14</v>
      </c>
      <c r="D170" t="s">
        <v>16</v>
      </c>
      <c r="E170" t="s">
        <v>64</v>
      </c>
      <c r="F170" t="s">
        <v>18</v>
      </c>
      <c r="G170">
        <v>3823602</v>
      </c>
      <c r="H170">
        <v>69558301</v>
      </c>
      <c r="I170">
        <v>10.11</v>
      </c>
      <c r="J170" t="s">
        <v>70</v>
      </c>
      <c r="K170">
        <v>132.03039999999999</v>
      </c>
      <c r="L170">
        <v>132.03020000000001</v>
      </c>
      <c r="M170" t="s">
        <v>129</v>
      </c>
      <c r="N170" t="s">
        <v>14</v>
      </c>
    </row>
    <row r="171" spans="1:14" x14ac:dyDescent="0.2">
      <c r="A171" t="s">
        <v>14</v>
      </c>
      <c r="B171" t="s">
        <v>123</v>
      </c>
      <c r="C171">
        <v>10.14</v>
      </c>
      <c r="D171" t="s">
        <v>16</v>
      </c>
      <c r="E171" t="s">
        <v>65</v>
      </c>
      <c r="F171" t="s">
        <v>18</v>
      </c>
      <c r="G171">
        <v>3343235</v>
      </c>
      <c r="H171">
        <v>61208961</v>
      </c>
      <c r="I171">
        <v>10.130000000000001</v>
      </c>
      <c r="J171" t="s">
        <v>46</v>
      </c>
      <c r="K171">
        <v>132.03039999999999</v>
      </c>
      <c r="L171">
        <v>132.03020000000001</v>
      </c>
      <c r="M171" t="s">
        <v>129</v>
      </c>
      <c r="N171" t="s">
        <v>14</v>
      </c>
    </row>
    <row r="172" spans="1:14" x14ac:dyDescent="0.2">
      <c r="A172" t="s">
        <v>14</v>
      </c>
      <c r="B172" t="s">
        <v>123</v>
      </c>
      <c r="C172">
        <v>10.14</v>
      </c>
      <c r="D172" t="s">
        <v>16</v>
      </c>
      <c r="E172" t="s">
        <v>66</v>
      </c>
      <c r="F172" t="s">
        <v>18</v>
      </c>
      <c r="G172">
        <v>4237425</v>
      </c>
      <c r="H172">
        <v>72046852</v>
      </c>
      <c r="I172">
        <v>10.14</v>
      </c>
      <c r="J172" t="s">
        <v>101</v>
      </c>
      <c r="K172">
        <v>132.03039999999999</v>
      </c>
      <c r="L172">
        <v>132.03020000000001</v>
      </c>
      <c r="M172" t="s">
        <v>129</v>
      </c>
      <c r="N172" t="s">
        <v>14</v>
      </c>
    </row>
    <row r="173" spans="1:14" x14ac:dyDescent="0.2">
      <c r="A173" t="s">
        <v>14</v>
      </c>
      <c r="B173" t="s">
        <v>123</v>
      </c>
      <c r="C173">
        <v>10.14</v>
      </c>
      <c r="D173" t="s">
        <v>16</v>
      </c>
      <c r="E173" t="s">
        <v>69</v>
      </c>
      <c r="F173" t="s">
        <v>18</v>
      </c>
      <c r="G173">
        <v>3732186</v>
      </c>
      <c r="H173">
        <v>64199982</v>
      </c>
      <c r="I173">
        <v>10.1</v>
      </c>
      <c r="J173" t="s">
        <v>98</v>
      </c>
      <c r="K173">
        <v>132.03039999999999</v>
      </c>
      <c r="L173">
        <v>132.03030000000001</v>
      </c>
      <c r="M173" t="s">
        <v>127</v>
      </c>
      <c r="N173" t="s">
        <v>14</v>
      </c>
    </row>
    <row r="174" spans="1:14" x14ac:dyDescent="0.2">
      <c r="A174" t="s">
        <v>14</v>
      </c>
      <c r="B174" t="s">
        <v>123</v>
      </c>
      <c r="C174">
        <v>10.14</v>
      </c>
      <c r="D174" t="s">
        <v>16</v>
      </c>
      <c r="E174" t="s">
        <v>71</v>
      </c>
      <c r="F174" t="s">
        <v>18</v>
      </c>
      <c r="G174">
        <v>3506607</v>
      </c>
      <c r="H174">
        <v>60942864</v>
      </c>
      <c r="I174">
        <v>10.130000000000001</v>
      </c>
      <c r="J174" t="s">
        <v>46</v>
      </c>
      <c r="K174">
        <v>132.03039999999999</v>
      </c>
      <c r="L174">
        <v>132.03030000000001</v>
      </c>
      <c r="M174" t="s">
        <v>127</v>
      </c>
      <c r="N174" t="s">
        <v>14</v>
      </c>
    </row>
    <row r="175" spans="1:14" x14ac:dyDescent="0.2">
      <c r="A175" t="s">
        <v>14</v>
      </c>
      <c r="B175" t="s">
        <v>123</v>
      </c>
      <c r="C175">
        <v>10.14</v>
      </c>
      <c r="D175" t="s">
        <v>16</v>
      </c>
      <c r="E175" t="s">
        <v>72</v>
      </c>
      <c r="F175" t="s">
        <v>18</v>
      </c>
      <c r="G175">
        <v>4391193</v>
      </c>
      <c r="H175">
        <v>74916453</v>
      </c>
      <c r="I175">
        <v>10.11</v>
      </c>
      <c r="J175" t="s">
        <v>70</v>
      </c>
      <c r="K175">
        <v>132.03039999999999</v>
      </c>
      <c r="L175">
        <v>132.03030000000001</v>
      </c>
      <c r="M175" t="s">
        <v>127</v>
      </c>
      <c r="N175" t="s">
        <v>14</v>
      </c>
    </row>
    <row r="176" spans="1:14" x14ac:dyDescent="0.2">
      <c r="A176" t="s">
        <v>14</v>
      </c>
      <c r="B176" t="s">
        <v>123</v>
      </c>
      <c r="C176">
        <v>10.14</v>
      </c>
      <c r="D176" t="s">
        <v>16</v>
      </c>
      <c r="E176" t="s">
        <v>73</v>
      </c>
      <c r="F176" t="s">
        <v>18</v>
      </c>
      <c r="G176">
        <v>4006581</v>
      </c>
      <c r="H176">
        <v>71992965</v>
      </c>
      <c r="I176">
        <v>10.11</v>
      </c>
      <c r="J176" t="s">
        <v>70</v>
      </c>
      <c r="K176">
        <v>132.03039999999999</v>
      </c>
      <c r="L176">
        <v>132.03030000000001</v>
      </c>
      <c r="M176" t="s">
        <v>127</v>
      </c>
      <c r="N176" t="s">
        <v>14</v>
      </c>
    </row>
    <row r="177" spans="1:14" x14ac:dyDescent="0.2">
      <c r="A177" t="s">
        <v>14</v>
      </c>
      <c r="B177" t="s">
        <v>123</v>
      </c>
      <c r="C177">
        <v>10.14</v>
      </c>
      <c r="D177" t="s">
        <v>16</v>
      </c>
      <c r="E177" t="s">
        <v>74</v>
      </c>
      <c r="F177" t="s">
        <v>18</v>
      </c>
      <c r="G177">
        <v>3551554</v>
      </c>
      <c r="H177">
        <v>64699299</v>
      </c>
      <c r="I177">
        <v>10.119999999999999</v>
      </c>
      <c r="J177" t="s">
        <v>114</v>
      </c>
      <c r="K177">
        <v>132.03039999999999</v>
      </c>
      <c r="L177">
        <v>132.03030000000001</v>
      </c>
      <c r="M177" t="s">
        <v>128</v>
      </c>
      <c r="N177" t="s">
        <v>14</v>
      </c>
    </row>
    <row r="178" spans="1:14" x14ac:dyDescent="0.2">
      <c r="A178" t="s">
        <v>14</v>
      </c>
      <c r="B178" t="s">
        <v>123</v>
      </c>
      <c r="C178">
        <v>10.14</v>
      </c>
      <c r="D178" t="s">
        <v>16</v>
      </c>
      <c r="E178" t="s">
        <v>75</v>
      </c>
      <c r="F178" t="s">
        <v>18</v>
      </c>
      <c r="G178">
        <v>4323424</v>
      </c>
      <c r="H178">
        <v>72541146</v>
      </c>
      <c r="I178">
        <v>10.1</v>
      </c>
      <c r="J178" t="s">
        <v>98</v>
      </c>
      <c r="K178">
        <v>132.03039999999999</v>
      </c>
      <c r="L178">
        <v>132.03020000000001</v>
      </c>
      <c r="M178" t="s">
        <v>129</v>
      </c>
      <c r="N178" t="s">
        <v>14</v>
      </c>
    </row>
    <row r="179" spans="1:14" x14ac:dyDescent="0.2">
      <c r="A179" t="s">
        <v>14</v>
      </c>
      <c r="B179" t="s">
        <v>123</v>
      </c>
      <c r="C179">
        <v>10.14</v>
      </c>
      <c r="D179" t="s">
        <v>16</v>
      </c>
      <c r="E179" t="s">
        <v>77</v>
      </c>
      <c r="F179" t="s">
        <v>18</v>
      </c>
      <c r="G179">
        <v>3958362</v>
      </c>
      <c r="H179">
        <v>68814449</v>
      </c>
      <c r="I179">
        <v>10.14</v>
      </c>
      <c r="J179" t="s">
        <v>101</v>
      </c>
      <c r="K179">
        <v>132.03039999999999</v>
      </c>
      <c r="L179">
        <v>132.03020000000001</v>
      </c>
      <c r="M179" t="s">
        <v>126</v>
      </c>
      <c r="N179" t="s">
        <v>14</v>
      </c>
    </row>
    <row r="180" spans="1:14" x14ac:dyDescent="0.2">
      <c r="A180" t="s">
        <v>14</v>
      </c>
      <c r="B180" t="s">
        <v>123</v>
      </c>
      <c r="C180">
        <v>10.14</v>
      </c>
      <c r="D180" t="s">
        <v>16</v>
      </c>
      <c r="E180" t="s">
        <v>79</v>
      </c>
      <c r="F180" t="s">
        <v>18</v>
      </c>
      <c r="G180">
        <v>3761149</v>
      </c>
      <c r="H180">
        <v>64918266</v>
      </c>
      <c r="I180">
        <v>10.14</v>
      </c>
      <c r="J180" t="s">
        <v>101</v>
      </c>
      <c r="K180">
        <v>132.03039999999999</v>
      </c>
      <c r="L180">
        <v>132.03030000000001</v>
      </c>
      <c r="M180" t="s">
        <v>127</v>
      </c>
      <c r="N180" t="s">
        <v>14</v>
      </c>
    </row>
    <row r="181" spans="1:14" x14ac:dyDescent="0.2">
      <c r="A181" t="s">
        <v>14</v>
      </c>
      <c r="B181" t="s">
        <v>123</v>
      </c>
      <c r="C181">
        <v>10.14</v>
      </c>
      <c r="D181" t="s">
        <v>16</v>
      </c>
      <c r="E181" t="s">
        <v>80</v>
      </c>
      <c r="F181" t="s">
        <v>18</v>
      </c>
      <c r="G181">
        <v>4317749</v>
      </c>
      <c r="H181">
        <v>71244755</v>
      </c>
      <c r="I181">
        <v>10.11</v>
      </c>
      <c r="J181" t="s">
        <v>70</v>
      </c>
      <c r="K181">
        <v>132.03039999999999</v>
      </c>
      <c r="L181">
        <v>132.03030000000001</v>
      </c>
      <c r="M181" t="s">
        <v>128</v>
      </c>
      <c r="N181" t="s">
        <v>14</v>
      </c>
    </row>
    <row r="182" spans="1:14" x14ac:dyDescent="0.2">
      <c r="A182" t="s">
        <v>14</v>
      </c>
      <c r="B182" t="s">
        <v>123</v>
      </c>
      <c r="C182">
        <v>10.14</v>
      </c>
      <c r="D182" t="s">
        <v>16</v>
      </c>
      <c r="E182" t="s">
        <v>81</v>
      </c>
      <c r="F182" t="s">
        <v>18</v>
      </c>
      <c r="G182">
        <v>4032230</v>
      </c>
      <c r="H182">
        <v>75267197</v>
      </c>
      <c r="I182">
        <v>10.11</v>
      </c>
      <c r="J182" t="s">
        <v>70</v>
      </c>
      <c r="K182">
        <v>132.03039999999999</v>
      </c>
      <c r="L182">
        <v>132.03030000000001</v>
      </c>
      <c r="M182" t="s">
        <v>128</v>
      </c>
      <c r="N182" t="s">
        <v>14</v>
      </c>
    </row>
    <row r="183" spans="1:14" x14ac:dyDescent="0.2">
      <c r="A183" t="s">
        <v>14</v>
      </c>
      <c r="B183" t="s">
        <v>123</v>
      </c>
      <c r="C183">
        <v>10.14</v>
      </c>
      <c r="D183" t="s">
        <v>16</v>
      </c>
      <c r="E183" t="s">
        <v>82</v>
      </c>
      <c r="F183" t="s">
        <v>18</v>
      </c>
      <c r="G183">
        <v>3556357</v>
      </c>
      <c r="H183">
        <v>66452051</v>
      </c>
      <c r="I183">
        <v>10.09</v>
      </c>
      <c r="J183" t="s">
        <v>43</v>
      </c>
      <c r="K183">
        <v>132.03039999999999</v>
      </c>
      <c r="L183">
        <v>132.03020000000001</v>
      </c>
      <c r="M183" t="s">
        <v>126</v>
      </c>
      <c r="N183" t="s">
        <v>14</v>
      </c>
    </row>
    <row r="184" spans="1:14" x14ac:dyDescent="0.2">
      <c r="A184" t="s">
        <v>14</v>
      </c>
      <c r="B184" t="s">
        <v>123</v>
      </c>
      <c r="C184">
        <v>10.14</v>
      </c>
      <c r="D184" t="s">
        <v>16</v>
      </c>
      <c r="E184" t="s">
        <v>83</v>
      </c>
      <c r="F184" t="s">
        <v>18</v>
      </c>
      <c r="G184">
        <v>4631616</v>
      </c>
      <c r="H184">
        <v>79937747</v>
      </c>
      <c r="I184">
        <v>10.1</v>
      </c>
      <c r="J184" t="s">
        <v>98</v>
      </c>
      <c r="K184">
        <v>132.03039999999999</v>
      </c>
      <c r="L184">
        <v>132.03020000000001</v>
      </c>
      <c r="M184" t="s">
        <v>126</v>
      </c>
      <c r="N184" t="s">
        <v>14</v>
      </c>
    </row>
    <row r="185" spans="1:14" x14ac:dyDescent="0.2">
      <c r="A185" t="s">
        <v>14</v>
      </c>
      <c r="B185" t="s">
        <v>123</v>
      </c>
      <c r="C185">
        <v>10.14</v>
      </c>
      <c r="D185" t="s">
        <v>16</v>
      </c>
      <c r="E185" t="s">
        <v>84</v>
      </c>
      <c r="F185" t="s">
        <v>18</v>
      </c>
      <c r="G185">
        <v>4155632</v>
      </c>
      <c r="H185">
        <v>70233215</v>
      </c>
      <c r="I185">
        <v>10.1</v>
      </c>
      <c r="J185" t="s">
        <v>98</v>
      </c>
      <c r="K185">
        <v>132.03039999999999</v>
      </c>
      <c r="L185">
        <v>132.03020000000001</v>
      </c>
      <c r="M185" t="s">
        <v>126</v>
      </c>
      <c r="N185" t="s">
        <v>14</v>
      </c>
    </row>
    <row r="186" spans="1:14" x14ac:dyDescent="0.2">
      <c r="A186" t="s">
        <v>14</v>
      </c>
      <c r="B186" t="s">
        <v>123</v>
      </c>
      <c r="C186">
        <v>10.14</v>
      </c>
      <c r="D186" t="s">
        <v>16</v>
      </c>
      <c r="E186" t="s">
        <v>86</v>
      </c>
      <c r="F186" t="s">
        <v>18</v>
      </c>
      <c r="G186">
        <v>3972077</v>
      </c>
      <c r="H186">
        <v>67226715</v>
      </c>
      <c r="I186">
        <v>10.1</v>
      </c>
      <c r="J186" t="s">
        <v>98</v>
      </c>
      <c r="K186">
        <v>132.03039999999999</v>
      </c>
      <c r="L186">
        <v>132.03030000000001</v>
      </c>
      <c r="M186" t="s">
        <v>128</v>
      </c>
      <c r="N186" t="s">
        <v>14</v>
      </c>
    </row>
    <row r="187" spans="1:14" x14ac:dyDescent="0.2">
      <c r="A187" t="s">
        <v>14</v>
      </c>
      <c r="B187" t="s">
        <v>123</v>
      </c>
      <c r="C187">
        <v>10.14</v>
      </c>
      <c r="D187" t="s">
        <v>16</v>
      </c>
      <c r="E187" t="s">
        <v>87</v>
      </c>
      <c r="F187" t="s">
        <v>18</v>
      </c>
      <c r="G187">
        <v>4472343</v>
      </c>
      <c r="H187">
        <v>74396123</v>
      </c>
      <c r="I187">
        <v>10.119999999999999</v>
      </c>
      <c r="J187" t="s">
        <v>114</v>
      </c>
      <c r="K187">
        <v>132.03039999999999</v>
      </c>
      <c r="L187">
        <v>132.03020000000001</v>
      </c>
      <c r="M187" t="s">
        <v>129</v>
      </c>
      <c r="N187" t="s">
        <v>14</v>
      </c>
    </row>
    <row r="188" spans="1:14" x14ac:dyDescent="0.2">
      <c r="A188" t="s">
        <v>14</v>
      </c>
      <c r="B188" t="s">
        <v>123</v>
      </c>
      <c r="C188">
        <v>10.14</v>
      </c>
      <c r="D188" t="s">
        <v>16</v>
      </c>
      <c r="E188" t="s">
        <v>88</v>
      </c>
      <c r="F188" t="s">
        <v>18</v>
      </c>
      <c r="G188" t="s">
        <v>19</v>
      </c>
      <c r="H188" t="s">
        <v>19</v>
      </c>
      <c r="I188" t="s">
        <v>19</v>
      </c>
      <c r="J188" t="s">
        <v>19</v>
      </c>
      <c r="K188">
        <v>132.03039999999999</v>
      </c>
      <c r="L188" t="s">
        <v>19</v>
      </c>
      <c r="M188" t="s">
        <v>19</v>
      </c>
      <c r="N188" t="s">
        <v>14</v>
      </c>
    </row>
    <row r="189" spans="1:14" x14ac:dyDescent="0.2">
      <c r="A189" t="s">
        <v>14</v>
      </c>
      <c r="B189" t="s">
        <v>123</v>
      </c>
      <c r="C189">
        <v>10.14</v>
      </c>
      <c r="D189" t="s">
        <v>16</v>
      </c>
      <c r="E189" t="s">
        <v>90</v>
      </c>
      <c r="F189" t="s">
        <v>18</v>
      </c>
      <c r="G189">
        <v>110179</v>
      </c>
      <c r="H189">
        <v>1856592</v>
      </c>
      <c r="I189">
        <v>10.07</v>
      </c>
      <c r="J189" t="s">
        <v>76</v>
      </c>
      <c r="K189">
        <v>132.03039999999999</v>
      </c>
      <c r="L189">
        <v>132.03030000000001</v>
      </c>
      <c r="M189" t="s">
        <v>127</v>
      </c>
      <c r="N189" t="s">
        <v>14</v>
      </c>
    </row>
    <row r="190" spans="1:14" x14ac:dyDescent="0.2">
      <c r="A190" t="s">
        <v>14</v>
      </c>
      <c r="B190" t="s">
        <v>123</v>
      </c>
      <c r="C190">
        <v>10.14</v>
      </c>
      <c r="D190" t="s">
        <v>16</v>
      </c>
      <c r="E190" t="s">
        <v>91</v>
      </c>
      <c r="F190" t="s">
        <v>18</v>
      </c>
      <c r="G190">
        <v>110937</v>
      </c>
      <c r="H190">
        <v>1792035</v>
      </c>
      <c r="I190">
        <v>10.11</v>
      </c>
      <c r="J190" t="s">
        <v>70</v>
      </c>
      <c r="K190">
        <v>132.03039999999999</v>
      </c>
      <c r="L190">
        <v>132.03030000000001</v>
      </c>
      <c r="M190" t="s">
        <v>130</v>
      </c>
      <c r="N190" t="s">
        <v>14</v>
      </c>
    </row>
    <row r="191" spans="1:14" x14ac:dyDescent="0.2">
      <c r="A191" t="s">
        <v>14</v>
      </c>
      <c r="B191" t="s">
        <v>123</v>
      </c>
      <c r="C191">
        <v>10.14</v>
      </c>
      <c r="D191" t="s">
        <v>16</v>
      </c>
      <c r="E191" t="s">
        <v>92</v>
      </c>
      <c r="F191" t="s">
        <v>18</v>
      </c>
      <c r="G191">
        <v>112681</v>
      </c>
      <c r="H191">
        <v>1871667</v>
      </c>
      <c r="I191">
        <v>10.07</v>
      </c>
      <c r="J191" t="s">
        <v>76</v>
      </c>
      <c r="K191">
        <v>132.03039999999999</v>
      </c>
      <c r="L191">
        <v>132.03030000000001</v>
      </c>
      <c r="M191" t="s">
        <v>128</v>
      </c>
      <c r="N191" t="s">
        <v>14</v>
      </c>
    </row>
    <row r="192" spans="1:14" x14ac:dyDescent="0.2">
      <c r="A192" t="s">
        <v>14</v>
      </c>
      <c r="B192" t="s">
        <v>123</v>
      </c>
      <c r="C192">
        <v>10.14</v>
      </c>
      <c r="D192" t="s">
        <v>16</v>
      </c>
      <c r="E192" t="s">
        <v>93</v>
      </c>
      <c r="F192" t="s">
        <v>18</v>
      </c>
      <c r="G192">
        <v>120045</v>
      </c>
      <c r="H192">
        <v>1930784</v>
      </c>
      <c r="I192">
        <v>10.11</v>
      </c>
      <c r="J192" t="s">
        <v>70</v>
      </c>
      <c r="K192">
        <v>132.03039999999999</v>
      </c>
      <c r="L192">
        <v>132.03030000000001</v>
      </c>
      <c r="M192" t="s">
        <v>128</v>
      </c>
      <c r="N192" t="s">
        <v>14</v>
      </c>
    </row>
    <row r="193" spans="1:14" x14ac:dyDescent="0.2">
      <c r="A193" t="s">
        <v>14</v>
      </c>
      <c r="B193" t="s">
        <v>123</v>
      </c>
      <c r="C193">
        <v>10.14</v>
      </c>
      <c r="D193" t="s">
        <v>16</v>
      </c>
      <c r="E193" t="s">
        <v>94</v>
      </c>
      <c r="F193" t="s">
        <v>18</v>
      </c>
      <c r="G193">
        <v>116744</v>
      </c>
      <c r="H193">
        <v>1905753</v>
      </c>
      <c r="I193">
        <v>10.11</v>
      </c>
      <c r="J193" t="s">
        <v>70</v>
      </c>
      <c r="K193">
        <v>132.03039999999999</v>
      </c>
      <c r="L193">
        <v>132.03030000000001</v>
      </c>
      <c r="M193" t="s">
        <v>128</v>
      </c>
      <c r="N193" t="s">
        <v>14</v>
      </c>
    </row>
    <row r="194" spans="1:14" x14ac:dyDescent="0.2">
      <c r="A194" t="s">
        <v>14</v>
      </c>
      <c r="B194" t="s">
        <v>123</v>
      </c>
      <c r="C194">
        <v>10.14</v>
      </c>
      <c r="D194" t="s">
        <v>16</v>
      </c>
      <c r="E194" t="s">
        <v>95</v>
      </c>
      <c r="F194" t="s">
        <v>18</v>
      </c>
      <c r="G194">
        <v>110664</v>
      </c>
      <c r="H194">
        <v>1822918</v>
      </c>
      <c r="I194">
        <v>10.11</v>
      </c>
      <c r="J194" t="s">
        <v>70</v>
      </c>
      <c r="K194">
        <v>132.03039999999999</v>
      </c>
      <c r="L194">
        <v>132.03020000000001</v>
      </c>
      <c r="M194" t="s">
        <v>126</v>
      </c>
      <c r="N194" t="s">
        <v>14</v>
      </c>
    </row>
    <row r="195" spans="1:14" x14ac:dyDescent="0.2">
      <c r="A195" t="s">
        <v>14</v>
      </c>
      <c r="B195" t="s">
        <v>123</v>
      </c>
      <c r="C195">
        <v>10.14</v>
      </c>
      <c r="D195" t="s">
        <v>16</v>
      </c>
      <c r="E195" t="s">
        <v>96</v>
      </c>
      <c r="F195" t="s">
        <v>18</v>
      </c>
      <c r="G195">
        <v>105786</v>
      </c>
      <c r="H195">
        <v>1762119</v>
      </c>
      <c r="I195">
        <v>10.11</v>
      </c>
      <c r="J195" t="s">
        <v>70</v>
      </c>
      <c r="K195">
        <v>132.03039999999999</v>
      </c>
      <c r="L195">
        <v>132.03030000000001</v>
      </c>
      <c r="M195" t="s">
        <v>128</v>
      </c>
      <c r="N195" t="s">
        <v>14</v>
      </c>
    </row>
    <row r="196" spans="1:14" x14ac:dyDescent="0.2">
      <c r="A196" t="s">
        <v>14</v>
      </c>
      <c r="B196" t="s">
        <v>123</v>
      </c>
      <c r="C196">
        <v>10.14</v>
      </c>
      <c r="D196" t="s">
        <v>16</v>
      </c>
      <c r="E196" t="s">
        <v>97</v>
      </c>
      <c r="F196" t="s">
        <v>18</v>
      </c>
      <c r="G196">
        <v>77930</v>
      </c>
      <c r="H196">
        <v>1295221</v>
      </c>
      <c r="I196">
        <v>10.11</v>
      </c>
      <c r="J196" t="s">
        <v>70</v>
      </c>
      <c r="K196">
        <v>132.03039999999999</v>
      </c>
      <c r="L196">
        <v>132.03020000000001</v>
      </c>
      <c r="M196" t="s">
        <v>129</v>
      </c>
      <c r="N196" t="s">
        <v>14</v>
      </c>
    </row>
    <row r="197" spans="1:14" x14ac:dyDescent="0.2">
      <c r="A197" t="s">
        <v>14</v>
      </c>
      <c r="B197" t="s">
        <v>123</v>
      </c>
      <c r="C197">
        <v>10.14</v>
      </c>
      <c r="D197" t="s">
        <v>16</v>
      </c>
      <c r="E197" t="s">
        <v>100</v>
      </c>
      <c r="F197" t="s">
        <v>18</v>
      </c>
      <c r="G197">
        <v>27441</v>
      </c>
      <c r="H197">
        <v>426153</v>
      </c>
      <c r="I197">
        <v>10.11</v>
      </c>
      <c r="J197" t="s">
        <v>70</v>
      </c>
      <c r="K197">
        <v>132.03039999999999</v>
      </c>
      <c r="L197">
        <v>132.03030000000001</v>
      </c>
      <c r="M197" t="s">
        <v>128</v>
      </c>
      <c r="N197" t="s">
        <v>14</v>
      </c>
    </row>
    <row r="198" spans="1:14" x14ac:dyDescent="0.2">
      <c r="A198" t="s">
        <v>14</v>
      </c>
      <c r="B198" t="s">
        <v>123</v>
      </c>
      <c r="C198">
        <v>10.14</v>
      </c>
      <c r="D198" t="s">
        <v>16</v>
      </c>
      <c r="E198" t="s">
        <v>102</v>
      </c>
      <c r="F198" t="s">
        <v>18</v>
      </c>
      <c r="G198">
        <v>11448</v>
      </c>
      <c r="H198">
        <v>183319</v>
      </c>
      <c r="I198">
        <v>10.15</v>
      </c>
      <c r="J198" t="s">
        <v>67</v>
      </c>
      <c r="K198">
        <v>132.03039999999999</v>
      </c>
      <c r="L198">
        <v>132.03020000000001</v>
      </c>
      <c r="M198" t="s">
        <v>131</v>
      </c>
      <c r="N198" t="s">
        <v>14</v>
      </c>
    </row>
    <row r="199" spans="1:14" x14ac:dyDescent="0.2">
      <c r="A199" t="s">
        <v>14</v>
      </c>
      <c r="B199" t="s">
        <v>123</v>
      </c>
      <c r="C199">
        <v>10.14</v>
      </c>
      <c r="D199" t="s">
        <v>16</v>
      </c>
      <c r="E199" t="s">
        <v>104</v>
      </c>
      <c r="F199" t="s">
        <v>18</v>
      </c>
      <c r="G199" t="s">
        <v>19</v>
      </c>
      <c r="H199" t="s">
        <v>19</v>
      </c>
      <c r="I199" t="s">
        <v>19</v>
      </c>
      <c r="J199" t="s">
        <v>19</v>
      </c>
      <c r="K199">
        <v>132.03039999999999</v>
      </c>
      <c r="L199" t="s">
        <v>19</v>
      </c>
      <c r="M199" t="s">
        <v>19</v>
      </c>
      <c r="N199" t="s">
        <v>14</v>
      </c>
    </row>
    <row r="200" spans="1:14" x14ac:dyDescent="0.2">
      <c r="A200" t="s">
        <v>14</v>
      </c>
      <c r="B200" t="s">
        <v>132</v>
      </c>
      <c r="C200">
        <v>10.14</v>
      </c>
      <c r="D200" t="s">
        <v>16</v>
      </c>
      <c r="E200" t="s">
        <v>17</v>
      </c>
      <c r="F200" t="s">
        <v>18</v>
      </c>
      <c r="G200" t="s">
        <v>19</v>
      </c>
      <c r="H200" t="s">
        <v>19</v>
      </c>
      <c r="I200" t="s">
        <v>19</v>
      </c>
      <c r="J200" t="s">
        <v>19</v>
      </c>
      <c r="K200">
        <v>136.0437</v>
      </c>
      <c r="L200" t="s">
        <v>19</v>
      </c>
      <c r="M200" t="s">
        <v>19</v>
      </c>
      <c r="N200" t="s">
        <v>14</v>
      </c>
    </row>
    <row r="201" spans="1:14" x14ac:dyDescent="0.2">
      <c r="A201" t="s">
        <v>14</v>
      </c>
      <c r="B201" t="s">
        <v>132</v>
      </c>
      <c r="C201">
        <v>10.14</v>
      </c>
      <c r="D201" t="s">
        <v>16</v>
      </c>
      <c r="E201" t="s">
        <v>20</v>
      </c>
      <c r="F201" t="s">
        <v>18</v>
      </c>
      <c r="G201" t="s">
        <v>19</v>
      </c>
      <c r="H201" t="s">
        <v>19</v>
      </c>
      <c r="I201" t="s">
        <v>19</v>
      </c>
      <c r="J201" t="s">
        <v>19</v>
      </c>
      <c r="K201">
        <v>136.0437</v>
      </c>
      <c r="L201" t="s">
        <v>19</v>
      </c>
      <c r="M201" t="s">
        <v>19</v>
      </c>
      <c r="N201" t="s">
        <v>14</v>
      </c>
    </row>
    <row r="202" spans="1:14" x14ac:dyDescent="0.2">
      <c r="A202" t="s">
        <v>14</v>
      </c>
      <c r="B202" t="s">
        <v>132</v>
      </c>
      <c r="C202">
        <v>10.14</v>
      </c>
      <c r="D202" t="s">
        <v>16</v>
      </c>
      <c r="E202" t="s">
        <v>21</v>
      </c>
      <c r="F202" t="s">
        <v>18</v>
      </c>
      <c r="G202">
        <v>38247</v>
      </c>
      <c r="H202">
        <v>580105</v>
      </c>
      <c r="I202">
        <v>10.11</v>
      </c>
      <c r="J202" t="s">
        <v>70</v>
      </c>
      <c r="K202">
        <v>136.0437</v>
      </c>
      <c r="L202">
        <v>136.0436</v>
      </c>
      <c r="M202" t="s">
        <v>133</v>
      </c>
      <c r="N202" t="s">
        <v>14</v>
      </c>
    </row>
    <row r="203" spans="1:14" x14ac:dyDescent="0.2">
      <c r="A203" t="s">
        <v>14</v>
      </c>
      <c r="B203" t="s">
        <v>132</v>
      </c>
      <c r="C203">
        <v>10.14</v>
      </c>
      <c r="D203" t="s">
        <v>16</v>
      </c>
      <c r="E203" t="s">
        <v>22</v>
      </c>
      <c r="F203" t="s">
        <v>18</v>
      </c>
      <c r="G203">
        <v>40808</v>
      </c>
      <c r="H203">
        <v>623479</v>
      </c>
      <c r="I203">
        <v>10.07</v>
      </c>
      <c r="J203" t="s">
        <v>76</v>
      </c>
      <c r="K203">
        <v>136.0437</v>
      </c>
      <c r="L203">
        <v>136.0436</v>
      </c>
      <c r="M203" t="s">
        <v>134</v>
      </c>
      <c r="N203" t="s">
        <v>14</v>
      </c>
    </row>
    <row r="204" spans="1:14" x14ac:dyDescent="0.2">
      <c r="A204" t="s">
        <v>14</v>
      </c>
      <c r="B204" t="s">
        <v>132</v>
      </c>
      <c r="C204">
        <v>10.14</v>
      </c>
      <c r="D204" t="s">
        <v>16</v>
      </c>
      <c r="E204" t="s">
        <v>23</v>
      </c>
      <c r="F204" t="s">
        <v>18</v>
      </c>
      <c r="G204">
        <v>36262</v>
      </c>
      <c r="H204">
        <v>550895</v>
      </c>
      <c r="I204">
        <v>10.11</v>
      </c>
      <c r="J204" t="s">
        <v>70</v>
      </c>
      <c r="K204">
        <v>136.0437</v>
      </c>
      <c r="L204">
        <v>136.0436</v>
      </c>
      <c r="M204" t="s">
        <v>135</v>
      </c>
      <c r="N204" t="s">
        <v>14</v>
      </c>
    </row>
    <row r="205" spans="1:14" x14ac:dyDescent="0.2">
      <c r="A205" t="s">
        <v>14</v>
      </c>
      <c r="B205" t="s">
        <v>132</v>
      </c>
      <c r="C205">
        <v>10.14</v>
      </c>
      <c r="D205" t="s">
        <v>16</v>
      </c>
      <c r="E205" t="s">
        <v>24</v>
      </c>
      <c r="F205" t="s">
        <v>18</v>
      </c>
      <c r="G205">
        <v>38147</v>
      </c>
      <c r="H205">
        <v>585169</v>
      </c>
      <c r="I205">
        <v>10.11</v>
      </c>
      <c r="J205" t="s">
        <v>70</v>
      </c>
      <c r="K205">
        <v>136.0437</v>
      </c>
      <c r="L205">
        <v>136.0436</v>
      </c>
      <c r="M205" t="s">
        <v>135</v>
      </c>
      <c r="N205" t="s">
        <v>14</v>
      </c>
    </row>
    <row r="206" spans="1:14" x14ac:dyDescent="0.2">
      <c r="A206" t="s">
        <v>14</v>
      </c>
      <c r="B206" t="s">
        <v>132</v>
      </c>
      <c r="C206">
        <v>10.14</v>
      </c>
      <c r="D206" t="s">
        <v>16</v>
      </c>
      <c r="E206" t="s">
        <v>25</v>
      </c>
      <c r="F206" t="s">
        <v>18</v>
      </c>
      <c r="G206">
        <v>8489</v>
      </c>
      <c r="H206">
        <v>118308</v>
      </c>
      <c r="I206">
        <v>10.119999999999999</v>
      </c>
      <c r="J206" t="s">
        <v>114</v>
      </c>
      <c r="K206">
        <v>136.0437</v>
      </c>
      <c r="L206">
        <v>136.0436</v>
      </c>
      <c r="M206" t="s">
        <v>133</v>
      </c>
      <c r="N206" t="s">
        <v>14</v>
      </c>
    </row>
    <row r="207" spans="1:14" x14ac:dyDescent="0.2">
      <c r="A207" t="s">
        <v>14</v>
      </c>
      <c r="B207" t="s">
        <v>132</v>
      </c>
      <c r="C207">
        <v>10.14</v>
      </c>
      <c r="D207" t="s">
        <v>16</v>
      </c>
      <c r="E207" t="s">
        <v>26</v>
      </c>
      <c r="F207" t="s">
        <v>18</v>
      </c>
      <c r="G207" t="s">
        <v>19</v>
      </c>
      <c r="H207" t="s">
        <v>19</v>
      </c>
      <c r="I207" t="s">
        <v>19</v>
      </c>
      <c r="J207" t="s">
        <v>19</v>
      </c>
      <c r="K207">
        <v>136.0437</v>
      </c>
      <c r="L207" t="s">
        <v>19</v>
      </c>
      <c r="M207" t="s">
        <v>19</v>
      </c>
      <c r="N207" t="s">
        <v>14</v>
      </c>
    </row>
    <row r="208" spans="1:14" x14ac:dyDescent="0.2">
      <c r="A208" t="s">
        <v>14</v>
      </c>
      <c r="B208" t="s">
        <v>132</v>
      </c>
      <c r="C208">
        <v>10.14</v>
      </c>
      <c r="D208" t="s">
        <v>16</v>
      </c>
      <c r="E208" t="s">
        <v>27</v>
      </c>
      <c r="F208" t="s">
        <v>18</v>
      </c>
      <c r="G208" t="s">
        <v>19</v>
      </c>
      <c r="H208" t="s">
        <v>19</v>
      </c>
      <c r="I208" t="s">
        <v>19</v>
      </c>
      <c r="J208" t="s">
        <v>19</v>
      </c>
      <c r="K208">
        <v>136.0437</v>
      </c>
      <c r="L208" t="s">
        <v>19</v>
      </c>
      <c r="M208" t="s">
        <v>19</v>
      </c>
      <c r="N208" t="s">
        <v>14</v>
      </c>
    </row>
    <row r="209" spans="1:14" x14ac:dyDescent="0.2">
      <c r="A209" t="s">
        <v>14</v>
      </c>
      <c r="B209" t="s">
        <v>132</v>
      </c>
      <c r="C209">
        <v>10.14</v>
      </c>
      <c r="D209" t="s">
        <v>16</v>
      </c>
      <c r="E209" t="s">
        <v>28</v>
      </c>
      <c r="F209" t="s">
        <v>18</v>
      </c>
      <c r="G209" t="s">
        <v>19</v>
      </c>
      <c r="H209" t="s">
        <v>19</v>
      </c>
      <c r="I209" t="s">
        <v>19</v>
      </c>
      <c r="J209" t="s">
        <v>19</v>
      </c>
      <c r="K209">
        <v>136.0437</v>
      </c>
      <c r="L209" t="s">
        <v>19</v>
      </c>
      <c r="M209" t="s">
        <v>19</v>
      </c>
      <c r="N209" t="s">
        <v>14</v>
      </c>
    </row>
    <row r="210" spans="1:14" x14ac:dyDescent="0.2">
      <c r="A210" t="s">
        <v>14</v>
      </c>
      <c r="B210" t="s">
        <v>132</v>
      </c>
      <c r="C210">
        <v>10.14</v>
      </c>
      <c r="D210" t="s">
        <v>16</v>
      </c>
      <c r="E210" t="s">
        <v>29</v>
      </c>
      <c r="F210" t="s">
        <v>18</v>
      </c>
      <c r="G210" t="s">
        <v>19</v>
      </c>
      <c r="H210" t="s">
        <v>19</v>
      </c>
      <c r="I210" t="s">
        <v>19</v>
      </c>
      <c r="J210" t="s">
        <v>19</v>
      </c>
      <c r="K210">
        <v>136.0437</v>
      </c>
      <c r="L210" t="s">
        <v>19</v>
      </c>
      <c r="M210" t="s">
        <v>19</v>
      </c>
      <c r="N210" t="s">
        <v>14</v>
      </c>
    </row>
    <row r="211" spans="1:14" x14ac:dyDescent="0.2">
      <c r="A211" t="s">
        <v>14</v>
      </c>
      <c r="B211" t="s">
        <v>132</v>
      </c>
      <c r="C211">
        <v>10.14</v>
      </c>
      <c r="D211" t="s">
        <v>16</v>
      </c>
      <c r="E211" t="s">
        <v>30</v>
      </c>
      <c r="F211" t="s">
        <v>18</v>
      </c>
      <c r="G211" t="s">
        <v>19</v>
      </c>
      <c r="H211" t="s">
        <v>19</v>
      </c>
      <c r="I211" t="s">
        <v>19</v>
      </c>
      <c r="J211" t="s">
        <v>19</v>
      </c>
      <c r="K211">
        <v>136.0437</v>
      </c>
      <c r="L211" t="s">
        <v>19</v>
      </c>
      <c r="M211" t="s">
        <v>19</v>
      </c>
      <c r="N211" t="s">
        <v>14</v>
      </c>
    </row>
    <row r="212" spans="1:14" x14ac:dyDescent="0.2">
      <c r="A212" t="s">
        <v>14</v>
      </c>
      <c r="B212" t="s">
        <v>132</v>
      </c>
      <c r="C212">
        <v>10.14</v>
      </c>
      <c r="D212" t="s">
        <v>16</v>
      </c>
      <c r="E212" t="s">
        <v>31</v>
      </c>
      <c r="F212" t="s">
        <v>18</v>
      </c>
      <c r="G212">
        <v>8022</v>
      </c>
      <c r="H212">
        <v>109397</v>
      </c>
      <c r="I212">
        <v>10.119999999999999</v>
      </c>
      <c r="J212" t="s">
        <v>114</v>
      </c>
      <c r="K212">
        <v>136.0437</v>
      </c>
      <c r="L212">
        <v>136.0436</v>
      </c>
      <c r="M212" t="s">
        <v>134</v>
      </c>
      <c r="N212" t="s">
        <v>14</v>
      </c>
    </row>
    <row r="213" spans="1:14" x14ac:dyDescent="0.2">
      <c r="A213" t="s">
        <v>14</v>
      </c>
      <c r="B213" t="s">
        <v>132</v>
      </c>
      <c r="C213">
        <v>10.14</v>
      </c>
      <c r="D213" t="s">
        <v>16</v>
      </c>
      <c r="E213" t="s">
        <v>32</v>
      </c>
      <c r="F213" t="s">
        <v>18</v>
      </c>
      <c r="G213" t="s">
        <v>19</v>
      </c>
      <c r="H213" t="s">
        <v>19</v>
      </c>
      <c r="I213" t="s">
        <v>19</v>
      </c>
      <c r="J213" t="s">
        <v>19</v>
      </c>
      <c r="K213">
        <v>136.0437</v>
      </c>
      <c r="L213" t="s">
        <v>19</v>
      </c>
      <c r="M213" t="s">
        <v>19</v>
      </c>
      <c r="N213" t="s">
        <v>14</v>
      </c>
    </row>
    <row r="214" spans="1:14" x14ac:dyDescent="0.2">
      <c r="A214" t="s">
        <v>14</v>
      </c>
      <c r="B214" t="s">
        <v>132</v>
      </c>
      <c r="C214">
        <v>10.14</v>
      </c>
      <c r="D214" t="s">
        <v>16</v>
      </c>
      <c r="E214" t="s">
        <v>33</v>
      </c>
      <c r="F214" t="s">
        <v>18</v>
      </c>
      <c r="G214" t="s">
        <v>19</v>
      </c>
      <c r="H214" t="s">
        <v>19</v>
      </c>
      <c r="I214" t="s">
        <v>19</v>
      </c>
      <c r="J214" t="s">
        <v>19</v>
      </c>
      <c r="K214">
        <v>136.0437</v>
      </c>
      <c r="L214" t="s">
        <v>19</v>
      </c>
      <c r="M214" t="s">
        <v>19</v>
      </c>
      <c r="N214" t="s">
        <v>14</v>
      </c>
    </row>
    <row r="215" spans="1:14" x14ac:dyDescent="0.2">
      <c r="A215" t="s">
        <v>14</v>
      </c>
      <c r="B215" t="s">
        <v>132</v>
      </c>
      <c r="C215">
        <v>10.14</v>
      </c>
      <c r="D215" t="s">
        <v>16</v>
      </c>
      <c r="E215" t="s">
        <v>34</v>
      </c>
      <c r="F215" t="s">
        <v>18</v>
      </c>
      <c r="G215" t="s">
        <v>19</v>
      </c>
      <c r="H215" t="s">
        <v>19</v>
      </c>
      <c r="I215" t="s">
        <v>19</v>
      </c>
      <c r="J215" t="s">
        <v>19</v>
      </c>
      <c r="K215">
        <v>136.0437</v>
      </c>
      <c r="L215" t="s">
        <v>19</v>
      </c>
      <c r="M215" t="s">
        <v>19</v>
      </c>
      <c r="N215" t="s">
        <v>14</v>
      </c>
    </row>
    <row r="216" spans="1:14" x14ac:dyDescent="0.2">
      <c r="A216" t="s">
        <v>14</v>
      </c>
      <c r="B216" t="s">
        <v>132</v>
      </c>
      <c r="C216">
        <v>10.14</v>
      </c>
      <c r="D216" t="s">
        <v>16</v>
      </c>
      <c r="E216" t="s">
        <v>35</v>
      </c>
      <c r="F216" t="s">
        <v>18</v>
      </c>
      <c r="G216" t="s">
        <v>19</v>
      </c>
      <c r="H216" t="s">
        <v>19</v>
      </c>
      <c r="I216" t="s">
        <v>19</v>
      </c>
      <c r="J216" t="s">
        <v>19</v>
      </c>
      <c r="K216">
        <v>136.0437</v>
      </c>
      <c r="L216" t="s">
        <v>19</v>
      </c>
      <c r="M216" t="s">
        <v>19</v>
      </c>
      <c r="N216" t="s">
        <v>14</v>
      </c>
    </row>
    <row r="217" spans="1:14" x14ac:dyDescent="0.2">
      <c r="A217" t="s">
        <v>14</v>
      </c>
      <c r="B217" t="s">
        <v>132</v>
      </c>
      <c r="C217">
        <v>10.14</v>
      </c>
      <c r="D217" t="s">
        <v>16</v>
      </c>
      <c r="E217" t="s">
        <v>36</v>
      </c>
      <c r="F217" t="s">
        <v>18</v>
      </c>
      <c r="G217" t="s">
        <v>19</v>
      </c>
      <c r="H217" t="s">
        <v>19</v>
      </c>
      <c r="I217" t="s">
        <v>19</v>
      </c>
      <c r="J217" t="s">
        <v>19</v>
      </c>
      <c r="K217">
        <v>136.0437</v>
      </c>
      <c r="L217" t="s">
        <v>19</v>
      </c>
      <c r="M217" t="s">
        <v>19</v>
      </c>
      <c r="N217" t="s">
        <v>14</v>
      </c>
    </row>
    <row r="218" spans="1:14" x14ac:dyDescent="0.2">
      <c r="A218" t="s">
        <v>14</v>
      </c>
      <c r="B218" t="s">
        <v>132</v>
      </c>
      <c r="C218">
        <v>10.14</v>
      </c>
      <c r="D218" t="s">
        <v>16</v>
      </c>
      <c r="E218" t="s">
        <v>37</v>
      </c>
      <c r="F218" t="s">
        <v>18</v>
      </c>
      <c r="G218">
        <v>1083382</v>
      </c>
      <c r="H218">
        <v>16287095</v>
      </c>
      <c r="I218">
        <v>10.11</v>
      </c>
      <c r="J218" t="s">
        <v>70</v>
      </c>
      <c r="K218">
        <v>136.0437</v>
      </c>
      <c r="L218">
        <v>136.0437</v>
      </c>
      <c r="M218" t="s">
        <v>136</v>
      </c>
      <c r="N218" t="s">
        <v>14</v>
      </c>
    </row>
    <row r="219" spans="1:14" x14ac:dyDescent="0.2">
      <c r="A219" t="s">
        <v>14</v>
      </c>
      <c r="B219" t="s">
        <v>132</v>
      </c>
      <c r="C219">
        <v>10.14</v>
      </c>
      <c r="D219" t="s">
        <v>16</v>
      </c>
      <c r="E219" t="s">
        <v>38</v>
      </c>
      <c r="F219" t="s">
        <v>18</v>
      </c>
      <c r="G219">
        <v>706724</v>
      </c>
      <c r="H219">
        <v>10496439</v>
      </c>
      <c r="I219">
        <v>10.07</v>
      </c>
      <c r="J219" t="s">
        <v>76</v>
      </c>
      <c r="K219">
        <v>136.0437</v>
      </c>
      <c r="L219">
        <v>136.0436</v>
      </c>
      <c r="M219" t="s">
        <v>133</v>
      </c>
      <c r="N219" t="s">
        <v>14</v>
      </c>
    </row>
    <row r="220" spans="1:14" x14ac:dyDescent="0.2">
      <c r="A220" t="s">
        <v>14</v>
      </c>
      <c r="B220" t="s">
        <v>132</v>
      </c>
      <c r="C220">
        <v>10.14</v>
      </c>
      <c r="D220" t="s">
        <v>16</v>
      </c>
      <c r="E220" t="s">
        <v>39</v>
      </c>
      <c r="F220" t="s">
        <v>18</v>
      </c>
      <c r="G220">
        <v>72751</v>
      </c>
      <c r="H220">
        <v>1161567</v>
      </c>
      <c r="I220">
        <v>10.11</v>
      </c>
      <c r="J220" t="s">
        <v>70</v>
      </c>
      <c r="K220">
        <v>136.0437</v>
      </c>
      <c r="L220">
        <v>136.0437</v>
      </c>
      <c r="M220" t="s">
        <v>137</v>
      </c>
      <c r="N220" t="s">
        <v>14</v>
      </c>
    </row>
    <row r="221" spans="1:14" x14ac:dyDescent="0.2">
      <c r="A221" t="s">
        <v>14</v>
      </c>
      <c r="B221" t="s">
        <v>132</v>
      </c>
      <c r="C221">
        <v>10.14</v>
      </c>
      <c r="D221" t="s">
        <v>16</v>
      </c>
      <c r="E221" t="s">
        <v>42</v>
      </c>
      <c r="F221" t="s">
        <v>18</v>
      </c>
      <c r="G221">
        <v>67647</v>
      </c>
      <c r="H221">
        <v>1034939</v>
      </c>
      <c r="I221">
        <v>10.11</v>
      </c>
      <c r="J221" t="s">
        <v>70</v>
      </c>
      <c r="K221">
        <v>136.0437</v>
      </c>
      <c r="L221">
        <v>136.0436</v>
      </c>
      <c r="M221" t="s">
        <v>133</v>
      </c>
      <c r="N221" t="s">
        <v>14</v>
      </c>
    </row>
    <row r="222" spans="1:14" x14ac:dyDescent="0.2">
      <c r="A222" t="s">
        <v>14</v>
      </c>
      <c r="B222" t="s">
        <v>132</v>
      </c>
      <c r="C222">
        <v>10.14</v>
      </c>
      <c r="D222" t="s">
        <v>16</v>
      </c>
      <c r="E222" t="s">
        <v>45</v>
      </c>
      <c r="F222" t="s">
        <v>18</v>
      </c>
      <c r="G222">
        <v>101679</v>
      </c>
      <c r="H222">
        <v>1542737</v>
      </c>
      <c r="I222">
        <v>10.07</v>
      </c>
      <c r="J222" t="s">
        <v>76</v>
      </c>
      <c r="K222">
        <v>136.0437</v>
      </c>
      <c r="L222">
        <v>136.0437</v>
      </c>
      <c r="M222" t="s">
        <v>138</v>
      </c>
      <c r="N222" t="s">
        <v>14</v>
      </c>
    </row>
    <row r="223" spans="1:14" x14ac:dyDescent="0.2">
      <c r="A223" t="s">
        <v>14</v>
      </c>
      <c r="B223" t="s">
        <v>132</v>
      </c>
      <c r="C223">
        <v>10.14</v>
      </c>
      <c r="D223" t="s">
        <v>16</v>
      </c>
      <c r="E223" t="s">
        <v>48</v>
      </c>
      <c r="F223" t="s">
        <v>18</v>
      </c>
      <c r="G223">
        <v>3890555</v>
      </c>
      <c r="H223">
        <v>56677423</v>
      </c>
      <c r="I223">
        <v>10.11</v>
      </c>
      <c r="J223" t="s">
        <v>70</v>
      </c>
      <c r="K223">
        <v>136.0437</v>
      </c>
      <c r="L223">
        <v>136.0437</v>
      </c>
      <c r="M223" t="s">
        <v>137</v>
      </c>
      <c r="N223" t="s">
        <v>14</v>
      </c>
    </row>
    <row r="224" spans="1:14" x14ac:dyDescent="0.2">
      <c r="A224" t="s">
        <v>14</v>
      </c>
      <c r="B224" t="s">
        <v>132</v>
      </c>
      <c r="C224">
        <v>10.14</v>
      </c>
      <c r="D224" t="s">
        <v>16</v>
      </c>
      <c r="E224" t="s">
        <v>49</v>
      </c>
      <c r="F224" t="s">
        <v>18</v>
      </c>
      <c r="G224">
        <v>1157287</v>
      </c>
      <c r="H224">
        <v>17488398</v>
      </c>
      <c r="I224">
        <v>10.07</v>
      </c>
      <c r="J224" t="s">
        <v>76</v>
      </c>
      <c r="K224">
        <v>136.0437</v>
      </c>
      <c r="L224">
        <v>136.0437</v>
      </c>
      <c r="M224" t="s">
        <v>137</v>
      </c>
      <c r="N224" t="s">
        <v>14</v>
      </c>
    </row>
    <row r="225" spans="1:14" x14ac:dyDescent="0.2">
      <c r="A225" t="s">
        <v>14</v>
      </c>
      <c r="B225" t="s">
        <v>132</v>
      </c>
      <c r="C225">
        <v>10.14</v>
      </c>
      <c r="D225" t="s">
        <v>16</v>
      </c>
      <c r="E225" t="s">
        <v>50</v>
      </c>
      <c r="F225" t="s">
        <v>18</v>
      </c>
      <c r="G225">
        <v>777025</v>
      </c>
      <c r="H225">
        <v>11854154</v>
      </c>
      <c r="I225">
        <v>10.11</v>
      </c>
      <c r="J225" t="s">
        <v>70</v>
      </c>
      <c r="K225">
        <v>136.0437</v>
      </c>
      <c r="L225">
        <v>136.0437</v>
      </c>
      <c r="M225" t="s">
        <v>136</v>
      </c>
      <c r="N225" t="s">
        <v>14</v>
      </c>
    </row>
    <row r="226" spans="1:14" x14ac:dyDescent="0.2">
      <c r="A226" t="s">
        <v>14</v>
      </c>
      <c r="B226" t="s">
        <v>132</v>
      </c>
      <c r="C226">
        <v>10.14</v>
      </c>
      <c r="D226" t="s">
        <v>16</v>
      </c>
      <c r="E226" t="s">
        <v>51</v>
      </c>
      <c r="F226" t="s">
        <v>18</v>
      </c>
      <c r="G226">
        <v>87382</v>
      </c>
      <c r="H226">
        <v>1321132</v>
      </c>
      <c r="I226">
        <v>10.11</v>
      </c>
      <c r="J226" t="s">
        <v>70</v>
      </c>
      <c r="K226">
        <v>136.0437</v>
      </c>
      <c r="L226">
        <v>136.0437</v>
      </c>
      <c r="M226" t="s">
        <v>138</v>
      </c>
      <c r="N226" t="s">
        <v>14</v>
      </c>
    </row>
    <row r="227" spans="1:14" x14ac:dyDescent="0.2">
      <c r="A227" t="s">
        <v>14</v>
      </c>
      <c r="B227" t="s">
        <v>132</v>
      </c>
      <c r="C227">
        <v>10.14</v>
      </c>
      <c r="D227" t="s">
        <v>16</v>
      </c>
      <c r="E227" t="s">
        <v>53</v>
      </c>
      <c r="F227" t="s">
        <v>18</v>
      </c>
      <c r="G227">
        <v>71897</v>
      </c>
      <c r="H227">
        <v>1135244</v>
      </c>
      <c r="I227">
        <v>10.11</v>
      </c>
      <c r="J227" t="s">
        <v>70</v>
      </c>
      <c r="K227">
        <v>136.0437</v>
      </c>
      <c r="L227">
        <v>136.0437</v>
      </c>
      <c r="M227" t="s">
        <v>137</v>
      </c>
      <c r="N227" t="s">
        <v>14</v>
      </c>
    </row>
    <row r="228" spans="1:14" x14ac:dyDescent="0.2">
      <c r="A228" t="s">
        <v>14</v>
      </c>
      <c r="B228" t="s">
        <v>132</v>
      </c>
      <c r="C228">
        <v>10.14</v>
      </c>
      <c r="D228" t="s">
        <v>16</v>
      </c>
      <c r="E228" t="s">
        <v>54</v>
      </c>
      <c r="F228" t="s">
        <v>18</v>
      </c>
      <c r="G228">
        <v>105533</v>
      </c>
      <c r="H228">
        <v>1549101</v>
      </c>
      <c r="I228">
        <v>10.11</v>
      </c>
      <c r="J228" t="s">
        <v>70</v>
      </c>
      <c r="K228">
        <v>136.0437</v>
      </c>
      <c r="L228">
        <v>136.0437</v>
      </c>
      <c r="M228" t="s">
        <v>138</v>
      </c>
      <c r="N228" t="s">
        <v>14</v>
      </c>
    </row>
    <row r="229" spans="1:14" x14ac:dyDescent="0.2">
      <c r="A229" t="s">
        <v>14</v>
      </c>
      <c r="B229" t="s">
        <v>132</v>
      </c>
      <c r="C229">
        <v>10.14</v>
      </c>
      <c r="D229" t="s">
        <v>16</v>
      </c>
      <c r="E229" t="s">
        <v>56</v>
      </c>
      <c r="F229" t="s">
        <v>18</v>
      </c>
      <c r="G229">
        <v>3875957</v>
      </c>
      <c r="H229">
        <v>58097796</v>
      </c>
      <c r="I229">
        <v>10.07</v>
      </c>
      <c r="J229" t="s">
        <v>76</v>
      </c>
      <c r="K229">
        <v>136.0437</v>
      </c>
      <c r="L229">
        <v>136.0437</v>
      </c>
      <c r="M229" t="s">
        <v>137</v>
      </c>
      <c r="N229" t="s">
        <v>14</v>
      </c>
    </row>
    <row r="230" spans="1:14" x14ac:dyDescent="0.2">
      <c r="A230" t="s">
        <v>14</v>
      </c>
      <c r="B230" t="s">
        <v>132</v>
      </c>
      <c r="C230">
        <v>10.14</v>
      </c>
      <c r="D230" t="s">
        <v>16</v>
      </c>
      <c r="E230" t="s">
        <v>57</v>
      </c>
      <c r="F230" t="s">
        <v>18</v>
      </c>
      <c r="G230">
        <v>1185945</v>
      </c>
      <c r="H230">
        <v>18301710</v>
      </c>
      <c r="I230">
        <v>10.07</v>
      </c>
      <c r="J230" t="s">
        <v>76</v>
      </c>
      <c r="K230">
        <v>136.0437</v>
      </c>
      <c r="L230">
        <v>136.0437</v>
      </c>
      <c r="M230" t="s">
        <v>138</v>
      </c>
      <c r="N230" t="s">
        <v>14</v>
      </c>
    </row>
    <row r="231" spans="1:14" x14ac:dyDescent="0.2">
      <c r="A231" t="s">
        <v>14</v>
      </c>
      <c r="B231" t="s">
        <v>132</v>
      </c>
      <c r="C231">
        <v>10.14</v>
      </c>
      <c r="D231" t="s">
        <v>16</v>
      </c>
      <c r="E231" t="s">
        <v>58</v>
      </c>
      <c r="F231" t="s">
        <v>18</v>
      </c>
      <c r="G231">
        <v>703082</v>
      </c>
      <c r="H231">
        <v>10431707</v>
      </c>
      <c r="I231">
        <v>10.11</v>
      </c>
      <c r="J231" t="s">
        <v>70</v>
      </c>
      <c r="K231">
        <v>136.0437</v>
      </c>
      <c r="L231">
        <v>136.0436</v>
      </c>
      <c r="M231" t="s">
        <v>135</v>
      </c>
      <c r="N231" t="s">
        <v>14</v>
      </c>
    </row>
    <row r="232" spans="1:14" x14ac:dyDescent="0.2">
      <c r="A232" t="s">
        <v>14</v>
      </c>
      <c r="B232" t="s">
        <v>132</v>
      </c>
      <c r="C232">
        <v>10.14</v>
      </c>
      <c r="D232" t="s">
        <v>16</v>
      </c>
      <c r="E232" t="s">
        <v>59</v>
      </c>
      <c r="F232" t="s">
        <v>18</v>
      </c>
      <c r="G232">
        <v>76630</v>
      </c>
      <c r="H232">
        <v>1197607</v>
      </c>
      <c r="I232">
        <v>10.07</v>
      </c>
      <c r="J232" t="s">
        <v>76</v>
      </c>
      <c r="K232">
        <v>136.0437</v>
      </c>
      <c r="L232">
        <v>136.0436</v>
      </c>
      <c r="M232" t="s">
        <v>135</v>
      </c>
      <c r="N232" t="s">
        <v>14</v>
      </c>
    </row>
    <row r="233" spans="1:14" x14ac:dyDescent="0.2">
      <c r="A233" t="s">
        <v>14</v>
      </c>
      <c r="B233" t="s">
        <v>132</v>
      </c>
      <c r="C233">
        <v>10.14</v>
      </c>
      <c r="D233" t="s">
        <v>16</v>
      </c>
      <c r="E233" t="s">
        <v>60</v>
      </c>
      <c r="F233" t="s">
        <v>18</v>
      </c>
      <c r="G233">
        <v>74522</v>
      </c>
      <c r="H233">
        <v>1141235</v>
      </c>
      <c r="I233">
        <v>10.07</v>
      </c>
      <c r="J233" t="s">
        <v>76</v>
      </c>
      <c r="K233">
        <v>136.0437</v>
      </c>
      <c r="L233">
        <v>136.0436</v>
      </c>
      <c r="M233" t="s">
        <v>133</v>
      </c>
      <c r="N233" t="s">
        <v>14</v>
      </c>
    </row>
    <row r="234" spans="1:14" x14ac:dyDescent="0.2">
      <c r="A234" t="s">
        <v>14</v>
      </c>
      <c r="B234" t="s">
        <v>132</v>
      </c>
      <c r="C234">
        <v>10.14</v>
      </c>
      <c r="D234" t="s">
        <v>16</v>
      </c>
      <c r="E234" t="s">
        <v>61</v>
      </c>
      <c r="F234" t="s">
        <v>18</v>
      </c>
      <c r="G234">
        <v>112904</v>
      </c>
      <c r="H234">
        <v>1702880</v>
      </c>
      <c r="I234">
        <v>10.11</v>
      </c>
      <c r="J234" t="s">
        <v>70</v>
      </c>
      <c r="K234">
        <v>136.0437</v>
      </c>
      <c r="L234">
        <v>136.0436</v>
      </c>
      <c r="M234" t="s">
        <v>135</v>
      </c>
      <c r="N234" t="s">
        <v>14</v>
      </c>
    </row>
    <row r="235" spans="1:14" x14ac:dyDescent="0.2">
      <c r="A235" t="s">
        <v>14</v>
      </c>
      <c r="B235" t="s">
        <v>132</v>
      </c>
      <c r="C235">
        <v>10.14</v>
      </c>
      <c r="D235" t="s">
        <v>16</v>
      </c>
      <c r="E235" t="s">
        <v>63</v>
      </c>
      <c r="F235" t="s">
        <v>18</v>
      </c>
      <c r="G235">
        <v>3751058</v>
      </c>
      <c r="H235">
        <v>56623809</v>
      </c>
      <c r="I235">
        <v>10.11</v>
      </c>
      <c r="J235" t="s">
        <v>70</v>
      </c>
      <c r="K235">
        <v>136.0437</v>
      </c>
      <c r="L235">
        <v>136.0437</v>
      </c>
      <c r="M235" t="s">
        <v>137</v>
      </c>
      <c r="N235" t="s">
        <v>14</v>
      </c>
    </row>
    <row r="236" spans="1:14" x14ac:dyDescent="0.2">
      <c r="A236" t="s">
        <v>14</v>
      </c>
      <c r="B236" t="s">
        <v>132</v>
      </c>
      <c r="C236">
        <v>10.14</v>
      </c>
      <c r="D236" t="s">
        <v>16</v>
      </c>
      <c r="E236" t="s">
        <v>64</v>
      </c>
      <c r="F236" t="s">
        <v>18</v>
      </c>
      <c r="G236">
        <v>4524692</v>
      </c>
      <c r="H236">
        <v>78857897</v>
      </c>
      <c r="I236">
        <v>10.08</v>
      </c>
      <c r="J236" t="s">
        <v>139</v>
      </c>
      <c r="K236">
        <v>136.0437</v>
      </c>
      <c r="L236">
        <v>136.0436</v>
      </c>
      <c r="M236" t="s">
        <v>135</v>
      </c>
      <c r="N236" t="s">
        <v>14</v>
      </c>
    </row>
    <row r="237" spans="1:14" x14ac:dyDescent="0.2">
      <c r="A237" t="s">
        <v>14</v>
      </c>
      <c r="B237" t="s">
        <v>132</v>
      </c>
      <c r="C237">
        <v>10.14</v>
      </c>
      <c r="D237" t="s">
        <v>16</v>
      </c>
      <c r="E237" t="s">
        <v>65</v>
      </c>
      <c r="F237" t="s">
        <v>18</v>
      </c>
      <c r="G237">
        <v>5225305</v>
      </c>
      <c r="H237">
        <v>92134524</v>
      </c>
      <c r="I237">
        <v>10.14</v>
      </c>
      <c r="J237" t="s">
        <v>101</v>
      </c>
      <c r="K237">
        <v>136.0437</v>
      </c>
      <c r="L237">
        <v>136.0437</v>
      </c>
      <c r="M237" t="s">
        <v>137</v>
      </c>
      <c r="N237" t="s">
        <v>14</v>
      </c>
    </row>
    <row r="238" spans="1:14" x14ac:dyDescent="0.2">
      <c r="A238" t="s">
        <v>14</v>
      </c>
      <c r="B238" t="s">
        <v>132</v>
      </c>
      <c r="C238">
        <v>10.14</v>
      </c>
      <c r="D238" t="s">
        <v>16</v>
      </c>
      <c r="E238" t="s">
        <v>66</v>
      </c>
      <c r="F238" t="s">
        <v>18</v>
      </c>
      <c r="G238">
        <v>352038</v>
      </c>
      <c r="H238">
        <v>5830071</v>
      </c>
      <c r="I238">
        <v>10.11</v>
      </c>
      <c r="J238" t="s">
        <v>70</v>
      </c>
      <c r="K238">
        <v>136.0437</v>
      </c>
      <c r="L238">
        <v>136.0437</v>
      </c>
      <c r="M238" t="s">
        <v>137</v>
      </c>
      <c r="N238" t="s">
        <v>14</v>
      </c>
    </row>
    <row r="239" spans="1:14" x14ac:dyDescent="0.2">
      <c r="A239" t="s">
        <v>14</v>
      </c>
      <c r="B239" t="s">
        <v>132</v>
      </c>
      <c r="C239">
        <v>10.14</v>
      </c>
      <c r="D239" t="s">
        <v>16</v>
      </c>
      <c r="E239" t="s">
        <v>69</v>
      </c>
      <c r="F239" t="s">
        <v>18</v>
      </c>
      <c r="G239">
        <v>312028</v>
      </c>
      <c r="H239">
        <v>4995034</v>
      </c>
      <c r="I239">
        <v>10.11</v>
      </c>
      <c r="J239" t="s">
        <v>70</v>
      </c>
      <c r="K239">
        <v>136.0437</v>
      </c>
      <c r="L239">
        <v>136.0437</v>
      </c>
      <c r="M239" t="s">
        <v>138</v>
      </c>
      <c r="N239" t="s">
        <v>14</v>
      </c>
    </row>
    <row r="240" spans="1:14" x14ac:dyDescent="0.2">
      <c r="A240" t="s">
        <v>14</v>
      </c>
      <c r="B240" t="s">
        <v>132</v>
      </c>
      <c r="C240">
        <v>10.14</v>
      </c>
      <c r="D240" t="s">
        <v>16</v>
      </c>
      <c r="E240" t="s">
        <v>71</v>
      </c>
      <c r="F240" t="s">
        <v>18</v>
      </c>
      <c r="G240">
        <v>1573022</v>
      </c>
      <c r="H240">
        <v>26365091</v>
      </c>
      <c r="I240">
        <v>10.1</v>
      </c>
      <c r="J240" t="s">
        <v>98</v>
      </c>
      <c r="K240">
        <v>136.0437</v>
      </c>
      <c r="L240">
        <v>136.0437</v>
      </c>
      <c r="M240" t="s">
        <v>136</v>
      </c>
      <c r="N240" t="s">
        <v>14</v>
      </c>
    </row>
    <row r="241" spans="1:14" x14ac:dyDescent="0.2">
      <c r="A241" t="s">
        <v>14</v>
      </c>
      <c r="B241" t="s">
        <v>132</v>
      </c>
      <c r="C241">
        <v>10.14</v>
      </c>
      <c r="D241" t="s">
        <v>16</v>
      </c>
      <c r="E241" t="s">
        <v>72</v>
      </c>
      <c r="F241" t="s">
        <v>18</v>
      </c>
      <c r="G241">
        <v>157545</v>
      </c>
      <c r="H241">
        <v>2641438</v>
      </c>
      <c r="I241">
        <v>10.119999999999999</v>
      </c>
      <c r="J241" t="s">
        <v>114</v>
      </c>
      <c r="K241">
        <v>136.0437</v>
      </c>
      <c r="L241">
        <v>136.0437</v>
      </c>
      <c r="M241" t="s">
        <v>137</v>
      </c>
      <c r="N241" t="s">
        <v>14</v>
      </c>
    </row>
    <row r="242" spans="1:14" x14ac:dyDescent="0.2">
      <c r="A242" t="s">
        <v>14</v>
      </c>
      <c r="B242" t="s">
        <v>132</v>
      </c>
      <c r="C242">
        <v>10.14</v>
      </c>
      <c r="D242" t="s">
        <v>16</v>
      </c>
      <c r="E242" t="s">
        <v>73</v>
      </c>
      <c r="F242" t="s">
        <v>18</v>
      </c>
      <c r="G242">
        <v>4858143</v>
      </c>
      <c r="H242">
        <v>84517455</v>
      </c>
      <c r="I242">
        <v>10.119999999999999</v>
      </c>
      <c r="J242" t="s">
        <v>114</v>
      </c>
      <c r="K242">
        <v>136.0437</v>
      </c>
      <c r="L242">
        <v>136.0437</v>
      </c>
      <c r="M242" t="s">
        <v>138</v>
      </c>
      <c r="N242" t="s">
        <v>14</v>
      </c>
    </row>
    <row r="243" spans="1:14" x14ac:dyDescent="0.2">
      <c r="A243" t="s">
        <v>14</v>
      </c>
      <c r="B243" t="s">
        <v>132</v>
      </c>
      <c r="C243">
        <v>10.14</v>
      </c>
      <c r="D243" t="s">
        <v>16</v>
      </c>
      <c r="E243" t="s">
        <v>74</v>
      </c>
      <c r="F243" t="s">
        <v>18</v>
      </c>
      <c r="G243">
        <v>5620151</v>
      </c>
      <c r="H243">
        <v>100477015</v>
      </c>
      <c r="I243">
        <v>10.130000000000001</v>
      </c>
      <c r="J243" t="s">
        <v>46</v>
      </c>
      <c r="K243">
        <v>136.0437</v>
      </c>
      <c r="L243">
        <v>136.0437</v>
      </c>
      <c r="M243" t="s">
        <v>138</v>
      </c>
      <c r="N243" t="s">
        <v>14</v>
      </c>
    </row>
    <row r="244" spans="1:14" x14ac:dyDescent="0.2">
      <c r="A244" t="s">
        <v>14</v>
      </c>
      <c r="B244" t="s">
        <v>132</v>
      </c>
      <c r="C244">
        <v>10.14</v>
      </c>
      <c r="D244" t="s">
        <v>16</v>
      </c>
      <c r="E244" t="s">
        <v>75</v>
      </c>
      <c r="F244" t="s">
        <v>18</v>
      </c>
      <c r="G244">
        <v>351893</v>
      </c>
      <c r="H244">
        <v>5679875</v>
      </c>
      <c r="I244">
        <v>10.11</v>
      </c>
      <c r="J244" t="s">
        <v>70</v>
      </c>
      <c r="K244">
        <v>136.0437</v>
      </c>
      <c r="L244">
        <v>136.0436</v>
      </c>
      <c r="M244" t="s">
        <v>135</v>
      </c>
      <c r="N244" t="s">
        <v>14</v>
      </c>
    </row>
    <row r="245" spans="1:14" x14ac:dyDescent="0.2">
      <c r="A245" t="s">
        <v>14</v>
      </c>
      <c r="B245" t="s">
        <v>132</v>
      </c>
      <c r="C245">
        <v>10.14</v>
      </c>
      <c r="D245" t="s">
        <v>16</v>
      </c>
      <c r="E245" t="s">
        <v>77</v>
      </c>
      <c r="F245" t="s">
        <v>18</v>
      </c>
      <c r="G245">
        <v>317623</v>
      </c>
      <c r="H245">
        <v>5252219</v>
      </c>
      <c r="I245">
        <v>10.15</v>
      </c>
      <c r="J245" t="s">
        <v>67</v>
      </c>
      <c r="K245">
        <v>136.0437</v>
      </c>
      <c r="L245">
        <v>136.0436</v>
      </c>
      <c r="M245" t="s">
        <v>133</v>
      </c>
      <c r="N245" t="s">
        <v>14</v>
      </c>
    </row>
    <row r="246" spans="1:14" x14ac:dyDescent="0.2">
      <c r="A246" t="s">
        <v>14</v>
      </c>
      <c r="B246" t="s">
        <v>132</v>
      </c>
      <c r="C246">
        <v>10.14</v>
      </c>
      <c r="D246" t="s">
        <v>16</v>
      </c>
      <c r="E246" t="s">
        <v>79</v>
      </c>
      <c r="F246" t="s">
        <v>18</v>
      </c>
      <c r="G246">
        <v>1695874</v>
      </c>
      <c r="H246">
        <v>28649603</v>
      </c>
      <c r="I246">
        <v>10.15</v>
      </c>
      <c r="J246" t="s">
        <v>67</v>
      </c>
      <c r="K246">
        <v>136.0437</v>
      </c>
      <c r="L246">
        <v>136.0437</v>
      </c>
      <c r="M246" t="s">
        <v>138</v>
      </c>
      <c r="N246" t="s">
        <v>14</v>
      </c>
    </row>
    <row r="247" spans="1:14" x14ac:dyDescent="0.2">
      <c r="A247" t="s">
        <v>14</v>
      </c>
      <c r="B247" t="s">
        <v>132</v>
      </c>
      <c r="C247">
        <v>10.14</v>
      </c>
      <c r="D247" t="s">
        <v>16</v>
      </c>
      <c r="E247" t="s">
        <v>80</v>
      </c>
      <c r="F247" t="s">
        <v>18</v>
      </c>
      <c r="G247">
        <v>137637</v>
      </c>
      <c r="H247">
        <v>2155749</v>
      </c>
      <c r="I247">
        <v>10.119999999999999</v>
      </c>
      <c r="J247" t="s">
        <v>114</v>
      </c>
      <c r="K247">
        <v>136.0437</v>
      </c>
      <c r="L247">
        <v>136.0437</v>
      </c>
      <c r="M247" t="s">
        <v>137</v>
      </c>
      <c r="N247" t="s">
        <v>14</v>
      </c>
    </row>
    <row r="248" spans="1:14" x14ac:dyDescent="0.2">
      <c r="A248" t="s">
        <v>14</v>
      </c>
      <c r="B248" t="s">
        <v>132</v>
      </c>
      <c r="C248">
        <v>10.14</v>
      </c>
      <c r="D248" t="s">
        <v>16</v>
      </c>
      <c r="E248" t="s">
        <v>81</v>
      </c>
      <c r="F248" t="s">
        <v>18</v>
      </c>
      <c r="G248">
        <v>4661892</v>
      </c>
      <c r="H248">
        <v>86963530</v>
      </c>
      <c r="I248">
        <v>10.08</v>
      </c>
      <c r="J248" t="s">
        <v>139</v>
      </c>
      <c r="K248">
        <v>136.0437</v>
      </c>
      <c r="L248">
        <v>136.0436</v>
      </c>
      <c r="M248" t="s">
        <v>135</v>
      </c>
      <c r="N248" t="s">
        <v>14</v>
      </c>
    </row>
    <row r="249" spans="1:14" x14ac:dyDescent="0.2">
      <c r="A249" t="s">
        <v>14</v>
      </c>
      <c r="B249" t="s">
        <v>132</v>
      </c>
      <c r="C249">
        <v>10.14</v>
      </c>
      <c r="D249" t="s">
        <v>16</v>
      </c>
      <c r="E249" t="s">
        <v>82</v>
      </c>
      <c r="F249" t="s">
        <v>18</v>
      </c>
      <c r="G249">
        <v>6193545</v>
      </c>
      <c r="H249">
        <v>107883075</v>
      </c>
      <c r="I249">
        <v>10.1</v>
      </c>
      <c r="J249" t="s">
        <v>98</v>
      </c>
      <c r="K249">
        <v>136.0437</v>
      </c>
      <c r="L249">
        <v>136.0436</v>
      </c>
      <c r="M249" t="s">
        <v>135</v>
      </c>
      <c r="N249" t="s">
        <v>14</v>
      </c>
    </row>
    <row r="250" spans="1:14" x14ac:dyDescent="0.2">
      <c r="A250" t="s">
        <v>14</v>
      </c>
      <c r="B250" t="s">
        <v>132</v>
      </c>
      <c r="C250">
        <v>10.14</v>
      </c>
      <c r="D250" t="s">
        <v>16</v>
      </c>
      <c r="E250" t="s">
        <v>83</v>
      </c>
      <c r="F250" t="s">
        <v>18</v>
      </c>
      <c r="G250">
        <v>369176</v>
      </c>
      <c r="H250">
        <v>6009988</v>
      </c>
      <c r="I250">
        <v>10.11</v>
      </c>
      <c r="J250" t="s">
        <v>70</v>
      </c>
      <c r="K250">
        <v>136.0437</v>
      </c>
      <c r="L250">
        <v>136.0437</v>
      </c>
      <c r="M250" t="s">
        <v>138</v>
      </c>
      <c r="N250" t="s">
        <v>14</v>
      </c>
    </row>
    <row r="251" spans="1:14" x14ac:dyDescent="0.2">
      <c r="A251" t="s">
        <v>14</v>
      </c>
      <c r="B251" t="s">
        <v>132</v>
      </c>
      <c r="C251">
        <v>10.14</v>
      </c>
      <c r="D251" t="s">
        <v>16</v>
      </c>
      <c r="E251" t="s">
        <v>84</v>
      </c>
      <c r="F251" t="s">
        <v>18</v>
      </c>
      <c r="G251">
        <v>321250</v>
      </c>
      <c r="H251">
        <v>5346154</v>
      </c>
      <c r="I251">
        <v>10.11</v>
      </c>
      <c r="J251" t="s">
        <v>70</v>
      </c>
      <c r="K251">
        <v>136.0437</v>
      </c>
      <c r="L251">
        <v>136.0436</v>
      </c>
      <c r="M251" t="s">
        <v>133</v>
      </c>
      <c r="N251" t="s">
        <v>14</v>
      </c>
    </row>
    <row r="252" spans="1:14" x14ac:dyDescent="0.2">
      <c r="A252" t="s">
        <v>14</v>
      </c>
      <c r="B252" t="s">
        <v>132</v>
      </c>
      <c r="C252">
        <v>10.14</v>
      </c>
      <c r="D252" t="s">
        <v>16</v>
      </c>
      <c r="E252" t="s">
        <v>86</v>
      </c>
      <c r="F252" t="s">
        <v>18</v>
      </c>
      <c r="G252">
        <v>1699617</v>
      </c>
      <c r="H252">
        <v>28551752</v>
      </c>
      <c r="I252">
        <v>10.07</v>
      </c>
      <c r="J252" t="s">
        <v>76</v>
      </c>
      <c r="K252">
        <v>136.0437</v>
      </c>
      <c r="L252">
        <v>136.0437</v>
      </c>
      <c r="M252" t="s">
        <v>137</v>
      </c>
      <c r="N252" t="s">
        <v>14</v>
      </c>
    </row>
    <row r="253" spans="1:14" x14ac:dyDescent="0.2">
      <c r="A253" t="s">
        <v>14</v>
      </c>
      <c r="B253" t="s">
        <v>132</v>
      </c>
      <c r="C253">
        <v>10.14</v>
      </c>
      <c r="D253" t="s">
        <v>16</v>
      </c>
      <c r="E253" t="s">
        <v>87</v>
      </c>
      <c r="F253" t="s">
        <v>18</v>
      </c>
      <c r="G253">
        <v>157613</v>
      </c>
      <c r="H253">
        <v>2572355</v>
      </c>
      <c r="I253">
        <v>10.119999999999999</v>
      </c>
      <c r="J253" t="s">
        <v>114</v>
      </c>
      <c r="K253">
        <v>136.0437</v>
      </c>
      <c r="L253">
        <v>136.0437</v>
      </c>
      <c r="M253" t="s">
        <v>138</v>
      </c>
      <c r="N253" t="s">
        <v>14</v>
      </c>
    </row>
    <row r="254" spans="1:14" x14ac:dyDescent="0.2">
      <c r="A254" t="s">
        <v>14</v>
      </c>
      <c r="B254" t="s">
        <v>132</v>
      </c>
      <c r="C254">
        <v>10.14</v>
      </c>
      <c r="D254" t="s">
        <v>16</v>
      </c>
      <c r="E254" t="s">
        <v>88</v>
      </c>
      <c r="F254" t="s">
        <v>18</v>
      </c>
      <c r="G254" t="s">
        <v>19</v>
      </c>
      <c r="H254" t="s">
        <v>19</v>
      </c>
      <c r="I254" t="s">
        <v>19</v>
      </c>
      <c r="J254" t="s">
        <v>19</v>
      </c>
      <c r="K254">
        <v>136.0437</v>
      </c>
      <c r="L254" t="s">
        <v>19</v>
      </c>
      <c r="M254" t="s">
        <v>19</v>
      </c>
      <c r="N254" t="s">
        <v>14</v>
      </c>
    </row>
    <row r="255" spans="1:14" x14ac:dyDescent="0.2">
      <c r="A255" t="s">
        <v>14</v>
      </c>
      <c r="B255" t="s">
        <v>132</v>
      </c>
      <c r="C255">
        <v>10.14</v>
      </c>
      <c r="D255" t="s">
        <v>16</v>
      </c>
      <c r="E255" t="s">
        <v>90</v>
      </c>
      <c r="F255" t="s">
        <v>18</v>
      </c>
      <c r="G255" t="s">
        <v>19</v>
      </c>
      <c r="H255" t="s">
        <v>19</v>
      </c>
      <c r="I255" t="s">
        <v>19</v>
      </c>
      <c r="J255" t="s">
        <v>19</v>
      </c>
      <c r="K255">
        <v>136.0437</v>
      </c>
      <c r="L255" t="s">
        <v>19</v>
      </c>
      <c r="M255" t="s">
        <v>19</v>
      </c>
      <c r="N255" t="s">
        <v>14</v>
      </c>
    </row>
    <row r="256" spans="1:14" x14ac:dyDescent="0.2">
      <c r="A256" t="s">
        <v>14</v>
      </c>
      <c r="B256" t="s">
        <v>132</v>
      </c>
      <c r="C256">
        <v>10.14</v>
      </c>
      <c r="D256" t="s">
        <v>16</v>
      </c>
      <c r="E256" t="s">
        <v>91</v>
      </c>
      <c r="F256" t="s">
        <v>18</v>
      </c>
      <c r="G256" t="s">
        <v>19</v>
      </c>
      <c r="H256" t="s">
        <v>19</v>
      </c>
      <c r="I256" t="s">
        <v>19</v>
      </c>
      <c r="J256" t="s">
        <v>19</v>
      </c>
      <c r="K256">
        <v>136.0437</v>
      </c>
      <c r="L256" t="s">
        <v>19</v>
      </c>
      <c r="M256" t="s">
        <v>19</v>
      </c>
      <c r="N256" t="s">
        <v>14</v>
      </c>
    </row>
    <row r="257" spans="1:14" x14ac:dyDescent="0.2">
      <c r="A257" t="s">
        <v>14</v>
      </c>
      <c r="B257" t="s">
        <v>132</v>
      </c>
      <c r="C257">
        <v>10.14</v>
      </c>
      <c r="D257" t="s">
        <v>16</v>
      </c>
      <c r="E257" t="s">
        <v>92</v>
      </c>
      <c r="F257" t="s">
        <v>18</v>
      </c>
      <c r="G257" t="s">
        <v>19</v>
      </c>
      <c r="H257" t="s">
        <v>19</v>
      </c>
      <c r="I257" t="s">
        <v>19</v>
      </c>
      <c r="J257" t="s">
        <v>19</v>
      </c>
      <c r="K257">
        <v>136.0437</v>
      </c>
      <c r="L257" t="s">
        <v>19</v>
      </c>
      <c r="M257" t="s">
        <v>19</v>
      </c>
      <c r="N257" t="s">
        <v>14</v>
      </c>
    </row>
    <row r="258" spans="1:14" x14ac:dyDescent="0.2">
      <c r="A258" t="s">
        <v>14</v>
      </c>
      <c r="B258" t="s">
        <v>132</v>
      </c>
      <c r="C258">
        <v>10.14</v>
      </c>
      <c r="D258" t="s">
        <v>16</v>
      </c>
      <c r="E258" t="s">
        <v>93</v>
      </c>
      <c r="F258" t="s">
        <v>18</v>
      </c>
      <c r="G258" t="s">
        <v>19</v>
      </c>
      <c r="H258" t="s">
        <v>19</v>
      </c>
      <c r="I258" t="s">
        <v>19</v>
      </c>
      <c r="J258" t="s">
        <v>19</v>
      </c>
      <c r="K258">
        <v>136.0437</v>
      </c>
      <c r="L258" t="s">
        <v>19</v>
      </c>
      <c r="M258" t="s">
        <v>19</v>
      </c>
      <c r="N258" t="s">
        <v>14</v>
      </c>
    </row>
    <row r="259" spans="1:14" x14ac:dyDescent="0.2">
      <c r="A259" t="s">
        <v>14</v>
      </c>
      <c r="B259" t="s">
        <v>132</v>
      </c>
      <c r="C259">
        <v>10.14</v>
      </c>
      <c r="D259" t="s">
        <v>16</v>
      </c>
      <c r="E259" t="s">
        <v>94</v>
      </c>
      <c r="F259" t="s">
        <v>18</v>
      </c>
      <c r="G259" t="s">
        <v>19</v>
      </c>
      <c r="H259" t="s">
        <v>19</v>
      </c>
      <c r="I259" t="s">
        <v>19</v>
      </c>
      <c r="J259" t="s">
        <v>19</v>
      </c>
      <c r="K259">
        <v>136.0437</v>
      </c>
      <c r="L259" t="s">
        <v>19</v>
      </c>
      <c r="M259" t="s">
        <v>19</v>
      </c>
      <c r="N259" t="s">
        <v>14</v>
      </c>
    </row>
    <row r="260" spans="1:14" x14ac:dyDescent="0.2">
      <c r="A260" t="s">
        <v>14</v>
      </c>
      <c r="B260" t="s">
        <v>132</v>
      </c>
      <c r="C260">
        <v>10.14</v>
      </c>
      <c r="D260" t="s">
        <v>16</v>
      </c>
      <c r="E260" t="s">
        <v>95</v>
      </c>
      <c r="F260" t="s">
        <v>18</v>
      </c>
      <c r="G260" t="s">
        <v>19</v>
      </c>
      <c r="H260" t="s">
        <v>19</v>
      </c>
      <c r="I260" t="s">
        <v>19</v>
      </c>
      <c r="J260" t="s">
        <v>19</v>
      </c>
      <c r="K260">
        <v>136.0437</v>
      </c>
      <c r="L260" t="s">
        <v>19</v>
      </c>
      <c r="M260" t="s">
        <v>19</v>
      </c>
      <c r="N260" t="s">
        <v>14</v>
      </c>
    </row>
    <row r="261" spans="1:14" x14ac:dyDescent="0.2">
      <c r="A261" t="s">
        <v>14</v>
      </c>
      <c r="B261" t="s">
        <v>132</v>
      </c>
      <c r="C261">
        <v>10.14</v>
      </c>
      <c r="D261" t="s">
        <v>16</v>
      </c>
      <c r="E261" t="s">
        <v>96</v>
      </c>
      <c r="F261" t="s">
        <v>18</v>
      </c>
      <c r="G261" t="s">
        <v>19</v>
      </c>
      <c r="H261" t="s">
        <v>19</v>
      </c>
      <c r="I261" t="s">
        <v>19</v>
      </c>
      <c r="J261" t="s">
        <v>19</v>
      </c>
      <c r="K261">
        <v>136.0437</v>
      </c>
      <c r="L261" t="s">
        <v>19</v>
      </c>
      <c r="M261" t="s">
        <v>19</v>
      </c>
      <c r="N261" t="s">
        <v>14</v>
      </c>
    </row>
    <row r="262" spans="1:14" x14ac:dyDescent="0.2">
      <c r="A262" t="s">
        <v>14</v>
      </c>
      <c r="B262" t="s">
        <v>132</v>
      </c>
      <c r="C262">
        <v>10.14</v>
      </c>
      <c r="D262" t="s">
        <v>16</v>
      </c>
      <c r="E262" t="s">
        <v>97</v>
      </c>
      <c r="F262" t="s">
        <v>18</v>
      </c>
      <c r="G262" t="s">
        <v>19</v>
      </c>
      <c r="H262" t="s">
        <v>19</v>
      </c>
      <c r="I262" t="s">
        <v>19</v>
      </c>
      <c r="J262" t="s">
        <v>19</v>
      </c>
      <c r="K262">
        <v>136.0437</v>
      </c>
      <c r="L262" t="s">
        <v>19</v>
      </c>
      <c r="M262" t="s">
        <v>19</v>
      </c>
      <c r="N262" t="s">
        <v>14</v>
      </c>
    </row>
    <row r="263" spans="1:14" x14ac:dyDescent="0.2">
      <c r="A263" t="s">
        <v>14</v>
      </c>
      <c r="B263" t="s">
        <v>132</v>
      </c>
      <c r="C263">
        <v>10.14</v>
      </c>
      <c r="D263" t="s">
        <v>16</v>
      </c>
      <c r="E263" t="s">
        <v>100</v>
      </c>
      <c r="F263" t="s">
        <v>18</v>
      </c>
      <c r="G263" t="s">
        <v>19</v>
      </c>
      <c r="H263" t="s">
        <v>19</v>
      </c>
      <c r="I263" t="s">
        <v>19</v>
      </c>
      <c r="J263" t="s">
        <v>19</v>
      </c>
      <c r="K263">
        <v>136.0437</v>
      </c>
      <c r="L263" t="s">
        <v>19</v>
      </c>
      <c r="M263" t="s">
        <v>19</v>
      </c>
      <c r="N263" t="s">
        <v>14</v>
      </c>
    </row>
    <row r="264" spans="1:14" x14ac:dyDescent="0.2">
      <c r="A264" t="s">
        <v>14</v>
      </c>
      <c r="B264" t="s">
        <v>132</v>
      </c>
      <c r="C264">
        <v>10.14</v>
      </c>
      <c r="D264" t="s">
        <v>16</v>
      </c>
      <c r="E264" t="s">
        <v>102</v>
      </c>
      <c r="F264" t="s">
        <v>18</v>
      </c>
      <c r="G264" t="s">
        <v>19</v>
      </c>
      <c r="H264" t="s">
        <v>19</v>
      </c>
      <c r="I264" t="s">
        <v>19</v>
      </c>
      <c r="J264" t="s">
        <v>19</v>
      </c>
      <c r="K264">
        <v>136.0437</v>
      </c>
      <c r="L264" t="s">
        <v>19</v>
      </c>
      <c r="M264" t="s">
        <v>19</v>
      </c>
      <c r="N264" t="s">
        <v>14</v>
      </c>
    </row>
    <row r="265" spans="1:14" x14ac:dyDescent="0.2">
      <c r="A265" t="s">
        <v>14</v>
      </c>
      <c r="B265" t="s">
        <v>132</v>
      </c>
      <c r="C265">
        <v>10.14</v>
      </c>
      <c r="D265" t="s">
        <v>16</v>
      </c>
      <c r="E265" t="s">
        <v>104</v>
      </c>
      <c r="F265" t="s">
        <v>18</v>
      </c>
      <c r="G265" t="s">
        <v>19</v>
      </c>
      <c r="H265" t="s">
        <v>19</v>
      </c>
      <c r="I265" t="s">
        <v>19</v>
      </c>
      <c r="J265" t="s">
        <v>19</v>
      </c>
      <c r="K265">
        <v>136.0437</v>
      </c>
      <c r="L265" t="s">
        <v>19</v>
      </c>
      <c r="M265" t="s">
        <v>19</v>
      </c>
      <c r="N265" t="s">
        <v>14</v>
      </c>
    </row>
    <row r="266" spans="1:14" x14ac:dyDescent="0.2">
      <c r="A266" t="s">
        <v>14</v>
      </c>
      <c r="B266" t="s">
        <v>140</v>
      </c>
      <c r="C266">
        <v>9.89</v>
      </c>
      <c r="D266" t="s">
        <v>16</v>
      </c>
      <c r="E266" t="s">
        <v>17</v>
      </c>
      <c r="F266" t="s">
        <v>18</v>
      </c>
      <c r="G266" t="s">
        <v>19</v>
      </c>
      <c r="H266" t="s">
        <v>19</v>
      </c>
      <c r="I266" t="s">
        <v>19</v>
      </c>
      <c r="J266" t="s">
        <v>19</v>
      </c>
      <c r="K266">
        <v>146.04599999999999</v>
      </c>
      <c r="L266" t="s">
        <v>19</v>
      </c>
      <c r="M266" t="s">
        <v>19</v>
      </c>
      <c r="N266" t="s">
        <v>14</v>
      </c>
    </row>
    <row r="267" spans="1:14" x14ac:dyDescent="0.2">
      <c r="A267" t="s">
        <v>14</v>
      </c>
      <c r="B267" t="s">
        <v>140</v>
      </c>
      <c r="C267">
        <v>9.89</v>
      </c>
      <c r="D267" t="s">
        <v>16</v>
      </c>
      <c r="E267" t="s">
        <v>20</v>
      </c>
      <c r="F267" t="s">
        <v>18</v>
      </c>
      <c r="G267" t="s">
        <v>19</v>
      </c>
      <c r="H267" t="s">
        <v>19</v>
      </c>
      <c r="I267" t="s">
        <v>19</v>
      </c>
      <c r="J267" t="s">
        <v>19</v>
      </c>
      <c r="K267">
        <v>146.04599999999999</v>
      </c>
      <c r="L267" t="s">
        <v>19</v>
      </c>
      <c r="M267" t="s">
        <v>19</v>
      </c>
      <c r="N267" t="s">
        <v>14</v>
      </c>
    </row>
    <row r="268" spans="1:14" x14ac:dyDescent="0.2">
      <c r="A268" t="s">
        <v>14</v>
      </c>
      <c r="B268" t="s">
        <v>140</v>
      </c>
      <c r="C268">
        <v>9.89</v>
      </c>
      <c r="D268" t="s">
        <v>16</v>
      </c>
      <c r="E268" t="s">
        <v>21</v>
      </c>
      <c r="F268" t="s">
        <v>18</v>
      </c>
      <c r="G268">
        <v>19305</v>
      </c>
      <c r="H268">
        <v>367938</v>
      </c>
      <c r="I268">
        <v>9.93</v>
      </c>
      <c r="J268" t="s">
        <v>108</v>
      </c>
      <c r="K268">
        <v>146.04599999999999</v>
      </c>
      <c r="L268">
        <v>146.04589999999999</v>
      </c>
      <c r="M268" t="s">
        <v>141</v>
      </c>
      <c r="N268" t="s">
        <v>14</v>
      </c>
    </row>
    <row r="269" spans="1:14" x14ac:dyDescent="0.2">
      <c r="A269" t="s">
        <v>14</v>
      </c>
      <c r="B269" t="s">
        <v>140</v>
      </c>
      <c r="C269">
        <v>9.89</v>
      </c>
      <c r="D269" t="s">
        <v>16</v>
      </c>
      <c r="E269" t="s">
        <v>22</v>
      </c>
      <c r="F269" t="s">
        <v>18</v>
      </c>
      <c r="G269">
        <v>22025</v>
      </c>
      <c r="H269">
        <v>380859</v>
      </c>
      <c r="I269">
        <v>9.89</v>
      </c>
      <c r="J269" t="s">
        <v>101</v>
      </c>
      <c r="K269">
        <v>146.04599999999999</v>
      </c>
      <c r="L269">
        <v>146.04589999999999</v>
      </c>
      <c r="M269" t="s">
        <v>142</v>
      </c>
      <c r="N269" t="s">
        <v>14</v>
      </c>
    </row>
    <row r="270" spans="1:14" x14ac:dyDescent="0.2">
      <c r="A270" t="s">
        <v>14</v>
      </c>
      <c r="B270" t="s">
        <v>140</v>
      </c>
      <c r="C270">
        <v>9.89</v>
      </c>
      <c r="D270" t="s">
        <v>16</v>
      </c>
      <c r="E270" t="s">
        <v>23</v>
      </c>
      <c r="F270" t="s">
        <v>18</v>
      </c>
      <c r="G270">
        <v>21032</v>
      </c>
      <c r="H270">
        <v>371994</v>
      </c>
      <c r="I270">
        <v>9.85</v>
      </c>
      <c r="J270" t="s">
        <v>98</v>
      </c>
      <c r="K270">
        <v>146.04599999999999</v>
      </c>
      <c r="L270">
        <v>146.04589999999999</v>
      </c>
      <c r="M270" t="s">
        <v>142</v>
      </c>
      <c r="N270" t="s">
        <v>14</v>
      </c>
    </row>
    <row r="271" spans="1:14" x14ac:dyDescent="0.2">
      <c r="A271" t="s">
        <v>14</v>
      </c>
      <c r="B271" t="s">
        <v>140</v>
      </c>
      <c r="C271">
        <v>9.89</v>
      </c>
      <c r="D271" t="s">
        <v>16</v>
      </c>
      <c r="E271" t="s">
        <v>24</v>
      </c>
      <c r="F271" t="s">
        <v>18</v>
      </c>
      <c r="G271">
        <v>20337</v>
      </c>
      <c r="H271">
        <v>329067</v>
      </c>
      <c r="I271">
        <v>9.89</v>
      </c>
      <c r="J271" t="s">
        <v>101</v>
      </c>
      <c r="K271">
        <v>146.04599999999999</v>
      </c>
      <c r="L271">
        <v>146.04589999999999</v>
      </c>
      <c r="M271" t="s">
        <v>143</v>
      </c>
      <c r="N271" t="s">
        <v>14</v>
      </c>
    </row>
    <row r="272" spans="1:14" x14ac:dyDescent="0.2">
      <c r="A272" t="s">
        <v>14</v>
      </c>
      <c r="B272" t="s">
        <v>140</v>
      </c>
      <c r="C272">
        <v>9.89</v>
      </c>
      <c r="D272" t="s">
        <v>16</v>
      </c>
      <c r="E272" t="s">
        <v>25</v>
      </c>
      <c r="F272" t="s">
        <v>18</v>
      </c>
      <c r="G272">
        <v>12245</v>
      </c>
      <c r="H272">
        <v>219477</v>
      </c>
      <c r="I272">
        <v>9.85</v>
      </c>
      <c r="J272" t="s">
        <v>98</v>
      </c>
      <c r="K272">
        <v>146.04599999999999</v>
      </c>
      <c r="L272">
        <v>146.04589999999999</v>
      </c>
      <c r="M272" t="s">
        <v>142</v>
      </c>
      <c r="N272" t="s">
        <v>14</v>
      </c>
    </row>
    <row r="273" spans="1:14" x14ac:dyDescent="0.2">
      <c r="A273" t="s">
        <v>14</v>
      </c>
      <c r="B273" t="s">
        <v>140</v>
      </c>
      <c r="C273">
        <v>9.89</v>
      </c>
      <c r="D273" t="s">
        <v>16</v>
      </c>
      <c r="E273" t="s">
        <v>26</v>
      </c>
      <c r="F273" t="s">
        <v>18</v>
      </c>
      <c r="G273">
        <v>11006</v>
      </c>
      <c r="H273">
        <v>205263</v>
      </c>
      <c r="I273">
        <v>9.94</v>
      </c>
      <c r="J273" t="s">
        <v>144</v>
      </c>
      <c r="K273">
        <v>146.04599999999999</v>
      </c>
      <c r="L273">
        <v>146.04589999999999</v>
      </c>
      <c r="M273" t="s">
        <v>145</v>
      </c>
      <c r="N273" t="s">
        <v>14</v>
      </c>
    </row>
    <row r="274" spans="1:14" x14ac:dyDescent="0.2">
      <c r="A274" t="s">
        <v>14</v>
      </c>
      <c r="B274" t="s">
        <v>140</v>
      </c>
      <c r="C274">
        <v>9.89</v>
      </c>
      <c r="D274" t="s">
        <v>16</v>
      </c>
      <c r="E274" t="s">
        <v>27</v>
      </c>
      <c r="F274" t="s">
        <v>18</v>
      </c>
      <c r="G274">
        <v>8980</v>
      </c>
      <c r="H274">
        <v>156414</v>
      </c>
      <c r="I274">
        <v>9.91</v>
      </c>
      <c r="J274" t="s">
        <v>112</v>
      </c>
      <c r="K274">
        <v>146.04599999999999</v>
      </c>
      <c r="L274">
        <v>146.04589999999999</v>
      </c>
      <c r="M274" t="s">
        <v>142</v>
      </c>
      <c r="N274" t="s">
        <v>14</v>
      </c>
    </row>
    <row r="275" spans="1:14" x14ac:dyDescent="0.2">
      <c r="A275" t="s">
        <v>14</v>
      </c>
      <c r="B275" t="s">
        <v>140</v>
      </c>
      <c r="C275">
        <v>9.89</v>
      </c>
      <c r="D275" t="s">
        <v>16</v>
      </c>
      <c r="E275" t="s">
        <v>28</v>
      </c>
      <c r="F275" t="s">
        <v>18</v>
      </c>
      <c r="G275">
        <v>9101</v>
      </c>
      <c r="H275">
        <v>146877</v>
      </c>
      <c r="I275">
        <v>9.8800000000000008</v>
      </c>
      <c r="J275" t="s">
        <v>46</v>
      </c>
      <c r="K275">
        <v>146.04599999999999</v>
      </c>
      <c r="L275">
        <v>146.04599999999999</v>
      </c>
      <c r="M275" t="s">
        <v>146</v>
      </c>
      <c r="N275" t="s">
        <v>14</v>
      </c>
    </row>
    <row r="276" spans="1:14" x14ac:dyDescent="0.2">
      <c r="A276" t="s">
        <v>14</v>
      </c>
      <c r="B276" t="s">
        <v>140</v>
      </c>
      <c r="C276">
        <v>9.89</v>
      </c>
      <c r="D276" t="s">
        <v>16</v>
      </c>
      <c r="E276" t="s">
        <v>29</v>
      </c>
      <c r="F276" t="s">
        <v>18</v>
      </c>
      <c r="G276">
        <v>9969</v>
      </c>
      <c r="H276">
        <v>178718</v>
      </c>
      <c r="I276">
        <v>9.8800000000000008</v>
      </c>
      <c r="J276" t="s">
        <v>46</v>
      </c>
      <c r="K276">
        <v>146.04599999999999</v>
      </c>
      <c r="L276">
        <v>146.04589999999999</v>
      </c>
      <c r="M276" t="s">
        <v>147</v>
      </c>
      <c r="N276" t="s">
        <v>14</v>
      </c>
    </row>
    <row r="277" spans="1:14" x14ac:dyDescent="0.2">
      <c r="A277" t="s">
        <v>14</v>
      </c>
      <c r="B277" t="s">
        <v>140</v>
      </c>
      <c r="C277">
        <v>9.89</v>
      </c>
      <c r="D277" t="s">
        <v>16</v>
      </c>
      <c r="E277" t="s">
        <v>30</v>
      </c>
      <c r="F277" t="s">
        <v>18</v>
      </c>
      <c r="G277">
        <v>9838</v>
      </c>
      <c r="H277">
        <v>198214</v>
      </c>
      <c r="I277">
        <v>9.8800000000000008</v>
      </c>
      <c r="J277" t="s">
        <v>46</v>
      </c>
      <c r="K277">
        <v>146.04599999999999</v>
      </c>
      <c r="L277">
        <v>146.04589999999999</v>
      </c>
      <c r="M277" t="s">
        <v>148</v>
      </c>
      <c r="N277" t="s">
        <v>14</v>
      </c>
    </row>
    <row r="278" spans="1:14" x14ac:dyDescent="0.2">
      <c r="A278" t="s">
        <v>14</v>
      </c>
      <c r="B278" t="s">
        <v>140</v>
      </c>
      <c r="C278">
        <v>9.89</v>
      </c>
      <c r="D278" t="s">
        <v>16</v>
      </c>
      <c r="E278" t="s">
        <v>31</v>
      </c>
      <c r="F278" t="s">
        <v>18</v>
      </c>
      <c r="G278">
        <v>13643</v>
      </c>
      <c r="H278">
        <v>230331</v>
      </c>
      <c r="I278">
        <v>9.89</v>
      </c>
      <c r="J278" t="s">
        <v>101</v>
      </c>
      <c r="K278">
        <v>146.04599999999999</v>
      </c>
      <c r="L278">
        <v>146.04599999999999</v>
      </c>
      <c r="M278" t="s">
        <v>149</v>
      </c>
      <c r="N278" t="s">
        <v>14</v>
      </c>
    </row>
    <row r="279" spans="1:14" x14ac:dyDescent="0.2">
      <c r="A279" t="s">
        <v>14</v>
      </c>
      <c r="B279" t="s">
        <v>140</v>
      </c>
      <c r="C279">
        <v>9.89</v>
      </c>
      <c r="D279" t="s">
        <v>16</v>
      </c>
      <c r="E279" t="s">
        <v>32</v>
      </c>
      <c r="F279" t="s">
        <v>18</v>
      </c>
      <c r="G279">
        <v>10048</v>
      </c>
      <c r="H279">
        <v>171884</v>
      </c>
      <c r="I279">
        <v>9.82</v>
      </c>
      <c r="J279" t="s">
        <v>76</v>
      </c>
      <c r="K279">
        <v>146.04599999999999</v>
      </c>
      <c r="L279">
        <v>146.04589999999999</v>
      </c>
      <c r="M279" t="s">
        <v>143</v>
      </c>
      <c r="N279" t="s">
        <v>14</v>
      </c>
    </row>
    <row r="280" spans="1:14" x14ac:dyDescent="0.2">
      <c r="A280" t="s">
        <v>14</v>
      </c>
      <c r="B280" t="s">
        <v>140</v>
      </c>
      <c r="C280">
        <v>9.89</v>
      </c>
      <c r="D280" t="s">
        <v>16</v>
      </c>
      <c r="E280" t="s">
        <v>33</v>
      </c>
      <c r="F280" t="s">
        <v>18</v>
      </c>
      <c r="G280">
        <v>8904</v>
      </c>
      <c r="H280">
        <v>142611</v>
      </c>
      <c r="I280">
        <v>9.91</v>
      </c>
      <c r="J280" t="s">
        <v>112</v>
      </c>
      <c r="K280">
        <v>146.04599999999999</v>
      </c>
      <c r="L280">
        <v>146.04589999999999</v>
      </c>
      <c r="M280" t="s">
        <v>147</v>
      </c>
      <c r="N280" t="s">
        <v>14</v>
      </c>
    </row>
    <row r="281" spans="1:14" x14ac:dyDescent="0.2">
      <c r="A281" t="s">
        <v>14</v>
      </c>
      <c r="B281" t="s">
        <v>140</v>
      </c>
      <c r="C281">
        <v>9.89</v>
      </c>
      <c r="D281" t="s">
        <v>16</v>
      </c>
      <c r="E281" t="s">
        <v>34</v>
      </c>
      <c r="F281" t="s">
        <v>18</v>
      </c>
      <c r="G281">
        <v>8224</v>
      </c>
      <c r="H281">
        <v>133910</v>
      </c>
      <c r="I281">
        <v>9.8800000000000008</v>
      </c>
      <c r="J281" t="s">
        <v>46</v>
      </c>
      <c r="K281">
        <v>146.04599999999999</v>
      </c>
      <c r="L281">
        <v>146.04580000000001</v>
      </c>
      <c r="M281" t="s">
        <v>150</v>
      </c>
      <c r="N281" t="s">
        <v>14</v>
      </c>
    </row>
    <row r="282" spans="1:14" x14ac:dyDescent="0.2">
      <c r="A282" t="s">
        <v>14</v>
      </c>
      <c r="B282" t="s">
        <v>140</v>
      </c>
      <c r="C282">
        <v>9.89</v>
      </c>
      <c r="D282" t="s">
        <v>16</v>
      </c>
      <c r="E282" t="s">
        <v>35</v>
      </c>
      <c r="F282" t="s">
        <v>18</v>
      </c>
      <c r="G282">
        <v>8143</v>
      </c>
      <c r="H282">
        <v>145332</v>
      </c>
      <c r="I282">
        <v>9.8800000000000008</v>
      </c>
      <c r="J282" t="s">
        <v>46</v>
      </c>
      <c r="K282">
        <v>146.04599999999999</v>
      </c>
      <c r="L282">
        <v>146.04589999999999</v>
      </c>
      <c r="M282" t="s">
        <v>142</v>
      </c>
      <c r="N282" t="s">
        <v>14</v>
      </c>
    </row>
    <row r="283" spans="1:14" x14ac:dyDescent="0.2">
      <c r="A283" t="s">
        <v>14</v>
      </c>
      <c r="B283" t="s">
        <v>140</v>
      </c>
      <c r="C283">
        <v>9.89</v>
      </c>
      <c r="D283" t="s">
        <v>16</v>
      </c>
      <c r="E283" t="s">
        <v>36</v>
      </c>
      <c r="F283" t="s">
        <v>18</v>
      </c>
      <c r="G283">
        <v>9460</v>
      </c>
      <c r="H283">
        <v>163178</v>
      </c>
      <c r="I283">
        <v>9.8800000000000008</v>
      </c>
      <c r="J283" t="s">
        <v>46</v>
      </c>
      <c r="K283">
        <v>146.04599999999999</v>
      </c>
      <c r="L283">
        <v>146.04599999999999</v>
      </c>
      <c r="M283" t="s">
        <v>149</v>
      </c>
      <c r="N283" t="s">
        <v>14</v>
      </c>
    </row>
    <row r="284" spans="1:14" x14ac:dyDescent="0.2">
      <c r="A284" t="s">
        <v>14</v>
      </c>
      <c r="B284" t="s">
        <v>140</v>
      </c>
      <c r="C284">
        <v>9.89</v>
      </c>
      <c r="D284" t="s">
        <v>16</v>
      </c>
      <c r="E284" t="s">
        <v>37</v>
      </c>
      <c r="F284" t="s">
        <v>18</v>
      </c>
      <c r="G284">
        <v>980541</v>
      </c>
      <c r="H284">
        <v>15796576</v>
      </c>
      <c r="I284">
        <v>9.89</v>
      </c>
      <c r="J284" t="s">
        <v>101</v>
      </c>
      <c r="K284">
        <v>146.04599999999999</v>
      </c>
      <c r="L284">
        <v>146.04589999999999</v>
      </c>
      <c r="M284" t="s">
        <v>141</v>
      </c>
      <c r="N284" t="s">
        <v>14</v>
      </c>
    </row>
    <row r="285" spans="1:14" x14ac:dyDescent="0.2">
      <c r="A285" t="s">
        <v>14</v>
      </c>
      <c r="B285" t="s">
        <v>140</v>
      </c>
      <c r="C285">
        <v>9.89</v>
      </c>
      <c r="D285" t="s">
        <v>16</v>
      </c>
      <c r="E285" t="s">
        <v>38</v>
      </c>
      <c r="F285" t="s">
        <v>18</v>
      </c>
      <c r="G285">
        <v>1039724</v>
      </c>
      <c r="H285">
        <v>16998952</v>
      </c>
      <c r="I285">
        <v>9.89</v>
      </c>
      <c r="J285" t="s">
        <v>101</v>
      </c>
      <c r="K285">
        <v>146.04599999999999</v>
      </c>
      <c r="L285">
        <v>146.04589999999999</v>
      </c>
      <c r="M285" t="s">
        <v>151</v>
      </c>
      <c r="N285" t="s">
        <v>14</v>
      </c>
    </row>
    <row r="286" spans="1:14" x14ac:dyDescent="0.2">
      <c r="A286" t="s">
        <v>14</v>
      </c>
      <c r="B286" t="s">
        <v>140</v>
      </c>
      <c r="C286">
        <v>9.89</v>
      </c>
      <c r="D286" t="s">
        <v>16</v>
      </c>
      <c r="E286" t="s">
        <v>39</v>
      </c>
      <c r="F286" t="s">
        <v>18</v>
      </c>
      <c r="G286">
        <v>753524</v>
      </c>
      <c r="H286">
        <v>12046146</v>
      </c>
      <c r="I286">
        <v>9.89</v>
      </c>
      <c r="J286" t="s">
        <v>101</v>
      </c>
      <c r="K286">
        <v>146.04599999999999</v>
      </c>
      <c r="L286">
        <v>146.04589999999999</v>
      </c>
      <c r="M286" t="s">
        <v>142</v>
      </c>
      <c r="N286" t="s">
        <v>14</v>
      </c>
    </row>
    <row r="287" spans="1:14" x14ac:dyDescent="0.2">
      <c r="A287" t="s">
        <v>14</v>
      </c>
      <c r="B287" t="s">
        <v>140</v>
      </c>
      <c r="C287">
        <v>9.89</v>
      </c>
      <c r="D287" t="s">
        <v>16</v>
      </c>
      <c r="E287" t="s">
        <v>42</v>
      </c>
      <c r="F287" t="s">
        <v>18</v>
      </c>
      <c r="G287">
        <v>793825</v>
      </c>
      <c r="H287">
        <v>12595475</v>
      </c>
      <c r="I287">
        <v>9.89</v>
      </c>
      <c r="J287" t="s">
        <v>101</v>
      </c>
      <c r="K287">
        <v>146.04599999999999</v>
      </c>
      <c r="L287">
        <v>146.04589999999999</v>
      </c>
      <c r="M287" t="s">
        <v>141</v>
      </c>
      <c r="N287" t="s">
        <v>14</v>
      </c>
    </row>
    <row r="288" spans="1:14" x14ac:dyDescent="0.2">
      <c r="A288" t="s">
        <v>14</v>
      </c>
      <c r="B288" t="s">
        <v>140</v>
      </c>
      <c r="C288">
        <v>9.89</v>
      </c>
      <c r="D288" t="s">
        <v>16</v>
      </c>
      <c r="E288" t="s">
        <v>45</v>
      </c>
      <c r="F288" t="s">
        <v>18</v>
      </c>
      <c r="G288">
        <v>899905</v>
      </c>
      <c r="H288">
        <v>14516251</v>
      </c>
      <c r="I288">
        <v>9.89</v>
      </c>
      <c r="J288" t="s">
        <v>101</v>
      </c>
      <c r="K288">
        <v>146.04599999999999</v>
      </c>
      <c r="L288">
        <v>146.04589999999999</v>
      </c>
      <c r="M288" t="s">
        <v>141</v>
      </c>
      <c r="N288" t="s">
        <v>14</v>
      </c>
    </row>
    <row r="289" spans="1:14" x14ac:dyDescent="0.2">
      <c r="A289" t="s">
        <v>14</v>
      </c>
      <c r="B289" t="s">
        <v>140</v>
      </c>
      <c r="C289">
        <v>9.89</v>
      </c>
      <c r="D289" t="s">
        <v>16</v>
      </c>
      <c r="E289" t="s">
        <v>48</v>
      </c>
      <c r="F289" t="s">
        <v>18</v>
      </c>
      <c r="G289">
        <v>905168</v>
      </c>
      <c r="H289">
        <v>14721622</v>
      </c>
      <c r="I289">
        <v>9.89</v>
      </c>
      <c r="J289" t="s">
        <v>101</v>
      </c>
      <c r="K289">
        <v>146.04599999999999</v>
      </c>
      <c r="L289">
        <v>146.04589999999999</v>
      </c>
      <c r="M289" t="s">
        <v>141</v>
      </c>
      <c r="N289" t="s">
        <v>14</v>
      </c>
    </row>
    <row r="290" spans="1:14" x14ac:dyDescent="0.2">
      <c r="A290" t="s">
        <v>14</v>
      </c>
      <c r="B290" t="s">
        <v>140</v>
      </c>
      <c r="C290">
        <v>9.89</v>
      </c>
      <c r="D290" t="s">
        <v>16</v>
      </c>
      <c r="E290" t="s">
        <v>49</v>
      </c>
      <c r="F290" t="s">
        <v>18</v>
      </c>
      <c r="G290">
        <v>1052389</v>
      </c>
      <c r="H290">
        <v>17482946</v>
      </c>
      <c r="I290">
        <v>9.89</v>
      </c>
      <c r="J290" t="s">
        <v>101</v>
      </c>
      <c r="K290">
        <v>146.04599999999999</v>
      </c>
      <c r="L290">
        <v>146.04589999999999</v>
      </c>
      <c r="M290" t="s">
        <v>143</v>
      </c>
      <c r="N290" t="s">
        <v>14</v>
      </c>
    </row>
    <row r="291" spans="1:14" x14ac:dyDescent="0.2">
      <c r="A291" t="s">
        <v>14</v>
      </c>
      <c r="B291" t="s">
        <v>140</v>
      </c>
      <c r="C291">
        <v>9.89</v>
      </c>
      <c r="D291" t="s">
        <v>16</v>
      </c>
      <c r="E291" t="s">
        <v>50</v>
      </c>
      <c r="F291" t="s">
        <v>18</v>
      </c>
      <c r="G291">
        <v>1134016</v>
      </c>
      <c r="H291">
        <v>18255206</v>
      </c>
      <c r="I291">
        <v>9.89</v>
      </c>
      <c r="J291" t="s">
        <v>101</v>
      </c>
      <c r="K291">
        <v>146.04599999999999</v>
      </c>
      <c r="L291">
        <v>146.04589999999999</v>
      </c>
      <c r="M291" t="s">
        <v>143</v>
      </c>
      <c r="N291" t="s">
        <v>14</v>
      </c>
    </row>
    <row r="292" spans="1:14" x14ac:dyDescent="0.2">
      <c r="A292" t="s">
        <v>14</v>
      </c>
      <c r="B292" t="s">
        <v>140</v>
      </c>
      <c r="C292">
        <v>9.89</v>
      </c>
      <c r="D292" t="s">
        <v>16</v>
      </c>
      <c r="E292" t="s">
        <v>51</v>
      </c>
      <c r="F292" t="s">
        <v>18</v>
      </c>
      <c r="G292">
        <v>904330</v>
      </c>
      <c r="H292">
        <v>14618474</v>
      </c>
      <c r="I292">
        <v>9.89</v>
      </c>
      <c r="J292" t="s">
        <v>101</v>
      </c>
      <c r="K292">
        <v>146.04599999999999</v>
      </c>
      <c r="L292">
        <v>146.04589999999999</v>
      </c>
      <c r="M292" t="s">
        <v>142</v>
      </c>
      <c r="N292" t="s">
        <v>14</v>
      </c>
    </row>
    <row r="293" spans="1:14" x14ac:dyDescent="0.2">
      <c r="A293" t="s">
        <v>14</v>
      </c>
      <c r="B293" t="s">
        <v>140</v>
      </c>
      <c r="C293">
        <v>9.89</v>
      </c>
      <c r="D293" t="s">
        <v>16</v>
      </c>
      <c r="E293" t="s">
        <v>53</v>
      </c>
      <c r="F293" t="s">
        <v>18</v>
      </c>
      <c r="G293">
        <v>836004</v>
      </c>
      <c r="H293">
        <v>13821735</v>
      </c>
      <c r="I293">
        <v>9.89</v>
      </c>
      <c r="J293" t="s">
        <v>101</v>
      </c>
      <c r="K293">
        <v>146.04599999999999</v>
      </c>
      <c r="L293">
        <v>146.04589999999999</v>
      </c>
      <c r="M293" t="s">
        <v>147</v>
      </c>
      <c r="N293" t="s">
        <v>14</v>
      </c>
    </row>
    <row r="294" spans="1:14" x14ac:dyDescent="0.2">
      <c r="A294" t="s">
        <v>14</v>
      </c>
      <c r="B294" t="s">
        <v>140</v>
      </c>
      <c r="C294">
        <v>9.89</v>
      </c>
      <c r="D294" t="s">
        <v>16</v>
      </c>
      <c r="E294" t="s">
        <v>54</v>
      </c>
      <c r="F294" t="s">
        <v>18</v>
      </c>
      <c r="G294">
        <v>883202</v>
      </c>
      <c r="H294">
        <v>14178425</v>
      </c>
      <c r="I294">
        <v>9.89</v>
      </c>
      <c r="J294" t="s">
        <v>101</v>
      </c>
      <c r="K294">
        <v>146.04599999999999</v>
      </c>
      <c r="L294">
        <v>146.04589999999999</v>
      </c>
      <c r="M294" t="s">
        <v>141</v>
      </c>
      <c r="N294" t="s">
        <v>14</v>
      </c>
    </row>
    <row r="295" spans="1:14" x14ac:dyDescent="0.2">
      <c r="A295" t="s">
        <v>14</v>
      </c>
      <c r="B295" t="s">
        <v>140</v>
      </c>
      <c r="C295">
        <v>9.89</v>
      </c>
      <c r="D295" t="s">
        <v>16</v>
      </c>
      <c r="E295" t="s">
        <v>56</v>
      </c>
      <c r="F295" t="s">
        <v>18</v>
      </c>
      <c r="G295">
        <v>866485</v>
      </c>
      <c r="H295">
        <v>14285966</v>
      </c>
      <c r="I295">
        <v>9.89</v>
      </c>
      <c r="J295" t="s">
        <v>101</v>
      </c>
      <c r="K295">
        <v>146.04599999999999</v>
      </c>
      <c r="L295">
        <v>146.04589999999999</v>
      </c>
      <c r="M295" t="s">
        <v>142</v>
      </c>
      <c r="N295" t="s">
        <v>14</v>
      </c>
    </row>
    <row r="296" spans="1:14" x14ac:dyDescent="0.2">
      <c r="A296" t="s">
        <v>14</v>
      </c>
      <c r="B296" t="s">
        <v>140</v>
      </c>
      <c r="C296">
        <v>9.89</v>
      </c>
      <c r="D296" t="s">
        <v>16</v>
      </c>
      <c r="E296" t="s">
        <v>57</v>
      </c>
      <c r="F296" t="s">
        <v>18</v>
      </c>
      <c r="G296">
        <v>1039344</v>
      </c>
      <c r="H296">
        <v>17065800</v>
      </c>
      <c r="I296">
        <v>9.85</v>
      </c>
      <c r="J296" t="s">
        <v>98</v>
      </c>
      <c r="K296">
        <v>146.04599999999999</v>
      </c>
      <c r="L296">
        <v>146.04589999999999</v>
      </c>
      <c r="M296" t="s">
        <v>141</v>
      </c>
      <c r="N296" t="s">
        <v>14</v>
      </c>
    </row>
    <row r="297" spans="1:14" x14ac:dyDescent="0.2">
      <c r="A297" t="s">
        <v>14</v>
      </c>
      <c r="B297" t="s">
        <v>140</v>
      </c>
      <c r="C297">
        <v>9.89</v>
      </c>
      <c r="D297" t="s">
        <v>16</v>
      </c>
      <c r="E297" t="s">
        <v>58</v>
      </c>
      <c r="F297" t="s">
        <v>18</v>
      </c>
      <c r="G297">
        <v>1035177</v>
      </c>
      <c r="H297">
        <v>16717699</v>
      </c>
      <c r="I297">
        <v>9.89</v>
      </c>
      <c r="J297" t="s">
        <v>101</v>
      </c>
      <c r="K297">
        <v>146.04599999999999</v>
      </c>
      <c r="L297">
        <v>146.04589999999999</v>
      </c>
      <c r="M297" t="s">
        <v>141</v>
      </c>
      <c r="N297" t="s">
        <v>14</v>
      </c>
    </row>
    <row r="298" spans="1:14" x14ac:dyDescent="0.2">
      <c r="A298" t="s">
        <v>14</v>
      </c>
      <c r="B298" t="s">
        <v>140</v>
      </c>
      <c r="C298">
        <v>9.89</v>
      </c>
      <c r="D298" t="s">
        <v>16</v>
      </c>
      <c r="E298" t="s">
        <v>59</v>
      </c>
      <c r="F298" t="s">
        <v>18</v>
      </c>
      <c r="G298">
        <v>871658</v>
      </c>
      <c r="H298">
        <v>14148036</v>
      </c>
      <c r="I298">
        <v>9.89</v>
      </c>
      <c r="J298" t="s">
        <v>101</v>
      </c>
      <c r="K298">
        <v>146.04599999999999</v>
      </c>
      <c r="L298">
        <v>146.04589999999999</v>
      </c>
      <c r="M298" t="s">
        <v>142</v>
      </c>
      <c r="N298" t="s">
        <v>14</v>
      </c>
    </row>
    <row r="299" spans="1:14" x14ac:dyDescent="0.2">
      <c r="A299" t="s">
        <v>14</v>
      </c>
      <c r="B299" t="s">
        <v>140</v>
      </c>
      <c r="C299">
        <v>9.89</v>
      </c>
      <c r="D299" t="s">
        <v>16</v>
      </c>
      <c r="E299" t="s">
        <v>60</v>
      </c>
      <c r="F299" t="s">
        <v>18</v>
      </c>
      <c r="G299">
        <v>832960</v>
      </c>
      <c r="H299">
        <v>13538000</v>
      </c>
      <c r="I299">
        <v>9.85</v>
      </c>
      <c r="J299" t="s">
        <v>98</v>
      </c>
      <c r="K299">
        <v>146.04599999999999</v>
      </c>
      <c r="L299">
        <v>146.04589999999999</v>
      </c>
      <c r="M299" t="s">
        <v>143</v>
      </c>
      <c r="N299" t="s">
        <v>14</v>
      </c>
    </row>
    <row r="300" spans="1:14" x14ac:dyDescent="0.2">
      <c r="A300" t="s">
        <v>14</v>
      </c>
      <c r="B300" t="s">
        <v>140</v>
      </c>
      <c r="C300">
        <v>9.89</v>
      </c>
      <c r="D300" t="s">
        <v>16</v>
      </c>
      <c r="E300" t="s">
        <v>61</v>
      </c>
      <c r="F300" t="s">
        <v>18</v>
      </c>
      <c r="G300">
        <v>988570</v>
      </c>
      <c r="H300">
        <v>15685981</v>
      </c>
      <c r="I300">
        <v>9.89</v>
      </c>
      <c r="J300" t="s">
        <v>101</v>
      </c>
      <c r="K300">
        <v>146.04599999999999</v>
      </c>
      <c r="L300">
        <v>146.04589999999999</v>
      </c>
      <c r="M300" t="s">
        <v>148</v>
      </c>
      <c r="N300" t="s">
        <v>14</v>
      </c>
    </row>
    <row r="301" spans="1:14" x14ac:dyDescent="0.2">
      <c r="A301" t="s">
        <v>14</v>
      </c>
      <c r="B301" t="s">
        <v>140</v>
      </c>
      <c r="C301">
        <v>9.89</v>
      </c>
      <c r="D301" t="s">
        <v>16</v>
      </c>
      <c r="E301" t="s">
        <v>63</v>
      </c>
      <c r="F301" t="s">
        <v>18</v>
      </c>
      <c r="G301">
        <v>878993</v>
      </c>
      <c r="H301">
        <v>14162709</v>
      </c>
      <c r="I301">
        <v>9.89</v>
      </c>
      <c r="J301" t="s">
        <v>101</v>
      </c>
      <c r="K301">
        <v>146.04599999999999</v>
      </c>
      <c r="L301">
        <v>146.04589999999999</v>
      </c>
      <c r="M301" t="s">
        <v>142</v>
      </c>
      <c r="N301" t="s">
        <v>14</v>
      </c>
    </row>
    <row r="302" spans="1:14" x14ac:dyDescent="0.2">
      <c r="A302" t="s">
        <v>14</v>
      </c>
      <c r="B302" t="s">
        <v>140</v>
      </c>
      <c r="C302">
        <v>9.89</v>
      </c>
      <c r="D302" t="s">
        <v>16</v>
      </c>
      <c r="E302" t="s">
        <v>64</v>
      </c>
      <c r="F302" t="s">
        <v>18</v>
      </c>
      <c r="G302">
        <v>9566064</v>
      </c>
      <c r="H302">
        <v>164827634</v>
      </c>
      <c r="I302">
        <v>9.89</v>
      </c>
      <c r="J302" t="s">
        <v>101</v>
      </c>
      <c r="K302">
        <v>146.04599999999999</v>
      </c>
      <c r="L302">
        <v>146.04589999999999</v>
      </c>
      <c r="M302" t="s">
        <v>143</v>
      </c>
      <c r="N302" t="s">
        <v>14</v>
      </c>
    </row>
    <row r="303" spans="1:14" x14ac:dyDescent="0.2">
      <c r="A303" t="s">
        <v>14</v>
      </c>
      <c r="B303" t="s">
        <v>140</v>
      </c>
      <c r="C303">
        <v>9.89</v>
      </c>
      <c r="D303" t="s">
        <v>16</v>
      </c>
      <c r="E303" t="s">
        <v>65</v>
      </c>
      <c r="F303" t="s">
        <v>18</v>
      </c>
      <c r="G303">
        <v>12069205</v>
      </c>
      <c r="H303">
        <v>220130282</v>
      </c>
      <c r="I303">
        <v>9.91</v>
      </c>
      <c r="J303" t="s">
        <v>112</v>
      </c>
      <c r="K303">
        <v>146.04599999999999</v>
      </c>
      <c r="L303">
        <v>146.04589999999999</v>
      </c>
      <c r="M303" t="s">
        <v>145</v>
      </c>
      <c r="N303" t="s">
        <v>14</v>
      </c>
    </row>
    <row r="304" spans="1:14" x14ac:dyDescent="0.2">
      <c r="A304" t="s">
        <v>14</v>
      </c>
      <c r="B304" t="s">
        <v>140</v>
      </c>
      <c r="C304">
        <v>9.89</v>
      </c>
      <c r="D304" t="s">
        <v>16</v>
      </c>
      <c r="E304" t="s">
        <v>66</v>
      </c>
      <c r="F304" t="s">
        <v>18</v>
      </c>
      <c r="G304">
        <v>12311250</v>
      </c>
      <c r="H304">
        <v>237109226</v>
      </c>
      <c r="I304">
        <v>9.8699999999999992</v>
      </c>
      <c r="J304" t="s">
        <v>114</v>
      </c>
      <c r="K304">
        <v>146.04599999999999</v>
      </c>
      <c r="L304">
        <v>146.04589999999999</v>
      </c>
      <c r="M304" t="s">
        <v>142</v>
      </c>
      <c r="N304" t="s">
        <v>14</v>
      </c>
    </row>
    <row r="305" spans="1:14" x14ac:dyDescent="0.2">
      <c r="A305" t="s">
        <v>14</v>
      </c>
      <c r="B305" t="s">
        <v>140</v>
      </c>
      <c r="C305">
        <v>9.89</v>
      </c>
      <c r="D305" t="s">
        <v>16</v>
      </c>
      <c r="E305" t="s">
        <v>69</v>
      </c>
      <c r="F305" t="s">
        <v>18</v>
      </c>
      <c r="G305">
        <v>13135171</v>
      </c>
      <c r="H305">
        <v>250497256</v>
      </c>
      <c r="I305">
        <v>9.8800000000000008</v>
      </c>
      <c r="J305" t="s">
        <v>46</v>
      </c>
      <c r="K305">
        <v>146.04599999999999</v>
      </c>
      <c r="L305">
        <v>146.04589999999999</v>
      </c>
      <c r="M305" t="s">
        <v>147</v>
      </c>
      <c r="N305" t="s">
        <v>14</v>
      </c>
    </row>
    <row r="306" spans="1:14" x14ac:dyDescent="0.2">
      <c r="A306" t="s">
        <v>14</v>
      </c>
      <c r="B306" t="s">
        <v>140</v>
      </c>
      <c r="C306">
        <v>9.89</v>
      </c>
      <c r="D306" t="s">
        <v>16</v>
      </c>
      <c r="E306" t="s">
        <v>71</v>
      </c>
      <c r="F306" t="s">
        <v>18</v>
      </c>
      <c r="G306">
        <v>13625824</v>
      </c>
      <c r="H306">
        <v>237702084</v>
      </c>
      <c r="I306">
        <v>9.91</v>
      </c>
      <c r="J306" t="s">
        <v>112</v>
      </c>
      <c r="K306">
        <v>146.04599999999999</v>
      </c>
      <c r="L306">
        <v>146.04589999999999</v>
      </c>
      <c r="M306" t="s">
        <v>147</v>
      </c>
      <c r="N306" t="s">
        <v>14</v>
      </c>
    </row>
    <row r="307" spans="1:14" x14ac:dyDescent="0.2">
      <c r="A307" t="s">
        <v>14</v>
      </c>
      <c r="B307" t="s">
        <v>140</v>
      </c>
      <c r="C307">
        <v>9.89</v>
      </c>
      <c r="D307" t="s">
        <v>16</v>
      </c>
      <c r="E307" t="s">
        <v>72</v>
      </c>
      <c r="F307" t="s">
        <v>18</v>
      </c>
      <c r="G307">
        <v>8708128</v>
      </c>
      <c r="H307">
        <v>169525123</v>
      </c>
      <c r="I307">
        <v>9.86</v>
      </c>
      <c r="J307" t="s">
        <v>70</v>
      </c>
      <c r="K307">
        <v>146.04599999999999</v>
      </c>
      <c r="L307">
        <v>146.04589999999999</v>
      </c>
      <c r="M307" t="s">
        <v>141</v>
      </c>
      <c r="N307" t="s">
        <v>14</v>
      </c>
    </row>
    <row r="308" spans="1:14" x14ac:dyDescent="0.2">
      <c r="A308" t="s">
        <v>14</v>
      </c>
      <c r="B308" t="s">
        <v>140</v>
      </c>
      <c r="C308">
        <v>9.89</v>
      </c>
      <c r="D308" t="s">
        <v>16</v>
      </c>
      <c r="E308" t="s">
        <v>73</v>
      </c>
      <c r="F308" t="s">
        <v>18</v>
      </c>
      <c r="G308">
        <v>8771852</v>
      </c>
      <c r="H308">
        <v>154337679</v>
      </c>
      <c r="I308">
        <v>9.89</v>
      </c>
      <c r="J308" t="s">
        <v>101</v>
      </c>
      <c r="K308">
        <v>146.04599999999999</v>
      </c>
      <c r="L308">
        <v>146.04589999999999</v>
      </c>
      <c r="M308" t="s">
        <v>143</v>
      </c>
      <c r="N308" t="s">
        <v>14</v>
      </c>
    </row>
    <row r="309" spans="1:14" x14ac:dyDescent="0.2">
      <c r="A309" t="s">
        <v>14</v>
      </c>
      <c r="B309" t="s">
        <v>140</v>
      </c>
      <c r="C309">
        <v>9.89</v>
      </c>
      <c r="D309" t="s">
        <v>16</v>
      </c>
      <c r="E309" t="s">
        <v>74</v>
      </c>
      <c r="F309" t="s">
        <v>18</v>
      </c>
      <c r="G309">
        <v>11734563</v>
      </c>
      <c r="H309">
        <v>203078673</v>
      </c>
      <c r="I309">
        <v>9.9</v>
      </c>
      <c r="J309" t="s">
        <v>67</v>
      </c>
      <c r="K309">
        <v>146.04599999999999</v>
      </c>
      <c r="L309">
        <v>146.04589999999999</v>
      </c>
      <c r="M309" t="s">
        <v>143</v>
      </c>
      <c r="N309" t="s">
        <v>14</v>
      </c>
    </row>
    <row r="310" spans="1:14" x14ac:dyDescent="0.2">
      <c r="A310" t="s">
        <v>14</v>
      </c>
      <c r="B310" t="s">
        <v>140</v>
      </c>
      <c r="C310">
        <v>9.89</v>
      </c>
      <c r="D310" t="s">
        <v>16</v>
      </c>
      <c r="E310" t="s">
        <v>75</v>
      </c>
      <c r="F310" t="s">
        <v>18</v>
      </c>
      <c r="G310">
        <v>13297015</v>
      </c>
      <c r="H310">
        <v>251848360</v>
      </c>
      <c r="I310">
        <v>9.8800000000000008</v>
      </c>
      <c r="J310" t="s">
        <v>46</v>
      </c>
      <c r="K310">
        <v>146.04599999999999</v>
      </c>
      <c r="L310">
        <v>146.04589999999999</v>
      </c>
      <c r="M310" t="s">
        <v>141</v>
      </c>
      <c r="N310" t="s">
        <v>14</v>
      </c>
    </row>
    <row r="311" spans="1:14" x14ac:dyDescent="0.2">
      <c r="A311" t="s">
        <v>14</v>
      </c>
      <c r="B311" t="s">
        <v>140</v>
      </c>
      <c r="C311">
        <v>9.89</v>
      </c>
      <c r="D311" t="s">
        <v>16</v>
      </c>
      <c r="E311" t="s">
        <v>77</v>
      </c>
      <c r="F311" t="s">
        <v>18</v>
      </c>
      <c r="G311">
        <v>14092835</v>
      </c>
      <c r="H311">
        <v>270996571</v>
      </c>
      <c r="I311">
        <v>9.8800000000000008</v>
      </c>
      <c r="J311" t="s">
        <v>46</v>
      </c>
      <c r="K311">
        <v>146.04599999999999</v>
      </c>
      <c r="L311">
        <v>146.04589999999999</v>
      </c>
      <c r="M311" t="s">
        <v>145</v>
      </c>
      <c r="N311" t="s">
        <v>14</v>
      </c>
    </row>
    <row r="312" spans="1:14" x14ac:dyDescent="0.2">
      <c r="A312" t="s">
        <v>14</v>
      </c>
      <c r="B312" t="s">
        <v>140</v>
      </c>
      <c r="C312">
        <v>9.89</v>
      </c>
      <c r="D312" t="s">
        <v>16</v>
      </c>
      <c r="E312" t="s">
        <v>79</v>
      </c>
      <c r="F312" t="s">
        <v>18</v>
      </c>
      <c r="G312">
        <v>14226509</v>
      </c>
      <c r="H312">
        <v>259434940</v>
      </c>
      <c r="I312">
        <v>9.92</v>
      </c>
      <c r="J312" t="s">
        <v>40</v>
      </c>
      <c r="K312">
        <v>146.04599999999999</v>
      </c>
      <c r="L312">
        <v>146.04589999999999</v>
      </c>
      <c r="M312" t="s">
        <v>142</v>
      </c>
      <c r="N312" t="s">
        <v>14</v>
      </c>
    </row>
    <row r="313" spans="1:14" x14ac:dyDescent="0.2">
      <c r="A313" t="s">
        <v>14</v>
      </c>
      <c r="B313" t="s">
        <v>140</v>
      </c>
      <c r="C313">
        <v>9.89</v>
      </c>
      <c r="D313" t="s">
        <v>16</v>
      </c>
      <c r="E313" t="s">
        <v>80</v>
      </c>
      <c r="F313" t="s">
        <v>18</v>
      </c>
      <c r="G313">
        <v>8686929</v>
      </c>
      <c r="H313">
        <v>165515899</v>
      </c>
      <c r="I313">
        <v>9.89</v>
      </c>
      <c r="J313" t="s">
        <v>101</v>
      </c>
      <c r="K313">
        <v>146.04599999999999</v>
      </c>
      <c r="L313">
        <v>146.04589999999999</v>
      </c>
      <c r="M313" t="s">
        <v>143</v>
      </c>
      <c r="N313" t="s">
        <v>14</v>
      </c>
    </row>
    <row r="314" spans="1:14" x14ac:dyDescent="0.2">
      <c r="A314" t="s">
        <v>14</v>
      </c>
      <c r="B314" t="s">
        <v>140</v>
      </c>
      <c r="C314">
        <v>9.89</v>
      </c>
      <c r="D314" t="s">
        <v>16</v>
      </c>
      <c r="E314" t="s">
        <v>81</v>
      </c>
      <c r="F314" t="s">
        <v>18</v>
      </c>
      <c r="G314">
        <v>9434167</v>
      </c>
      <c r="H314">
        <v>164253783</v>
      </c>
      <c r="I314">
        <v>9.89</v>
      </c>
      <c r="J314" t="s">
        <v>101</v>
      </c>
      <c r="K314">
        <v>146.04599999999999</v>
      </c>
      <c r="L314">
        <v>146.04589999999999</v>
      </c>
      <c r="M314" t="s">
        <v>142</v>
      </c>
      <c r="N314" t="s">
        <v>14</v>
      </c>
    </row>
    <row r="315" spans="1:14" x14ac:dyDescent="0.2">
      <c r="A315" t="s">
        <v>14</v>
      </c>
      <c r="B315" t="s">
        <v>140</v>
      </c>
      <c r="C315">
        <v>9.89</v>
      </c>
      <c r="D315" t="s">
        <v>16</v>
      </c>
      <c r="E315" t="s">
        <v>82</v>
      </c>
      <c r="F315" t="s">
        <v>18</v>
      </c>
      <c r="G315">
        <v>13707325</v>
      </c>
      <c r="H315">
        <v>239224813</v>
      </c>
      <c r="I315">
        <v>9.8699999999999992</v>
      </c>
      <c r="J315" t="s">
        <v>114</v>
      </c>
      <c r="K315">
        <v>146.04599999999999</v>
      </c>
      <c r="L315">
        <v>146.04589999999999</v>
      </c>
      <c r="M315" t="s">
        <v>145</v>
      </c>
      <c r="N315" t="s">
        <v>14</v>
      </c>
    </row>
    <row r="316" spans="1:14" x14ac:dyDescent="0.2">
      <c r="A316" t="s">
        <v>14</v>
      </c>
      <c r="B316" t="s">
        <v>140</v>
      </c>
      <c r="C316">
        <v>9.89</v>
      </c>
      <c r="D316" t="s">
        <v>16</v>
      </c>
      <c r="E316" t="s">
        <v>83</v>
      </c>
      <c r="F316" t="s">
        <v>18</v>
      </c>
      <c r="G316">
        <v>15069341</v>
      </c>
      <c r="H316">
        <v>276950425</v>
      </c>
      <c r="I316">
        <v>9.8800000000000008</v>
      </c>
      <c r="J316" t="s">
        <v>46</v>
      </c>
      <c r="K316">
        <v>146.04599999999999</v>
      </c>
      <c r="L316">
        <v>146.04589999999999</v>
      </c>
      <c r="M316" t="s">
        <v>145</v>
      </c>
      <c r="N316" t="s">
        <v>14</v>
      </c>
    </row>
    <row r="317" spans="1:14" x14ac:dyDescent="0.2">
      <c r="A317" t="s">
        <v>14</v>
      </c>
      <c r="B317" t="s">
        <v>140</v>
      </c>
      <c r="C317">
        <v>9.89</v>
      </c>
      <c r="D317" t="s">
        <v>16</v>
      </c>
      <c r="E317" t="s">
        <v>84</v>
      </c>
      <c r="F317" t="s">
        <v>18</v>
      </c>
      <c r="G317">
        <v>15688363</v>
      </c>
      <c r="H317">
        <v>280879518</v>
      </c>
      <c r="I317">
        <v>9.8800000000000008</v>
      </c>
      <c r="J317" t="s">
        <v>46</v>
      </c>
      <c r="K317">
        <v>146.04599999999999</v>
      </c>
      <c r="L317">
        <v>146.04589999999999</v>
      </c>
      <c r="M317" t="s">
        <v>145</v>
      </c>
      <c r="N317" t="s">
        <v>14</v>
      </c>
    </row>
    <row r="318" spans="1:14" x14ac:dyDescent="0.2">
      <c r="A318" t="s">
        <v>14</v>
      </c>
      <c r="B318" t="s">
        <v>140</v>
      </c>
      <c r="C318">
        <v>9.89</v>
      </c>
      <c r="D318" t="s">
        <v>16</v>
      </c>
      <c r="E318" t="s">
        <v>86</v>
      </c>
      <c r="F318" t="s">
        <v>18</v>
      </c>
      <c r="G318">
        <v>13974080</v>
      </c>
      <c r="H318">
        <v>263494026</v>
      </c>
      <c r="I318">
        <v>9.84</v>
      </c>
      <c r="J318" t="s">
        <v>43</v>
      </c>
      <c r="K318">
        <v>146.04599999999999</v>
      </c>
      <c r="L318">
        <v>146.04589999999999</v>
      </c>
      <c r="M318" t="s">
        <v>141</v>
      </c>
      <c r="N318" t="s">
        <v>14</v>
      </c>
    </row>
    <row r="319" spans="1:14" x14ac:dyDescent="0.2">
      <c r="A319" t="s">
        <v>14</v>
      </c>
      <c r="B319" t="s">
        <v>140</v>
      </c>
      <c r="C319">
        <v>9.89</v>
      </c>
      <c r="D319" t="s">
        <v>16</v>
      </c>
      <c r="E319" t="s">
        <v>87</v>
      </c>
      <c r="F319" t="s">
        <v>18</v>
      </c>
      <c r="G319">
        <v>10332911</v>
      </c>
      <c r="H319">
        <v>194808943</v>
      </c>
      <c r="I319">
        <v>9.86</v>
      </c>
      <c r="J319" t="s">
        <v>70</v>
      </c>
      <c r="K319">
        <v>146.04599999999999</v>
      </c>
      <c r="L319">
        <v>146.04589999999999</v>
      </c>
      <c r="M319" t="s">
        <v>141</v>
      </c>
      <c r="N319" t="s">
        <v>14</v>
      </c>
    </row>
    <row r="320" spans="1:14" x14ac:dyDescent="0.2">
      <c r="A320" t="s">
        <v>14</v>
      </c>
      <c r="B320" t="s">
        <v>140</v>
      </c>
      <c r="C320">
        <v>9.89</v>
      </c>
      <c r="D320" t="s">
        <v>16</v>
      </c>
      <c r="E320" t="s">
        <v>88</v>
      </c>
      <c r="F320" t="s">
        <v>18</v>
      </c>
      <c r="G320" t="s">
        <v>19</v>
      </c>
      <c r="H320" t="s">
        <v>19</v>
      </c>
      <c r="I320" t="s">
        <v>19</v>
      </c>
      <c r="J320" t="s">
        <v>19</v>
      </c>
      <c r="K320">
        <v>146.04599999999999</v>
      </c>
      <c r="L320" t="s">
        <v>19</v>
      </c>
      <c r="M320" t="s">
        <v>19</v>
      </c>
      <c r="N320" t="s">
        <v>14</v>
      </c>
    </row>
    <row r="321" spans="1:14" x14ac:dyDescent="0.2">
      <c r="A321" t="s">
        <v>14</v>
      </c>
      <c r="B321" t="s">
        <v>140</v>
      </c>
      <c r="C321">
        <v>9.89</v>
      </c>
      <c r="D321" t="s">
        <v>16</v>
      </c>
      <c r="E321" t="s">
        <v>90</v>
      </c>
      <c r="F321" t="s">
        <v>18</v>
      </c>
      <c r="G321">
        <v>204817</v>
      </c>
      <c r="H321">
        <v>3482670</v>
      </c>
      <c r="I321">
        <v>9.86</v>
      </c>
      <c r="J321" t="s">
        <v>70</v>
      </c>
      <c r="K321">
        <v>146.04599999999999</v>
      </c>
      <c r="L321">
        <v>146.04589999999999</v>
      </c>
      <c r="M321" t="s">
        <v>143</v>
      </c>
      <c r="N321" t="s">
        <v>14</v>
      </c>
    </row>
    <row r="322" spans="1:14" x14ac:dyDescent="0.2">
      <c r="A322" t="s">
        <v>14</v>
      </c>
      <c r="B322" t="s">
        <v>140</v>
      </c>
      <c r="C322">
        <v>9.89</v>
      </c>
      <c r="D322" t="s">
        <v>16</v>
      </c>
      <c r="E322" t="s">
        <v>91</v>
      </c>
      <c r="F322" t="s">
        <v>18</v>
      </c>
      <c r="G322">
        <v>55512</v>
      </c>
      <c r="H322">
        <v>1002353</v>
      </c>
      <c r="I322">
        <v>9.86</v>
      </c>
      <c r="J322" t="s">
        <v>70</v>
      </c>
      <c r="K322">
        <v>146.04599999999999</v>
      </c>
      <c r="L322">
        <v>146.04589999999999</v>
      </c>
      <c r="M322" t="s">
        <v>143</v>
      </c>
      <c r="N322" t="s">
        <v>14</v>
      </c>
    </row>
    <row r="323" spans="1:14" x14ac:dyDescent="0.2">
      <c r="A323" t="s">
        <v>14</v>
      </c>
      <c r="B323" t="s">
        <v>140</v>
      </c>
      <c r="C323">
        <v>9.89</v>
      </c>
      <c r="D323" t="s">
        <v>16</v>
      </c>
      <c r="E323" t="s">
        <v>92</v>
      </c>
      <c r="F323" t="s">
        <v>18</v>
      </c>
      <c r="G323">
        <v>17463</v>
      </c>
      <c r="H323">
        <v>326354</v>
      </c>
      <c r="I323">
        <v>9.82</v>
      </c>
      <c r="J323" t="s">
        <v>76</v>
      </c>
      <c r="K323">
        <v>146.04599999999999</v>
      </c>
      <c r="L323">
        <v>146.04589999999999</v>
      </c>
      <c r="M323" t="s">
        <v>145</v>
      </c>
      <c r="N323" t="s">
        <v>14</v>
      </c>
    </row>
    <row r="324" spans="1:14" x14ac:dyDescent="0.2">
      <c r="A324" t="s">
        <v>14</v>
      </c>
      <c r="B324" t="s">
        <v>140</v>
      </c>
      <c r="C324">
        <v>9.89</v>
      </c>
      <c r="D324" t="s">
        <v>16</v>
      </c>
      <c r="E324" t="s">
        <v>93</v>
      </c>
      <c r="F324" t="s">
        <v>18</v>
      </c>
      <c r="G324">
        <v>9113</v>
      </c>
      <c r="H324">
        <v>150254</v>
      </c>
      <c r="I324">
        <v>9.86</v>
      </c>
      <c r="J324" t="s">
        <v>70</v>
      </c>
      <c r="K324">
        <v>146.04599999999999</v>
      </c>
      <c r="L324">
        <v>146.04589999999999</v>
      </c>
      <c r="M324" t="s">
        <v>141</v>
      </c>
      <c r="N324" t="s">
        <v>14</v>
      </c>
    </row>
    <row r="325" spans="1:14" x14ac:dyDescent="0.2">
      <c r="A325" t="s">
        <v>14</v>
      </c>
      <c r="B325" t="s">
        <v>140</v>
      </c>
      <c r="C325">
        <v>9.89</v>
      </c>
      <c r="D325" t="s">
        <v>16</v>
      </c>
      <c r="E325" t="s">
        <v>94</v>
      </c>
      <c r="F325" t="s">
        <v>18</v>
      </c>
      <c r="G325" t="s">
        <v>19</v>
      </c>
      <c r="H325" t="s">
        <v>19</v>
      </c>
      <c r="I325" t="s">
        <v>19</v>
      </c>
      <c r="J325" t="s">
        <v>19</v>
      </c>
      <c r="K325">
        <v>146.04599999999999</v>
      </c>
      <c r="L325" t="s">
        <v>19</v>
      </c>
      <c r="M325" t="s">
        <v>19</v>
      </c>
      <c r="N325" t="s">
        <v>14</v>
      </c>
    </row>
    <row r="326" spans="1:14" x14ac:dyDescent="0.2">
      <c r="A326" t="s">
        <v>14</v>
      </c>
      <c r="B326" t="s">
        <v>140</v>
      </c>
      <c r="C326">
        <v>9.89</v>
      </c>
      <c r="D326" t="s">
        <v>16</v>
      </c>
      <c r="E326" t="s">
        <v>95</v>
      </c>
      <c r="F326" t="s">
        <v>18</v>
      </c>
      <c r="G326" t="s">
        <v>19</v>
      </c>
      <c r="H326" t="s">
        <v>19</v>
      </c>
      <c r="I326" t="s">
        <v>19</v>
      </c>
      <c r="J326" t="s">
        <v>19</v>
      </c>
      <c r="K326">
        <v>146.04599999999999</v>
      </c>
      <c r="L326" t="s">
        <v>19</v>
      </c>
      <c r="M326" t="s">
        <v>19</v>
      </c>
      <c r="N326" t="s">
        <v>14</v>
      </c>
    </row>
    <row r="327" spans="1:14" x14ac:dyDescent="0.2">
      <c r="A327" t="s">
        <v>14</v>
      </c>
      <c r="B327" t="s">
        <v>140</v>
      </c>
      <c r="C327">
        <v>9.89</v>
      </c>
      <c r="D327" t="s">
        <v>16</v>
      </c>
      <c r="E327" t="s">
        <v>96</v>
      </c>
      <c r="F327" t="s">
        <v>18</v>
      </c>
      <c r="G327" t="s">
        <v>19</v>
      </c>
      <c r="H327" t="s">
        <v>19</v>
      </c>
      <c r="I327" t="s">
        <v>19</v>
      </c>
      <c r="J327" t="s">
        <v>19</v>
      </c>
      <c r="K327">
        <v>146.04599999999999</v>
      </c>
      <c r="L327" t="s">
        <v>19</v>
      </c>
      <c r="M327" t="s">
        <v>19</v>
      </c>
      <c r="N327" t="s">
        <v>14</v>
      </c>
    </row>
    <row r="328" spans="1:14" x14ac:dyDescent="0.2">
      <c r="A328" t="s">
        <v>14</v>
      </c>
      <c r="B328" t="s">
        <v>140</v>
      </c>
      <c r="C328">
        <v>9.89</v>
      </c>
      <c r="D328" t="s">
        <v>16</v>
      </c>
      <c r="E328" t="s">
        <v>97</v>
      </c>
      <c r="F328" t="s">
        <v>18</v>
      </c>
      <c r="G328" t="s">
        <v>19</v>
      </c>
      <c r="H328" t="s">
        <v>19</v>
      </c>
      <c r="I328" t="s">
        <v>19</v>
      </c>
      <c r="J328" t="s">
        <v>19</v>
      </c>
      <c r="K328">
        <v>146.04599999999999</v>
      </c>
      <c r="L328" t="s">
        <v>19</v>
      </c>
      <c r="M328" t="s">
        <v>19</v>
      </c>
      <c r="N328" t="s">
        <v>14</v>
      </c>
    </row>
    <row r="329" spans="1:14" x14ac:dyDescent="0.2">
      <c r="A329" t="s">
        <v>14</v>
      </c>
      <c r="B329" t="s">
        <v>140</v>
      </c>
      <c r="C329">
        <v>9.89</v>
      </c>
      <c r="D329" t="s">
        <v>16</v>
      </c>
      <c r="E329" t="s">
        <v>100</v>
      </c>
      <c r="F329" t="s">
        <v>18</v>
      </c>
      <c r="G329" t="s">
        <v>19</v>
      </c>
      <c r="H329" t="s">
        <v>19</v>
      </c>
      <c r="I329" t="s">
        <v>19</v>
      </c>
      <c r="J329" t="s">
        <v>19</v>
      </c>
      <c r="K329">
        <v>146.04599999999999</v>
      </c>
      <c r="L329" t="s">
        <v>19</v>
      </c>
      <c r="M329" t="s">
        <v>19</v>
      </c>
      <c r="N329" t="s">
        <v>14</v>
      </c>
    </row>
    <row r="330" spans="1:14" x14ac:dyDescent="0.2">
      <c r="A330" t="s">
        <v>14</v>
      </c>
      <c r="B330" t="s">
        <v>140</v>
      </c>
      <c r="C330">
        <v>9.89</v>
      </c>
      <c r="D330" t="s">
        <v>16</v>
      </c>
      <c r="E330" t="s">
        <v>102</v>
      </c>
      <c r="F330" t="s">
        <v>18</v>
      </c>
      <c r="G330" t="s">
        <v>19</v>
      </c>
      <c r="H330" t="s">
        <v>19</v>
      </c>
      <c r="I330" t="s">
        <v>19</v>
      </c>
      <c r="J330" t="s">
        <v>19</v>
      </c>
      <c r="K330">
        <v>146.04599999999999</v>
      </c>
      <c r="L330" t="s">
        <v>19</v>
      </c>
      <c r="M330" t="s">
        <v>19</v>
      </c>
      <c r="N330" t="s">
        <v>14</v>
      </c>
    </row>
    <row r="331" spans="1:14" x14ac:dyDescent="0.2">
      <c r="A331" t="s">
        <v>14</v>
      </c>
      <c r="B331" t="s">
        <v>140</v>
      </c>
      <c r="C331">
        <v>9.89</v>
      </c>
      <c r="D331" t="s">
        <v>16</v>
      </c>
      <c r="E331" t="s">
        <v>104</v>
      </c>
      <c r="F331" t="s">
        <v>18</v>
      </c>
      <c r="G331" t="s">
        <v>19</v>
      </c>
      <c r="H331" t="s">
        <v>19</v>
      </c>
      <c r="I331" t="s">
        <v>19</v>
      </c>
      <c r="J331" t="s">
        <v>19</v>
      </c>
      <c r="K331">
        <v>146.04599999999999</v>
      </c>
      <c r="L331" t="s">
        <v>19</v>
      </c>
      <c r="M331" t="s">
        <v>19</v>
      </c>
      <c r="N331" t="s">
        <v>14</v>
      </c>
    </row>
    <row r="332" spans="1:14" x14ac:dyDescent="0.2">
      <c r="A332" t="s">
        <v>14</v>
      </c>
      <c r="B332" t="s">
        <v>152</v>
      </c>
      <c r="C332">
        <v>9.89</v>
      </c>
      <c r="D332" t="s">
        <v>16</v>
      </c>
      <c r="E332" t="s">
        <v>17</v>
      </c>
      <c r="F332" t="s">
        <v>18</v>
      </c>
      <c r="G332" t="s">
        <v>19</v>
      </c>
      <c r="H332" t="s">
        <v>19</v>
      </c>
      <c r="I332" t="s">
        <v>19</v>
      </c>
      <c r="J332" t="s">
        <v>19</v>
      </c>
      <c r="K332">
        <v>150.05930000000001</v>
      </c>
      <c r="L332" t="s">
        <v>19</v>
      </c>
      <c r="M332" t="s">
        <v>19</v>
      </c>
      <c r="N332" t="s">
        <v>14</v>
      </c>
    </row>
    <row r="333" spans="1:14" x14ac:dyDescent="0.2">
      <c r="A333" t="s">
        <v>14</v>
      </c>
      <c r="B333" t="s">
        <v>152</v>
      </c>
      <c r="C333">
        <v>9.89</v>
      </c>
      <c r="D333" t="s">
        <v>16</v>
      </c>
      <c r="E333" t="s">
        <v>20</v>
      </c>
      <c r="F333" t="s">
        <v>18</v>
      </c>
      <c r="G333" t="s">
        <v>19</v>
      </c>
      <c r="H333" t="s">
        <v>19</v>
      </c>
      <c r="I333" t="s">
        <v>19</v>
      </c>
      <c r="J333" t="s">
        <v>19</v>
      </c>
      <c r="K333">
        <v>150.05930000000001</v>
      </c>
      <c r="L333" t="s">
        <v>19</v>
      </c>
      <c r="M333" t="s">
        <v>19</v>
      </c>
      <c r="N333" t="s">
        <v>14</v>
      </c>
    </row>
    <row r="334" spans="1:14" x14ac:dyDescent="0.2">
      <c r="A334" t="s">
        <v>14</v>
      </c>
      <c r="B334" t="s">
        <v>152</v>
      </c>
      <c r="C334">
        <v>9.89</v>
      </c>
      <c r="D334" t="s">
        <v>16</v>
      </c>
      <c r="E334" t="s">
        <v>21</v>
      </c>
      <c r="F334" t="s">
        <v>18</v>
      </c>
      <c r="G334" t="s">
        <v>19</v>
      </c>
      <c r="H334" t="s">
        <v>19</v>
      </c>
      <c r="I334" t="s">
        <v>19</v>
      </c>
      <c r="J334" t="s">
        <v>19</v>
      </c>
      <c r="K334">
        <v>150.05930000000001</v>
      </c>
      <c r="L334" t="s">
        <v>19</v>
      </c>
      <c r="M334" t="s">
        <v>19</v>
      </c>
      <c r="N334" t="s">
        <v>14</v>
      </c>
    </row>
    <row r="335" spans="1:14" x14ac:dyDescent="0.2">
      <c r="A335" t="s">
        <v>14</v>
      </c>
      <c r="B335" t="s">
        <v>152</v>
      </c>
      <c r="C335">
        <v>9.89</v>
      </c>
      <c r="D335" t="s">
        <v>16</v>
      </c>
      <c r="E335" t="s">
        <v>22</v>
      </c>
      <c r="F335" t="s">
        <v>18</v>
      </c>
      <c r="G335" t="s">
        <v>19</v>
      </c>
      <c r="H335" t="s">
        <v>19</v>
      </c>
      <c r="I335" t="s">
        <v>19</v>
      </c>
      <c r="J335" t="s">
        <v>19</v>
      </c>
      <c r="K335">
        <v>150.05930000000001</v>
      </c>
      <c r="L335" t="s">
        <v>19</v>
      </c>
      <c r="M335" t="s">
        <v>19</v>
      </c>
      <c r="N335" t="s">
        <v>14</v>
      </c>
    </row>
    <row r="336" spans="1:14" x14ac:dyDescent="0.2">
      <c r="A336" t="s">
        <v>14</v>
      </c>
      <c r="B336" t="s">
        <v>152</v>
      </c>
      <c r="C336">
        <v>9.89</v>
      </c>
      <c r="D336" t="s">
        <v>16</v>
      </c>
      <c r="E336" t="s">
        <v>23</v>
      </c>
      <c r="F336" t="s">
        <v>18</v>
      </c>
      <c r="G336" t="s">
        <v>19</v>
      </c>
      <c r="H336" t="s">
        <v>19</v>
      </c>
      <c r="I336" t="s">
        <v>19</v>
      </c>
      <c r="J336" t="s">
        <v>19</v>
      </c>
      <c r="K336">
        <v>150.05930000000001</v>
      </c>
      <c r="L336" t="s">
        <v>19</v>
      </c>
      <c r="M336" t="s">
        <v>19</v>
      </c>
      <c r="N336" t="s">
        <v>14</v>
      </c>
    </row>
    <row r="337" spans="1:14" x14ac:dyDescent="0.2">
      <c r="A337" t="s">
        <v>14</v>
      </c>
      <c r="B337" t="s">
        <v>152</v>
      </c>
      <c r="C337">
        <v>9.89</v>
      </c>
      <c r="D337" t="s">
        <v>16</v>
      </c>
      <c r="E337" t="s">
        <v>24</v>
      </c>
      <c r="F337" t="s">
        <v>18</v>
      </c>
      <c r="G337" t="s">
        <v>19</v>
      </c>
      <c r="H337" t="s">
        <v>19</v>
      </c>
      <c r="I337" t="s">
        <v>19</v>
      </c>
      <c r="J337" t="s">
        <v>19</v>
      </c>
      <c r="K337">
        <v>150.05930000000001</v>
      </c>
      <c r="L337" t="s">
        <v>19</v>
      </c>
      <c r="M337" t="s">
        <v>19</v>
      </c>
      <c r="N337" t="s">
        <v>14</v>
      </c>
    </row>
    <row r="338" spans="1:14" x14ac:dyDescent="0.2">
      <c r="A338" t="s">
        <v>14</v>
      </c>
      <c r="B338" t="s">
        <v>152</v>
      </c>
      <c r="C338">
        <v>9.89</v>
      </c>
      <c r="D338" t="s">
        <v>16</v>
      </c>
      <c r="E338" t="s">
        <v>25</v>
      </c>
      <c r="F338" t="s">
        <v>18</v>
      </c>
      <c r="G338" t="s">
        <v>19</v>
      </c>
      <c r="H338" t="s">
        <v>19</v>
      </c>
      <c r="I338" t="s">
        <v>19</v>
      </c>
      <c r="J338" t="s">
        <v>19</v>
      </c>
      <c r="K338">
        <v>150.05930000000001</v>
      </c>
      <c r="L338" t="s">
        <v>19</v>
      </c>
      <c r="M338" t="s">
        <v>19</v>
      </c>
      <c r="N338" t="s">
        <v>14</v>
      </c>
    </row>
    <row r="339" spans="1:14" x14ac:dyDescent="0.2">
      <c r="A339" t="s">
        <v>14</v>
      </c>
      <c r="B339" t="s">
        <v>152</v>
      </c>
      <c r="C339">
        <v>9.89</v>
      </c>
      <c r="D339" t="s">
        <v>16</v>
      </c>
      <c r="E339" t="s">
        <v>26</v>
      </c>
      <c r="F339" t="s">
        <v>18</v>
      </c>
      <c r="G339" t="s">
        <v>19</v>
      </c>
      <c r="H339" t="s">
        <v>19</v>
      </c>
      <c r="I339" t="s">
        <v>19</v>
      </c>
      <c r="J339" t="s">
        <v>19</v>
      </c>
      <c r="K339">
        <v>150.05930000000001</v>
      </c>
      <c r="L339" t="s">
        <v>19</v>
      </c>
      <c r="M339" t="s">
        <v>19</v>
      </c>
      <c r="N339" t="s">
        <v>14</v>
      </c>
    </row>
    <row r="340" spans="1:14" x14ac:dyDescent="0.2">
      <c r="A340" t="s">
        <v>14</v>
      </c>
      <c r="B340" t="s">
        <v>152</v>
      </c>
      <c r="C340">
        <v>9.89</v>
      </c>
      <c r="D340" t="s">
        <v>16</v>
      </c>
      <c r="E340" t="s">
        <v>27</v>
      </c>
      <c r="F340" t="s">
        <v>18</v>
      </c>
      <c r="G340" t="s">
        <v>19</v>
      </c>
      <c r="H340" t="s">
        <v>19</v>
      </c>
      <c r="I340" t="s">
        <v>19</v>
      </c>
      <c r="J340" t="s">
        <v>19</v>
      </c>
      <c r="K340">
        <v>150.05930000000001</v>
      </c>
      <c r="L340" t="s">
        <v>19</v>
      </c>
      <c r="M340" t="s">
        <v>19</v>
      </c>
      <c r="N340" t="s">
        <v>14</v>
      </c>
    </row>
    <row r="341" spans="1:14" x14ac:dyDescent="0.2">
      <c r="A341" t="s">
        <v>14</v>
      </c>
      <c r="B341" t="s">
        <v>152</v>
      </c>
      <c r="C341">
        <v>9.89</v>
      </c>
      <c r="D341" t="s">
        <v>16</v>
      </c>
      <c r="E341" t="s">
        <v>28</v>
      </c>
      <c r="F341" t="s">
        <v>18</v>
      </c>
      <c r="G341" t="s">
        <v>19</v>
      </c>
      <c r="H341" t="s">
        <v>19</v>
      </c>
      <c r="I341" t="s">
        <v>19</v>
      </c>
      <c r="J341" t="s">
        <v>19</v>
      </c>
      <c r="K341">
        <v>150.05930000000001</v>
      </c>
      <c r="L341" t="s">
        <v>19</v>
      </c>
      <c r="M341" t="s">
        <v>19</v>
      </c>
      <c r="N341" t="s">
        <v>14</v>
      </c>
    </row>
    <row r="342" spans="1:14" x14ac:dyDescent="0.2">
      <c r="A342" t="s">
        <v>14</v>
      </c>
      <c r="B342" t="s">
        <v>152</v>
      </c>
      <c r="C342">
        <v>9.89</v>
      </c>
      <c r="D342" t="s">
        <v>16</v>
      </c>
      <c r="E342" t="s">
        <v>29</v>
      </c>
      <c r="F342" t="s">
        <v>18</v>
      </c>
      <c r="G342" t="s">
        <v>19</v>
      </c>
      <c r="H342" t="s">
        <v>19</v>
      </c>
      <c r="I342" t="s">
        <v>19</v>
      </c>
      <c r="J342" t="s">
        <v>19</v>
      </c>
      <c r="K342">
        <v>150.05930000000001</v>
      </c>
      <c r="L342" t="s">
        <v>19</v>
      </c>
      <c r="M342" t="s">
        <v>19</v>
      </c>
      <c r="N342" t="s">
        <v>14</v>
      </c>
    </row>
    <row r="343" spans="1:14" x14ac:dyDescent="0.2">
      <c r="A343" t="s">
        <v>14</v>
      </c>
      <c r="B343" t="s">
        <v>152</v>
      </c>
      <c r="C343">
        <v>9.89</v>
      </c>
      <c r="D343" t="s">
        <v>16</v>
      </c>
      <c r="E343" t="s">
        <v>30</v>
      </c>
      <c r="F343" t="s">
        <v>18</v>
      </c>
      <c r="G343" t="s">
        <v>19</v>
      </c>
      <c r="H343" t="s">
        <v>19</v>
      </c>
      <c r="I343" t="s">
        <v>19</v>
      </c>
      <c r="J343" t="s">
        <v>19</v>
      </c>
      <c r="K343">
        <v>150.05930000000001</v>
      </c>
      <c r="L343" t="s">
        <v>19</v>
      </c>
      <c r="M343" t="s">
        <v>19</v>
      </c>
      <c r="N343" t="s">
        <v>14</v>
      </c>
    </row>
    <row r="344" spans="1:14" x14ac:dyDescent="0.2">
      <c r="A344" t="s">
        <v>14</v>
      </c>
      <c r="B344" t="s">
        <v>152</v>
      </c>
      <c r="C344">
        <v>9.89</v>
      </c>
      <c r="D344" t="s">
        <v>16</v>
      </c>
      <c r="E344" t="s">
        <v>31</v>
      </c>
      <c r="F344" t="s">
        <v>18</v>
      </c>
      <c r="G344" t="s">
        <v>19</v>
      </c>
      <c r="H344" t="s">
        <v>19</v>
      </c>
      <c r="I344" t="s">
        <v>19</v>
      </c>
      <c r="J344" t="s">
        <v>19</v>
      </c>
      <c r="K344">
        <v>150.05930000000001</v>
      </c>
      <c r="L344" t="s">
        <v>19</v>
      </c>
      <c r="M344" t="s">
        <v>19</v>
      </c>
      <c r="N344" t="s">
        <v>14</v>
      </c>
    </row>
    <row r="345" spans="1:14" x14ac:dyDescent="0.2">
      <c r="A345" t="s">
        <v>14</v>
      </c>
      <c r="B345" t="s">
        <v>152</v>
      </c>
      <c r="C345">
        <v>9.89</v>
      </c>
      <c r="D345" t="s">
        <v>16</v>
      </c>
      <c r="E345" t="s">
        <v>32</v>
      </c>
      <c r="F345" t="s">
        <v>18</v>
      </c>
      <c r="G345" t="s">
        <v>19</v>
      </c>
      <c r="H345" t="s">
        <v>19</v>
      </c>
      <c r="I345" t="s">
        <v>19</v>
      </c>
      <c r="J345" t="s">
        <v>19</v>
      </c>
      <c r="K345">
        <v>150.05930000000001</v>
      </c>
      <c r="L345" t="s">
        <v>19</v>
      </c>
      <c r="M345" t="s">
        <v>19</v>
      </c>
      <c r="N345" t="s">
        <v>14</v>
      </c>
    </row>
    <row r="346" spans="1:14" x14ac:dyDescent="0.2">
      <c r="A346" t="s">
        <v>14</v>
      </c>
      <c r="B346" t="s">
        <v>152</v>
      </c>
      <c r="C346">
        <v>9.89</v>
      </c>
      <c r="D346" t="s">
        <v>16</v>
      </c>
      <c r="E346" t="s">
        <v>33</v>
      </c>
      <c r="F346" t="s">
        <v>18</v>
      </c>
      <c r="G346" t="s">
        <v>19</v>
      </c>
      <c r="H346" t="s">
        <v>19</v>
      </c>
      <c r="I346" t="s">
        <v>19</v>
      </c>
      <c r="J346" t="s">
        <v>19</v>
      </c>
      <c r="K346">
        <v>150.05930000000001</v>
      </c>
      <c r="L346" t="s">
        <v>19</v>
      </c>
      <c r="M346" t="s">
        <v>19</v>
      </c>
      <c r="N346" t="s">
        <v>14</v>
      </c>
    </row>
    <row r="347" spans="1:14" x14ac:dyDescent="0.2">
      <c r="A347" t="s">
        <v>14</v>
      </c>
      <c r="B347" t="s">
        <v>152</v>
      </c>
      <c r="C347">
        <v>9.89</v>
      </c>
      <c r="D347" t="s">
        <v>16</v>
      </c>
      <c r="E347" t="s">
        <v>34</v>
      </c>
      <c r="F347" t="s">
        <v>18</v>
      </c>
      <c r="G347" t="s">
        <v>19</v>
      </c>
      <c r="H347" t="s">
        <v>19</v>
      </c>
      <c r="I347" t="s">
        <v>19</v>
      </c>
      <c r="J347" t="s">
        <v>19</v>
      </c>
      <c r="K347">
        <v>150.05930000000001</v>
      </c>
      <c r="L347" t="s">
        <v>19</v>
      </c>
      <c r="M347" t="s">
        <v>19</v>
      </c>
      <c r="N347" t="s">
        <v>14</v>
      </c>
    </row>
    <row r="348" spans="1:14" x14ac:dyDescent="0.2">
      <c r="A348" t="s">
        <v>14</v>
      </c>
      <c r="B348" t="s">
        <v>152</v>
      </c>
      <c r="C348">
        <v>9.89</v>
      </c>
      <c r="D348" t="s">
        <v>16</v>
      </c>
      <c r="E348" t="s">
        <v>35</v>
      </c>
      <c r="F348" t="s">
        <v>18</v>
      </c>
      <c r="G348" t="s">
        <v>19</v>
      </c>
      <c r="H348" t="s">
        <v>19</v>
      </c>
      <c r="I348" t="s">
        <v>19</v>
      </c>
      <c r="J348" t="s">
        <v>19</v>
      </c>
      <c r="K348">
        <v>150.05930000000001</v>
      </c>
      <c r="L348" t="s">
        <v>19</v>
      </c>
      <c r="M348" t="s">
        <v>19</v>
      </c>
      <c r="N348" t="s">
        <v>14</v>
      </c>
    </row>
    <row r="349" spans="1:14" x14ac:dyDescent="0.2">
      <c r="A349" t="s">
        <v>14</v>
      </c>
      <c r="B349" t="s">
        <v>152</v>
      </c>
      <c r="C349">
        <v>9.89</v>
      </c>
      <c r="D349" t="s">
        <v>16</v>
      </c>
      <c r="E349" t="s">
        <v>36</v>
      </c>
      <c r="F349" t="s">
        <v>18</v>
      </c>
      <c r="G349" t="s">
        <v>19</v>
      </c>
      <c r="H349" t="s">
        <v>19</v>
      </c>
      <c r="I349" t="s">
        <v>19</v>
      </c>
      <c r="J349" t="s">
        <v>19</v>
      </c>
      <c r="K349">
        <v>150.05930000000001</v>
      </c>
      <c r="L349" t="s">
        <v>19</v>
      </c>
      <c r="M349" t="s">
        <v>19</v>
      </c>
      <c r="N349" t="s">
        <v>14</v>
      </c>
    </row>
    <row r="350" spans="1:14" x14ac:dyDescent="0.2">
      <c r="A350" t="s">
        <v>14</v>
      </c>
      <c r="B350" t="s">
        <v>152</v>
      </c>
      <c r="C350">
        <v>9.89</v>
      </c>
      <c r="D350" t="s">
        <v>16</v>
      </c>
      <c r="E350" t="s">
        <v>37</v>
      </c>
      <c r="F350" t="s">
        <v>18</v>
      </c>
      <c r="G350">
        <v>55346</v>
      </c>
      <c r="H350">
        <v>819468</v>
      </c>
      <c r="I350">
        <v>9.9</v>
      </c>
      <c r="J350" t="s">
        <v>67</v>
      </c>
      <c r="K350">
        <v>150.05930000000001</v>
      </c>
      <c r="L350">
        <v>150.05930000000001</v>
      </c>
      <c r="M350" t="s">
        <v>153</v>
      </c>
      <c r="N350" t="s">
        <v>14</v>
      </c>
    </row>
    <row r="351" spans="1:14" x14ac:dyDescent="0.2">
      <c r="A351" t="s">
        <v>14</v>
      </c>
      <c r="B351" t="s">
        <v>152</v>
      </c>
      <c r="C351">
        <v>9.89</v>
      </c>
      <c r="D351" t="s">
        <v>16</v>
      </c>
      <c r="E351" t="s">
        <v>38</v>
      </c>
      <c r="F351" t="s">
        <v>18</v>
      </c>
      <c r="G351">
        <v>52238</v>
      </c>
      <c r="H351">
        <v>799048</v>
      </c>
      <c r="I351">
        <v>9.86</v>
      </c>
      <c r="J351" t="s">
        <v>70</v>
      </c>
      <c r="K351">
        <v>150.05930000000001</v>
      </c>
      <c r="L351">
        <v>150.0592</v>
      </c>
      <c r="M351" t="s">
        <v>154</v>
      </c>
      <c r="N351" t="s">
        <v>14</v>
      </c>
    </row>
    <row r="352" spans="1:14" x14ac:dyDescent="0.2">
      <c r="A352" t="s">
        <v>14</v>
      </c>
      <c r="B352" t="s">
        <v>152</v>
      </c>
      <c r="C352">
        <v>9.89</v>
      </c>
      <c r="D352" t="s">
        <v>16</v>
      </c>
      <c r="E352" t="s">
        <v>39</v>
      </c>
      <c r="F352" t="s">
        <v>18</v>
      </c>
      <c r="G352">
        <v>1917</v>
      </c>
      <c r="H352">
        <v>24042</v>
      </c>
      <c r="I352">
        <v>9.9</v>
      </c>
      <c r="J352" t="s">
        <v>67</v>
      </c>
      <c r="K352">
        <v>150.05930000000001</v>
      </c>
      <c r="L352">
        <v>150.05940000000001</v>
      </c>
      <c r="M352" t="s">
        <v>155</v>
      </c>
      <c r="N352" t="s">
        <v>14</v>
      </c>
    </row>
    <row r="353" spans="1:14" x14ac:dyDescent="0.2">
      <c r="A353" t="s">
        <v>14</v>
      </c>
      <c r="B353" t="s">
        <v>152</v>
      </c>
      <c r="C353">
        <v>9.89</v>
      </c>
      <c r="D353" t="s">
        <v>16</v>
      </c>
      <c r="E353" t="s">
        <v>42</v>
      </c>
      <c r="F353" t="s">
        <v>18</v>
      </c>
      <c r="G353">
        <v>1553</v>
      </c>
      <c r="H353">
        <v>20113</v>
      </c>
      <c r="I353">
        <v>9.82</v>
      </c>
      <c r="J353" t="s">
        <v>76</v>
      </c>
      <c r="K353">
        <v>150.05930000000001</v>
      </c>
      <c r="L353">
        <v>150.05940000000001</v>
      </c>
      <c r="M353" t="s">
        <v>156</v>
      </c>
      <c r="N353" t="s">
        <v>14</v>
      </c>
    </row>
    <row r="354" spans="1:14" x14ac:dyDescent="0.2">
      <c r="A354" t="s">
        <v>14</v>
      </c>
      <c r="B354" t="s">
        <v>152</v>
      </c>
      <c r="C354">
        <v>9.89</v>
      </c>
      <c r="D354" t="s">
        <v>16</v>
      </c>
      <c r="E354" t="s">
        <v>45</v>
      </c>
      <c r="F354" t="s">
        <v>18</v>
      </c>
      <c r="G354">
        <v>10707</v>
      </c>
      <c r="H354">
        <v>152556</v>
      </c>
      <c r="I354">
        <v>9.86</v>
      </c>
      <c r="J354" t="s">
        <v>70</v>
      </c>
      <c r="K354">
        <v>150.05930000000001</v>
      </c>
      <c r="L354">
        <v>150.0592</v>
      </c>
      <c r="M354" t="s">
        <v>154</v>
      </c>
      <c r="N354" t="s">
        <v>14</v>
      </c>
    </row>
    <row r="355" spans="1:14" x14ac:dyDescent="0.2">
      <c r="A355" t="s">
        <v>14</v>
      </c>
      <c r="B355" t="s">
        <v>152</v>
      </c>
      <c r="C355">
        <v>9.89</v>
      </c>
      <c r="D355" t="s">
        <v>16</v>
      </c>
      <c r="E355" t="s">
        <v>48</v>
      </c>
      <c r="F355" t="s">
        <v>18</v>
      </c>
      <c r="G355">
        <v>32955</v>
      </c>
      <c r="H355">
        <v>463159</v>
      </c>
      <c r="I355">
        <v>9.9</v>
      </c>
      <c r="J355" t="s">
        <v>67</v>
      </c>
      <c r="K355">
        <v>150.05930000000001</v>
      </c>
      <c r="L355">
        <v>150.05930000000001</v>
      </c>
      <c r="M355" t="s">
        <v>157</v>
      </c>
      <c r="N355" t="s">
        <v>14</v>
      </c>
    </row>
    <row r="356" spans="1:14" x14ac:dyDescent="0.2">
      <c r="A356" t="s">
        <v>14</v>
      </c>
      <c r="B356" t="s">
        <v>152</v>
      </c>
      <c r="C356">
        <v>9.89</v>
      </c>
      <c r="D356" t="s">
        <v>16</v>
      </c>
      <c r="E356" t="s">
        <v>49</v>
      </c>
      <c r="F356" t="s">
        <v>18</v>
      </c>
      <c r="G356">
        <v>68681</v>
      </c>
      <c r="H356">
        <v>1049192</v>
      </c>
      <c r="I356">
        <v>9.86</v>
      </c>
      <c r="J356" t="s">
        <v>70</v>
      </c>
      <c r="K356">
        <v>150.05930000000001</v>
      </c>
      <c r="L356">
        <v>150.05930000000001</v>
      </c>
      <c r="M356" t="s">
        <v>158</v>
      </c>
      <c r="N356" t="s">
        <v>14</v>
      </c>
    </row>
    <row r="357" spans="1:14" x14ac:dyDescent="0.2">
      <c r="A357" t="s">
        <v>14</v>
      </c>
      <c r="B357" t="s">
        <v>152</v>
      </c>
      <c r="C357">
        <v>9.89</v>
      </c>
      <c r="D357" t="s">
        <v>16</v>
      </c>
      <c r="E357" t="s">
        <v>50</v>
      </c>
      <c r="F357" t="s">
        <v>18</v>
      </c>
      <c r="G357">
        <v>52772</v>
      </c>
      <c r="H357">
        <v>788771</v>
      </c>
      <c r="I357">
        <v>9.86</v>
      </c>
      <c r="J357" t="s">
        <v>70</v>
      </c>
      <c r="K357">
        <v>150.05930000000001</v>
      </c>
      <c r="L357">
        <v>150.05930000000001</v>
      </c>
      <c r="M357" t="s">
        <v>159</v>
      </c>
      <c r="N357" t="s">
        <v>14</v>
      </c>
    </row>
    <row r="358" spans="1:14" x14ac:dyDescent="0.2">
      <c r="A358" t="s">
        <v>14</v>
      </c>
      <c r="B358" t="s">
        <v>152</v>
      </c>
      <c r="C358">
        <v>9.89</v>
      </c>
      <c r="D358" t="s">
        <v>16</v>
      </c>
      <c r="E358" t="s">
        <v>51</v>
      </c>
      <c r="F358" t="s">
        <v>18</v>
      </c>
      <c r="G358">
        <v>2153</v>
      </c>
      <c r="H358">
        <v>26045</v>
      </c>
      <c r="I358">
        <v>9.94</v>
      </c>
      <c r="J358" t="s">
        <v>144</v>
      </c>
      <c r="K358">
        <v>150.05930000000001</v>
      </c>
      <c r="L358">
        <v>150.05930000000001</v>
      </c>
      <c r="M358" t="s">
        <v>160</v>
      </c>
      <c r="N358" t="s">
        <v>14</v>
      </c>
    </row>
    <row r="359" spans="1:14" x14ac:dyDescent="0.2">
      <c r="A359" t="s">
        <v>14</v>
      </c>
      <c r="B359" t="s">
        <v>152</v>
      </c>
      <c r="C359">
        <v>9.89</v>
      </c>
      <c r="D359" t="s">
        <v>16</v>
      </c>
      <c r="E359" t="s">
        <v>53</v>
      </c>
      <c r="F359" t="s">
        <v>18</v>
      </c>
      <c r="G359">
        <v>2117</v>
      </c>
      <c r="H359">
        <v>17327</v>
      </c>
      <c r="I359">
        <v>9.86</v>
      </c>
      <c r="J359" t="s">
        <v>70</v>
      </c>
      <c r="K359">
        <v>150.05930000000001</v>
      </c>
      <c r="L359">
        <v>150.05930000000001</v>
      </c>
      <c r="M359" t="s">
        <v>153</v>
      </c>
      <c r="N359" t="s">
        <v>14</v>
      </c>
    </row>
    <row r="360" spans="1:14" x14ac:dyDescent="0.2">
      <c r="A360" t="s">
        <v>14</v>
      </c>
      <c r="B360" t="s">
        <v>152</v>
      </c>
      <c r="C360">
        <v>9.89</v>
      </c>
      <c r="D360" t="s">
        <v>16</v>
      </c>
      <c r="E360" t="s">
        <v>54</v>
      </c>
      <c r="F360" t="s">
        <v>18</v>
      </c>
      <c r="G360">
        <v>10247</v>
      </c>
      <c r="H360">
        <v>139519</v>
      </c>
      <c r="I360">
        <v>9.86</v>
      </c>
      <c r="J360" t="s">
        <v>70</v>
      </c>
      <c r="K360">
        <v>150.05930000000001</v>
      </c>
      <c r="L360">
        <v>150.05930000000001</v>
      </c>
      <c r="M360" t="s">
        <v>159</v>
      </c>
      <c r="N360" t="s">
        <v>14</v>
      </c>
    </row>
    <row r="361" spans="1:14" x14ac:dyDescent="0.2">
      <c r="A361" t="s">
        <v>14</v>
      </c>
      <c r="B361" t="s">
        <v>152</v>
      </c>
      <c r="C361">
        <v>9.89</v>
      </c>
      <c r="D361" t="s">
        <v>16</v>
      </c>
      <c r="E361" t="s">
        <v>56</v>
      </c>
      <c r="F361" t="s">
        <v>18</v>
      </c>
      <c r="G361">
        <v>26389</v>
      </c>
      <c r="H361">
        <v>349298</v>
      </c>
      <c r="I361">
        <v>9.9</v>
      </c>
      <c r="J361" t="s">
        <v>67</v>
      </c>
      <c r="K361">
        <v>150.05930000000001</v>
      </c>
      <c r="L361">
        <v>150.05930000000001</v>
      </c>
      <c r="M361" t="s">
        <v>157</v>
      </c>
      <c r="N361" t="s">
        <v>14</v>
      </c>
    </row>
    <row r="362" spans="1:14" x14ac:dyDescent="0.2">
      <c r="A362" t="s">
        <v>14</v>
      </c>
      <c r="B362" t="s">
        <v>152</v>
      </c>
      <c r="C362">
        <v>9.89</v>
      </c>
      <c r="D362" t="s">
        <v>16</v>
      </c>
      <c r="E362" t="s">
        <v>57</v>
      </c>
      <c r="F362" t="s">
        <v>18</v>
      </c>
      <c r="G362">
        <v>70481</v>
      </c>
      <c r="H362">
        <v>1085748</v>
      </c>
      <c r="I362">
        <v>9.86</v>
      </c>
      <c r="J362" t="s">
        <v>70</v>
      </c>
      <c r="K362">
        <v>150.05930000000001</v>
      </c>
      <c r="L362">
        <v>150.05930000000001</v>
      </c>
      <c r="M362" t="s">
        <v>159</v>
      </c>
      <c r="N362" t="s">
        <v>14</v>
      </c>
    </row>
    <row r="363" spans="1:14" x14ac:dyDescent="0.2">
      <c r="A363" t="s">
        <v>14</v>
      </c>
      <c r="B363" t="s">
        <v>152</v>
      </c>
      <c r="C363">
        <v>9.89</v>
      </c>
      <c r="D363" t="s">
        <v>16</v>
      </c>
      <c r="E363" t="s">
        <v>58</v>
      </c>
      <c r="F363" t="s">
        <v>18</v>
      </c>
      <c r="G363">
        <v>56865</v>
      </c>
      <c r="H363">
        <v>841556</v>
      </c>
      <c r="I363">
        <v>9.9</v>
      </c>
      <c r="J363" t="s">
        <v>67</v>
      </c>
      <c r="K363">
        <v>150.05930000000001</v>
      </c>
      <c r="L363">
        <v>150.05930000000001</v>
      </c>
      <c r="M363" t="s">
        <v>159</v>
      </c>
      <c r="N363" t="s">
        <v>14</v>
      </c>
    </row>
    <row r="364" spans="1:14" x14ac:dyDescent="0.2">
      <c r="A364" t="s">
        <v>14</v>
      </c>
      <c r="B364" t="s">
        <v>152</v>
      </c>
      <c r="C364">
        <v>9.89</v>
      </c>
      <c r="D364" t="s">
        <v>16</v>
      </c>
      <c r="E364" t="s">
        <v>59</v>
      </c>
      <c r="F364" t="s">
        <v>18</v>
      </c>
      <c r="G364">
        <v>2207</v>
      </c>
      <c r="H364">
        <v>27940</v>
      </c>
      <c r="I364">
        <v>9.86</v>
      </c>
      <c r="J364" t="s">
        <v>70</v>
      </c>
      <c r="K364">
        <v>150.05930000000001</v>
      </c>
      <c r="L364">
        <v>150.05930000000001</v>
      </c>
      <c r="M364" t="s">
        <v>158</v>
      </c>
      <c r="N364" t="s">
        <v>14</v>
      </c>
    </row>
    <row r="365" spans="1:14" x14ac:dyDescent="0.2">
      <c r="A365" t="s">
        <v>14</v>
      </c>
      <c r="B365" t="s">
        <v>152</v>
      </c>
      <c r="C365">
        <v>9.89</v>
      </c>
      <c r="D365" t="s">
        <v>16</v>
      </c>
      <c r="E365" t="s">
        <v>60</v>
      </c>
      <c r="F365" t="s">
        <v>18</v>
      </c>
      <c r="G365">
        <v>2582</v>
      </c>
      <c r="H365">
        <v>31330</v>
      </c>
      <c r="I365">
        <v>9.86</v>
      </c>
      <c r="J365" t="s">
        <v>70</v>
      </c>
      <c r="K365">
        <v>150.05930000000001</v>
      </c>
      <c r="L365">
        <v>150.0592</v>
      </c>
      <c r="M365" t="s">
        <v>161</v>
      </c>
      <c r="N365" t="s">
        <v>14</v>
      </c>
    </row>
    <row r="366" spans="1:14" x14ac:dyDescent="0.2">
      <c r="A366" t="s">
        <v>14</v>
      </c>
      <c r="B366" t="s">
        <v>152</v>
      </c>
      <c r="C366">
        <v>9.89</v>
      </c>
      <c r="D366" t="s">
        <v>16</v>
      </c>
      <c r="E366" t="s">
        <v>61</v>
      </c>
      <c r="F366" t="s">
        <v>18</v>
      </c>
      <c r="G366">
        <v>12240</v>
      </c>
      <c r="H366">
        <v>159702</v>
      </c>
      <c r="I366">
        <v>9.86</v>
      </c>
      <c r="J366" t="s">
        <v>70</v>
      </c>
      <c r="K366">
        <v>150.05930000000001</v>
      </c>
      <c r="L366">
        <v>150.0592</v>
      </c>
      <c r="M366" t="s">
        <v>162</v>
      </c>
      <c r="N366" t="s">
        <v>14</v>
      </c>
    </row>
    <row r="367" spans="1:14" x14ac:dyDescent="0.2">
      <c r="A367" t="s">
        <v>14</v>
      </c>
      <c r="B367" t="s">
        <v>152</v>
      </c>
      <c r="C367">
        <v>9.89</v>
      </c>
      <c r="D367" t="s">
        <v>16</v>
      </c>
      <c r="E367" t="s">
        <v>63</v>
      </c>
      <c r="F367" t="s">
        <v>18</v>
      </c>
      <c r="G367">
        <v>33350</v>
      </c>
      <c r="H367">
        <v>481667</v>
      </c>
      <c r="I367">
        <v>9.86</v>
      </c>
      <c r="J367" t="s">
        <v>70</v>
      </c>
      <c r="K367">
        <v>150.05930000000001</v>
      </c>
      <c r="L367">
        <v>150.05930000000001</v>
      </c>
      <c r="M367" t="s">
        <v>153</v>
      </c>
      <c r="N367" t="s">
        <v>14</v>
      </c>
    </row>
    <row r="368" spans="1:14" x14ac:dyDescent="0.2">
      <c r="A368" t="s">
        <v>14</v>
      </c>
      <c r="B368" t="s">
        <v>152</v>
      </c>
      <c r="C368">
        <v>9.89</v>
      </c>
      <c r="D368" t="s">
        <v>16</v>
      </c>
      <c r="E368" t="s">
        <v>64</v>
      </c>
      <c r="F368" t="s">
        <v>18</v>
      </c>
      <c r="G368">
        <v>340731</v>
      </c>
      <c r="H368">
        <v>5566072</v>
      </c>
      <c r="I368">
        <v>9.9</v>
      </c>
      <c r="J368" t="s">
        <v>67</v>
      </c>
      <c r="K368">
        <v>150.05930000000001</v>
      </c>
      <c r="L368">
        <v>150.05930000000001</v>
      </c>
      <c r="M368" t="s">
        <v>158</v>
      </c>
      <c r="N368" t="s">
        <v>14</v>
      </c>
    </row>
    <row r="369" spans="1:14" x14ac:dyDescent="0.2">
      <c r="A369" t="s">
        <v>14</v>
      </c>
      <c r="B369" t="s">
        <v>152</v>
      </c>
      <c r="C369">
        <v>9.89</v>
      </c>
      <c r="D369" t="s">
        <v>16</v>
      </c>
      <c r="E369" t="s">
        <v>65</v>
      </c>
      <c r="F369" t="s">
        <v>18</v>
      </c>
      <c r="G369">
        <v>288720</v>
      </c>
      <c r="H369">
        <v>4635396</v>
      </c>
      <c r="I369">
        <v>9.91</v>
      </c>
      <c r="J369" t="s">
        <v>112</v>
      </c>
      <c r="K369">
        <v>150.05930000000001</v>
      </c>
      <c r="L369">
        <v>150.05930000000001</v>
      </c>
      <c r="M369" t="s">
        <v>160</v>
      </c>
      <c r="N369" t="s">
        <v>14</v>
      </c>
    </row>
    <row r="370" spans="1:14" x14ac:dyDescent="0.2">
      <c r="A370" t="s">
        <v>14</v>
      </c>
      <c r="B370" t="s">
        <v>152</v>
      </c>
      <c r="C370">
        <v>9.89</v>
      </c>
      <c r="D370" t="s">
        <v>16</v>
      </c>
      <c r="E370" t="s">
        <v>66</v>
      </c>
      <c r="F370" t="s">
        <v>18</v>
      </c>
      <c r="G370">
        <v>15474</v>
      </c>
      <c r="H370">
        <v>258853</v>
      </c>
      <c r="I370">
        <v>9.8800000000000008</v>
      </c>
      <c r="J370" t="s">
        <v>46</v>
      </c>
      <c r="K370">
        <v>150.05930000000001</v>
      </c>
      <c r="L370">
        <v>150.05930000000001</v>
      </c>
      <c r="M370" t="s">
        <v>153</v>
      </c>
      <c r="N370" t="s">
        <v>14</v>
      </c>
    </row>
    <row r="371" spans="1:14" x14ac:dyDescent="0.2">
      <c r="A371" t="s">
        <v>14</v>
      </c>
      <c r="B371" t="s">
        <v>152</v>
      </c>
      <c r="C371">
        <v>9.89</v>
      </c>
      <c r="D371" t="s">
        <v>16</v>
      </c>
      <c r="E371" t="s">
        <v>69</v>
      </c>
      <c r="F371" t="s">
        <v>18</v>
      </c>
      <c r="G371">
        <v>14954</v>
      </c>
      <c r="H371">
        <v>234906</v>
      </c>
      <c r="I371">
        <v>9.89</v>
      </c>
      <c r="J371" t="s">
        <v>101</v>
      </c>
      <c r="K371">
        <v>150.05930000000001</v>
      </c>
      <c r="L371">
        <v>150.05930000000001</v>
      </c>
      <c r="M371" t="s">
        <v>159</v>
      </c>
      <c r="N371" t="s">
        <v>14</v>
      </c>
    </row>
    <row r="372" spans="1:14" x14ac:dyDescent="0.2">
      <c r="A372" t="s">
        <v>14</v>
      </c>
      <c r="B372" t="s">
        <v>152</v>
      </c>
      <c r="C372">
        <v>9.89</v>
      </c>
      <c r="D372" t="s">
        <v>16</v>
      </c>
      <c r="E372" t="s">
        <v>71</v>
      </c>
      <c r="F372" t="s">
        <v>18</v>
      </c>
      <c r="G372">
        <v>90346</v>
      </c>
      <c r="H372">
        <v>1490746</v>
      </c>
      <c r="I372">
        <v>9.8800000000000008</v>
      </c>
      <c r="J372" t="s">
        <v>46</v>
      </c>
      <c r="K372">
        <v>150.05930000000001</v>
      </c>
      <c r="L372">
        <v>150.05930000000001</v>
      </c>
      <c r="M372" t="s">
        <v>159</v>
      </c>
      <c r="N372" t="s">
        <v>14</v>
      </c>
    </row>
    <row r="373" spans="1:14" x14ac:dyDescent="0.2">
      <c r="A373" t="s">
        <v>14</v>
      </c>
      <c r="B373" t="s">
        <v>152</v>
      </c>
      <c r="C373">
        <v>9.89</v>
      </c>
      <c r="D373" t="s">
        <v>16</v>
      </c>
      <c r="E373" t="s">
        <v>72</v>
      </c>
      <c r="F373" t="s">
        <v>18</v>
      </c>
      <c r="G373">
        <v>26492</v>
      </c>
      <c r="H373">
        <v>484673</v>
      </c>
      <c r="I373">
        <v>9.83</v>
      </c>
      <c r="J373" t="s">
        <v>139</v>
      </c>
      <c r="K373">
        <v>150.05930000000001</v>
      </c>
      <c r="L373">
        <v>150.05930000000001</v>
      </c>
      <c r="M373" t="s">
        <v>159</v>
      </c>
      <c r="N373" t="s">
        <v>14</v>
      </c>
    </row>
    <row r="374" spans="1:14" x14ac:dyDescent="0.2">
      <c r="A374" t="s">
        <v>14</v>
      </c>
      <c r="B374" t="s">
        <v>152</v>
      </c>
      <c r="C374">
        <v>9.89</v>
      </c>
      <c r="D374" t="s">
        <v>16</v>
      </c>
      <c r="E374" t="s">
        <v>73</v>
      </c>
      <c r="F374" t="s">
        <v>18</v>
      </c>
      <c r="G374">
        <v>408029</v>
      </c>
      <c r="H374">
        <v>6676998</v>
      </c>
      <c r="I374">
        <v>9.86</v>
      </c>
      <c r="J374" t="s">
        <v>70</v>
      </c>
      <c r="K374">
        <v>150.05930000000001</v>
      </c>
      <c r="L374">
        <v>150.05930000000001</v>
      </c>
      <c r="M374" t="s">
        <v>160</v>
      </c>
      <c r="N374" t="s">
        <v>14</v>
      </c>
    </row>
    <row r="375" spans="1:14" x14ac:dyDescent="0.2">
      <c r="A375" t="s">
        <v>14</v>
      </c>
      <c r="B375" t="s">
        <v>152</v>
      </c>
      <c r="C375">
        <v>9.89</v>
      </c>
      <c r="D375" t="s">
        <v>16</v>
      </c>
      <c r="E375" t="s">
        <v>74</v>
      </c>
      <c r="F375" t="s">
        <v>18</v>
      </c>
      <c r="G375">
        <v>329980</v>
      </c>
      <c r="H375">
        <v>5220101</v>
      </c>
      <c r="I375">
        <v>9.91</v>
      </c>
      <c r="J375" t="s">
        <v>112</v>
      </c>
      <c r="K375">
        <v>150.05930000000001</v>
      </c>
      <c r="L375">
        <v>150.05930000000001</v>
      </c>
      <c r="M375" t="s">
        <v>160</v>
      </c>
      <c r="N375" t="s">
        <v>14</v>
      </c>
    </row>
    <row r="376" spans="1:14" x14ac:dyDescent="0.2">
      <c r="A376" t="s">
        <v>14</v>
      </c>
      <c r="B376" t="s">
        <v>152</v>
      </c>
      <c r="C376">
        <v>9.89</v>
      </c>
      <c r="D376" t="s">
        <v>16</v>
      </c>
      <c r="E376" t="s">
        <v>75</v>
      </c>
      <c r="F376" t="s">
        <v>18</v>
      </c>
      <c r="G376">
        <v>16858</v>
      </c>
      <c r="H376">
        <v>267072</v>
      </c>
      <c r="I376">
        <v>9.89</v>
      </c>
      <c r="J376" t="s">
        <v>101</v>
      </c>
      <c r="K376">
        <v>150.05930000000001</v>
      </c>
      <c r="L376">
        <v>150.0592</v>
      </c>
      <c r="M376" t="s">
        <v>154</v>
      </c>
      <c r="N376" t="s">
        <v>14</v>
      </c>
    </row>
    <row r="377" spans="1:14" x14ac:dyDescent="0.2">
      <c r="A377" t="s">
        <v>14</v>
      </c>
      <c r="B377" t="s">
        <v>152</v>
      </c>
      <c r="C377">
        <v>9.89</v>
      </c>
      <c r="D377" t="s">
        <v>16</v>
      </c>
      <c r="E377" t="s">
        <v>77</v>
      </c>
      <c r="F377" t="s">
        <v>18</v>
      </c>
      <c r="G377">
        <v>15689</v>
      </c>
      <c r="H377">
        <v>254609</v>
      </c>
      <c r="I377">
        <v>9.89</v>
      </c>
      <c r="J377" t="s">
        <v>101</v>
      </c>
      <c r="K377">
        <v>150.05930000000001</v>
      </c>
      <c r="L377">
        <v>150.0592</v>
      </c>
      <c r="M377" t="s">
        <v>163</v>
      </c>
      <c r="N377" t="s">
        <v>14</v>
      </c>
    </row>
    <row r="378" spans="1:14" x14ac:dyDescent="0.2">
      <c r="A378" t="s">
        <v>14</v>
      </c>
      <c r="B378" t="s">
        <v>152</v>
      </c>
      <c r="C378">
        <v>9.89</v>
      </c>
      <c r="D378" t="s">
        <v>16</v>
      </c>
      <c r="E378" t="s">
        <v>79</v>
      </c>
      <c r="F378" t="s">
        <v>18</v>
      </c>
      <c r="G378">
        <v>83273</v>
      </c>
      <c r="H378">
        <v>1428409</v>
      </c>
      <c r="I378">
        <v>9.89</v>
      </c>
      <c r="J378" t="s">
        <v>101</v>
      </c>
      <c r="K378">
        <v>150.05930000000001</v>
      </c>
      <c r="L378">
        <v>150.05930000000001</v>
      </c>
      <c r="M378" t="s">
        <v>153</v>
      </c>
      <c r="N378" t="s">
        <v>14</v>
      </c>
    </row>
    <row r="379" spans="1:14" x14ac:dyDescent="0.2">
      <c r="A379" t="s">
        <v>14</v>
      </c>
      <c r="B379" t="s">
        <v>152</v>
      </c>
      <c r="C379">
        <v>9.89</v>
      </c>
      <c r="D379" t="s">
        <v>16</v>
      </c>
      <c r="E379" t="s">
        <v>80</v>
      </c>
      <c r="F379" t="s">
        <v>18</v>
      </c>
      <c r="G379">
        <v>22245</v>
      </c>
      <c r="H379">
        <v>387272</v>
      </c>
      <c r="I379">
        <v>9.9</v>
      </c>
      <c r="J379" t="s">
        <v>67</v>
      </c>
      <c r="K379">
        <v>150.05930000000001</v>
      </c>
      <c r="L379">
        <v>150.05930000000001</v>
      </c>
      <c r="M379" t="s">
        <v>153</v>
      </c>
      <c r="N379" t="s">
        <v>14</v>
      </c>
    </row>
    <row r="380" spans="1:14" x14ac:dyDescent="0.2">
      <c r="A380" t="s">
        <v>14</v>
      </c>
      <c r="B380" t="s">
        <v>152</v>
      </c>
      <c r="C380">
        <v>9.89</v>
      </c>
      <c r="D380" t="s">
        <v>16</v>
      </c>
      <c r="E380" t="s">
        <v>81</v>
      </c>
      <c r="F380" t="s">
        <v>18</v>
      </c>
      <c r="G380">
        <v>414035</v>
      </c>
      <c r="H380">
        <v>6609882</v>
      </c>
      <c r="I380">
        <v>9.9</v>
      </c>
      <c r="J380" t="s">
        <v>67</v>
      </c>
      <c r="K380">
        <v>150.05930000000001</v>
      </c>
      <c r="L380">
        <v>150.05930000000001</v>
      </c>
      <c r="M380" t="s">
        <v>164</v>
      </c>
      <c r="N380" t="s">
        <v>14</v>
      </c>
    </row>
    <row r="381" spans="1:14" x14ac:dyDescent="0.2">
      <c r="A381" t="s">
        <v>14</v>
      </c>
      <c r="B381" t="s">
        <v>152</v>
      </c>
      <c r="C381">
        <v>9.89</v>
      </c>
      <c r="D381" t="s">
        <v>16</v>
      </c>
      <c r="E381" t="s">
        <v>82</v>
      </c>
      <c r="F381" t="s">
        <v>18</v>
      </c>
      <c r="G381">
        <v>319315</v>
      </c>
      <c r="H381">
        <v>5264856</v>
      </c>
      <c r="I381">
        <v>9.8800000000000008</v>
      </c>
      <c r="J381" t="s">
        <v>46</v>
      </c>
      <c r="K381">
        <v>150.05930000000001</v>
      </c>
      <c r="L381">
        <v>150.05930000000001</v>
      </c>
      <c r="M381" t="s">
        <v>158</v>
      </c>
      <c r="N381" t="s">
        <v>14</v>
      </c>
    </row>
    <row r="382" spans="1:14" x14ac:dyDescent="0.2">
      <c r="A382" t="s">
        <v>14</v>
      </c>
      <c r="B382" t="s">
        <v>152</v>
      </c>
      <c r="C382">
        <v>9.89</v>
      </c>
      <c r="D382" t="s">
        <v>16</v>
      </c>
      <c r="E382" t="s">
        <v>83</v>
      </c>
      <c r="F382" t="s">
        <v>18</v>
      </c>
      <c r="G382">
        <v>17247</v>
      </c>
      <c r="H382">
        <v>280958</v>
      </c>
      <c r="I382">
        <v>9.84</v>
      </c>
      <c r="J382" t="s">
        <v>43</v>
      </c>
      <c r="K382">
        <v>150.05930000000001</v>
      </c>
      <c r="L382">
        <v>150.0592</v>
      </c>
      <c r="M382" t="s">
        <v>163</v>
      </c>
      <c r="N382" t="s">
        <v>14</v>
      </c>
    </row>
    <row r="383" spans="1:14" x14ac:dyDescent="0.2">
      <c r="A383" t="s">
        <v>14</v>
      </c>
      <c r="B383" t="s">
        <v>152</v>
      </c>
      <c r="C383">
        <v>9.89</v>
      </c>
      <c r="D383" t="s">
        <v>16</v>
      </c>
      <c r="E383" t="s">
        <v>84</v>
      </c>
      <c r="F383" t="s">
        <v>18</v>
      </c>
      <c r="G383">
        <v>14720</v>
      </c>
      <c r="H383">
        <v>247463</v>
      </c>
      <c r="I383">
        <v>9.89</v>
      </c>
      <c r="J383" t="s">
        <v>101</v>
      </c>
      <c r="K383">
        <v>150.05930000000001</v>
      </c>
      <c r="L383">
        <v>150.0592</v>
      </c>
      <c r="M383" t="s">
        <v>165</v>
      </c>
      <c r="N383" t="s">
        <v>14</v>
      </c>
    </row>
    <row r="384" spans="1:14" x14ac:dyDescent="0.2">
      <c r="A384" t="s">
        <v>14</v>
      </c>
      <c r="B384" t="s">
        <v>152</v>
      </c>
      <c r="C384">
        <v>9.89</v>
      </c>
      <c r="D384" t="s">
        <v>16</v>
      </c>
      <c r="E384" t="s">
        <v>86</v>
      </c>
      <c r="F384" t="s">
        <v>18</v>
      </c>
      <c r="G384">
        <v>87737</v>
      </c>
      <c r="H384">
        <v>1456374</v>
      </c>
      <c r="I384">
        <v>9.85</v>
      </c>
      <c r="J384" t="s">
        <v>98</v>
      </c>
      <c r="K384">
        <v>150.05930000000001</v>
      </c>
      <c r="L384">
        <v>150.05930000000001</v>
      </c>
      <c r="M384" t="s">
        <v>153</v>
      </c>
      <c r="N384" t="s">
        <v>14</v>
      </c>
    </row>
    <row r="385" spans="1:14" x14ac:dyDescent="0.2">
      <c r="A385" t="s">
        <v>14</v>
      </c>
      <c r="B385" t="s">
        <v>152</v>
      </c>
      <c r="C385">
        <v>9.89</v>
      </c>
      <c r="D385" t="s">
        <v>16</v>
      </c>
      <c r="E385" t="s">
        <v>87</v>
      </c>
      <c r="F385" t="s">
        <v>18</v>
      </c>
      <c r="G385">
        <v>27905</v>
      </c>
      <c r="H385">
        <v>485708</v>
      </c>
      <c r="I385">
        <v>9.86</v>
      </c>
      <c r="J385" t="s">
        <v>70</v>
      </c>
      <c r="K385">
        <v>150.05930000000001</v>
      </c>
      <c r="L385">
        <v>150.05930000000001</v>
      </c>
      <c r="M385" t="s">
        <v>157</v>
      </c>
      <c r="N385" t="s">
        <v>14</v>
      </c>
    </row>
    <row r="386" spans="1:14" x14ac:dyDescent="0.2">
      <c r="A386" t="s">
        <v>14</v>
      </c>
      <c r="B386" t="s">
        <v>152</v>
      </c>
      <c r="C386">
        <v>9.89</v>
      </c>
      <c r="D386" t="s">
        <v>16</v>
      </c>
      <c r="E386" t="s">
        <v>88</v>
      </c>
      <c r="F386" t="s">
        <v>18</v>
      </c>
      <c r="G386" t="s">
        <v>19</v>
      </c>
      <c r="H386" t="s">
        <v>19</v>
      </c>
      <c r="I386" t="s">
        <v>19</v>
      </c>
      <c r="J386" t="s">
        <v>19</v>
      </c>
      <c r="K386">
        <v>150.05930000000001</v>
      </c>
      <c r="L386" t="s">
        <v>19</v>
      </c>
      <c r="M386" t="s">
        <v>19</v>
      </c>
      <c r="N386" t="s">
        <v>14</v>
      </c>
    </row>
    <row r="387" spans="1:14" x14ac:dyDescent="0.2">
      <c r="A387" t="s">
        <v>14</v>
      </c>
      <c r="B387" t="s">
        <v>152</v>
      </c>
      <c r="C387">
        <v>9.89</v>
      </c>
      <c r="D387" t="s">
        <v>16</v>
      </c>
      <c r="E387" t="s">
        <v>90</v>
      </c>
      <c r="F387" t="s">
        <v>18</v>
      </c>
      <c r="G387" t="s">
        <v>19</v>
      </c>
      <c r="H387" t="s">
        <v>19</v>
      </c>
      <c r="I387" t="s">
        <v>19</v>
      </c>
      <c r="J387" t="s">
        <v>19</v>
      </c>
      <c r="K387">
        <v>150.05930000000001</v>
      </c>
      <c r="L387" t="s">
        <v>19</v>
      </c>
      <c r="M387" t="s">
        <v>19</v>
      </c>
      <c r="N387" t="s">
        <v>14</v>
      </c>
    </row>
    <row r="388" spans="1:14" x14ac:dyDescent="0.2">
      <c r="A388" t="s">
        <v>14</v>
      </c>
      <c r="B388" t="s">
        <v>152</v>
      </c>
      <c r="C388">
        <v>9.89</v>
      </c>
      <c r="D388" t="s">
        <v>16</v>
      </c>
      <c r="E388" t="s">
        <v>91</v>
      </c>
      <c r="F388" t="s">
        <v>18</v>
      </c>
      <c r="G388" t="s">
        <v>19</v>
      </c>
      <c r="H388" t="s">
        <v>19</v>
      </c>
      <c r="I388" t="s">
        <v>19</v>
      </c>
      <c r="J388" t="s">
        <v>19</v>
      </c>
      <c r="K388">
        <v>150.05930000000001</v>
      </c>
      <c r="L388" t="s">
        <v>19</v>
      </c>
      <c r="M388" t="s">
        <v>19</v>
      </c>
      <c r="N388" t="s">
        <v>14</v>
      </c>
    </row>
    <row r="389" spans="1:14" x14ac:dyDescent="0.2">
      <c r="A389" t="s">
        <v>14</v>
      </c>
      <c r="B389" t="s">
        <v>152</v>
      </c>
      <c r="C389">
        <v>9.89</v>
      </c>
      <c r="D389" t="s">
        <v>16</v>
      </c>
      <c r="E389" t="s">
        <v>92</v>
      </c>
      <c r="F389" t="s">
        <v>18</v>
      </c>
      <c r="G389" t="s">
        <v>19</v>
      </c>
      <c r="H389" t="s">
        <v>19</v>
      </c>
      <c r="I389" t="s">
        <v>19</v>
      </c>
      <c r="J389" t="s">
        <v>19</v>
      </c>
      <c r="K389">
        <v>150.05930000000001</v>
      </c>
      <c r="L389" t="s">
        <v>19</v>
      </c>
      <c r="M389" t="s">
        <v>19</v>
      </c>
      <c r="N389" t="s">
        <v>14</v>
      </c>
    </row>
    <row r="390" spans="1:14" x14ac:dyDescent="0.2">
      <c r="A390" t="s">
        <v>14</v>
      </c>
      <c r="B390" t="s">
        <v>152</v>
      </c>
      <c r="C390">
        <v>9.89</v>
      </c>
      <c r="D390" t="s">
        <v>16</v>
      </c>
      <c r="E390" t="s">
        <v>93</v>
      </c>
      <c r="F390" t="s">
        <v>18</v>
      </c>
      <c r="G390" t="s">
        <v>19</v>
      </c>
      <c r="H390" t="s">
        <v>19</v>
      </c>
      <c r="I390" t="s">
        <v>19</v>
      </c>
      <c r="J390" t="s">
        <v>19</v>
      </c>
      <c r="K390">
        <v>150.05930000000001</v>
      </c>
      <c r="L390" t="s">
        <v>19</v>
      </c>
      <c r="M390" t="s">
        <v>19</v>
      </c>
      <c r="N390" t="s">
        <v>14</v>
      </c>
    </row>
    <row r="391" spans="1:14" x14ac:dyDescent="0.2">
      <c r="A391" t="s">
        <v>14</v>
      </c>
      <c r="B391" t="s">
        <v>152</v>
      </c>
      <c r="C391">
        <v>9.89</v>
      </c>
      <c r="D391" t="s">
        <v>16</v>
      </c>
      <c r="E391" t="s">
        <v>94</v>
      </c>
      <c r="F391" t="s">
        <v>18</v>
      </c>
      <c r="G391" t="s">
        <v>19</v>
      </c>
      <c r="H391" t="s">
        <v>19</v>
      </c>
      <c r="I391" t="s">
        <v>19</v>
      </c>
      <c r="J391" t="s">
        <v>19</v>
      </c>
      <c r="K391">
        <v>150.05930000000001</v>
      </c>
      <c r="L391" t="s">
        <v>19</v>
      </c>
      <c r="M391" t="s">
        <v>19</v>
      </c>
      <c r="N391" t="s">
        <v>14</v>
      </c>
    </row>
    <row r="392" spans="1:14" x14ac:dyDescent="0.2">
      <c r="A392" t="s">
        <v>14</v>
      </c>
      <c r="B392" t="s">
        <v>152</v>
      </c>
      <c r="C392">
        <v>9.89</v>
      </c>
      <c r="D392" t="s">
        <v>16</v>
      </c>
      <c r="E392" t="s">
        <v>95</v>
      </c>
      <c r="F392" t="s">
        <v>18</v>
      </c>
      <c r="G392" t="s">
        <v>19</v>
      </c>
      <c r="H392" t="s">
        <v>19</v>
      </c>
      <c r="I392" t="s">
        <v>19</v>
      </c>
      <c r="J392" t="s">
        <v>19</v>
      </c>
      <c r="K392">
        <v>150.05930000000001</v>
      </c>
      <c r="L392" t="s">
        <v>19</v>
      </c>
      <c r="M392" t="s">
        <v>19</v>
      </c>
      <c r="N392" t="s">
        <v>14</v>
      </c>
    </row>
    <row r="393" spans="1:14" x14ac:dyDescent="0.2">
      <c r="A393" t="s">
        <v>14</v>
      </c>
      <c r="B393" t="s">
        <v>152</v>
      </c>
      <c r="C393">
        <v>9.89</v>
      </c>
      <c r="D393" t="s">
        <v>16</v>
      </c>
      <c r="E393" t="s">
        <v>96</v>
      </c>
      <c r="F393" t="s">
        <v>18</v>
      </c>
      <c r="G393" t="s">
        <v>19</v>
      </c>
      <c r="H393" t="s">
        <v>19</v>
      </c>
      <c r="I393" t="s">
        <v>19</v>
      </c>
      <c r="J393" t="s">
        <v>19</v>
      </c>
      <c r="K393">
        <v>150.05930000000001</v>
      </c>
      <c r="L393" t="s">
        <v>19</v>
      </c>
      <c r="M393" t="s">
        <v>19</v>
      </c>
      <c r="N393" t="s">
        <v>14</v>
      </c>
    </row>
    <row r="394" spans="1:14" x14ac:dyDescent="0.2">
      <c r="A394" t="s">
        <v>14</v>
      </c>
      <c r="B394" t="s">
        <v>152</v>
      </c>
      <c r="C394">
        <v>9.89</v>
      </c>
      <c r="D394" t="s">
        <v>16</v>
      </c>
      <c r="E394" t="s">
        <v>97</v>
      </c>
      <c r="F394" t="s">
        <v>18</v>
      </c>
      <c r="G394" t="s">
        <v>19</v>
      </c>
      <c r="H394" t="s">
        <v>19</v>
      </c>
      <c r="I394" t="s">
        <v>19</v>
      </c>
      <c r="J394" t="s">
        <v>19</v>
      </c>
      <c r="K394">
        <v>150.05930000000001</v>
      </c>
      <c r="L394" t="s">
        <v>19</v>
      </c>
      <c r="M394" t="s">
        <v>19</v>
      </c>
      <c r="N394" t="s">
        <v>14</v>
      </c>
    </row>
    <row r="395" spans="1:14" x14ac:dyDescent="0.2">
      <c r="A395" t="s">
        <v>14</v>
      </c>
      <c r="B395" t="s">
        <v>152</v>
      </c>
      <c r="C395">
        <v>9.89</v>
      </c>
      <c r="D395" t="s">
        <v>16</v>
      </c>
      <c r="E395" t="s">
        <v>100</v>
      </c>
      <c r="F395" t="s">
        <v>18</v>
      </c>
      <c r="G395" t="s">
        <v>19</v>
      </c>
      <c r="H395" t="s">
        <v>19</v>
      </c>
      <c r="I395" t="s">
        <v>19</v>
      </c>
      <c r="J395" t="s">
        <v>19</v>
      </c>
      <c r="K395">
        <v>150.05930000000001</v>
      </c>
      <c r="L395" t="s">
        <v>19</v>
      </c>
      <c r="M395" t="s">
        <v>19</v>
      </c>
      <c r="N395" t="s">
        <v>14</v>
      </c>
    </row>
    <row r="396" spans="1:14" x14ac:dyDescent="0.2">
      <c r="A396" t="s">
        <v>14</v>
      </c>
      <c r="B396" t="s">
        <v>152</v>
      </c>
      <c r="C396">
        <v>9.89</v>
      </c>
      <c r="D396" t="s">
        <v>16</v>
      </c>
      <c r="E396" t="s">
        <v>102</v>
      </c>
      <c r="F396" t="s">
        <v>18</v>
      </c>
      <c r="G396" t="s">
        <v>19</v>
      </c>
      <c r="H396" t="s">
        <v>19</v>
      </c>
      <c r="I396" t="s">
        <v>19</v>
      </c>
      <c r="J396" t="s">
        <v>19</v>
      </c>
      <c r="K396">
        <v>150.05930000000001</v>
      </c>
      <c r="L396" t="s">
        <v>19</v>
      </c>
      <c r="M396" t="s">
        <v>19</v>
      </c>
      <c r="N396" t="s">
        <v>14</v>
      </c>
    </row>
    <row r="397" spans="1:14" x14ac:dyDescent="0.2">
      <c r="A397" t="s">
        <v>14</v>
      </c>
      <c r="B397" t="s">
        <v>152</v>
      </c>
      <c r="C397">
        <v>9.89</v>
      </c>
      <c r="D397" t="s">
        <v>16</v>
      </c>
      <c r="E397" t="s">
        <v>104</v>
      </c>
      <c r="F397" t="s">
        <v>18</v>
      </c>
      <c r="G397" t="s">
        <v>19</v>
      </c>
      <c r="H397" t="s">
        <v>19</v>
      </c>
      <c r="I397" t="s">
        <v>19</v>
      </c>
      <c r="J397" t="s">
        <v>19</v>
      </c>
      <c r="K397">
        <v>150.05930000000001</v>
      </c>
      <c r="L397" t="s">
        <v>19</v>
      </c>
      <c r="M397" t="s">
        <v>19</v>
      </c>
      <c r="N397" t="s">
        <v>14</v>
      </c>
    </row>
    <row r="398" spans="1:14" x14ac:dyDescent="0.2">
      <c r="A398" t="s">
        <v>14</v>
      </c>
      <c r="B398" t="s">
        <v>166</v>
      </c>
      <c r="C398">
        <v>9.69</v>
      </c>
      <c r="D398" t="s">
        <v>16</v>
      </c>
      <c r="E398" t="s">
        <v>17</v>
      </c>
      <c r="F398" t="s">
        <v>18</v>
      </c>
      <c r="G398">
        <v>1638</v>
      </c>
      <c r="H398">
        <v>18113</v>
      </c>
      <c r="I398">
        <v>9.7899999999999991</v>
      </c>
      <c r="J398" t="s">
        <v>167</v>
      </c>
      <c r="K398">
        <v>145.06200000000001</v>
      </c>
      <c r="L398">
        <v>145.06209999999999</v>
      </c>
      <c r="M398" t="s">
        <v>168</v>
      </c>
      <c r="N398" t="s">
        <v>14</v>
      </c>
    </row>
    <row r="399" spans="1:14" x14ac:dyDescent="0.2">
      <c r="A399" t="s">
        <v>14</v>
      </c>
      <c r="B399" t="s">
        <v>166</v>
      </c>
      <c r="C399">
        <v>9.69</v>
      </c>
      <c r="D399" t="s">
        <v>16</v>
      </c>
      <c r="E399" t="s">
        <v>20</v>
      </c>
      <c r="F399" t="s">
        <v>18</v>
      </c>
      <c r="G399">
        <v>1993</v>
      </c>
      <c r="H399">
        <v>22727</v>
      </c>
      <c r="I399">
        <v>9.7100000000000009</v>
      </c>
      <c r="J399" t="s">
        <v>112</v>
      </c>
      <c r="K399">
        <v>145.06200000000001</v>
      </c>
      <c r="L399">
        <v>145.06190000000001</v>
      </c>
      <c r="M399" t="s">
        <v>169</v>
      </c>
      <c r="N399" t="s">
        <v>14</v>
      </c>
    </row>
    <row r="400" spans="1:14" x14ac:dyDescent="0.2">
      <c r="A400" t="s">
        <v>14</v>
      </c>
      <c r="B400" t="s">
        <v>166</v>
      </c>
      <c r="C400">
        <v>9.69</v>
      </c>
      <c r="D400" t="s">
        <v>16</v>
      </c>
      <c r="E400" t="s">
        <v>21</v>
      </c>
      <c r="F400" t="s">
        <v>18</v>
      </c>
      <c r="G400">
        <v>13006643</v>
      </c>
      <c r="H400">
        <v>260403412</v>
      </c>
      <c r="I400">
        <v>9.69</v>
      </c>
      <c r="J400" t="s">
        <v>101</v>
      </c>
      <c r="K400">
        <v>145.06200000000001</v>
      </c>
      <c r="L400">
        <v>145.06180000000001</v>
      </c>
      <c r="M400" t="s">
        <v>170</v>
      </c>
      <c r="N400" t="s">
        <v>14</v>
      </c>
    </row>
    <row r="401" spans="1:14" x14ac:dyDescent="0.2">
      <c r="A401" t="s">
        <v>14</v>
      </c>
      <c r="B401" t="s">
        <v>166</v>
      </c>
      <c r="C401">
        <v>9.69</v>
      </c>
      <c r="D401" t="s">
        <v>16</v>
      </c>
      <c r="E401" t="s">
        <v>22</v>
      </c>
      <c r="F401" t="s">
        <v>18</v>
      </c>
      <c r="G401">
        <v>14174012</v>
      </c>
      <c r="H401">
        <v>276040048</v>
      </c>
      <c r="I401">
        <v>9.66</v>
      </c>
      <c r="J401" t="s">
        <v>70</v>
      </c>
      <c r="K401">
        <v>145.06200000000001</v>
      </c>
      <c r="L401">
        <v>145.06190000000001</v>
      </c>
      <c r="M401" t="s">
        <v>169</v>
      </c>
      <c r="N401" t="s">
        <v>14</v>
      </c>
    </row>
    <row r="402" spans="1:14" x14ac:dyDescent="0.2">
      <c r="A402" t="s">
        <v>14</v>
      </c>
      <c r="B402" t="s">
        <v>166</v>
      </c>
      <c r="C402">
        <v>9.69</v>
      </c>
      <c r="D402" t="s">
        <v>16</v>
      </c>
      <c r="E402" t="s">
        <v>23</v>
      </c>
      <c r="F402" t="s">
        <v>18</v>
      </c>
      <c r="G402">
        <v>13271999</v>
      </c>
      <c r="H402">
        <v>272261172</v>
      </c>
      <c r="I402">
        <v>9.69</v>
      </c>
      <c r="J402" t="s">
        <v>101</v>
      </c>
      <c r="K402">
        <v>145.06200000000001</v>
      </c>
      <c r="L402">
        <v>145.06190000000001</v>
      </c>
      <c r="M402" t="s">
        <v>171</v>
      </c>
      <c r="N402" t="s">
        <v>14</v>
      </c>
    </row>
    <row r="403" spans="1:14" x14ac:dyDescent="0.2">
      <c r="A403" t="s">
        <v>14</v>
      </c>
      <c r="B403" t="s">
        <v>166</v>
      </c>
      <c r="C403">
        <v>9.69</v>
      </c>
      <c r="D403" t="s">
        <v>16</v>
      </c>
      <c r="E403" t="s">
        <v>24</v>
      </c>
      <c r="F403" t="s">
        <v>18</v>
      </c>
      <c r="G403">
        <v>14377122</v>
      </c>
      <c r="H403">
        <v>277274283</v>
      </c>
      <c r="I403">
        <v>9.69</v>
      </c>
      <c r="J403" t="s">
        <v>101</v>
      </c>
      <c r="K403">
        <v>145.06200000000001</v>
      </c>
      <c r="L403">
        <v>145.06190000000001</v>
      </c>
      <c r="M403" t="s">
        <v>172</v>
      </c>
      <c r="N403" t="s">
        <v>14</v>
      </c>
    </row>
    <row r="404" spans="1:14" x14ac:dyDescent="0.2">
      <c r="A404" t="s">
        <v>14</v>
      </c>
      <c r="B404" t="s">
        <v>166</v>
      </c>
      <c r="C404">
        <v>9.69</v>
      </c>
      <c r="D404" t="s">
        <v>16</v>
      </c>
      <c r="E404" t="s">
        <v>25</v>
      </c>
      <c r="F404" t="s">
        <v>18</v>
      </c>
      <c r="G404">
        <v>6440352</v>
      </c>
      <c r="H404">
        <v>115436596</v>
      </c>
      <c r="I404">
        <v>9.6999999999999993</v>
      </c>
      <c r="J404" t="s">
        <v>67</v>
      </c>
      <c r="K404">
        <v>145.06200000000001</v>
      </c>
      <c r="L404">
        <v>145.06190000000001</v>
      </c>
      <c r="M404" t="s">
        <v>173</v>
      </c>
      <c r="N404" t="s">
        <v>14</v>
      </c>
    </row>
    <row r="405" spans="1:14" x14ac:dyDescent="0.2">
      <c r="A405" t="s">
        <v>14</v>
      </c>
      <c r="B405" t="s">
        <v>166</v>
      </c>
      <c r="C405">
        <v>9.69</v>
      </c>
      <c r="D405" t="s">
        <v>16</v>
      </c>
      <c r="E405" t="s">
        <v>26</v>
      </c>
      <c r="F405" t="s">
        <v>18</v>
      </c>
      <c r="G405">
        <v>2477372</v>
      </c>
      <c r="H405">
        <v>38559763</v>
      </c>
      <c r="I405">
        <v>9.74</v>
      </c>
      <c r="J405" t="s">
        <v>144</v>
      </c>
      <c r="K405">
        <v>145.06200000000001</v>
      </c>
      <c r="L405">
        <v>145.06190000000001</v>
      </c>
      <c r="M405" t="s">
        <v>169</v>
      </c>
      <c r="N405" t="s">
        <v>14</v>
      </c>
    </row>
    <row r="406" spans="1:14" x14ac:dyDescent="0.2">
      <c r="A406" t="s">
        <v>14</v>
      </c>
      <c r="B406" t="s">
        <v>166</v>
      </c>
      <c r="C406">
        <v>9.69</v>
      </c>
      <c r="D406" t="s">
        <v>16</v>
      </c>
      <c r="E406" t="s">
        <v>27</v>
      </c>
      <c r="F406" t="s">
        <v>18</v>
      </c>
      <c r="G406">
        <v>735921</v>
      </c>
      <c r="H406">
        <v>11254180</v>
      </c>
      <c r="I406">
        <v>9.6999999999999993</v>
      </c>
      <c r="J406" t="s">
        <v>67</v>
      </c>
      <c r="K406">
        <v>145.06200000000001</v>
      </c>
      <c r="L406">
        <v>145.06190000000001</v>
      </c>
      <c r="M406" t="s">
        <v>172</v>
      </c>
      <c r="N406" t="s">
        <v>14</v>
      </c>
    </row>
    <row r="407" spans="1:14" x14ac:dyDescent="0.2">
      <c r="A407" t="s">
        <v>14</v>
      </c>
      <c r="B407" t="s">
        <v>166</v>
      </c>
      <c r="C407">
        <v>9.69</v>
      </c>
      <c r="D407" t="s">
        <v>16</v>
      </c>
      <c r="E407" t="s">
        <v>28</v>
      </c>
      <c r="F407" t="s">
        <v>18</v>
      </c>
      <c r="G407">
        <v>205734</v>
      </c>
      <c r="H407">
        <v>3041602</v>
      </c>
      <c r="I407">
        <v>9.7100000000000009</v>
      </c>
      <c r="J407" t="s">
        <v>112</v>
      </c>
      <c r="K407">
        <v>145.06200000000001</v>
      </c>
      <c r="L407">
        <v>145.06200000000001</v>
      </c>
      <c r="M407" t="s">
        <v>174</v>
      </c>
      <c r="N407" t="s">
        <v>14</v>
      </c>
    </row>
    <row r="408" spans="1:14" x14ac:dyDescent="0.2">
      <c r="A408" t="s">
        <v>14</v>
      </c>
      <c r="B408" t="s">
        <v>166</v>
      </c>
      <c r="C408">
        <v>9.69</v>
      </c>
      <c r="D408" t="s">
        <v>16</v>
      </c>
      <c r="E408" t="s">
        <v>29</v>
      </c>
      <c r="F408" t="s">
        <v>18</v>
      </c>
      <c r="G408">
        <v>64839</v>
      </c>
      <c r="H408">
        <v>899739</v>
      </c>
      <c r="I408">
        <v>9.7100000000000009</v>
      </c>
      <c r="J408" t="s">
        <v>112</v>
      </c>
      <c r="K408">
        <v>145.06200000000001</v>
      </c>
      <c r="L408">
        <v>145.06190000000001</v>
      </c>
      <c r="M408" t="s">
        <v>171</v>
      </c>
      <c r="N408" t="s">
        <v>14</v>
      </c>
    </row>
    <row r="409" spans="1:14" x14ac:dyDescent="0.2">
      <c r="A409" t="s">
        <v>14</v>
      </c>
      <c r="B409" t="s">
        <v>166</v>
      </c>
      <c r="C409">
        <v>9.69</v>
      </c>
      <c r="D409" t="s">
        <v>16</v>
      </c>
      <c r="E409" t="s">
        <v>30</v>
      </c>
      <c r="F409" t="s">
        <v>18</v>
      </c>
      <c r="G409">
        <v>20340</v>
      </c>
      <c r="H409">
        <v>327732</v>
      </c>
      <c r="I409">
        <v>9.7100000000000009</v>
      </c>
      <c r="J409" t="s">
        <v>112</v>
      </c>
      <c r="K409">
        <v>145.06200000000001</v>
      </c>
      <c r="L409">
        <v>145.06190000000001</v>
      </c>
      <c r="M409" t="s">
        <v>173</v>
      </c>
      <c r="N409" t="s">
        <v>14</v>
      </c>
    </row>
    <row r="410" spans="1:14" x14ac:dyDescent="0.2">
      <c r="A410" t="s">
        <v>14</v>
      </c>
      <c r="B410" t="s">
        <v>166</v>
      </c>
      <c r="C410">
        <v>9.69</v>
      </c>
      <c r="D410" t="s">
        <v>16</v>
      </c>
      <c r="E410" t="s">
        <v>31</v>
      </c>
      <c r="F410" t="s">
        <v>18</v>
      </c>
      <c r="G410">
        <v>6614038</v>
      </c>
      <c r="H410">
        <v>115266492</v>
      </c>
      <c r="I410">
        <v>9.6999999999999993</v>
      </c>
      <c r="J410" t="s">
        <v>67</v>
      </c>
      <c r="K410">
        <v>145.06200000000001</v>
      </c>
      <c r="L410">
        <v>145.06190000000001</v>
      </c>
      <c r="M410" t="s">
        <v>169</v>
      </c>
      <c r="N410" t="s">
        <v>14</v>
      </c>
    </row>
    <row r="411" spans="1:14" x14ac:dyDescent="0.2">
      <c r="A411" t="s">
        <v>14</v>
      </c>
      <c r="B411" t="s">
        <v>166</v>
      </c>
      <c r="C411">
        <v>9.69</v>
      </c>
      <c r="D411" t="s">
        <v>16</v>
      </c>
      <c r="E411" t="s">
        <v>32</v>
      </c>
      <c r="F411" t="s">
        <v>18</v>
      </c>
      <c r="G411">
        <v>2334302</v>
      </c>
      <c r="H411">
        <v>36836372</v>
      </c>
      <c r="I411">
        <v>9.66</v>
      </c>
      <c r="J411" t="s">
        <v>70</v>
      </c>
      <c r="K411">
        <v>145.06200000000001</v>
      </c>
      <c r="L411">
        <v>145.06190000000001</v>
      </c>
      <c r="M411" t="s">
        <v>171</v>
      </c>
      <c r="N411" t="s">
        <v>14</v>
      </c>
    </row>
    <row r="412" spans="1:14" x14ac:dyDescent="0.2">
      <c r="A412" t="s">
        <v>14</v>
      </c>
      <c r="B412" t="s">
        <v>166</v>
      </c>
      <c r="C412">
        <v>9.69</v>
      </c>
      <c r="D412" t="s">
        <v>16</v>
      </c>
      <c r="E412" t="s">
        <v>33</v>
      </c>
      <c r="F412" t="s">
        <v>18</v>
      </c>
      <c r="G412">
        <v>679540</v>
      </c>
      <c r="H412">
        <v>10052596</v>
      </c>
      <c r="I412">
        <v>9.7100000000000009</v>
      </c>
      <c r="J412" t="s">
        <v>112</v>
      </c>
      <c r="K412">
        <v>145.06200000000001</v>
      </c>
      <c r="L412">
        <v>145.06190000000001</v>
      </c>
      <c r="M412" t="s">
        <v>172</v>
      </c>
      <c r="N412" t="s">
        <v>14</v>
      </c>
    </row>
    <row r="413" spans="1:14" x14ac:dyDescent="0.2">
      <c r="A413" t="s">
        <v>14</v>
      </c>
      <c r="B413" t="s">
        <v>166</v>
      </c>
      <c r="C413">
        <v>9.69</v>
      </c>
      <c r="D413" t="s">
        <v>16</v>
      </c>
      <c r="E413" t="s">
        <v>34</v>
      </c>
      <c r="F413" t="s">
        <v>18</v>
      </c>
      <c r="G413">
        <v>159623</v>
      </c>
      <c r="H413">
        <v>2456188</v>
      </c>
      <c r="I413">
        <v>9.7100000000000009</v>
      </c>
      <c r="J413" t="s">
        <v>112</v>
      </c>
      <c r="K413">
        <v>145.06200000000001</v>
      </c>
      <c r="L413">
        <v>145.06180000000001</v>
      </c>
      <c r="M413" t="s">
        <v>170</v>
      </c>
      <c r="N413" t="s">
        <v>14</v>
      </c>
    </row>
    <row r="414" spans="1:14" x14ac:dyDescent="0.2">
      <c r="A414" t="s">
        <v>14</v>
      </c>
      <c r="B414" t="s">
        <v>166</v>
      </c>
      <c r="C414">
        <v>9.69</v>
      </c>
      <c r="D414" t="s">
        <v>16</v>
      </c>
      <c r="E414" t="s">
        <v>35</v>
      </c>
      <c r="F414" t="s">
        <v>18</v>
      </c>
      <c r="G414">
        <v>53629</v>
      </c>
      <c r="H414">
        <v>798545</v>
      </c>
      <c r="I414">
        <v>9.7100000000000009</v>
      </c>
      <c r="J414" t="s">
        <v>112</v>
      </c>
      <c r="K414">
        <v>145.06200000000001</v>
      </c>
      <c r="L414">
        <v>145.06190000000001</v>
      </c>
      <c r="M414" t="s">
        <v>175</v>
      </c>
      <c r="N414" t="s">
        <v>14</v>
      </c>
    </row>
    <row r="415" spans="1:14" x14ac:dyDescent="0.2">
      <c r="A415" t="s">
        <v>14</v>
      </c>
      <c r="B415" t="s">
        <v>166</v>
      </c>
      <c r="C415">
        <v>9.69</v>
      </c>
      <c r="D415" t="s">
        <v>16</v>
      </c>
      <c r="E415" t="s">
        <v>36</v>
      </c>
      <c r="F415" t="s">
        <v>18</v>
      </c>
      <c r="G415">
        <v>21711</v>
      </c>
      <c r="H415">
        <v>305315</v>
      </c>
      <c r="I415">
        <v>9.7100000000000009</v>
      </c>
      <c r="J415" t="s">
        <v>112</v>
      </c>
      <c r="K415">
        <v>145.06200000000001</v>
      </c>
      <c r="L415">
        <v>145.06190000000001</v>
      </c>
      <c r="M415" t="s">
        <v>176</v>
      </c>
      <c r="N415" t="s">
        <v>14</v>
      </c>
    </row>
    <row r="416" spans="1:14" x14ac:dyDescent="0.2">
      <c r="A416" t="s">
        <v>14</v>
      </c>
      <c r="B416" t="s">
        <v>166</v>
      </c>
      <c r="C416">
        <v>9.69</v>
      </c>
      <c r="D416" t="s">
        <v>16</v>
      </c>
      <c r="E416" t="s">
        <v>37</v>
      </c>
      <c r="F416" t="s">
        <v>18</v>
      </c>
      <c r="G416">
        <v>9867571</v>
      </c>
      <c r="H416">
        <v>193156193</v>
      </c>
      <c r="I416">
        <v>9.6999999999999993</v>
      </c>
      <c r="J416" t="s">
        <v>67</v>
      </c>
      <c r="K416">
        <v>145.06200000000001</v>
      </c>
      <c r="L416">
        <v>145.06190000000001</v>
      </c>
      <c r="M416" t="s">
        <v>176</v>
      </c>
      <c r="N416" t="s">
        <v>14</v>
      </c>
    </row>
    <row r="417" spans="1:14" x14ac:dyDescent="0.2">
      <c r="A417" t="s">
        <v>14</v>
      </c>
      <c r="B417" t="s">
        <v>166</v>
      </c>
      <c r="C417">
        <v>9.69</v>
      </c>
      <c r="D417" t="s">
        <v>16</v>
      </c>
      <c r="E417" t="s">
        <v>38</v>
      </c>
      <c r="F417" t="s">
        <v>18</v>
      </c>
      <c r="G417">
        <v>9182441</v>
      </c>
      <c r="H417">
        <v>180323022</v>
      </c>
      <c r="I417">
        <v>9.66</v>
      </c>
      <c r="J417" t="s">
        <v>70</v>
      </c>
      <c r="K417">
        <v>145.06200000000001</v>
      </c>
      <c r="L417">
        <v>145.06190000000001</v>
      </c>
      <c r="M417" t="s">
        <v>171</v>
      </c>
      <c r="N417" t="s">
        <v>14</v>
      </c>
    </row>
    <row r="418" spans="1:14" x14ac:dyDescent="0.2">
      <c r="A418" t="s">
        <v>14</v>
      </c>
      <c r="B418" t="s">
        <v>166</v>
      </c>
      <c r="C418">
        <v>9.69</v>
      </c>
      <c r="D418" t="s">
        <v>16</v>
      </c>
      <c r="E418" t="s">
        <v>39</v>
      </c>
      <c r="F418" t="s">
        <v>18</v>
      </c>
      <c r="G418">
        <v>9070199</v>
      </c>
      <c r="H418">
        <v>168358292</v>
      </c>
      <c r="I418">
        <v>9.66</v>
      </c>
      <c r="J418" t="s">
        <v>70</v>
      </c>
      <c r="K418">
        <v>145.06200000000001</v>
      </c>
      <c r="L418">
        <v>145.06190000000001</v>
      </c>
      <c r="M418" t="s">
        <v>169</v>
      </c>
      <c r="N418" t="s">
        <v>14</v>
      </c>
    </row>
    <row r="419" spans="1:14" x14ac:dyDescent="0.2">
      <c r="A419" t="s">
        <v>14</v>
      </c>
      <c r="B419" t="s">
        <v>166</v>
      </c>
      <c r="C419">
        <v>9.69</v>
      </c>
      <c r="D419" t="s">
        <v>16</v>
      </c>
      <c r="E419" t="s">
        <v>42</v>
      </c>
      <c r="F419" t="s">
        <v>18</v>
      </c>
      <c r="G419">
        <v>9047099</v>
      </c>
      <c r="H419">
        <v>168753826</v>
      </c>
      <c r="I419">
        <v>9.6999999999999993</v>
      </c>
      <c r="J419" t="s">
        <v>67</v>
      </c>
      <c r="K419">
        <v>145.06200000000001</v>
      </c>
      <c r="L419">
        <v>145.06190000000001</v>
      </c>
      <c r="M419" t="s">
        <v>175</v>
      </c>
      <c r="N419" t="s">
        <v>14</v>
      </c>
    </row>
    <row r="420" spans="1:14" x14ac:dyDescent="0.2">
      <c r="A420" t="s">
        <v>14</v>
      </c>
      <c r="B420" t="s">
        <v>166</v>
      </c>
      <c r="C420">
        <v>9.69</v>
      </c>
      <c r="D420" t="s">
        <v>16</v>
      </c>
      <c r="E420" t="s">
        <v>45</v>
      </c>
      <c r="F420" t="s">
        <v>18</v>
      </c>
      <c r="G420">
        <v>8710952</v>
      </c>
      <c r="H420">
        <v>172963179</v>
      </c>
      <c r="I420">
        <v>9.69</v>
      </c>
      <c r="J420" t="s">
        <v>101</v>
      </c>
      <c r="K420">
        <v>145.06200000000001</v>
      </c>
      <c r="L420">
        <v>145.06190000000001</v>
      </c>
      <c r="M420" t="s">
        <v>173</v>
      </c>
      <c r="N420" t="s">
        <v>14</v>
      </c>
    </row>
    <row r="421" spans="1:14" x14ac:dyDescent="0.2">
      <c r="A421" t="s">
        <v>14</v>
      </c>
      <c r="B421" t="s">
        <v>166</v>
      </c>
      <c r="C421">
        <v>9.69</v>
      </c>
      <c r="D421" t="s">
        <v>16</v>
      </c>
      <c r="E421" t="s">
        <v>48</v>
      </c>
      <c r="F421" t="s">
        <v>18</v>
      </c>
      <c r="G421">
        <v>10376595</v>
      </c>
      <c r="H421">
        <v>206478824</v>
      </c>
      <c r="I421">
        <v>9.6999999999999993</v>
      </c>
      <c r="J421" t="s">
        <v>67</v>
      </c>
      <c r="K421">
        <v>145.06200000000001</v>
      </c>
      <c r="L421">
        <v>145.06190000000001</v>
      </c>
      <c r="M421" t="s">
        <v>172</v>
      </c>
      <c r="N421" t="s">
        <v>14</v>
      </c>
    </row>
    <row r="422" spans="1:14" x14ac:dyDescent="0.2">
      <c r="A422" t="s">
        <v>14</v>
      </c>
      <c r="B422" t="s">
        <v>166</v>
      </c>
      <c r="C422">
        <v>9.69</v>
      </c>
      <c r="D422" t="s">
        <v>16</v>
      </c>
      <c r="E422" t="s">
        <v>49</v>
      </c>
      <c r="F422" t="s">
        <v>18</v>
      </c>
      <c r="G422">
        <v>10539651</v>
      </c>
      <c r="H422">
        <v>201721466</v>
      </c>
      <c r="I422">
        <v>9.66</v>
      </c>
      <c r="J422" t="s">
        <v>70</v>
      </c>
      <c r="K422">
        <v>145.06200000000001</v>
      </c>
      <c r="L422">
        <v>145.06190000000001</v>
      </c>
      <c r="M422" t="s">
        <v>172</v>
      </c>
      <c r="N422" t="s">
        <v>14</v>
      </c>
    </row>
    <row r="423" spans="1:14" x14ac:dyDescent="0.2">
      <c r="A423" t="s">
        <v>14</v>
      </c>
      <c r="B423" t="s">
        <v>166</v>
      </c>
      <c r="C423">
        <v>9.69</v>
      </c>
      <c r="D423" t="s">
        <v>16</v>
      </c>
      <c r="E423" t="s">
        <v>50</v>
      </c>
      <c r="F423" t="s">
        <v>18</v>
      </c>
      <c r="G423">
        <v>10758534</v>
      </c>
      <c r="H423">
        <v>205121102</v>
      </c>
      <c r="I423">
        <v>9.66</v>
      </c>
      <c r="J423" t="s">
        <v>70</v>
      </c>
      <c r="K423">
        <v>145.06200000000001</v>
      </c>
      <c r="L423">
        <v>145.06190000000001</v>
      </c>
      <c r="M423" t="s">
        <v>172</v>
      </c>
      <c r="N423" t="s">
        <v>14</v>
      </c>
    </row>
    <row r="424" spans="1:14" x14ac:dyDescent="0.2">
      <c r="A424" t="s">
        <v>14</v>
      </c>
      <c r="B424" t="s">
        <v>166</v>
      </c>
      <c r="C424">
        <v>9.69</v>
      </c>
      <c r="D424" t="s">
        <v>16</v>
      </c>
      <c r="E424" t="s">
        <v>51</v>
      </c>
      <c r="F424" t="s">
        <v>18</v>
      </c>
      <c r="G424">
        <v>11843549</v>
      </c>
      <c r="H424">
        <v>214556149</v>
      </c>
      <c r="I424">
        <v>9.6999999999999993</v>
      </c>
      <c r="J424" t="s">
        <v>67</v>
      </c>
      <c r="K424">
        <v>145.06200000000001</v>
      </c>
      <c r="L424">
        <v>145.06190000000001</v>
      </c>
      <c r="M424" t="s">
        <v>169</v>
      </c>
      <c r="N424" t="s">
        <v>14</v>
      </c>
    </row>
    <row r="425" spans="1:14" x14ac:dyDescent="0.2">
      <c r="A425" t="s">
        <v>14</v>
      </c>
      <c r="B425" t="s">
        <v>166</v>
      </c>
      <c r="C425">
        <v>9.69</v>
      </c>
      <c r="D425" t="s">
        <v>16</v>
      </c>
      <c r="E425" t="s">
        <v>53</v>
      </c>
      <c r="F425" t="s">
        <v>18</v>
      </c>
      <c r="G425">
        <v>9768788</v>
      </c>
      <c r="H425">
        <v>191056954</v>
      </c>
      <c r="I425">
        <v>9.66</v>
      </c>
      <c r="J425" t="s">
        <v>70</v>
      </c>
      <c r="K425">
        <v>145.06200000000001</v>
      </c>
      <c r="L425">
        <v>145.06190000000001</v>
      </c>
      <c r="M425" t="s">
        <v>169</v>
      </c>
      <c r="N425" t="s">
        <v>14</v>
      </c>
    </row>
    <row r="426" spans="1:14" x14ac:dyDescent="0.2">
      <c r="A426" t="s">
        <v>14</v>
      </c>
      <c r="B426" t="s">
        <v>166</v>
      </c>
      <c r="C426">
        <v>9.69</v>
      </c>
      <c r="D426" t="s">
        <v>16</v>
      </c>
      <c r="E426" t="s">
        <v>54</v>
      </c>
      <c r="F426" t="s">
        <v>18</v>
      </c>
      <c r="G426">
        <v>10154540</v>
      </c>
      <c r="H426">
        <v>187621667</v>
      </c>
      <c r="I426">
        <v>9.6999999999999993</v>
      </c>
      <c r="J426" t="s">
        <v>67</v>
      </c>
      <c r="K426">
        <v>145.06200000000001</v>
      </c>
      <c r="L426">
        <v>145.06190000000001</v>
      </c>
      <c r="M426" t="s">
        <v>171</v>
      </c>
      <c r="N426" t="s">
        <v>14</v>
      </c>
    </row>
    <row r="427" spans="1:14" x14ac:dyDescent="0.2">
      <c r="A427" t="s">
        <v>14</v>
      </c>
      <c r="B427" t="s">
        <v>166</v>
      </c>
      <c r="C427">
        <v>9.69</v>
      </c>
      <c r="D427" t="s">
        <v>16</v>
      </c>
      <c r="E427" t="s">
        <v>56</v>
      </c>
      <c r="F427" t="s">
        <v>18</v>
      </c>
      <c r="G427">
        <v>11168712</v>
      </c>
      <c r="H427">
        <v>199698711</v>
      </c>
      <c r="I427">
        <v>9.6999999999999993</v>
      </c>
      <c r="J427" t="s">
        <v>67</v>
      </c>
      <c r="K427">
        <v>145.06200000000001</v>
      </c>
      <c r="L427">
        <v>145.06190000000001</v>
      </c>
      <c r="M427" t="s">
        <v>169</v>
      </c>
      <c r="N427" t="s">
        <v>14</v>
      </c>
    </row>
    <row r="428" spans="1:14" x14ac:dyDescent="0.2">
      <c r="A428" t="s">
        <v>14</v>
      </c>
      <c r="B428" t="s">
        <v>166</v>
      </c>
      <c r="C428">
        <v>9.69</v>
      </c>
      <c r="D428" t="s">
        <v>16</v>
      </c>
      <c r="E428" t="s">
        <v>57</v>
      </c>
      <c r="F428" t="s">
        <v>18</v>
      </c>
      <c r="G428">
        <v>10701507</v>
      </c>
      <c r="H428">
        <v>196283347</v>
      </c>
      <c r="I428">
        <v>9.66</v>
      </c>
      <c r="J428" t="s">
        <v>70</v>
      </c>
      <c r="K428">
        <v>145.06200000000001</v>
      </c>
      <c r="L428">
        <v>145.06190000000001</v>
      </c>
      <c r="M428" t="s">
        <v>173</v>
      </c>
      <c r="N428" t="s">
        <v>14</v>
      </c>
    </row>
    <row r="429" spans="1:14" x14ac:dyDescent="0.2">
      <c r="A429" t="s">
        <v>14</v>
      </c>
      <c r="B429" t="s">
        <v>166</v>
      </c>
      <c r="C429">
        <v>9.69</v>
      </c>
      <c r="D429" t="s">
        <v>16</v>
      </c>
      <c r="E429" t="s">
        <v>58</v>
      </c>
      <c r="F429" t="s">
        <v>18</v>
      </c>
      <c r="G429">
        <v>10374786</v>
      </c>
      <c r="H429">
        <v>195995676</v>
      </c>
      <c r="I429">
        <v>9.66</v>
      </c>
      <c r="J429" t="s">
        <v>70</v>
      </c>
      <c r="K429">
        <v>145.06200000000001</v>
      </c>
      <c r="L429">
        <v>145.06190000000001</v>
      </c>
      <c r="M429" t="s">
        <v>176</v>
      </c>
      <c r="N429" t="s">
        <v>14</v>
      </c>
    </row>
    <row r="430" spans="1:14" x14ac:dyDescent="0.2">
      <c r="A430" t="s">
        <v>14</v>
      </c>
      <c r="B430" t="s">
        <v>166</v>
      </c>
      <c r="C430">
        <v>9.69</v>
      </c>
      <c r="D430" t="s">
        <v>16</v>
      </c>
      <c r="E430" t="s">
        <v>59</v>
      </c>
      <c r="F430" t="s">
        <v>18</v>
      </c>
      <c r="G430">
        <v>10509286</v>
      </c>
      <c r="H430">
        <v>188998747</v>
      </c>
      <c r="I430">
        <v>9.6999999999999993</v>
      </c>
      <c r="J430" t="s">
        <v>67</v>
      </c>
      <c r="K430">
        <v>145.06200000000001</v>
      </c>
      <c r="L430">
        <v>145.06190000000001</v>
      </c>
      <c r="M430" t="s">
        <v>172</v>
      </c>
      <c r="N430" t="s">
        <v>14</v>
      </c>
    </row>
    <row r="431" spans="1:14" x14ac:dyDescent="0.2">
      <c r="A431" t="s">
        <v>14</v>
      </c>
      <c r="B431" t="s">
        <v>166</v>
      </c>
      <c r="C431">
        <v>9.69</v>
      </c>
      <c r="D431" t="s">
        <v>16</v>
      </c>
      <c r="E431" t="s">
        <v>60</v>
      </c>
      <c r="F431" t="s">
        <v>18</v>
      </c>
      <c r="G431">
        <v>10799819</v>
      </c>
      <c r="H431">
        <v>184560352</v>
      </c>
      <c r="I431">
        <v>9.66</v>
      </c>
      <c r="J431" t="s">
        <v>70</v>
      </c>
      <c r="K431">
        <v>145.06200000000001</v>
      </c>
      <c r="L431">
        <v>145.06190000000001</v>
      </c>
      <c r="M431" t="s">
        <v>171</v>
      </c>
      <c r="N431" t="s">
        <v>14</v>
      </c>
    </row>
    <row r="432" spans="1:14" x14ac:dyDescent="0.2">
      <c r="A432" t="s">
        <v>14</v>
      </c>
      <c r="B432" t="s">
        <v>166</v>
      </c>
      <c r="C432">
        <v>9.69</v>
      </c>
      <c r="D432" t="s">
        <v>16</v>
      </c>
      <c r="E432" t="s">
        <v>61</v>
      </c>
      <c r="F432" t="s">
        <v>18</v>
      </c>
      <c r="G432">
        <v>9952522</v>
      </c>
      <c r="H432">
        <v>190724961</v>
      </c>
      <c r="I432">
        <v>9.66</v>
      </c>
      <c r="J432" t="s">
        <v>70</v>
      </c>
      <c r="K432">
        <v>145.06200000000001</v>
      </c>
      <c r="L432">
        <v>145.06190000000001</v>
      </c>
      <c r="M432" t="s">
        <v>169</v>
      </c>
      <c r="N432" t="s">
        <v>14</v>
      </c>
    </row>
    <row r="433" spans="1:14" x14ac:dyDescent="0.2">
      <c r="A433" t="s">
        <v>14</v>
      </c>
      <c r="B433" t="s">
        <v>166</v>
      </c>
      <c r="C433">
        <v>9.69</v>
      </c>
      <c r="D433" t="s">
        <v>16</v>
      </c>
      <c r="E433" t="s">
        <v>63</v>
      </c>
      <c r="F433" t="s">
        <v>18</v>
      </c>
      <c r="G433">
        <v>10091709</v>
      </c>
      <c r="H433">
        <v>198837488</v>
      </c>
      <c r="I433">
        <v>9.6999999999999993</v>
      </c>
      <c r="J433" t="s">
        <v>67</v>
      </c>
      <c r="K433">
        <v>145.06200000000001</v>
      </c>
      <c r="L433">
        <v>145.06190000000001</v>
      </c>
      <c r="M433" t="s">
        <v>176</v>
      </c>
      <c r="N433" t="s">
        <v>14</v>
      </c>
    </row>
    <row r="434" spans="1:14" x14ac:dyDescent="0.2">
      <c r="A434" t="s">
        <v>14</v>
      </c>
      <c r="B434" t="s">
        <v>166</v>
      </c>
      <c r="C434">
        <v>9.69</v>
      </c>
      <c r="D434" t="s">
        <v>16</v>
      </c>
      <c r="E434" t="s">
        <v>64</v>
      </c>
      <c r="F434" t="s">
        <v>18</v>
      </c>
      <c r="G434">
        <v>3557495</v>
      </c>
      <c r="H434">
        <v>61209637</v>
      </c>
      <c r="I434">
        <v>9.6999999999999993</v>
      </c>
      <c r="J434" t="s">
        <v>67</v>
      </c>
      <c r="K434">
        <v>145.06200000000001</v>
      </c>
      <c r="L434">
        <v>145.06190000000001</v>
      </c>
      <c r="M434" t="s">
        <v>171</v>
      </c>
      <c r="N434" t="s">
        <v>14</v>
      </c>
    </row>
    <row r="435" spans="1:14" x14ac:dyDescent="0.2">
      <c r="A435" t="s">
        <v>14</v>
      </c>
      <c r="B435" t="s">
        <v>166</v>
      </c>
      <c r="C435">
        <v>9.69</v>
      </c>
      <c r="D435" t="s">
        <v>16</v>
      </c>
      <c r="E435" t="s">
        <v>65</v>
      </c>
      <c r="F435" t="s">
        <v>18</v>
      </c>
      <c r="G435">
        <v>735535</v>
      </c>
      <c r="H435">
        <v>13352756</v>
      </c>
      <c r="I435">
        <v>9.66</v>
      </c>
      <c r="J435" t="s">
        <v>70</v>
      </c>
      <c r="K435">
        <v>145.06200000000001</v>
      </c>
      <c r="L435">
        <v>145.06190000000001</v>
      </c>
      <c r="M435" t="s">
        <v>169</v>
      </c>
      <c r="N435" t="s">
        <v>14</v>
      </c>
    </row>
    <row r="436" spans="1:14" x14ac:dyDescent="0.2">
      <c r="A436" t="s">
        <v>14</v>
      </c>
      <c r="B436" t="s">
        <v>166</v>
      </c>
      <c r="C436">
        <v>9.69</v>
      </c>
      <c r="D436" t="s">
        <v>16</v>
      </c>
      <c r="E436" t="s">
        <v>66</v>
      </c>
      <c r="F436" t="s">
        <v>18</v>
      </c>
      <c r="G436">
        <v>321252</v>
      </c>
      <c r="H436">
        <v>5866746</v>
      </c>
      <c r="I436">
        <v>9.7100000000000009</v>
      </c>
      <c r="J436" t="s">
        <v>112</v>
      </c>
      <c r="K436">
        <v>145.06200000000001</v>
      </c>
      <c r="L436">
        <v>145.06190000000001</v>
      </c>
      <c r="M436" t="s">
        <v>172</v>
      </c>
      <c r="N436" t="s">
        <v>14</v>
      </c>
    </row>
    <row r="437" spans="1:14" x14ac:dyDescent="0.2">
      <c r="A437" t="s">
        <v>14</v>
      </c>
      <c r="B437" t="s">
        <v>166</v>
      </c>
      <c r="C437">
        <v>9.69</v>
      </c>
      <c r="D437" t="s">
        <v>16</v>
      </c>
      <c r="E437" t="s">
        <v>69</v>
      </c>
      <c r="F437" t="s">
        <v>18</v>
      </c>
      <c r="G437">
        <v>74265</v>
      </c>
      <c r="H437">
        <v>1319467</v>
      </c>
      <c r="I437">
        <v>9.67</v>
      </c>
      <c r="J437" t="s">
        <v>114</v>
      </c>
      <c r="K437">
        <v>145.06200000000001</v>
      </c>
      <c r="L437">
        <v>145.06190000000001</v>
      </c>
      <c r="M437" t="s">
        <v>169</v>
      </c>
      <c r="N437" t="s">
        <v>14</v>
      </c>
    </row>
    <row r="438" spans="1:14" x14ac:dyDescent="0.2">
      <c r="A438" t="s">
        <v>14</v>
      </c>
      <c r="B438" t="s">
        <v>166</v>
      </c>
      <c r="C438">
        <v>9.69</v>
      </c>
      <c r="D438" t="s">
        <v>16</v>
      </c>
      <c r="E438" t="s">
        <v>71</v>
      </c>
      <c r="F438" t="s">
        <v>18</v>
      </c>
      <c r="G438">
        <v>515416</v>
      </c>
      <c r="H438">
        <v>9326554</v>
      </c>
      <c r="I438">
        <v>9.6999999999999993</v>
      </c>
      <c r="J438" t="s">
        <v>67</v>
      </c>
      <c r="K438">
        <v>145.06200000000001</v>
      </c>
      <c r="L438">
        <v>145.06190000000001</v>
      </c>
      <c r="M438" t="s">
        <v>172</v>
      </c>
      <c r="N438" t="s">
        <v>14</v>
      </c>
    </row>
    <row r="439" spans="1:14" x14ac:dyDescent="0.2">
      <c r="A439" t="s">
        <v>14</v>
      </c>
      <c r="B439" t="s">
        <v>166</v>
      </c>
      <c r="C439">
        <v>9.69</v>
      </c>
      <c r="D439" t="s">
        <v>16</v>
      </c>
      <c r="E439" t="s">
        <v>72</v>
      </c>
      <c r="F439" t="s">
        <v>18</v>
      </c>
      <c r="G439">
        <v>3456619</v>
      </c>
      <c r="H439">
        <v>54161600</v>
      </c>
      <c r="I439">
        <v>9.66</v>
      </c>
      <c r="J439" t="s">
        <v>70</v>
      </c>
      <c r="K439">
        <v>145.06200000000001</v>
      </c>
      <c r="L439">
        <v>145.06190000000001</v>
      </c>
      <c r="M439" t="s">
        <v>171</v>
      </c>
      <c r="N439" t="s">
        <v>14</v>
      </c>
    </row>
    <row r="440" spans="1:14" x14ac:dyDescent="0.2">
      <c r="A440" t="s">
        <v>14</v>
      </c>
      <c r="B440" t="s">
        <v>166</v>
      </c>
      <c r="C440">
        <v>9.69</v>
      </c>
      <c r="D440" t="s">
        <v>16</v>
      </c>
      <c r="E440" t="s">
        <v>73</v>
      </c>
      <c r="F440" t="s">
        <v>18</v>
      </c>
      <c r="G440">
        <v>3486496</v>
      </c>
      <c r="H440">
        <v>60499988</v>
      </c>
      <c r="I440">
        <v>9.66</v>
      </c>
      <c r="J440" t="s">
        <v>70</v>
      </c>
      <c r="K440">
        <v>145.06200000000001</v>
      </c>
      <c r="L440">
        <v>145.06180000000001</v>
      </c>
      <c r="M440" t="s">
        <v>177</v>
      </c>
      <c r="N440" t="s">
        <v>14</v>
      </c>
    </row>
    <row r="441" spans="1:14" x14ac:dyDescent="0.2">
      <c r="A441" t="s">
        <v>14</v>
      </c>
      <c r="B441" t="s">
        <v>166</v>
      </c>
      <c r="C441">
        <v>9.69</v>
      </c>
      <c r="D441" t="s">
        <v>16</v>
      </c>
      <c r="E441" t="s">
        <v>74</v>
      </c>
      <c r="F441" t="s">
        <v>18</v>
      </c>
      <c r="G441">
        <v>1458655</v>
      </c>
      <c r="H441">
        <v>25625278</v>
      </c>
      <c r="I441">
        <v>9.6999999999999993</v>
      </c>
      <c r="J441" t="s">
        <v>67</v>
      </c>
      <c r="K441">
        <v>145.06200000000001</v>
      </c>
      <c r="L441">
        <v>145.06190000000001</v>
      </c>
      <c r="M441" t="s">
        <v>172</v>
      </c>
      <c r="N441" t="s">
        <v>14</v>
      </c>
    </row>
    <row r="442" spans="1:14" x14ac:dyDescent="0.2">
      <c r="A442" t="s">
        <v>14</v>
      </c>
      <c r="B442" t="s">
        <v>166</v>
      </c>
      <c r="C442">
        <v>9.69</v>
      </c>
      <c r="D442" t="s">
        <v>16</v>
      </c>
      <c r="E442" t="s">
        <v>75</v>
      </c>
      <c r="F442" t="s">
        <v>18</v>
      </c>
      <c r="G442">
        <v>45925</v>
      </c>
      <c r="H442">
        <v>788962</v>
      </c>
      <c r="I442">
        <v>9.67</v>
      </c>
      <c r="J442" t="s">
        <v>114</v>
      </c>
      <c r="K442">
        <v>145.06200000000001</v>
      </c>
      <c r="L442">
        <v>145.06190000000001</v>
      </c>
      <c r="M442" t="s">
        <v>171</v>
      </c>
      <c r="N442" t="s">
        <v>14</v>
      </c>
    </row>
    <row r="443" spans="1:14" x14ac:dyDescent="0.2">
      <c r="A443" t="s">
        <v>14</v>
      </c>
      <c r="B443" t="s">
        <v>166</v>
      </c>
      <c r="C443">
        <v>9.69</v>
      </c>
      <c r="D443" t="s">
        <v>16</v>
      </c>
      <c r="E443" t="s">
        <v>77</v>
      </c>
      <c r="F443" t="s">
        <v>18</v>
      </c>
      <c r="G443">
        <v>37732</v>
      </c>
      <c r="H443">
        <v>669490</v>
      </c>
      <c r="I443">
        <v>9.67</v>
      </c>
      <c r="J443" t="s">
        <v>114</v>
      </c>
      <c r="K443">
        <v>145.06200000000001</v>
      </c>
      <c r="L443">
        <v>145.06190000000001</v>
      </c>
      <c r="M443" t="s">
        <v>172</v>
      </c>
      <c r="N443" t="s">
        <v>14</v>
      </c>
    </row>
    <row r="444" spans="1:14" x14ac:dyDescent="0.2">
      <c r="A444" t="s">
        <v>14</v>
      </c>
      <c r="B444" t="s">
        <v>166</v>
      </c>
      <c r="C444">
        <v>9.69</v>
      </c>
      <c r="D444" t="s">
        <v>16</v>
      </c>
      <c r="E444" t="s">
        <v>79</v>
      </c>
      <c r="F444" t="s">
        <v>18</v>
      </c>
      <c r="G444">
        <v>171698</v>
      </c>
      <c r="H444">
        <v>3243036</v>
      </c>
      <c r="I444">
        <v>9.7100000000000009</v>
      </c>
      <c r="J444" t="s">
        <v>112</v>
      </c>
      <c r="K444">
        <v>145.06200000000001</v>
      </c>
      <c r="L444">
        <v>145.06190000000001</v>
      </c>
      <c r="M444" t="s">
        <v>176</v>
      </c>
      <c r="N444" t="s">
        <v>14</v>
      </c>
    </row>
    <row r="445" spans="1:14" x14ac:dyDescent="0.2">
      <c r="A445" t="s">
        <v>14</v>
      </c>
      <c r="B445" t="s">
        <v>166</v>
      </c>
      <c r="C445">
        <v>9.69</v>
      </c>
      <c r="D445" t="s">
        <v>16</v>
      </c>
      <c r="E445" t="s">
        <v>80</v>
      </c>
      <c r="F445" t="s">
        <v>18</v>
      </c>
      <c r="G445">
        <v>4217883</v>
      </c>
      <c r="H445">
        <v>66009576</v>
      </c>
      <c r="I445">
        <v>9.66</v>
      </c>
      <c r="J445" t="s">
        <v>70</v>
      </c>
      <c r="K445">
        <v>145.06200000000001</v>
      </c>
      <c r="L445">
        <v>145.06190000000001</v>
      </c>
      <c r="M445" t="s">
        <v>176</v>
      </c>
      <c r="N445" t="s">
        <v>14</v>
      </c>
    </row>
    <row r="446" spans="1:14" x14ac:dyDescent="0.2">
      <c r="A446" t="s">
        <v>14</v>
      </c>
      <c r="B446" t="s">
        <v>166</v>
      </c>
      <c r="C446">
        <v>9.69</v>
      </c>
      <c r="D446" t="s">
        <v>16</v>
      </c>
      <c r="E446" t="s">
        <v>81</v>
      </c>
      <c r="F446" t="s">
        <v>18</v>
      </c>
      <c r="G446">
        <v>3326270</v>
      </c>
      <c r="H446">
        <v>58122479</v>
      </c>
      <c r="I446">
        <v>9.6999999999999993</v>
      </c>
      <c r="J446" t="s">
        <v>67</v>
      </c>
      <c r="K446">
        <v>145.06200000000001</v>
      </c>
      <c r="L446">
        <v>145.06190000000001</v>
      </c>
      <c r="M446" t="s">
        <v>171</v>
      </c>
      <c r="N446" t="s">
        <v>14</v>
      </c>
    </row>
    <row r="447" spans="1:14" x14ac:dyDescent="0.2">
      <c r="A447" t="s">
        <v>14</v>
      </c>
      <c r="B447" t="s">
        <v>166</v>
      </c>
      <c r="C447">
        <v>9.69</v>
      </c>
      <c r="D447" t="s">
        <v>16</v>
      </c>
      <c r="E447" t="s">
        <v>82</v>
      </c>
      <c r="F447" t="s">
        <v>18</v>
      </c>
      <c r="G447">
        <v>566181</v>
      </c>
      <c r="H447">
        <v>10225535</v>
      </c>
      <c r="I447">
        <v>9.66</v>
      </c>
      <c r="J447" t="s">
        <v>70</v>
      </c>
      <c r="K447">
        <v>145.06200000000001</v>
      </c>
      <c r="L447">
        <v>145.06180000000001</v>
      </c>
      <c r="M447" t="s">
        <v>178</v>
      </c>
      <c r="N447" t="s">
        <v>14</v>
      </c>
    </row>
    <row r="448" spans="1:14" x14ac:dyDescent="0.2">
      <c r="A448" t="s">
        <v>14</v>
      </c>
      <c r="B448" t="s">
        <v>166</v>
      </c>
      <c r="C448">
        <v>9.69</v>
      </c>
      <c r="D448" t="s">
        <v>16</v>
      </c>
      <c r="E448" t="s">
        <v>83</v>
      </c>
      <c r="F448" t="s">
        <v>18</v>
      </c>
      <c r="G448">
        <v>89959</v>
      </c>
      <c r="H448">
        <v>1605573</v>
      </c>
      <c r="I448">
        <v>9.67</v>
      </c>
      <c r="J448" t="s">
        <v>114</v>
      </c>
      <c r="K448">
        <v>145.06200000000001</v>
      </c>
      <c r="L448">
        <v>145.06180000000001</v>
      </c>
      <c r="M448" t="s">
        <v>178</v>
      </c>
      <c r="N448" t="s">
        <v>14</v>
      </c>
    </row>
    <row r="449" spans="1:14" x14ac:dyDescent="0.2">
      <c r="A449" t="s">
        <v>14</v>
      </c>
      <c r="B449" t="s">
        <v>166</v>
      </c>
      <c r="C449">
        <v>9.69</v>
      </c>
      <c r="D449" t="s">
        <v>16</v>
      </c>
      <c r="E449" t="s">
        <v>84</v>
      </c>
      <c r="F449" t="s">
        <v>18</v>
      </c>
      <c r="G449">
        <v>22805</v>
      </c>
      <c r="H449">
        <v>422199</v>
      </c>
      <c r="I449">
        <v>9.7100000000000009</v>
      </c>
      <c r="J449" t="s">
        <v>112</v>
      </c>
      <c r="K449">
        <v>145.06200000000001</v>
      </c>
      <c r="L449">
        <v>145.06190000000001</v>
      </c>
      <c r="M449" t="s">
        <v>173</v>
      </c>
      <c r="N449" t="s">
        <v>14</v>
      </c>
    </row>
    <row r="450" spans="1:14" x14ac:dyDescent="0.2">
      <c r="A450" t="s">
        <v>14</v>
      </c>
      <c r="B450" t="s">
        <v>166</v>
      </c>
      <c r="C450">
        <v>9.69</v>
      </c>
      <c r="D450" t="s">
        <v>16</v>
      </c>
      <c r="E450" t="s">
        <v>86</v>
      </c>
      <c r="F450" t="s">
        <v>18</v>
      </c>
      <c r="G450">
        <v>136689</v>
      </c>
      <c r="H450">
        <v>2576096</v>
      </c>
      <c r="I450">
        <v>9.67</v>
      </c>
      <c r="J450" t="s">
        <v>114</v>
      </c>
      <c r="K450">
        <v>145.06200000000001</v>
      </c>
      <c r="L450">
        <v>145.06190000000001</v>
      </c>
      <c r="M450" t="s">
        <v>169</v>
      </c>
      <c r="N450" t="s">
        <v>14</v>
      </c>
    </row>
    <row r="451" spans="1:14" x14ac:dyDescent="0.2">
      <c r="A451" t="s">
        <v>14</v>
      </c>
      <c r="B451" t="s">
        <v>166</v>
      </c>
      <c r="C451">
        <v>9.69</v>
      </c>
      <c r="D451" t="s">
        <v>16</v>
      </c>
      <c r="E451" t="s">
        <v>87</v>
      </c>
      <c r="F451" t="s">
        <v>18</v>
      </c>
      <c r="G451">
        <v>3043454</v>
      </c>
      <c r="H451">
        <v>47518518</v>
      </c>
      <c r="I451">
        <v>9.66</v>
      </c>
      <c r="J451" t="s">
        <v>70</v>
      </c>
      <c r="K451">
        <v>145.06200000000001</v>
      </c>
      <c r="L451">
        <v>145.06190000000001</v>
      </c>
      <c r="M451" t="s">
        <v>173</v>
      </c>
      <c r="N451" t="s">
        <v>14</v>
      </c>
    </row>
    <row r="452" spans="1:14" x14ac:dyDescent="0.2">
      <c r="A452" t="s">
        <v>14</v>
      </c>
      <c r="B452" t="s">
        <v>166</v>
      </c>
      <c r="C452">
        <v>9.69</v>
      </c>
      <c r="D452" t="s">
        <v>16</v>
      </c>
      <c r="E452" t="s">
        <v>88</v>
      </c>
      <c r="F452" t="s">
        <v>18</v>
      </c>
      <c r="G452">
        <v>4032560</v>
      </c>
      <c r="H452">
        <v>68156992</v>
      </c>
      <c r="I452">
        <v>9.6999999999999993</v>
      </c>
      <c r="J452" t="s">
        <v>67</v>
      </c>
      <c r="K452">
        <v>145.06200000000001</v>
      </c>
      <c r="L452">
        <v>145.06190000000001</v>
      </c>
      <c r="M452" t="s">
        <v>175</v>
      </c>
      <c r="N452" t="s">
        <v>14</v>
      </c>
    </row>
    <row r="453" spans="1:14" x14ac:dyDescent="0.2">
      <c r="A453" t="s">
        <v>14</v>
      </c>
      <c r="B453" t="s">
        <v>166</v>
      </c>
      <c r="C453">
        <v>9.69</v>
      </c>
      <c r="D453" t="s">
        <v>16</v>
      </c>
      <c r="E453" t="s">
        <v>90</v>
      </c>
      <c r="F453" t="s">
        <v>18</v>
      </c>
      <c r="G453">
        <v>3602109</v>
      </c>
      <c r="H453">
        <v>57863334</v>
      </c>
      <c r="I453">
        <v>9.6999999999999993</v>
      </c>
      <c r="J453" t="s">
        <v>67</v>
      </c>
      <c r="K453">
        <v>145.06200000000001</v>
      </c>
      <c r="L453">
        <v>145.06190000000001</v>
      </c>
      <c r="M453" t="s">
        <v>169</v>
      </c>
      <c r="N453" t="s">
        <v>14</v>
      </c>
    </row>
    <row r="454" spans="1:14" x14ac:dyDescent="0.2">
      <c r="A454" t="s">
        <v>14</v>
      </c>
      <c r="B454" t="s">
        <v>166</v>
      </c>
      <c r="C454">
        <v>9.69</v>
      </c>
      <c r="D454" t="s">
        <v>16</v>
      </c>
      <c r="E454" t="s">
        <v>91</v>
      </c>
      <c r="F454" t="s">
        <v>18</v>
      </c>
      <c r="G454">
        <v>3831428</v>
      </c>
      <c r="H454">
        <v>64146795</v>
      </c>
      <c r="I454">
        <v>9.6999999999999993</v>
      </c>
      <c r="J454" t="s">
        <v>67</v>
      </c>
      <c r="K454">
        <v>145.06200000000001</v>
      </c>
      <c r="L454">
        <v>145.06190000000001</v>
      </c>
      <c r="M454" t="s">
        <v>171</v>
      </c>
      <c r="N454" t="s">
        <v>14</v>
      </c>
    </row>
    <row r="455" spans="1:14" x14ac:dyDescent="0.2">
      <c r="A455" t="s">
        <v>14</v>
      </c>
      <c r="B455" t="s">
        <v>166</v>
      </c>
      <c r="C455">
        <v>9.69</v>
      </c>
      <c r="D455" t="s">
        <v>16</v>
      </c>
      <c r="E455" t="s">
        <v>92</v>
      </c>
      <c r="F455" t="s">
        <v>18</v>
      </c>
      <c r="G455">
        <v>4466707</v>
      </c>
      <c r="H455">
        <v>68129194</v>
      </c>
      <c r="I455">
        <v>9.66</v>
      </c>
      <c r="J455" t="s">
        <v>70</v>
      </c>
      <c r="K455">
        <v>145.06200000000001</v>
      </c>
      <c r="L455">
        <v>145.06190000000001</v>
      </c>
      <c r="M455" t="s">
        <v>173</v>
      </c>
      <c r="N455" t="s">
        <v>14</v>
      </c>
    </row>
    <row r="456" spans="1:14" x14ac:dyDescent="0.2">
      <c r="A456" t="s">
        <v>14</v>
      </c>
      <c r="B456" t="s">
        <v>166</v>
      </c>
      <c r="C456">
        <v>9.69</v>
      </c>
      <c r="D456" t="s">
        <v>16</v>
      </c>
      <c r="E456" t="s">
        <v>93</v>
      </c>
      <c r="F456" t="s">
        <v>18</v>
      </c>
      <c r="G456">
        <v>4473858</v>
      </c>
      <c r="H456">
        <v>73806535</v>
      </c>
      <c r="I456">
        <v>9.6999999999999993</v>
      </c>
      <c r="J456" t="s">
        <v>67</v>
      </c>
      <c r="K456">
        <v>145.06200000000001</v>
      </c>
      <c r="L456">
        <v>145.06190000000001</v>
      </c>
      <c r="M456" t="s">
        <v>171</v>
      </c>
      <c r="N456" t="s">
        <v>14</v>
      </c>
    </row>
    <row r="457" spans="1:14" x14ac:dyDescent="0.2">
      <c r="A457" t="s">
        <v>14</v>
      </c>
      <c r="B457" t="s">
        <v>166</v>
      </c>
      <c r="C457">
        <v>9.69</v>
      </c>
      <c r="D457" t="s">
        <v>16</v>
      </c>
      <c r="E457" t="s">
        <v>94</v>
      </c>
      <c r="F457" t="s">
        <v>18</v>
      </c>
      <c r="G457">
        <v>4112867</v>
      </c>
      <c r="H457">
        <v>67140647</v>
      </c>
      <c r="I457">
        <v>9.6999999999999993</v>
      </c>
      <c r="J457" t="s">
        <v>67</v>
      </c>
      <c r="K457">
        <v>145.06200000000001</v>
      </c>
      <c r="L457">
        <v>145.06180000000001</v>
      </c>
      <c r="M457" t="s">
        <v>179</v>
      </c>
      <c r="N457" t="s">
        <v>14</v>
      </c>
    </row>
    <row r="458" spans="1:14" x14ac:dyDescent="0.2">
      <c r="A458" t="s">
        <v>14</v>
      </c>
      <c r="B458" t="s">
        <v>166</v>
      </c>
      <c r="C458">
        <v>9.69</v>
      </c>
      <c r="D458" t="s">
        <v>16</v>
      </c>
      <c r="E458" t="s">
        <v>95</v>
      </c>
      <c r="F458" t="s">
        <v>18</v>
      </c>
      <c r="G458">
        <v>4013216</v>
      </c>
      <c r="H458">
        <v>63901601</v>
      </c>
      <c r="I458">
        <v>9.6999999999999993</v>
      </c>
      <c r="J458" t="s">
        <v>67</v>
      </c>
      <c r="K458">
        <v>145.06200000000001</v>
      </c>
      <c r="L458">
        <v>145.06190000000001</v>
      </c>
      <c r="M458" t="s">
        <v>169</v>
      </c>
      <c r="N458" t="s">
        <v>14</v>
      </c>
    </row>
    <row r="459" spans="1:14" x14ac:dyDescent="0.2">
      <c r="A459" t="s">
        <v>14</v>
      </c>
      <c r="B459" t="s">
        <v>166</v>
      </c>
      <c r="C459">
        <v>9.69</v>
      </c>
      <c r="D459" t="s">
        <v>16</v>
      </c>
      <c r="E459" t="s">
        <v>96</v>
      </c>
      <c r="F459" t="s">
        <v>18</v>
      </c>
      <c r="G459">
        <v>3716391</v>
      </c>
      <c r="H459">
        <v>61922337</v>
      </c>
      <c r="I459">
        <v>9.6999999999999993</v>
      </c>
      <c r="J459" t="s">
        <v>67</v>
      </c>
      <c r="K459">
        <v>145.06200000000001</v>
      </c>
      <c r="L459">
        <v>145.06190000000001</v>
      </c>
      <c r="M459" t="s">
        <v>169</v>
      </c>
      <c r="N459" t="s">
        <v>14</v>
      </c>
    </row>
    <row r="460" spans="1:14" x14ac:dyDescent="0.2">
      <c r="A460" t="s">
        <v>14</v>
      </c>
      <c r="B460" t="s">
        <v>166</v>
      </c>
      <c r="C460">
        <v>9.69</v>
      </c>
      <c r="D460" t="s">
        <v>16</v>
      </c>
      <c r="E460" t="s">
        <v>97</v>
      </c>
      <c r="F460" t="s">
        <v>18</v>
      </c>
      <c r="G460">
        <v>3914088</v>
      </c>
      <c r="H460">
        <v>64983966</v>
      </c>
      <c r="I460">
        <v>9.6999999999999993</v>
      </c>
      <c r="J460" t="s">
        <v>67</v>
      </c>
      <c r="K460">
        <v>145.06200000000001</v>
      </c>
      <c r="L460">
        <v>145.06180000000001</v>
      </c>
      <c r="M460" t="s">
        <v>178</v>
      </c>
      <c r="N460" t="s">
        <v>14</v>
      </c>
    </row>
    <row r="461" spans="1:14" x14ac:dyDescent="0.2">
      <c r="A461" t="s">
        <v>14</v>
      </c>
      <c r="B461" t="s">
        <v>166</v>
      </c>
      <c r="C461">
        <v>9.69</v>
      </c>
      <c r="D461" t="s">
        <v>16</v>
      </c>
      <c r="E461" t="s">
        <v>100</v>
      </c>
      <c r="F461" t="s">
        <v>18</v>
      </c>
      <c r="G461">
        <v>3760830</v>
      </c>
      <c r="H461">
        <v>64354278</v>
      </c>
      <c r="I461">
        <v>9.6999999999999993</v>
      </c>
      <c r="J461" t="s">
        <v>67</v>
      </c>
      <c r="K461">
        <v>145.06200000000001</v>
      </c>
      <c r="L461">
        <v>145.06190000000001</v>
      </c>
      <c r="M461" t="s">
        <v>173</v>
      </c>
      <c r="N461" t="s">
        <v>14</v>
      </c>
    </row>
    <row r="462" spans="1:14" x14ac:dyDescent="0.2">
      <c r="A462" t="s">
        <v>14</v>
      </c>
      <c r="B462" t="s">
        <v>166</v>
      </c>
      <c r="C462">
        <v>9.69</v>
      </c>
      <c r="D462" t="s">
        <v>16</v>
      </c>
      <c r="E462" t="s">
        <v>102</v>
      </c>
      <c r="F462" t="s">
        <v>18</v>
      </c>
      <c r="G462">
        <v>4356829</v>
      </c>
      <c r="H462">
        <v>68042616</v>
      </c>
      <c r="I462">
        <v>9.6999999999999993</v>
      </c>
      <c r="J462" t="s">
        <v>67</v>
      </c>
      <c r="K462">
        <v>145.06200000000001</v>
      </c>
      <c r="L462">
        <v>145.06190000000001</v>
      </c>
      <c r="M462" t="s">
        <v>173</v>
      </c>
      <c r="N462" t="s">
        <v>14</v>
      </c>
    </row>
    <row r="463" spans="1:14" x14ac:dyDescent="0.2">
      <c r="A463" t="s">
        <v>14</v>
      </c>
      <c r="B463" t="s">
        <v>166</v>
      </c>
      <c r="C463">
        <v>9.69</v>
      </c>
      <c r="D463" t="s">
        <v>16</v>
      </c>
      <c r="E463" t="s">
        <v>104</v>
      </c>
      <c r="F463" t="s">
        <v>18</v>
      </c>
      <c r="G463">
        <v>1351</v>
      </c>
      <c r="H463">
        <v>20572</v>
      </c>
      <c r="I463">
        <v>9.7100000000000009</v>
      </c>
      <c r="J463" t="s">
        <v>112</v>
      </c>
      <c r="K463">
        <v>145.06200000000001</v>
      </c>
      <c r="L463">
        <v>145.06180000000001</v>
      </c>
      <c r="M463" t="s">
        <v>170</v>
      </c>
      <c r="N463" t="s">
        <v>14</v>
      </c>
    </row>
    <row r="464" spans="1:14" x14ac:dyDescent="0.2">
      <c r="A464" t="s">
        <v>14</v>
      </c>
      <c r="B464" t="s">
        <v>180</v>
      </c>
      <c r="C464">
        <v>9.69</v>
      </c>
      <c r="D464" t="s">
        <v>16</v>
      </c>
      <c r="E464" t="s">
        <v>17</v>
      </c>
      <c r="F464" t="s">
        <v>18</v>
      </c>
      <c r="G464" t="s">
        <v>19</v>
      </c>
      <c r="H464" t="s">
        <v>19</v>
      </c>
      <c r="I464" t="s">
        <v>19</v>
      </c>
      <c r="J464" t="s">
        <v>19</v>
      </c>
      <c r="K464">
        <v>149.0753</v>
      </c>
      <c r="L464" t="s">
        <v>19</v>
      </c>
      <c r="M464" t="s">
        <v>19</v>
      </c>
      <c r="N464" t="s">
        <v>14</v>
      </c>
    </row>
    <row r="465" spans="1:14" x14ac:dyDescent="0.2">
      <c r="A465" t="s">
        <v>14</v>
      </c>
      <c r="B465" t="s">
        <v>180</v>
      </c>
      <c r="C465">
        <v>9.69</v>
      </c>
      <c r="D465" t="s">
        <v>16</v>
      </c>
      <c r="E465" t="s">
        <v>20</v>
      </c>
      <c r="F465" t="s">
        <v>18</v>
      </c>
      <c r="G465" t="s">
        <v>19</v>
      </c>
      <c r="H465" t="s">
        <v>19</v>
      </c>
      <c r="I465" t="s">
        <v>19</v>
      </c>
      <c r="J465" t="s">
        <v>19</v>
      </c>
      <c r="K465">
        <v>149.0753</v>
      </c>
      <c r="L465" t="s">
        <v>19</v>
      </c>
      <c r="M465" t="s">
        <v>19</v>
      </c>
      <c r="N465" t="s">
        <v>14</v>
      </c>
    </row>
    <row r="466" spans="1:14" x14ac:dyDescent="0.2">
      <c r="A466" t="s">
        <v>14</v>
      </c>
      <c r="B466" t="s">
        <v>180</v>
      </c>
      <c r="C466">
        <v>9.69</v>
      </c>
      <c r="D466" t="s">
        <v>16</v>
      </c>
      <c r="E466" t="s">
        <v>21</v>
      </c>
      <c r="F466" t="s">
        <v>18</v>
      </c>
      <c r="G466" t="s">
        <v>19</v>
      </c>
      <c r="H466" t="s">
        <v>19</v>
      </c>
      <c r="I466" t="s">
        <v>19</v>
      </c>
      <c r="J466" t="s">
        <v>19</v>
      </c>
      <c r="K466">
        <v>149.0753</v>
      </c>
      <c r="L466" t="s">
        <v>19</v>
      </c>
      <c r="M466" t="s">
        <v>19</v>
      </c>
      <c r="N466" t="s">
        <v>14</v>
      </c>
    </row>
    <row r="467" spans="1:14" x14ac:dyDescent="0.2">
      <c r="A467" t="s">
        <v>14</v>
      </c>
      <c r="B467" t="s">
        <v>180</v>
      </c>
      <c r="C467">
        <v>9.69</v>
      </c>
      <c r="D467" t="s">
        <v>16</v>
      </c>
      <c r="E467" t="s">
        <v>22</v>
      </c>
      <c r="F467" t="s">
        <v>18</v>
      </c>
      <c r="G467" t="s">
        <v>19</v>
      </c>
      <c r="H467" t="s">
        <v>19</v>
      </c>
      <c r="I467" t="s">
        <v>19</v>
      </c>
      <c r="J467" t="s">
        <v>19</v>
      </c>
      <c r="K467">
        <v>149.0753</v>
      </c>
      <c r="L467" t="s">
        <v>19</v>
      </c>
      <c r="M467" t="s">
        <v>19</v>
      </c>
      <c r="N467" t="s">
        <v>14</v>
      </c>
    </row>
    <row r="468" spans="1:14" x14ac:dyDescent="0.2">
      <c r="A468" t="s">
        <v>14</v>
      </c>
      <c r="B468" t="s">
        <v>180</v>
      </c>
      <c r="C468">
        <v>9.69</v>
      </c>
      <c r="D468" t="s">
        <v>16</v>
      </c>
      <c r="E468" t="s">
        <v>23</v>
      </c>
      <c r="F468" t="s">
        <v>18</v>
      </c>
      <c r="G468" t="s">
        <v>19</v>
      </c>
      <c r="H468" t="s">
        <v>19</v>
      </c>
      <c r="I468" t="s">
        <v>19</v>
      </c>
      <c r="J468" t="s">
        <v>19</v>
      </c>
      <c r="K468">
        <v>149.0753</v>
      </c>
      <c r="L468" t="s">
        <v>19</v>
      </c>
      <c r="M468" t="s">
        <v>19</v>
      </c>
      <c r="N468" t="s">
        <v>14</v>
      </c>
    </row>
    <row r="469" spans="1:14" x14ac:dyDescent="0.2">
      <c r="A469" t="s">
        <v>14</v>
      </c>
      <c r="B469" t="s">
        <v>180</v>
      </c>
      <c r="C469">
        <v>9.69</v>
      </c>
      <c r="D469" t="s">
        <v>16</v>
      </c>
      <c r="E469" t="s">
        <v>24</v>
      </c>
      <c r="F469" t="s">
        <v>18</v>
      </c>
      <c r="G469" t="s">
        <v>19</v>
      </c>
      <c r="H469" t="s">
        <v>19</v>
      </c>
      <c r="I469" t="s">
        <v>19</v>
      </c>
      <c r="J469" t="s">
        <v>19</v>
      </c>
      <c r="K469">
        <v>149.0753</v>
      </c>
      <c r="L469" t="s">
        <v>19</v>
      </c>
      <c r="M469" t="s">
        <v>19</v>
      </c>
      <c r="N469" t="s">
        <v>14</v>
      </c>
    </row>
    <row r="470" spans="1:14" x14ac:dyDescent="0.2">
      <c r="A470" t="s">
        <v>14</v>
      </c>
      <c r="B470" t="s">
        <v>180</v>
      </c>
      <c r="C470">
        <v>9.69</v>
      </c>
      <c r="D470" t="s">
        <v>16</v>
      </c>
      <c r="E470" t="s">
        <v>25</v>
      </c>
      <c r="F470" t="s">
        <v>18</v>
      </c>
      <c r="G470" t="s">
        <v>19</v>
      </c>
      <c r="H470" t="s">
        <v>19</v>
      </c>
      <c r="I470" t="s">
        <v>19</v>
      </c>
      <c r="J470" t="s">
        <v>19</v>
      </c>
      <c r="K470">
        <v>149.0753</v>
      </c>
      <c r="L470" t="s">
        <v>19</v>
      </c>
      <c r="M470" t="s">
        <v>19</v>
      </c>
      <c r="N470" t="s">
        <v>14</v>
      </c>
    </row>
    <row r="471" spans="1:14" x14ac:dyDescent="0.2">
      <c r="A471" t="s">
        <v>14</v>
      </c>
      <c r="B471" t="s">
        <v>180</v>
      </c>
      <c r="C471">
        <v>9.69</v>
      </c>
      <c r="D471" t="s">
        <v>16</v>
      </c>
      <c r="E471" t="s">
        <v>26</v>
      </c>
      <c r="F471" t="s">
        <v>18</v>
      </c>
      <c r="G471" t="s">
        <v>19</v>
      </c>
      <c r="H471" t="s">
        <v>19</v>
      </c>
      <c r="I471" t="s">
        <v>19</v>
      </c>
      <c r="J471" t="s">
        <v>19</v>
      </c>
      <c r="K471">
        <v>149.0753</v>
      </c>
      <c r="L471" t="s">
        <v>19</v>
      </c>
      <c r="M471" t="s">
        <v>19</v>
      </c>
      <c r="N471" t="s">
        <v>14</v>
      </c>
    </row>
    <row r="472" spans="1:14" x14ac:dyDescent="0.2">
      <c r="A472" t="s">
        <v>14</v>
      </c>
      <c r="B472" t="s">
        <v>180</v>
      </c>
      <c r="C472">
        <v>9.69</v>
      </c>
      <c r="D472" t="s">
        <v>16</v>
      </c>
      <c r="E472" t="s">
        <v>27</v>
      </c>
      <c r="F472" t="s">
        <v>18</v>
      </c>
      <c r="G472" t="s">
        <v>19</v>
      </c>
      <c r="H472" t="s">
        <v>19</v>
      </c>
      <c r="I472" t="s">
        <v>19</v>
      </c>
      <c r="J472" t="s">
        <v>19</v>
      </c>
      <c r="K472">
        <v>149.0753</v>
      </c>
      <c r="L472" t="s">
        <v>19</v>
      </c>
      <c r="M472" t="s">
        <v>19</v>
      </c>
      <c r="N472" t="s">
        <v>14</v>
      </c>
    </row>
    <row r="473" spans="1:14" x14ac:dyDescent="0.2">
      <c r="A473" t="s">
        <v>14</v>
      </c>
      <c r="B473" t="s">
        <v>180</v>
      </c>
      <c r="C473">
        <v>9.69</v>
      </c>
      <c r="D473" t="s">
        <v>16</v>
      </c>
      <c r="E473" t="s">
        <v>28</v>
      </c>
      <c r="F473" t="s">
        <v>18</v>
      </c>
      <c r="G473" t="s">
        <v>19</v>
      </c>
      <c r="H473" t="s">
        <v>19</v>
      </c>
      <c r="I473" t="s">
        <v>19</v>
      </c>
      <c r="J473" t="s">
        <v>19</v>
      </c>
      <c r="K473">
        <v>149.0753</v>
      </c>
      <c r="L473" t="s">
        <v>19</v>
      </c>
      <c r="M473" t="s">
        <v>19</v>
      </c>
      <c r="N473" t="s">
        <v>14</v>
      </c>
    </row>
    <row r="474" spans="1:14" x14ac:dyDescent="0.2">
      <c r="A474" t="s">
        <v>14</v>
      </c>
      <c r="B474" t="s">
        <v>180</v>
      </c>
      <c r="C474">
        <v>9.69</v>
      </c>
      <c r="D474" t="s">
        <v>16</v>
      </c>
      <c r="E474" t="s">
        <v>29</v>
      </c>
      <c r="F474" t="s">
        <v>18</v>
      </c>
      <c r="G474" t="s">
        <v>19</v>
      </c>
      <c r="H474" t="s">
        <v>19</v>
      </c>
      <c r="I474" t="s">
        <v>19</v>
      </c>
      <c r="J474" t="s">
        <v>19</v>
      </c>
      <c r="K474">
        <v>149.0753</v>
      </c>
      <c r="L474" t="s">
        <v>19</v>
      </c>
      <c r="M474" t="s">
        <v>19</v>
      </c>
      <c r="N474" t="s">
        <v>14</v>
      </c>
    </row>
    <row r="475" spans="1:14" x14ac:dyDescent="0.2">
      <c r="A475" t="s">
        <v>14</v>
      </c>
      <c r="B475" t="s">
        <v>180</v>
      </c>
      <c r="C475">
        <v>9.69</v>
      </c>
      <c r="D475" t="s">
        <v>16</v>
      </c>
      <c r="E475" t="s">
        <v>30</v>
      </c>
      <c r="F475" t="s">
        <v>18</v>
      </c>
      <c r="G475" t="s">
        <v>19</v>
      </c>
      <c r="H475" t="s">
        <v>19</v>
      </c>
      <c r="I475" t="s">
        <v>19</v>
      </c>
      <c r="J475" t="s">
        <v>19</v>
      </c>
      <c r="K475">
        <v>149.0753</v>
      </c>
      <c r="L475" t="s">
        <v>19</v>
      </c>
      <c r="M475" t="s">
        <v>19</v>
      </c>
      <c r="N475" t="s">
        <v>14</v>
      </c>
    </row>
    <row r="476" spans="1:14" x14ac:dyDescent="0.2">
      <c r="A476" t="s">
        <v>14</v>
      </c>
      <c r="B476" t="s">
        <v>180</v>
      </c>
      <c r="C476">
        <v>9.69</v>
      </c>
      <c r="D476" t="s">
        <v>16</v>
      </c>
      <c r="E476" t="s">
        <v>31</v>
      </c>
      <c r="F476" t="s">
        <v>18</v>
      </c>
      <c r="G476" t="s">
        <v>19</v>
      </c>
      <c r="H476" t="s">
        <v>19</v>
      </c>
      <c r="I476" t="s">
        <v>19</v>
      </c>
      <c r="J476" t="s">
        <v>19</v>
      </c>
      <c r="K476">
        <v>149.0753</v>
      </c>
      <c r="L476" t="s">
        <v>19</v>
      </c>
      <c r="M476" t="s">
        <v>19</v>
      </c>
      <c r="N476" t="s">
        <v>14</v>
      </c>
    </row>
    <row r="477" spans="1:14" x14ac:dyDescent="0.2">
      <c r="A477" t="s">
        <v>14</v>
      </c>
      <c r="B477" t="s">
        <v>180</v>
      </c>
      <c r="C477">
        <v>9.69</v>
      </c>
      <c r="D477" t="s">
        <v>16</v>
      </c>
      <c r="E477" t="s">
        <v>32</v>
      </c>
      <c r="F477" t="s">
        <v>18</v>
      </c>
      <c r="G477" t="s">
        <v>19</v>
      </c>
      <c r="H477" t="s">
        <v>19</v>
      </c>
      <c r="I477" t="s">
        <v>19</v>
      </c>
      <c r="J477" t="s">
        <v>19</v>
      </c>
      <c r="K477">
        <v>149.0753</v>
      </c>
      <c r="L477" t="s">
        <v>19</v>
      </c>
      <c r="M477" t="s">
        <v>19</v>
      </c>
      <c r="N477" t="s">
        <v>14</v>
      </c>
    </row>
    <row r="478" spans="1:14" x14ac:dyDescent="0.2">
      <c r="A478" t="s">
        <v>14</v>
      </c>
      <c r="B478" t="s">
        <v>180</v>
      </c>
      <c r="C478">
        <v>9.69</v>
      </c>
      <c r="D478" t="s">
        <v>16</v>
      </c>
      <c r="E478" t="s">
        <v>33</v>
      </c>
      <c r="F478" t="s">
        <v>18</v>
      </c>
      <c r="G478" t="s">
        <v>19</v>
      </c>
      <c r="H478" t="s">
        <v>19</v>
      </c>
      <c r="I478" t="s">
        <v>19</v>
      </c>
      <c r="J478" t="s">
        <v>19</v>
      </c>
      <c r="K478">
        <v>149.0753</v>
      </c>
      <c r="L478" t="s">
        <v>19</v>
      </c>
      <c r="M478" t="s">
        <v>19</v>
      </c>
      <c r="N478" t="s">
        <v>14</v>
      </c>
    </row>
    <row r="479" spans="1:14" x14ac:dyDescent="0.2">
      <c r="A479" t="s">
        <v>14</v>
      </c>
      <c r="B479" t="s">
        <v>180</v>
      </c>
      <c r="C479">
        <v>9.69</v>
      </c>
      <c r="D479" t="s">
        <v>16</v>
      </c>
      <c r="E479" t="s">
        <v>34</v>
      </c>
      <c r="F479" t="s">
        <v>18</v>
      </c>
      <c r="G479" t="s">
        <v>19</v>
      </c>
      <c r="H479" t="s">
        <v>19</v>
      </c>
      <c r="I479" t="s">
        <v>19</v>
      </c>
      <c r="J479" t="s">
        <v>19</v>
      </c>
      <c r="K479">
        <v>149.0753</v>
      </c>
      <c r="L479" t="s">
        <v>19</v>
      </c>
      <c r="M479" t="s">
        <v>19</v>
      </c>
      <c r="N479" t="s">
        <v>14</v>
      </c>
    </row>
    <row r="480" spans="1:14" x14ac:dyDescent="0.2">
      <c r="A480" t="s">
        <v>14</v>
      </c>
      <c r="B480" t="s">
        <v>180</v>
      </c>
      <c r="C480">
        <v>9.69</v>
      </c>
      <c r="D480" t="s">
        <v>16</v>
      </c>
      <c r="E480" t="s">
        <v>35</v>
      </c>
      <c r="F480" t="s">
        <v>18</v>
      </c>
      <c r="G480" t="s">
        <v>19</v>
      </c>
      <c r="H480" t="s">
        <v>19</v>
      </c>
      <c r="I480" t="s">
        <v>19</v>
      </c>
      <c r="J480" t="s">
        <v>19</v>
      </c>
      <c r="K480">
        <v>149.0753</v>
      </c>
      <c r="L480" t="s">
        <v>19</v>
      </c>
      <c r="M480" t="s">
        <v>19</v>
      </c>
      <c r="N480" t="s">
        <v>14</v>
      </c>
    </row>
    <row r="481" spans="1:14" x14ac:dyDescent="0.2">
      <c r="A481" t="s">
        <v>14</v>
      </c>
      <c r="B481" t="s">
        <v>180</v>
      </c>
      <c r="C481">
        <v>9.69</v>
      </c>
      <c r="D481" t="s">
        <v>16</v>
      </c>
      <c r="E481" t="s">
        <v>36</v>
      </c>
      <c r="F481" t="s">
        <v>18</v>
      </c>
      <c r="G481" t="s">
        <v>19</v>
      </c>
      <c r="H481" t="s">
        <v>19</v>
      </c>
      <c r="I481" t="s">
        <v>19</v>
      </c>
      <c r="J481" t="s">
        <v>19</v>
      </c>
      <c r="K481">
        <v>149.0753</v>
      </c>
      <c r="L481" t="s">
        <v>19</v>
      </c>
      <c r="M481" t="s">
        <v>19</v>
      </c>
      <c r="N481" t="s">
        <v>14</v>
      </c>
    </row>
    <row r="482" spans="1:14" x14ac:dyDescent="0.2">
      <c r="A482" t="s">
        <v>14</v>
      </c>
      <c r="B482" t="s">
        <v>180</v>
      </c>
      <c r="C482">
        <v>9.69</v>
      </c>
      <c r="D482" t="s">
        <v>16</v>
      </c>
      <c r="E482" t="s">
        <v>37</v>
      </c>
      <c r="F482" t="s">
        <v>18</v>
      </c>
      <c r="G482">
        <v>1758</v>
      </c>
      <c r="H482">
        <v>18870</v>
      </c>
      <c r="I482">
        <v>9.82</v>
      </c>
      <c r="J482" t="s">
        <v>181</v>
      </c>
      <c r="K482">
        <v>149.0753</v>
      </c>
      <c r="L482">
        <v>149.0753</v>
      </c>
      <c r="M482" t="s">
        <v>182</v>
      </c>
      <c r="N482" t="s">
        <v>14</v>
      </c>
    </row>
    <row r="483" spans="1:14" x14ac:dyDescent="0.2">
      <c r="A483" t="s">
        <v>14</v>
      </c>
      <c r="B483" t="s">
        <v>180</v>
      </c>
      <c r="C483">
        <v>9.69</v>
      </c>
      <c r="D483" t="s">
        <v>16</v>
      </c>
      <c r="E483" t="s">
        <v>38</v>
      </c>
      <c r="F483" t="s">
        <v>18</v>
      </c>
      <c r="G483">
        <v>1647</v>
      </c>
      <c r="H483">
        <v>16517</v>
      </c>
      <c r="I483">
        <v>9.6999999999999993</v>
      </c>
      <c r="J483" t="s">
        <v>67</v>
      </c>
      <c r="K483">
        <v>149.0753</v>
      </c>
      <c r="L483">
        <v>149.0752</v>
      </c>
      <c r="M483" t="s">
        <v>183</v>
      </c>
      <c r="N483" t="s">
        <v>14</v>
      </c>
    </row>
    <row r="484" spans="1:14" x14ac:dyDescent="0.2">
      <c r="A484" t="s">
        <v>14</v>
      </c>
      <c r="B484" t="s">
        <v>180</v>
      </c>
      <c r="C484">
        <v>9.69</v>
      </c>
      <c r="D484" t="s">
        <v>16</v>
      </c>
      <c r="E484" t="s">
        <v>39</v>
      </c>
      <c r="F484" t="s">
        <v>18</v>
      </c>
      <c r="G484" t="s">
        <v>19</v>
      </c>
      <c r="H484" t="s">
        <v>19</v>
      </c>
      <c r="I484" t="s">
        <v>19</v>
      </c>
      <c r="J484" t="s">
        <v>19</v>
      </c>
      <c r="K484">
        <v>149.0753</v>
      </c>
      <c r="L484" t="s">
        <v>19</v>
      </c>
      <c r="M484" t="s">
        <v>19</v>
      </c>
      <c r="N484" t="s">
        <v>14</v>
      </c>
    </row>
    <row r="485" spans="1:14" x14ac:dyDescent="0.2">
      <c r="A485" t="s">
        <v>14</v>
      </c>
      <c r="B485" t="s">
        <v>180</v>
      </c>
      <c r="C485">
        <v>9.69</v>
      </c>
      <c r="D485" t="s">
        <v>16</v>
      </c>
      <c r="E485" t="s">
        <v>42</v>
      </c>
      <c r="F485" t="s">
        <v>18</v>
      </c>
      <c r="G485" t="s">
        <v>19</v>
      </c>
      <c r="H485" t="s">
        <v>19</v>
      </c>
      <c r="I485" t="s">
        <v>19</v>
      </c>
      <c r="J485" t="s">
        <v>19</v>
      </c>
      <c r="K485">
        <v>149.0753</v>
      </c>
      <c r="L485" t="s">
        <v>19</v>
      </c>
      <c r="M485" t="s">
        <v>19</v>
      </c>
      <c r="N485" t="s">
        <v>14</v>
      </c>
    </row>
    <row r="486" spans="1:14" x14ac:dyDescent="0.2">
      <c r="A486" t="s">
        <v>14</v>
      </c>
      <c r="B486" t="s">
        <v>180</v>
      </c>
      <c r="C486">
        <v>9.69</v>
      </c>
      <c r="D486" t="s">
        <v>16</v>
      </c>
      <c r="E486" t="s">
        <v>45</v>
      </c>
      <c r="F486" t="s">
        <v>18</v>
      </c>
      <c r="G486" t="s">
        <v>19</v>
      </c>
      <c r="H486" t="s">
        <v>19</v>
      </c>
      <c r="I486" t="s">
        <v>19</v>
      </c>
      <c r="J486" t="s">
        <v>19</v>
      </c>
      <c r="K486">
        <v>149.0753</v>
      </c>
      <c r="L486" t="s">
        <v>19</v>
      </c>
      <c r="M486" t="s">
        <v>19</v>
      </c>
      <c r="N486" t="s">
        <v>14</v>
      </c>
    </row>
    <row r="487" spans="1:14" x14ac:dyDescent="0.2">
      <c r="A487" t="s">
        <v>14</v>
      </c>
      <c r="B487" t="s">
        <v>180</v>
      </c>
      <c r="C487">
        <v>9.69</v>
      </c>
      <c r="D487" t="s">
        <v>16</v>
      </c>
      <c r="E487" t="s">
        <v>48</v>
      </c>
      <c r="F487" t="s">
        <v>18</v>
      </c>
      <c r="G487" t="s">
        <v>19</v>
      </c>
      <c r="H487" t="s">
        <v>19</v>
      </c>
      <c r="I487" t="s">
        <v>19</v>
      </c>
      <c r="J487" t="s">
        <v>19</v>
      </c>
      <c r="K487">
        <v>149.0753</v>
      </c>
      <c r="L487" t="s">
        <v>19</v>
      </c>
      <c r="M487" t="s">
        <v>19</v>
      </c>
      <c r="N487" t="s">
        <v>14</v>
      </c>
    </row>
    <row r="488" spans="1:14" x14ac:dyDescent="0.2">
      <c r="A488" t="s">
        <v>14</v>
      </c>
      <c r="B488" t="s">
        <v>180</v>
      </c>
      <c r="C488">
        <v>9.69</v>
      </c>
      <c r="D488" t="s">
        <v>16</v>
      </c>
      <c r="E488" t="s">
        <v>49</v>
      </c>
      <c r="F488" t="s">
        <v>18</v>
      </c>
      <c r="G488">
        <v>1915</v>
      </c>
      <c r="H488">
        <v>21897</v>
      </c>
      <c r="I488">
        <v>9.6999999999999993</v>
      </c>
      <c r="J488" t="s">
        <v>67</v>
      </c>
      <c r="K488">
        <v>149.0753</v>
      </c>
      <c r="L488">
        <v>149.0753</v>
      </c>
      <c r="M488" t="s">
        <v>184</v>
      </c>
      <c r="N488" t="s">
        <v>14</v>
      </c>
    </row>
    <row r="489" spans="1:14" x14ac:dyDescent="0.2">
      <c r="A489" t="s">
        <v>14</v>
      </c>
      <c r="B489" t="s">
        <v>180</v>
      </c>
      <c r="C489">
        <v>9.69</v>
      </c>
      <c r="D489" t="s">
        <v>16</v>
      </c>
      <c r="E489" t="s">
        <v>50</v>
      </c>
      <c r="F489" t="s">
        <v>18</v>
      </c>
      <c r="G489">
        <v>1850</v>
      </c>
      <c r="H489">
        <v>22037</v>
      </c>
      <c r="I489">
        <v>9.74</v>
      </c>
      <c r="J489" t="s">
        <v>144</v>
      </c>
      <c r="K489">
        <v>149.0753</v>
      </c>
      <c r="L489">
        <v>149.0753</v>
      </c>
      <c r="M489" t="s">
        <v>185</v>
      </c>
      <c r="N489" t="s">
        <v>14</v>
      </c>
    </row>
    <row r="490" spans="1:14" x14ac:dyDescent="0.2">
      <c r="A490" t="s">
        <v>14</v>
      </c>
      <c r="B490" t="s">
        <v>180</v>
      </c>
      <c r="C490">
        <v>9.69</v>
      </c>
      <c r="D490" t="s">
        <v>16</v>
      </c>
      <c r="E490" t="s">
        <v>51</v>
      </c>
      <c r="F490" t="s">
        <v>18</v>
      </c>
      <c r="G490" t="s">
        <v>19</v>
      </c>
      <c r="H490" t="s">
        <v>19</v>
      </c>
      <c r="I490" t="s">
        <v>19</v>
      </c>
      <c r="J490" t="s">
        <v>19</v>
      </c>
      <c r="K490">
        <v>149.0753</v>
      </c>
      <c r="L490" t="s">
        <v>19</v>
      </c>
      <c r="M490" t="s">
        <v>19</v>
      </c>
      <c r="N490" t="s">
        <v>14</v>
      </c>
    </row>
    <row r="491" spans="1:14" x14ac:dyDescent="0.2">
      <c r="A491" t="s">
        <v>14</v>
      </c>
      <c r="B491" t="s">
        <v>180</v>
      </c>
      <c r="C491">
        <v>9.69</v>
      </c>
      <c r="D491" t="s">
        <v>16</v>
      </c>
      <c r="E491" t="s">
        <v>53</v>
      </c>
      <c r="F491" t="s">
        <v>18</v>
      </c>
      <c r="G491" t="s">
        <v>19</v>
      </c>
      <c r="H491" t="s">
        <v>19</v>
      </c>
      <c r="I491" t="s">
        <v>19</v>
      </c>
      <c r="J491" t="s">
        <v>19</v>
      </c>
      <c r="K491">
        <v>149.0753</v>
      </c>
      <c r="L491" t="s">
        <v>19</v>
      </c>
      <c r="M491" t="s">
        <v>19</v>
      </c>
      <c r="N491" t="s">
        <v>14</v>
      </c>
    </row>
    <row r="492" spans="1:14" x14ac:dyDescent="0.2">
      <c r="A492" t="s">
        <v>14</v>
      </c>
      <c r="B492" t="s">
        <v>180</v>
      </c>
      <c r="C492">
        <v>9.69</v>
      </c>
      <c r="D492" t="s">
        <v>16</v>
      </c>
      <c r="E492" t="s">
        <v>54</v>
      </c>
      <c r="F492" t="s">
        <v>18</v>
      </c>
      <c r="G492">
        <v>597</v>
      </c>
      <c r="H492">
        <v>3894</v>
      </c>
      <c r="I492">
        <v>9.74</v>
      </c>
      <c r="J492" t="s">
        <v>144</v>
      </c>
      <c r="K492">
        <v>149.0753</v>
      </c>
      <c r="L492">
        <v>149.0753</v>
      </c>
      <c r="M492" t="s">
        <v>186</v>
      </c>
      <c r="N492" t="s">
        <v>14</v>
      </c>
    </row>
    <row r="493" spans="1:14" x14ac:dyDescent="0.2">
      <c r="A493" t="s">
        <v>14</v>
      </c>
      <c r="B493" t="s">
        <v>180</v>
      </c>
      <c r="C493">
        <v>9.69</v>
      </c>
      <c r="D493" t="s">
        <v>16</v>
      </c>
      <c r="E493" t="s">
        <v>56</v>
      </c>
      <c r="F493" t="s">
        <v>18</v>
      </c>
      <c r="G493" t="s">
        <v>19</v>
      </c>
      <c r="H493" t="s">
        <v>19</v>
      </c>
      <c r="I493" t="s">
        <v>19</v>
      </c>
      <c r="J493" t="s">
        <v>19</v>
      </c>
      <c r="K493">
        <v>149.0753</v>
      </c>
      <c r="L493" t="s">
        <v>19</v>
      </c>
      <c r="M493" t="s">
        <v>19</v>
      </c>
      <c r="N493" t="s">
        <v>14</v>
      </c>
    </row>
    <row r="494" spans="1:14" x14ac:dyDescent="0.2">
      <c r="A494" t="s">
        <v>14</v>
      </c>
      <c r="B494" t="s">
        <v>180</v>
      </c>
      <c r="C494">
        <v>9.69</v>
      </c>
      <c r="D494" t="s">
        <v>16</v>
      </c>
      <c r="E494" t="s">
        <v>57</v>
      </c>
      <c r="F494" t="s">
        <v>18</v>
      </c>
      <c r="G494">
        <v>1514</v>
      </c>
      <c r="H494">
        <v>19775</v>
      </c>
      <c r="I494">
        <v>9.74</v>
      </c>
      <c r="J494" t="s">
        <v>144</v>
      </c>
      <c r="K494">
        <v>149.0753</v>
      </c>
      <c r="L494">
        <v>149.0752</v>
      </c>
      <c r="M494" t="s">
        <v>187</v>
      </c>
      <c r="N494" t="s">
        <v>14</v>
      </c>
    </row>
    <row r="495" spans="1:14" x14ac:dyDescent="0.2">
      <c r="A495" t="s">
        <v>14</v>
      </c>
      <c r="B495" t="s">
        <v>180</v>
      </c>
      <c r="C495">
        <v>9.69</v>
      </c>
      <c r="D495" t="s">
        <v>16</v>
      </c>
      <c r="E495" t="s">
        <v>58</v>
      </c>
      <c r="F495" t="s">
        <v>18</v>
      </c>
      <c r="G495">
        <v>1329</v>
      </c>
      <c r="H495">
        <v>12356</v>
      </c>
      <c r="I495">
        <v>9.6300000000000008</v>
      </c>
      <c r="J495" t="s">
        <v>139</v>
      </c>
      <c r="K495">
        <v>149.0753</v>
      </c>
      <c r="L495">
        <v>149.0753</v>
      </c>
      <c r="M495" t="s">
        <v>188</v>
      </c>
      <c r="N495" t="s">
        <v>14</v>
      </c>
    </row>
    <row r="496" spans="1:14" x14ac:dyDescent="0.2">
      <c r="A496" t="s">
        <v>14</v>
      </c>
      <c r="B496" t="s">
        <v>180</v>
      </c>
      <c r="C496">
        <v>9.69</v>
      </c>
      <c r="D496" t="s">
        <v>16</v>
      </c>
      <c r="E496" t="s">
        <v>59</v>
      </c>
      <c r="F496" t="s">
        <v>18</v>
      </c>
      <c r="G496" t="s">
        <v>19</v>
      </c>
      <c r="H496" t="s">
        <v>19</v>
      </c>
      <c r="I496" t="s">
        <v>19</v>
      </c>
      <c r="J496" t="s">
        <v>19</v>
      </c>
      <c r="K496">
        <v>149.0753</v>
      </c>
      <c r="L496" t="s">
        <v>19</v>
      </c>
      <c r="M496" t="s">
        <v>19</v>
      </c>
      <c r="N496" t="s">
        <v>14</v>
      </c>
    </row>
    <row r="497" spans="1:14" x14ac:dyDescent="0.2">
      <c r="A497" t="s">
        <v>14</v>
      </c>
      <c r="B497" t="s">
        <v>180</v>
      </c>
      <c r="C497">
        <v>9.69</v>
      </c>
      <c r="D497" t="s">
        <v>16</v>
      </c>
      <c r="E497" t="s">
        <v>60</v>
      </c>
      <c r="F497" t="s">
        <v>18</v>
      </c>
      <c r="G497" t="s">
        <v>19</v>
      </c>
      <c r="H497" t="s">
        <v>19</v>
      </c>
      <c r="I497" t="s">
        <v>19</v>
      </c>
      <c r="J497" t="s">
        <v>19</v>
      </c>
      <c r="K497">
        <v>149.0753</v>
      </c>
      <c r="L497" t="s">
        <v>19</v>
      </c>
      <c r="M497" t="s">
        <v>19</v>
      </c>
      <c r="N497" t="s">
        <v>14</v>
      </c>
    </row>
    <row r="498" spans="1:14" x14ac:dyDescent="0.2">
      <c r="A498" t="s">
        <v>14</v>
      </c>
      <c r="B498" t="s">
        <v>180</v>
      </c>
      <c r="C498">
        <v>9.69</v>
      </c>
      <c r="D498" t="s">
        <v>16</v>
      </c>
      <c r="E498" t="s">
        <v>61</v>
      </c>
      <c r="F498" t="s">
        <v>18</v>
      </c>
      <c r="G498" t="s">
        <v>19</v>
      </c>
      <c r="H498" t="s">
        <v>19</v>
      </c>
      <c r="I498" t="s">
        <v>19</v>
      </c>
      <c r="J498" t="s">
        <v>19</v>
      </c>
      <c r="K498">
        <v>149.0753</v>
      </c>
      <c r="L498" t="s">
        <v>19</v>
      </c>
      <c r="M498" t="s">
        <v>19</v>
      </c>
      <c r="N498" t="s">
        <v>14</v>
      </c>
    </row>
    <row r="499" spans="1:14" x14ac:dyDescent="0.2">
      <c r="A499" t="s">
        <v>14</v>
      </c>
      <c r="B499" t="s">
        <v>180</v>
      </c>
      <c r="C499">
        <v>9.69</v>
      </c>
      <c r="D499" t="s">
        <v>16</v>
      </c>
      <c r="E499" t="s">
        <v>63</v>
      </c>
      <c r="F499" t="s">
        <v>18</v>
      </c>
      <c r="G499" t="s">
        <v>19</v>
      </c>
      <c r="H499" t="s">
        <v>19</v>
      </c>
      <c r="I499" t="s">
        <v>19</v>
      </c>
      <c r="J499" t="s">
        <v>19</v>
      </c>
      <c r="K499">
        <v>149.0753</v>
      </c>
      <c r="L499" t="s">
        <v>19</v>
      </c>
      <c r="M499" t="s">
        <v>19</v>
      </c>
      <c r="N499" t="s">
        <v>14</v>
      </c>
    </row>
    <row r="500" spans="1:14" x14ac:dyDescent="0.2">
      <c r="A500" t="s">
        <v>14</v>
      </c>
      <c r="B500" t="s">
        <v>180</v>
      </c>
      <c r="C500">
        <v>9.69</v>
      </c>
      <c r="D500" t="s">
        <v>16</v>
      </c>
      <c r="E500" t="s">
        <v>64</v>
      </c>
      <c r="F500" t="s">
        <v>18</v>
      </c>
      <c r="G500">
        <v>1065</v>
      </c>
      <c r="H500">
        <v>11620</v>
      </c>
      <c r="I500">
        <v>9.59</v>
      </c>
      <c r="J500" t="s">
        <v>189</v>
      </c>
      <c r="K500">
        <v>149.0753</v>
      </c>
      <c r="L500">
        <v>149.0754</v>
      </c>
      <c r="M500" t="s">
        <v>190</v>
      </c>
      <c r="N500" t="s">
        <v>14</v>
      </c>
    </row>
    <row r="501" spans="1:14" x14ac:dyDescent="0.2">
      <c r="A501" t="s">
        <v>14</v>
      </c>
      <c r="B501" t="s">
        <v>180</v>
      </c>
      <c r="C501">
        <v>9.69</v>
      </c>
      <c r="D501" t="s">
        <v>16</v>
      </c>
      <c r="E501" t="s">
        <v>65</v>
      </c>
      <c r="F501" t="s">
        <v>18</v>
      </c>
      <c r="G501" t="s">
        <v>19</v>
      </c>
      <c r="H501" t="s">
        <v>19</v>
      </c>
      <c r="I501" t="s">
        <v>19</v>
      </c>
      <c r="J501" t="s">
        <v>19</v>
      </c>
      <c r="K501">
        <v>149.0753</v>
      </c>
      <c r="L501" t="s">
        <v>19</v>
      </c>
      <c r="M501" t="s">
        <v>19</v>
      </c>
      <c r="N501" t="s">
        <v>14</v>
      </c>
    </row>
    <row r="502" spans="1:14" x14ac:dyDescent="0.2">
      <c r="A502" t="s">
        <v>14</v>
      </c>
      <c r="B502" t="s">
        <v>180</v>
      </c>
      <c r="C502">
        <v>9.69</v>
      </c>
      <c r="D502" t="s">
        <v>16</v>
      </c>
      <c r="E502" t="s">
        <v>66</v>
      </c>
      <c r="F502" t="s">
        <v>18</v>
      </c>
      <c r="G502" t="s">
        <v>19</v>
      </c>
      <c r="H502" t="s">
        <v>19</v>
      </c>
      <c r="I502" t="s">
        <v>19</v>
      </c>
      <c r="J502" t="s">
        <v>19</v>
      </c>
      <c r="K502">
        <v>149.0753</v>
      </c>
      <c r="L502" t="s">
        <v>19</v>
      </c>
      <c r="M502" t="s">
        <v>19</v>
      </c>
      <c r="N502" t="s">
        <v>14</v>
      </c>
    </row>
    <row r="503" spans="1:14" x14ac:dyDescent="0.2">
      <c r="A503" t="s">
        <v>14</v>
      </c>
      <c r="B503" t="s">
        <v>180</v>
      </c>
      <c r="C503">
        <v>9.69</v>
      </c>
      <c r="D503" t="s">
        <v>16</v>
      </c>
      <c r="E503" t="s">
        <v>69</v>
      </c>
      <c r="F503" t="s">
        <v>18</v>
      </c>
      <c r="G503" t="s">
        <v>19</v>
      </c>
      <c r="H503" t="s">
        <v>19</v>
      </c>
      <c r="I503" t="s">
        <v>19</v>
      </c>
      <c r="J503" t="s">
        <v>19</v>
      </c>
      <c r="K503">
        <v>149.0753</v>
      </c>
      <c r="L503" t="s">
        <v>19</v>
      </c>
      <c r="M503" t="s">
        <v>19</v>
      </c>
      <c r="N503" t="s">
        <v>14</v>
      </c>
    </row>
    <row r="504" spans="1:14" x14ac:dyDescent="0.2">
      <c r="A504" t="s">
        <v>14</v>
      </c>
      <c r="B504" t="s">
        <v>180</v>
      </c>
      <c r="C504">
        <v>9.69</v>
      </c>
      <c r="D504" t="s">
        <v>16</v>
      </c>
      <c r="E504" t="s">
        <v>71</v>
      </c>
      <c r="F504" t="s">
        <v>18</v>
      </c>
      <c r="G504" t="s">
        <v>19</v>
      </c>
      <c r="H504" t="s">
        <v>19</v>
      </c>
      <c r="I504" t="s">
        <v>19</v>
      </c>
      <c r="J504" t="s">
        <v>19</v>
      </c>
      <c r="K504">
        <v>149.0753</v>
      </c>
      <c r="L504" t="s">
        <v>19</v>
      </c>
      <c r="M504" t="s">
        <v>19</v>
      </c>
      <c r="N504" t="s">
        <v>14</v>
      </c>
    </row>
    <row r="505" spans="1:14" x14ac:dyDescent="0.2">
      <c r="A505" t="s">
        <v>14</v>
      </c>
      <c r="B505" t="s">
        <v>180</v>
      </c>
      <c r="C505">
        <v>9.69</v>
      </c>
      <c r="D505" t="s">
        <v>16</v>
      </c>
      <c r="E505" t="s">
        <v>72</v>
      </c>
      <c r="F505" t="s">
        <v>18</v>
      </c>
      <c r="G505" t="s">
        <v>19</v>
      </c>
      <c r="H505" t="s">
        <v>19</v>
      </c>
      <c r="I505" t="s">
        <v>19</v>
      </c>
      <c r="J505" t="s">
        <v>19</v>
      </c>
      <c r="K505">
        <v>149.0753</v>
      </c>
      <c r="L505" t="s">
        <v>19</v>
      </c>
      <c r="M505" t="s">
        <v>19</v>
      </c>
      <c r="N505" t="s">
        <v>14</v>
      </c>
    </row>
    <row r="506" spans="1:14" x14ac:dyDescent="0.2">
      <c r="A506" t="s">
        <v>14</v>
      </c>
      <c r="B506" t="s">
        <v>180</v>
      </c>
      <c r="C506">
        <v>9.69</v>
      </c>
      <c r="D506" t="s">
        <v>16</v>
      </c>
      <c r="E506" t="s">
        <v>73</v>
      </c>
      <c r="F506" t="s">
        <v>18</v>
      </c>
      <c r="G506" t="s">
        <v>19</v>
      </c>
      <c r="H506" t="s">
        <v>19</v>
      </c>
      <c r="I506" t="s">
        <v>19</v>
      </c>
      <c r="J506" t="s">
        <v>19</v>
      </c>
      <c r="K506">
        <v>149.0753</v>
      </c>
      <c r="L506" t="s">
        <v>19</v>
      </c>
      <c r="M506" t="s">
        <v>19</v>
      </c>
      <c r="N506" t="s">
        <v>14</v>
      </c>
    </row>
    <row r="507" spans="1:14" x14ac:dyDescent="0.2">
      <c r="A507" t="s">
        <v>14</v>
      </c>
      <c r="B507" t="s">
        <v>180</v>
      </c>
      <c r="C507">
        <v>9.69</v>
      </c>
      <c r="D507" t="s">
        <v>16</v>
      </c>
      <c r="E507" t="s">
        <v>74</v>
      </c>
      <c r="F507" t="s">
        <v>18</v>
      </c>
      <c r="G507" t="s">
        <v>19</v>
      </c>
      <c r="H507" t="s">
        <v>19</v>
      </c>
      <c r="I507" t="s">
        <v>19</v>
      </c>
      <c r="J507" t="s">
        <v>19</v>
      </c>
      <c r="K507">
        <v>149.0753</v>
      </c>
      <c r="L507" t="s">
        <v>19</v>
      </c>
      <c r="M507" t="s">
        <v>19</v>
      </c>
      <c r="N507" t="s">
        <v>14</v>
      </c>
    </row>
    <row r="508" spans="1:14" x14ac:dyDescent="0.2">
      <c r="A508" t="s">
        <v>14</v>
      </c>
      <c r="B508" t="s">
        <v>180</v>
      </c>
      <c r="C508">
        <v>9.69</v>
      </c>
      <c r="D508" t="s">
        <v>16</v>
      </c>
      <c r="E508" t="s">
        <v>75</v>
      </c>
      <c r="F508" t="s">
        <v>18</v>
      </c>
      <c r="G508" t="s">
        <v>19</v>
      </c>
      <c r="H508" t="s">
        <v>19</v>
      </c>
      <c r="I508" t="s">
        <v>19</v>
      </c>
      <c r="J508" t="s">
        <v>19</v>
      </c>
      <c r="K508">
        <v>149.0753</v>
      </c>
      <c r="L508" t="s">
        <v>19</v>
      </c>
      <c r="M508" t="s">
        <v>19</v>
      </c>
      <c r="N508" t="s">
        <v>14</v>
      </c>
    </row>
    <row r="509" spans="1:14" x14ac:dyDescent="0.2">
      <c r="A509" t="s">
        <v>14</v>
      </c>
      <c r="B509" t="s">
        <v>180</v>
      </c>
      <c r="C509">
        <v>9.69</v>
      </c>
      <c r="D509" t="s">
        <v>16</v>
      </c>
      <c r="E509" t="s">
        <v>77</v>
      </c>
      <c r="F509" t="s">
        <v>18</v>
      </c>
      <c r="G509" t="s">
        <v>19</v>
      </c>
      <c r="H509" t="s">
        <v>19</v>
      </c>
      <c r="I509" t="s">
        <v>19</v>
      </c>
      <c r="J509" t="s">
        <v>19</v>
      </c>
      <c r="K509">
        <v>149.0753</v>
      </c>
      <c r="L509" t="s">
        <v>19</v>
      </c>
      <c r="M509" t="s">
        <v>19</v>
      </c>
      <c r="N509" t="s">
        <v>14</v>
      </c>
    </row>
    <row r="510" spans="1:14" x14ac:dyDescent="0.2">
      <c r="A510" t="s">
        <v>14</v>
      </c>
      <c r="B510" t="s">
        <v>180</v>
      </c>
      <c r="C510">
        <v>9.69</v>
      </c>
      <c r="D510" t="s">
        <v>16</v>
      </c>
      <c r="E510" t="s">
        <v>79</v>
      </c>
      <c r="F510" t="s">
        <v>18</v>
      </c>
      <c r="G510" t="s">
        <v>19</v>
      </c>
      <c r="H510" t="s">
        <v>19</v>
      </c>
      <c r="I510" t="s">
        <v>19</v>
      </c>
      <c r="J510" t="s">
        <v>19</v>
      </c>
      <c r="K510">
        <v>149.0753</v>
      </c>
      <c r="L510" t="s">
        <v>19</v>
      </c>
      <c r="M510" t="s">
        <v>19</v>
      </c>
      <c r="N510" t="s">
        <v>14</v>
      </c>
    </row>
    <row r="511" spans="1:14" x14ac:dyDescent="0.2">
      <c r="A511" t="s">
        <v>14</v>
      </c>
      <c r="B511" t="s">
        <v>180</v>
      </c>
      <c r="C511">
        <v>9.69</v>
      </c>
      <c r="D511" t="s">
        <v>16</v>
      </c>
      <c r="E511" t="s">
        <v>80</v>
      </c>
      <c r="F511" t="s">
        <v>18</v>
      </c>
      <c r="G511" t="s">
        <v>19</v>
      </c>
      <c r="H511" t="s">
        <v>19</v>
      </c>
      <c r="I511" t="s">
        <v>19</v>
      </c>
      <c r="J511" t="s">
        <v>19</v>
      </c>
      <c r="K511">
        <v>149.0753</v>
      </c>
      <c r="L511" t="s">
        <v>19</v>
      </c>
      <c r="M511" t="s">
        <v>19</v>
      </c>
      <c r="N511" t="s">
        <v>14</v>
      </c>
    </row>
    <row r="512" spans="1:14" x14ac:dyDescent="0.2">
      <c r="A512" t="s">
        <v>14</v>
      </c>
      <c r="B512" t="s">
        <v>180</v>
      </c>
      <c r="C512">
        <v>9.69</v>
      </c>
      <c r="D512" t="s">
        <v>16</v>
      </c>
      <c r="E512" t="s">
        <v>81</v>
      </c>
      <c r="F512" t="s">
        <v>18</v>
      </c>
      <c r="G512" t="s">
        <v>19</v>
      </c>
      <c r="H512" t="s">
        <v>19</v>
      </c>
      <c r="I512" t="s">
        <v>19</v>
      </c>
      <c r="J512" t="s">
        <v>19</v>
      </c>
      <c r="K512">
        <v>149.0753</v>
      </c>
      <c r="L512" t="s">
        <v>19</v>
      </c>
      <c r="M512" t="s">
        <v>19</v>
      </c>
      <c r="N512" t="s">
        <v>14</v>
      </c>
    </row>
    <row r="513" spans="1:14" x14ac:dyDescent="0.2">
      <c r="A513" t="s">
        <v>14</v>
      </c>
      <c r="B513" t="s">
        <v>180</v>
      </c>
      <c r="C513">
        <v>9.69</v>
      </c>
      <c r="D513" t="s">
        <v>16</v>
      </c>
      <c r="E513" t="s">
        <v>82</v>
      </c>
      <c r="F513" t="s">
        <v>18</v>
      </c>
      <c r="G513" t="s">
        <v>19</v>
      </c>
      <c r="H513" t="s">
        <v>19</v>
      </c>
      <c r="I513" t="s">
        <v>19</v>
      </c>
      <c r="J513" t="s">
        <v>19</v>
      </c>
      <c r="K513">
        <v>149.0753</v>
      </c>
      <c r="L513" t="s">
        <v>19</v>
      </c>
      <c r="M513" t="s">
        <v>19</v>
      </c>
      <c r="N513" t="s">
        <v>14</v>
      </c>
    </row>
    <row r="514" spans="1:14" x14ac:dyDescent="0.2">
      <c r="A514" t="s">
        <v>14</v>
      </c>
      <c r="B514" t="s">
        <v>180</v>
      </c>
      <c r="C514">
        <v>9.69</v>
      </c>
      <c r="D514" t="s">
        <v>16</v>
      </c>
      <c r="E514" t="s">
        <v>83</v>
      </c>
      <c r="F514" t="s">
        <v>18</v>
      </c>
      <c r="G514" t="s">
        <v>19</v>
      </c>
      <c r="H514" t="s">
        <v>19</v>
      </c>
      <c r="I514" t="s">
        <v>19</v>
      </c>
      <c r="J514" t="s">
        <v>19</v>
      </c>
      <c r="K514">
        <v>149.0753</v>
      </c>
      <c r="L514" t="s">
        <v>19</v>
      </c>
      <c r="M514" t="s">
        <v>19</v>
      </c>
      <c r="N514" t="s">
        <v>14</v>
      </c>
    </row>
    <row r="515" spans="1:14" x14ac:dyDescent="0.2">
      <c r="A515" t="s">
        <v>14</v>
      </c>
      <c r="B515" t="s">
        <v>180</v>
      </c>
      <c r="C515">
        <v>9.69</v>
      </c>
      <c r="D515" t="s">
        <v>16</v>
      </c>
      <c r="E515" t="s">
        <v>84</v>
      </c>
      <c r="F515" t="s">
        <v>18</v>
      </c>
      <c r="G515" t="s">
        <v>19</v>
      </c>
      <c r="H515" t="s">
        <v>19</v>
      </c>
      <c r="I515" t="s">
        <v>19</v>
      </c>
      <c r="J515" t="s">
        <v>19</v>
      </c>
      <c r="K515">
        <v>149.0753</v>
      </c>
      <c r="L515" t="s">
        <v>19</v>
      </c>
      <c r="M515" t="s">
        <v>19</v>
      </c>
      <c r="N515" t="s">
        <v>14</v>
      </c>
    </row>
    <row r="516" spans="1:14" x14ac:dyDescent="0.2">
      <c r="A516" t="s">
        <v>14</v>
      </c>
      <c r="B516" t="s">
        <v>180</v>
      </c>
      <c r="C516">
        <v>9.69</v>
      </c>
      <c r="D516" t="s">
        <v>16</v>
      </c>
      <c r="E516" t="s">
        <v>86</v>
      </c>
      <c r="F516" t="s">
        <v>18</v>
      </c>
      <c r="G516" t="s">
        <v>19</v>
      </c>
      <c r="H516" t="s">
        <v>19</v>
      </c>
      <c r="I516" t="s">
        <v>19</v>
      </c>
      <c r="J516" t="s">
        <v>19</v>
      </c>
      <c r="K516">
        <v>149.0753</v>
      </c>
      <c r="L516" t="s">
        <v>19</v>
      </c>
      <c r="M516" t="s">
        <v>19</v>
      </c>
      <c r="N516" t="s">
        <v>14</v>
      </c>
    </row>
    <row r="517" spans="1:14" x14ac:dyDescent="0.2">
      <c r="A517" t="s">
        <v>14</v>
      </c>
      <c r="B517" t="s">
        <v>180</v>
      </c>
      <c r="C517">
        <v>9.69</v>
      </c>
      <c r="D517" t="s">
        <v>16</v>
      </c>
      <c r="E517" t="s">
        <v>87</v>
      </c>
      <c r="F517" t="s">
        <v>18</v>
      </c>
      <c r="G517" t="s">
        <v>19</v>
      </c>
      <c r="H517" t="s">
        <v>19</v>
      </c>
      <c r="I517" t="s">
        <v>19</v>
      </c>
      <c r="J517" t="s">
        <v>19</v>
      </c>
      <c r="K517">
        <v>149.0753</v>
      </c>
      <c r="L517" t="s">
        <v>19</v>
      </c>
      <c r="M517" t="s">
        <v>19</v>
      </c>
      <c r="N517" t="s">
        <v>14</v>
      </c>
    </row>
    <row r="518" spans="1:14" x14ac:dyDescent="0.2">
      <c r="A518" t="s">
        <v>14</v>
      </c>
      <c r="B518" t="s">
        <v>180</v>
      </c>
      <c r="C518">
        <v>9.69</v>
      </c>
      <c r="D518" t="s">
        <v>16</v>
      </c>
      <c r="E518" t="s">
        <v>88</v>
      </c>
      <c r="F518" t="s">
        <v>18</v>
      </c>
      <c r="G518" t="s">
        <v>19</v>
      </c>
      <c r="H518" t="s">
        <v>19</v>
      </c>
      <c r="I518" t="s">
        <v>19</v>
      </c>
      <c r="J518" t="s">
        <v>19</v>
      </c>
      <c r="K518">
        <v>149.0753</v>
      </c>
      <c r="L518" t="s">
        <v>19</v>
      </c>
      <c r="M518" t="s">
        <v>19</v>
      </c>
      <c r="N518" t="s">
        <v>14</v>
      </c>
    </row>
    <row r="519" spans="1:14" x14ac:dyDescent="0.2">
      <c r="A519" t="s">
        <v>14</v>
      </c>
      <c r="B519" t="s">
        <v>180</v>
      </c>
      <c r="C519">
        <v>9.69</v>
      </c>
      <c r="D519" t="s">
        <v>16</v>
      </c>
      <c r="E519" t="s">
        <v>90</v>
      </c>
      <c r="F519" t="s">
        <v>18</v>
      </c>
      <c r="G519" t="s">
        <v>19</v>
      </c>
      <c r="H519" t="s">
        <v>19</v>
      </c>
      <c r="I519" t="s">
        <v>19</v>
      </c>
      <c r="J519" t="s">
        <v>19</v>
      </c>
      <c r="K519">
        <v>149.0753</v>
      </c>
      <c r="L519" t="s">
        <v>19</v>
      </c>
      <c r="M519" t="s">
        <v>19</v>
      </c>
      <c r="N519" t="s">
        <v>14</v>
      </c>
    </row>
    <row r="520" spans="1:14" x14ac:dyDescent="0.2">
      <c r="A520" t="s">
        <v>14</v>
      </c>
      <c r="B520" t="s">
        <v>180</v>
      </c>
      <c r="C520">
        <v>9.69</v>
      </c>
      <c r="D520" t="s">
        <v>16</v>
      </c>
      <c r="E520" t="s">
        <v>91</v>
      </c>
      <c r="F520" t="s">
        <v>18</v>
      </c>
      <c r="G520" t="s">
        <v>19</v>
      </c>
      <c r="H520" t="s">
        <v>19</v>
      </c>
      <c r="I520" t="s">
        <v>19</v>
      </c>
      <c r="J520" t="s">
        <v>19</v>
      </c>
      <c r="K520">
        <v>149.0753</v>
      </c>
      <c r="L520" t="s">
        <v>19</v>
      </c>
      <c r="M520" t="s">
        <v>19</v>
      </c>
      <c r="N520" t="s">
        <v>14</v>
      </c>
    </row>
    <row r="521" spans="1:14" x14ac:dyDescent="0.2">
      <c r="A521" t="s">
        <v>14</v>
      </c>
      <c r="B521" t="s">
        <v>180</v>
      </c>
      <c r="C521">
        <v>9.69</v>
      </c>
      <c r="D521" t="s">
        <v>16</v>
      </c>
      <c r="E521" t="s">
        <v>92</v>
      </c>
      <c r="F521" t="s">
        <v>18</v>
      </c>
      <c r="G521" t="s">
        <v>19</v>
      </c>
      <c r="H521" t="s">
        <v>19</v>
      </c>
      <c r="I521" t="s">
        <v>19</v>
      </c>
      <c r="J521" t="s">
        <v>19</v>
      </c>
      <c r="K521">
        <v>149.0753</v>
      </c>
      <c r="L521" t="s">
        <v>19</v>
      </c>
      <c r="M521" t="s">
        <v>19</v>
      </c>
      <c r="N521" t="s">
        <v>14</v>
      </c>
    </row>
    <row r="522" spans="1:14" x14ac:dyDescent="0.2">
      <c r="A522" t="s">
        <v>14</v>
      </c>
      <c r="B522" t="s">
        <v>180</v>
      </c>
      <c r="C522">
        <v>9.69</v>
      </c>
      <c r="D522" t="s">
        <v>16</v>
      </c>
      <c r="E522" t="s">
        <v>93</v>
      </c>
      <c r="F522" t="s">
        <v>18</v>
      </c>
      <c r="G522" t="s">
        <v>19</v>
      </c>
      <c r="H522" t="s">
        <v>19</v>
      </c>
      <c r="I522" t="s">
        <v>19</v>
      </c>
      <c r="J522" t="s">
        <v>19</v>
      </c>
      <c r="K522">
        <v>149.0753</v>
      </c>
      <c r="L522" t="s">
        <v>19</v>
      </c>
      <c r="M522" t="s">
        <v>19</v>
      </c>
      <c r="N522" t="s">
        <v>14</v>
      </c>
    </row>
    <row r="523" spans="1:14" x14ac:dyDescent="0.2">
      <c r="A523" t="s">
        <v>14</v>
      </c>
      <c r="B523" t="s">
        <v>180</v>
      </c>
      <c r="C523">
        <v>9.69</v>
      </c>
      <c r="D523" t="s">
        <v>16</v>
      </c>
      <c r="E523" t="s">
        <v>94</v>
      </c>
      <c r="F523" t="s">
        <v>18</v>
      </c>
      <c r="G523" t="s">
        <v>19</v>
      </c>
      <c r="H523" t="s">
        <v>19</v>
      </c>
      <c r="I523" t="s">
        <v>19</v>
      </c>
      <c r="J523" t="s">
        <v>19</v>
      </c>
      <c r="K523">
        <v>149.0753</v>
      </c>
      <c r="L523" t="s">
        <v>19</v>
      </c>
      <c r="M523" t="s">
        <v>19</v>
      </c>
      <c r="N523" t="s">
        <v>14</v>
      </c>
    </row>
    <row r="524" spans="1:14" x14ac:dyDescent="0.2">
      <c r="A524" t="s">
        <v>14</v>
      </c>
      <c r="B524" t="s">
        <v>180</v>
      </c>
      <c r="C524">
        <v>9.69</v>
      </c>
      <c r="D524" t="s">
        <v>16</v>
      </c>
      <c r="E524" t="s">
        <v>95</v>
      </c>
      <c r="F524" t="s">
        <v>18</v>
      </c>
      <c r="G524" t="s">
        <v>19</v>
      </c>
      <c r="H524" t="s">
        <v>19</v>
      </c>
      <c r="I524" t="s">
        <v>19</v>
      </c>
      <c r="J524" t="s">
        <v>19</v>
      </c>
      <c r="K524">
        <v>149.0753</v>
      </c>
      <c r="L524" t="s">
        <v>19</v>
      </c>
      <c r="M524" t="s">
        <v>19</v>
      </c>
      <c r="N524" t="s">
        <v>14</v>
      </c>
    </row>
    <row r="525" spans="1:14" x14ac:dyDescent="0.2">
      <c r="A525" t="s">
        <v>14</v>
      </c>
      <c r="B525" t="s">
        <v>180</v>
      </c>
      <c r="C525">
        <v>9.69</v>
      </c>
      <c r="D525" t="s">
        <v>16</v>
      </c>
      <c r="E525" t="s">
        <v>96</v>
      </c>
      <c r="F525" t="s">
        <v>18</v>
      </c>
      <c r="G525" t="s">
        <v>19</v>
      </c>
      <c r="H525" t="s">
        <v>19</v>
      </c>
      <c r="I525" t="s">
        <v>19</v>
      </c>
      <c r="J525" t="s">
        <v>19</v>
      </c>
      <c r="K525">
        <v>149.0753</v>
      </c>
      <c r="L525" t="s">
        <v>19</v>
      </c>
      <c r="M525" t="s">
        <v>19</v>
      </c>
      <c r="N525" t="s">
        <v>14</v>
      </c>
    </row>
    <row r="526" spans="1:14" x14ac:dyDescent="0.2">
      <c r="A526" t="s">
        <v>14</v>
      </c>
      <c r="B526" t="s">
        <v>180</v>
      </c>
      <c r="C526">
        <v>9.69</v>
      </c>
      <c r="D526" t="s">
        <v>16</v>
      </c>
      <c r="E526" t="s">
        <v>97</v>
      </c>
      <c r="F526" t="s">
        <v>18</v>
      </c>
      <c r="G526" t="s">
        <v>19</v>
      </c>
      <c r="H526" t="s">
        <v>19</v>
      </c>
      <c r="I526" t="s">
        <v>19</v>
      </c>
      <c r="J526" t="s">
        <v>19</v>
      </c>
      <c r="K526">
        <v>149.0753</v>
      </c>
      <c r="L526" t="s">
        <v>19</v>
      </c>
      <c r="M526" t="s">
        <v>19</v>
      </c>
      <c r="N526" t="s">
        <v>14</v>
      </c>
    </row>
    <row r="527" spans="1:14" x14ac:dyDescent="0.2">
      <c r="A527" t="s">
        <v>14</v>
      </c>
      <c r="B527" t="s">
        <v>180</v>
      </c>
      <c r="C527">
        <v>9.69</v>
      </c>
      <c r="D527" t="s">
        <v>16</v>
      </c>
      <c r="E527" t="s">
        <v>100</v>
      </c>
      <c r="F527" t="s">
        <v>18</v>
      </c>
      <c r="G527" t="s">
        <v>19</v>
      </c>
      <c r="H527" t="s">
        <v>19</v>
      </c>
      <c r="I527" t="s">
        <v>19</v>
      </c>
      <c r="J527" t="s">
        <v>19</v>
      </c>
      <c r="K527">
        <v>149.0753</v>
      </c>
      <c r="L527" t="s">
        <v>19</v>
      </c>
      <c r="M527" t="s">
        <v>19</v>
      </c>
      <c r="N527" t="s">
        <v>14</v>
      </c>
    </row>
    <row r="528" spans="1:14" x14ac:dyDescent="0.2">
      <c r="A528" t="s">
        <v>14</v>
      </c>
      <c r="B528" t="s">
        <v>180</v>
      </c>
      <c r="C528">
        <v>9.69</v>
      </c>
      <c r="D528" t="s">
        <v>16</v>
      </c>
      <c r="E528" t="s">
        <v>102</v>
      </c>
      <c r="F528" t="s">
        <v>18</v>
      </c>
      <c r="G528" t="s">
        <v>19</v>
      </c>
      <c r="H528" t="s">
        <v>19</v>
      </c>
      <c r="I528" t="s">
        <v>19</v>
      </c>
      <c r="J528" t="s">
        <v>19</v>
      </c>
      <c r="K528">
        <v>149.0753</v>
      </c>
      <c r="L528" t="s">
        <v>19</v>
      </c>
      <c r="M528" t="s">
        <v>19</v>
      </c>
      <c r="N528" t="s">
        <v>14</v>
      </c>
    </row>
    <row r="529" spans="1:14" x14ac:dyDescent="0.2">
      <c r="A529" t="s">
        <v>14</v>
      </c>
      <c r="B529" t="s">
        <v>180</v>
      </c>
      <c r="C529">
        <v>9.69</v>
      </c>
      <c r="D529" t="s">
        <v>16</v>
      </c>
      <c r="E529" t="s">
        <v>104</v>
      </c>
      <c r="F529" t="s">
        <v>18</v>
      </c>
      <c r="G529" t="s">
        <v>19</v>
      </c>
      <c r="H529" t="s">
        <v>19</v>
      </c>
      <c r="I529" t="s">
        <v>19</v>
      </c>
      <c r="J529" t="s">
        <v>19</v>
      </c>
      <c r="K529">
        <v>149.0753</v>
      </c>
      <c r="L529" t="s">
        <v>19</v>
      </c>
      <c r="M529" t="s">
        <v>19</v>
      </c>
      <c r="N52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0F24-BC8F-4C20-8D77-C63115DB69CB}">
  <dimension ref="A1:C529"/>
  <sheetViews>
    <sheetView workbookViewId="0">
      <selection activeCell="D2" sqref="D1:D2"/>
    </sheetView>
  </sheetViews>
  <sheetFormatPr baseColWidth="10" defaultColWidth="8.83203125" defaultRowHeight="15" x14ac:dyDescent="0.2"/>
  <cols>
    <col min="1" max="1" width="20.6640625" bestFit="1" customWidth="1"/>
    <col min="2" max="2" width="38" bestFit="1" customWidth="1"/>
    <col min="3" max="3" width="15" customWidth="1"/>
  </cols>
  <sheetData>
    <row r="1" spans="1:3" x14ac:dyDescent="0.2">
      <c r="A1" s="1" t="s">
        <v>1</v>
      </c>
      <c r="B1" s="1" t="s">
        <v>4</v>
      </c>
      <c r="C1" s="1" t="s">
        <v>7</v>
      </c>
    </row>
    <row r="2" spans="1:3" x14ac:dyDescent="0.2">
      <c r="A2" t="s">
        <v>15</v>
      </c>
      <c r="B2" t="s">
        <v>17</v>
      </c>
      <c r="C2" t="s">
        <v>19</v>
      </c>
    </row>
    <row r="3" spans="1:3" x14ac:dyDescent="0.2">
      <c r="A3" t="s">
        <v>15</v>
      </c>
      <c r="B3" t="s">
        <v>20</v>
      </c>
      <c r="C3" t="s">
        <v>19</v>
      </c>
    </row>
    <row r="4" spans="1:3" x14ac:dyDescent="0.2">
      <c r="A4" t="s">
        <v>15</v>
      </c>
      <c r="B4" t="s">
        <v>21</v>
      </c>
      <c r="C4" t="s">
        <v>19</v>
      </c>
    </row>
    <row r="5" spans="1:3" x14ac:dyDescent="0.2">
      <c r="A5" t="s">
        <v>15</v>
      </c>
      <c r="B5" t="s">
        <v>22</v>
      </c>
      <c r="C5" t="s">
        <v>19</v>
      </c>
    </row>
    <row r="6" spans="1:3" x14ac:dyDescent="0.2">
      <c r="A6" t="s">
        <v>15</v>
      </c>
      <c r="B6" t="s">
        <v>23</v>
      </c>
      <c r="C6" t="s">
        <v>19</v>
      </c>
    </row>
    <row r="7" spans="1:3" x14ac:dyDescent="0.2">
      <c r="A7" t="s">
        <v>15</v>
      </c>
      <c r="B7" t="s">
        <v>24</v>
      </c>
      <c r="C7" t="s">
        <v>19</v>
      </c>
    </row>
    <row r="8" spans="1:3" x14ac:dyDescent="0.2">
      <c r="A8" t="s">
        <v>15</v>
      </c>
      <c r="B8" t="s">
        <v>25</v>
      </c>
      <c r="C8" t="s">
        <v>19</v>
      </c>
    </row>
    <row r="9" spans="1:3" x14ac:dyDescent="0.2">
      <c r="A9" t="s">
        <v>15</v>
      </c>
      <c r="B9" t="s">
        <v>26</v>
      </c>
      <c r="C9" t="s">
        <v>19</v>
      </c>
    </row>
    <row r="10" spans="1:3" x14ac:dyDescent="0.2">
      <c r="A10" t="s">
        <v>15</v>
      </c>
      <c r="B10" t="s">
        <v>27</v>
      </c>
      <c r="C10" t="s">
        <v>19</v>
      </c>
    </row>
    <row r="11" spans="1:3" x14ac:dyDescent="0.2">
      <c r="A11" t="s">
        <v>15</v>
      </c>
      <c r="B11" t="s">
        <v>28</v>
      </c>
      <c r="C11" t="s">
        <v>19</v>
      </c>
    </row>
    <row r="12" spans="1:3" x14ac:dyDescent="0.2">
      <c r="A12" t="s">
        <v>15</v>
      </c>
      <c r="B12" t="s">
        <v>29</v>
      </c>
      <c r="C12" t="s">
        <v>19</v>
      </c>
    </row>
    <row r="13" spans="1:3" x14ac:dyDescent="0.2">
      <c r="A13" t="s">
        <v>15</v>
      </c>
      <c r="B13" t="s">
        <v>30</v>
      </c>
      <c r="C13" t="s">
        <v>19</v>
      </c>
    </row>
    <row r="14" spans="1:3" x14ac:dyDescent="0.2">
      <c r="A14" t="s">
        <v>15</v>
      </c>
      <c r="B14" t="s">
        <v>31</v>
      </c>
      <c r="C14" t="s">
        <v>19</v>
      </c>
    </row>
    <row r="15" spans="1:3" x14ac:dyDescent="0.2">
      <c r="A15" t="s">
        <v>15</v>
      </c>
      <c r="B15" t="s">
        <v>32</v>
      </c>
      <c r="C15" t="s">
        <v>19</v>
      </c>
    </row>
    <row r="16" spans="1:3" x14ac:dyDescent="0.2">
      <c r="A16" t="s">
        <v>15</v>
      </c>
      <c r="B16" t="s">
        <v>33</v>
      </c>
      <c r="C16" t="s">
        <v>19</v>
      </c>
    </row>
    <row r="17" spans="1:3" x14ac:dyDescent="0.2">
      <c r="A17" t="s">
        <v>15</v>
      </c>
      <c r="B17" t="s">
        <v>34</v>
      </c>
      <c r="C17" t="s">
        <v>19</v>
      </c>
    </row>
    <row r="18" spans="1:3" x14ac:dyDescent="0.2">
      <c r="A18" t="s">
        <v>15</v>
      </c>
      <c r="B18" t="s">
        <v>35</v>
      </c>
      <c r="C18" t="s">
        <v>19</v>
      </c>
    </row>
    <row r="19" spans="1:3" x14ac:dyDescent="0.2">
      <c r="A19" t="s">
        <v>15</v>
      </c>
      <c r="B19" t="s">
        <v>36</v>
      </c>
      <c r="C19" t="s">
        <v>19</v>
      </c>
    </row>
    <row r="20" spans="1:3" x14ac:dyDescent="0.2">
      <c r="A20" t="s">
        <v>15</v>
      </c>
      <c r="B20" t="s">
        <v>37</v>
      </c>
      <c r="C20" t="s">
        <v>19</v>
      </c>
    </row>
    <row r="21" spans="1:3" x14ac:dyDescent="0.2">
      <c r="A21" t="s">
        <v>15</v>
      </c>
      <c r="B21" t="s">
        <v>38</v>
      </c>
      <c r="C21" t="s">
        <v>19</v>
      </c>
    </row>
    <row r="22" spans="1:3" x14ac:dyDescent="0.2">
      <c r="A22" t="s">
        <v>15</v>
      </c>
      <c r="B22" t="s">
        <v>39</v>
      </c>
      <c r="C22">
        <v>197728</v>
      </c>
    </row>
    <row r="23" spans="1:3" x14ac:dyDescent="0.2">
      <c r="A23" t="s">
        <v>15</v>
      </c>
      <c r="B23" t="s">
        <v>42</v>
      </c>
      <c r="C23">
        <v>168167</v>
      </c>
    </row>
    <row r="24" spans="1:3" x14ac:dyDescent="0.2">
      <c r="A24" t="s">
        <v>15</v>
      </c>
      <c r="B24" t="s">
        <v>45</v>
      </c>
      <c r="C24">
        <v>180589</v>
      </c>
    </row>
    <row r="25" spans="1:3" x14ac:dyDescent="0.2">
      <c r="A25" t="s">
        <v>15</v>
      </c>
      <c r="B25" t="s">
        <v>48</v>
      </c>
      <c r="C25" t="s">
        <v>19</v>
      </c>
    </row>
    <row r="26" spans="1:3" x14ac:dyDescent="0.2">
      <c r="A26" t="s">
        <v>15</v>
      </c>
      <c r="B26" t="s">
        <v>49</v>
      </c>
      <c r="C26" t="s">
        <v>19</v>
      </c>
    </row>
    <row r="27" spans="1:3" x14ac:dyDescent="0.2">
      <c r="A27" t="s">
        <v>15</v>
      </c>
      <c r="B27" t="s">
        <v>50</v>
      </c>
      <c r="C27" t="s">
        <v>19</v>
      </c>
    </row>
    <row r="28" spans="1:3" x14ac:dyDescent="0.2">
      <c r="A28" t="s">
        <v>15</v>
      </c>
      <c r="B28" t="s">
        <v>51</v>
      </c>
      <c r="C28">
        <v>249215</v>
      </c>
    </row>
    <row r="29" spans="1:3" x14ac:dyDescent="0.2">
      <c r="A29" t="s">
        <v>15</v>
      </c>
      <c r="B29" t="s">
        <v>53</v>
      </c>
      <c r="C29">
        <v>311428</v>
      </c>
    </row>
    <row r="30" spans="1:3" x14ac:dyDescent="0.2">
      <c r="A30" t="s">
        <v>15</v>
      </c>
      <c r="B30" t="s">
        <v>54</v>
      </c>
      <c r="C30">
        <v>148824</v>
      </c>
    </row>
    <row r="31" spans="1:3" x14ac:dyDescent="0.2">
      <c r="A31" t="s">
        <v>15</v>
      </c>
      <c r="B31" t="s">
        <v>56</v>
      </c>
      <c r="C31" t="s">
        <v>19</v>
      </c>
    </row>
    <row r="32" spans="1:3" x14ac:dyDescent="0.2">
      <c r="A32" t="s">
        <v>15</v>
      </c>
      <c r="B32" t="s">
        <v>57</v>
      </c>
      <c r="C32" t="s">
        <v>19</v>
      </c>
    </row>
    <row r="33" spans="1:3" x14ac:dyDescent="0.2">
      <c r="A33" t="s">
        <v>15</v>
      </c>
      <c r="B33" t="s">
        <v>58</v>
      </c>
      <c r="C33" t="s">
        <v>19</v>
      </c>
    </row>
    <row r="34" spans="1:3" x14ac:dyDescent="0.2">
      <c r="A34" t="s">
        <v>15</v>
      </c>
      <c r="B34" t="s">
        <v>59</v>
      </c>
      <c r="C34">
        <v>246769</v>
      </c>
    </row>
    <row r="35" spans="1:3" x14ac:dyDescent="0.2">
      <c r="A35" t="s">
        <v>15</v>
      </c>
      <c r="B35" t="s">
        <v>60</v>
      </c>
      <c r="C35">
        <v>213128</v>
      </c>
    </row>
    <row r="36" spans="1:3" x14ac:dyDescent="0.2">
      <c r="A36" t="s">
        <v>15</v>
      </c>
      <c r="B36" t="s">
        <v>61</v>
      </c>
      <c r="C36">
        <v>204657</v>
      </c>
    </row>
    <row r="37" spans="1:3" x14ac:dyDescent="0.2">
      <c r="A37" t="s">
        <v>15</v>
      </c>
      <c r="B37" t="s">
        <v>63</v>
      </c>
      <c r="C37" t="s">
        <v>19</v>
      </c>
    </row>
    <row r="38" spans="1:3" x14ac:dyDescent="0.2">
      <c r="A38" t="s">
        <v>15</v>
      </c>
      <c r="B38" t="s">
        <v>64</v>
      </c>
      <c r="C38" t="s">
        <v>19</v>
      </c>
    </row>
    <row r="39" spans="1:3" x14ac:dyDescent="0.2">
      <c r="A39" t="s">
        <v>15</v>
      </c>
      <c r="B39" t="s">
        <v>65</v>
      </c>
      <c r="C39" t="s">
        <v>19</v>
      </c>
    </row>
    <row r="40" spans="1:3" x14ac:dyDescent="0.2">
      <c r="A40" t="s">
        <v>15</v>
      </c>
      <c r="B40" t="s">
        <v>66</v>
      </c>
      <c r="C40">
        <v>114706</v>
      </c>
    </row>
    <row r="41" spans="1:3" x14ac:dyDescent="0.2">
      <c r="A41" t="s">
        <v>15</v>
      </c>
      <c r="B41" t="s">
        <v>69</v>
      </c>
      <c r="C41">
        <v>152648</v>
      </c>
    </row>
    <row r="42" spans="1:3" x14ac:dyDescent="0.2">
      <c r="A42" t="s">
        <v>15</v>
      </c>
      <c r="B42" t="s">
        <v>71</v>
      </c>
      <c r="C42" t="s">
        <v>19</v>
      </c>
    </row>
    <row r="43" spans="1:3" x14ac:dyDescent="0.2">
      <c r="A43" t="s">
        <v>15</v>
      </c>
      <c r="B43" t="s">
        <v>72</v>
      </c>
      <c r="C43" t="s">
        <v>19</v>
      </c>
    </row>
    <row r="44" spans="1:3" x14ac:dyDescent="0.2">
      <c r="A44" t="s">
        <v>15</v>
      </c>
      <c r="B44" t="s">
        <v>73</v>
      </c>
      <c r="C44" t="s">
        <v>19</v>
      </c>
    </row>
    <row r="45" spans="1:3" x14ac:dyDescent="0.2">
      <c r="A45" t="s">
        <v>15</v>
      </c>
      <c r="B45" t="s">
        <v>74</v>
      </c>
      <c r="C45" t="s">
        <v>19</v>
      </c>
    </row>
    <row r="46" spans="1:3" x14ac:dyDescent="0.2">
      <c r="A46" t="s">
        <v>15</v>
      </c>
      <c r="B46" t="s">
        <v>75</v>
      </c>
      <c r="C46">
        <v>123233</v>
      </c>
    </row>
    <row r="47" spans="1:3" x14ac:dyDescent="0.2">
      <c r="A47" t="s">
        <v>15</v>
      </c>
      <c r="B47" t="s">
        <v>77</v>
      </c>
      <c r="C47">
        <v>163198</v>
      </c>
    </row>
    <row r="48" spans="1:3" x14ac:dyDescent="0.2">
      <c r="A48" t="s">
        <v>15</v>
      </c>
      <c r="B48" t="s">
        <v>79</v>
      </c>
      <c r="C48" t="s">
        <v>19</v>
      </c>
    </row>
    <row r="49" spans="1:3" x14ac:dyDescent="0.2">
      <c r="A49" t="s">
        <v>15</v>
      </c>
      <c r="B49" t="s">
        <v>80</v>
      </c>
      <c r="C49" t="s">
        <v>19</v>
      </c>
    </row>
    <row r="50" spans="1:3" x14ac:dyDescent="0.2">
      <c r="A50" t="s">
        <v>15</v>
      </c>
      <c r="B50" t="s">
        <v>81</v>
      </c>
      <c r="C50" t="s">
        <v>19</v>
      </c>
    </row>
    <row r="51" spans="1:3" x14ac:dyDescent="0.2">
      <c r="A51" t="s">
        <v>15</v>
      </c>
      <c r="B51" t="s">
        <v>82</v>
      </c>
      <c r="C51" t="s">
        <v>19</v>
      </c>
    </row>
    <row r="52" spans="1:3" x14ac:dyDescent="0.2">
      <c r="A52" t="s">
        <v>15</v>
      </c>
      <c r="B52" t="s">
        <v>83</v>
      </c>
      <c r="C52">
        <v>135070</v>
      </c>
    </row>
    <row r="53" spans="1:3" x14ac:dyDescent="0.2">
      <c r="A53" t="s">
        <v>15</v>
      </c>
      <c r="B53" t="s">
        <v>84</v>
      </c>
      <c r="C53">
        <v>125163</v>
      </c>
    </row>
    <row r="54" spans="1:3" x14ac:dyDescent="0.2">
      <c r="A54" t="s">
        <v>15</v>
      </c>
      <c r="B54" t="s">
        <v>86</v>
      </c>
      <c r="C54" t="s">
        <v>19</v>
      </c>
    </row>
    <row r="55" spans="1:3" x14ac:dyDescent="0.2">
      <c r="A55" t="s">
        <v>15</v>
      </c>
      <c r="B55" t="s">
        <v>87</v>
      </c>
      <c r="C55" t="s">
        <v>19</v>
      </c>
    </row>
    <row r="56" spans="1:3" x14ac:dyDescent="0.2">
      <c r="A56" t="s">
        <v>15</v>
      </c>
      <c r="B56" t="s">
        <v>88</v>
      </c>
      <c r="C56">
        <v>3797226</v>
      </c>
    </row>
    <row r="57" spans="1:3" x14ac:dyDescent="0.2">
      <c r="A57" t="s">
        <v>15</v>
      </c>
      <c r="B57" t="s">
        <v>90</v>
      </c>
      <c r="C57" t="s">
        <v>19</v>
      </c>
    </row>
    <row r="58" spans="1:3" x14ac:dyDescent="0.2">
      <c r="A58" t="s">
        <v>15</v>
      </c>
      <c r="B58" t="s">
        <v>91</v>
      </c>
      <c r="C58" t="s">
        <v>19</v>
      </c>
    </row>
    <row r="59" spans="1:3" x14ac:dyDescent="0.2">
      <c r="A59" t="s">
        <v>15</v>
      </c>
      <c r="B59" t="s">
        <v>92</v>
      </c>
      <c r="C59" t="s">
        <v>19</v>
      </c>
    </row>
    <row r="60" spans="1:3" x14ac:dyDescent="0.2">
      <c r="A60" t="s">
        <v>15</v>
      </c>
      <c r="B60" t="s">
        <v>93</v>
      </c>
      <c r="C60" t="s">
        <v>19</v>
      </c>
    </row>
    <row r="61" spans="1:3" x14ac:dyDescent="0.2">
      <c r="A61" t="s">
        <v>15</v>
      </c>
      <c r="B61" t="s">
        <v>94</v>
      </c>
      <c r="C61" t="s">
        <v>19</v>
      </c>
    </row>
    <row r="62" spans="1:3" x14ac:dyDescent="0.2">
      <c r="A62" t="s">
        <v>15</v>
      </c>
      <c r="B62" t="s">
        <v>95</v>
      </c>
      <c r="C62" t="s">
        <v>19</v>
      </c>
    </row>
    <row r="63" spans="1:3" x14ac:dyDescent="0.2">
      <c r="A63" t="s">
        <v>15</v>
      </c>
      <c r="B63" t="s">
        <v>96</v>
      </c>
      <c r="C63" t="s">
        <v>19</v>
      </c>
    </row>
    <row r="64" spans="1:3" x14ac:dyDescent="0.2">
      <c r="A64" t="s">
        <v>15</v>
      </c>
      <c r="B64" t="s">
        <v>97</v>
      </c>
      <c r="C64">
        <v>1152210</v>
      </c>
    </row>
    <row r="65" spans="1:3" x14ac:dyDescent="0.2">
      <c r="A65" t="s">
        <v>15</v>
      </c>
      <c r="B65" t="s">
        <v>100</v>
      </c>
      <c r="C65">
        <v>2629086</v>
      </c>
    </row>
    <row r="66" spans="1:3" x14ac:dyDescent="0.2">
      <c r="A66" t="s">
        <v>15</v>
      </c>
      <c r="B66" t="s">
        <v>102</v>
      </c>
      <c r="C66">
        <v>3464605</v>
      </c>
    </row>
    <row r="67" spans="1:3" x14ac:dyDescent="0.2">
      <c r="A67" t="s">
        <v>15</v>
      </c>
      <c r="B67" t="s">
        <v>104</v>
      </c>
      <c r="C67" t="s">
        <v>19</v>
      </c>
    </row>
    <row r="68" spans="1:3" x14ac:dyDescent="0.2">
      <c r="A68" t="s">
        <v>105</v>
      </c>
      <c r="B68" t="s">
        <v>17</v>
      </c>
      <c r="C68" t="s">
        <v>19</v>
      </c>
    </row>
    <row r="69" spans="1:3" x14ac:dyDescent="0.2">
      <c r="A69" t="s">
        <v>105</v>
      </c>
      <c r="B69" t="s">
        <v>20</v>
      </c>
      <c r="C69" t="s">
        <v>19</v>
      </c>
    </row>
    <row r="70" spans="1:3" x14ac:dyDescent="0.2">
      <c r="A70" t="s">
        <v>105</v>
      </c>
      <c r="B70" t="s">
        <v>21</v>
      </c>
      <c r="C70">
        <v>48113771</v>
      </c>
    </row>
    <row r="71" spans="1:3" x14ac:dyDescent="0.2">
      <c r="A71" t="s">
        <v>105</v>
      </c>
      <c r="B71" t="s">
        <v>22</v>
      </c>
      <c r="C71">
        <v>50956051</v>
      </c>
    </row>
    <row r="72" spans="1:3" x14ac:dyDescent="0.2">
      <c r="A72" t="s">
        <v>105</v>
      </c>
      <c r="B72" t="s">
        <v>23</v>
      </c>
      <c r="C72">
        <v>49912955</v>
      </c>
    </row>
    <row r="73" spans="1:3" x14ac:dyDescent="0.2">
      <c r="A73" t="s">
        <v>105</v>
      </c>
      <c r="B73" t="s">
        <v>24</v>
      </c>
      <c r="C73">
        <v>49093630</v>
      </c>
    </row>
    <row r="74" spans="1:3" x14ac:dyDescent="0.2">
      <c r="A74" t="s">
        <v>105</v>
      </c>
      <c r="B74" t="s">
        <v>25</v>
      </c>
      <c r="C74">
        <v>18548074</v>
      </c>
    </row>
    <row r="75" spans="1:3" x14ac:dyDescent="0.2">
      <c r="A75" t="s">
        <v>105</v>
      </c>
      <c r="B75" t="s">
        <v>26</v>
      </c>
      <c r="C75">
        <v>5728986</v>
      </c>
    </row>
    <row r="76" spans="1:3" x14ac:dyDescent="0.2">
      <c r="A76" t="s">
        <v>105</v>
      </c>
      <c r="B76" t="s">
        <v>27</v>
      </c>
      <c r="C76">
        <v>1608680</v>
      </c>
    </row>
    <row r="77" spans="1:3" x14ac:dyDescent="0.2">
      <c r="A77" t="s">
        <v>105</v>
      </c>
      <c r="B77" t="s">
        <v>28</v>
      </c>
      <c r="C77">
        <v>450874</v>
      </c>
    </row>
    <row r="78" spans="1:3" x14ac:dyDescent="0.2">
      <c r="A78" t="s">
        <v>105</v>
      </c>
      <c r="B78" t="s">
        <v>29</v>
      </c>
      <c r="C78">
        <v>129512</v>
      </c>
    </row>
    <row r="79" spans="1:3" x14ac:dyDescent="0.2">
      <c r="A79" t="s">
        <v>105</v>
      </c>
      <c r="B79" t="s">
        <v>30</v>
      </c>
      <c r="C79">
        <v>43027</v>
      </c>
    </row>
    <row r="80" spans="1:3" x14ac:dyDescent="0.2">
      <c r="A80" t="s">
        <v>105</v>
      </c>
      <c r="B80" t="s">
        <v>31</v>
      </c>
      <c r="C80">
        <v>18978774</v>
      </c>
    </row>
    <row r="81" spans="1:3" x14ac:dyDescent="0.2">
      <c r="A81" t="s">
        <v>105</v>
      </c>
      <c r="B81" t="s">
        <v>32</v>
      </c>
      <c r="C81">
        <v>5506510</v>
      </c>
    </row>
    <row r="82" spans="1:3" x14ac:dyDescent="0.2">
      <c r="A82" t="s">
        <v>105</v>
      </c>
      <c r="B82" t="s">
        <v>33</v>
      </c>
      <c r="C82">
        <v>1455031</v>
      </c>
    </row>
    <row r="83" spans="1:3" x14ac:dyDescent="0.2">
      <c r="A83" t="s">
        <v>105</v>
      </c>
      <c r="B83" t="s">
        <v>34</v>
      </c>
      <c r="C83">
        <v>349050</v>
      </c>
    </row>
    <row r="84" spans="1:3" x14ac:dyDescent="0.2">
      <c r="A84" t="s">
        <v>105</v>
      </c>
      <c r="B84" t="s">
        <v>35</v>
      </c>
      <c r="C84">
        <v>107996</v>
      </c>
    </row>
    <row r="85" spans="1:3" x14ac:dyDescent="0.2">
      <c r="A85" t="s">
        <v>105</v>
      </c>
      <c r="B85" t="s">
        <v>36</v>
      </c>
      <c r="C85">
        <v>29902</v>
      </c>
    </row>
    <row r="86" spans="1:3" x14ac:dyDescent="0.2">
      <c r="A86" t="s">
        <v>105</v>
      </c>
      <c r="B86" t="s">
        <v>37</v>
      </c>
      <c r="C86">
        <v>13473920</v>
      </c>
    </row>
    <row r="87" spans="1:3" x14ac:dyDescent="0.2">
      <c r="A87" t="s">
        <v>105</v>
      </c>
      <c r="B87" t="s">
        <v>38</v>
      </c>
      <c r="C87">
        <v>15496661</v>
      </c>
    </row>
    <row r="88" spans="1:3" x14ac:dyDescent="0.2">
      <c r="A88" t="s">
        <v>105</v>
      </c>
      <c r="B88" t="s">
        <v>39</v>
      </c>
      <c r="C88">
        <v>36135630</v>
      </c>
    </row>
    <row r="89" spans="1:3" x14ac:dyDescent="0.2">
      <c r="A89" t="s">
        <v>105</v>
      </c>
      <c r="B89" t="s">
        <v>42</v>
      </c>
      <c r="C89">
        <v>37158327</v>
      </c>
    </row>
    <row r="90" spans="1:3" x14ac:dyDescent="0.2">
      <c r="A90" t="s">
        <v>105</v>
      </c>
      <c r="B90" t="s">
        <v>45</v>
      </c>
      <c r="C90">
        <v>33365750</v>
      </c>
    </row>
    <row r="91" spans="1:3" x14ac:dyDescent="0.2">
      <c r="A91" t="s">
        <v>105</v>
      </c>
      <c r="B91" t="s">
        <v>48</v>
      </c>
      <c r="C91">
        <v>58962</v>
      </c>
    </row>
    <row r="92" spans="1:3" x14ac:dyDescent="0.2">
      <c r="A92" t="s">
        <v>105</v>
      </c>
      <c r="B92" t="s">
        <v>49</v>
      </c>
      <c r="C92">
        <v>15180667</v>
      </c>
    </row>
    <row r="93" spans="1:3" x14ac:dyDescent="0.2">
      <c r="A93" t="s">
        <v>105</v>
      </c>
      <c r="B93" t="s">
        <v>50</v>
      </c>
      <c r="C93">
        <v>17420259</v>
      </c>
    </row>
    <row r="94" spans="1:3" x14ac:dyDescent="0.2">
      <c r="A94" t="s">
        <v>105</v>
      </c>
      <c r="B94" t="s">
        <v>51</v>
      </c>
      <c r="C94">
        <v>43820070</v>
      </c>
    </row>
    <row r="95" spans="1:3" x14ac:dyDescent="0.2">
      <c r="A95" t="s">
        <v>105</v>
      </c>
      <c r="B95" t="s">
        <v>53</v>
      </c>
      <c r="C95">
        <v>41391213</v>
      </c>
    </row>
    <row r="96" spans="1:3" x14ac:dyDescent="0.2">
      <c r="A96" t="s">
        <v>105</v>
      </c>
      <c r="B96" t="s">
        <v>54</v>
      </c>
      <c r="C96">
        <v>35045962</v>
      </c>
    </row>
    <row r="97" spans="1:3" x14ac:dyDescent="0.2">
      <c r="A97" t="s">
        <v>105</v>
      </c>
      <c r="B97" t="s">
        <v>56</v>
      </c>
      <c r="C97">
        <v>36196</v>
      </c>
    </row>
    <row r="98" spans="1:3" x14ac:dyDescent="0.2">
      <c r="A98" t="s">
        <v>105</v>
      </c>
      <c r="B98" t="s">
        <v>57</v>
      </c>
      <c r="C98">
        <v>13947104</v>
      </c>
    </row>
    <row r="99" spans="1:3" x14ac:dyDescent="0.2">
      <c r="A99" t="s">
        <v>105</v>
      </c>
      <c r="B99" t="s">
        <v>58</v>
      </c>
      <c r="C99">
        <v>16079551</v>
      </c>
    </row>
    <row r="100" spans="1:3" x14ac:dyDescent="0.2">
      <c r="A100" t="s">
        <v>105</v>
      </c>
      <c r="B100" t="s">
        <v>59</v>
      </c>
      <c r="C100">
        <v>42026364</v>
      </c>
    </row>
    <row r="101" spans="1:3" x14ac:dyDescent="0.2">
      <c r="A101" t="s">
        <v>105</v>
      </c>
      <c r="B101" t="s">
        <v>60</v>
      </c>
      <c r="C101">
        <v>39584443</v>
      </c>
    </row>
    <row r="102" spans="1:3" x14ac:dyDescent="0.2">
      <c r="A102" t="s">
        <v>105</v>
      </c>
      <c r="B102" t="s">
        <v>61</v>
      </c>
      <c r="C102">
        <v>37092077</v>
      </c>
    </row>
    <row r="103" spans="1:3" x14ac:dyDescent="0.2">
      <c r="A103" t="s">
        <v>105</v>
      </c>
      <c r="B103" t="s">
        <v>63</v>
      </c>
      <c r="C103">
        <v>53259</v>
      </c>
    </row>
    <row r="104" spans="1:3" x14ac:dyDescent="0.2">
      <c r="A104" t="s">
        <v>105</v>
      </c>
      <c r="B104" t="s">
        <v>64</v>
      </c>
      <c r="C104">
        <v>30990</v>
      </c>
    </row>
    <row r="105" spans="1:3" x14ac:dyDescent="0.2">
      <c r="A105" t="s">
        <v>105</v>
      </c>
      <c r="B105" t="s">
        <v>65</v>
      </c>
      <c r="C105">
        <v>365864</v>
      </c>
    </row>
    <row r="106" spans="1:3" x14ac:dyDescent="0.2">
      <c r="A106" t="s">
        <v>105</v>
      </c>
      <c r="B106" t="s">
        <v>66</v>
      </c>
      <c r="C106">
        <v>20540954</v>
      </c>
    </row>
    <row r="107" spans="1:3" x14ac:dyDescent="0.2">
      <c r="A107" t="s">
        <v>105</v>
      </c>
      <c r="B107" t="s">
        <v>69</v>
      </c>
      <c r="C107">
        <v>21608506</v>
      </c>
    </row>
    <row r="108" spans="1:3" x14ac:dyDescent="0.2">
      <c r="A108" t="s">
        <v>105</v>
      </c>
      <c r="B108" t="s">
        <v>71</v>
      </c>
      <c r="C108">
        <v>15475719</v>
      </c>
    </row>
    <row r="109" spans="1:3" x14ac:dyDescent="0.2">
      <c r="A109" t="s">
        <v>105</v>
      </c>
      <c r="B109" t="s">
        <v>72</v>
      </c>
      <c r="C109">
        <v>1076</v>
      </c>
    </row>
    <row r="110" spans="1:3" x14ac:dyDescent="0.2">
      <c r="A110" t="s">
        <v>105</v>
      </c>
      <c r="B110" t="s">
        <v>73</v>
      </c>
      <c r="C110">
        <v>27638</v>
      </c>
    </row>
    <row r="111" spans="1:3" x14ac:dyDescent="0.2">
      <c r="A111" t="s">
        <v>105</v>
      </c>
      <c r="B111" t="s">
        <v>74</v>
      </c>
      <c r="C111">
        <v>449893</v>
      </c>
    </row>
    <row r="112" spans="1:3" x14ac:dyDescent="0.2">
      <c r="A112" t="s">
        <v>105</v>
      </c>
      <c r="B112" t="s">
        <v>75</v>
      </c>
      <c r="C112">
        <v>21168291</v>
      </c>
    </row>
    <row r="113" spans="1:3" x14ac:dyDescent="0.2">
      <c r="A113" t="s">
        <v>105</v>
      </c>
      <c r="B113" t="s">
        <v>77</v>
      </c>
      <c r="C113">
        <v>23686473</v>
      </c>
    </row>
    <row r="114" spans="1:3" x14ac:dyDescent="0.2">
      <c r="A114" t="s">
        <v>105</v>
      </c>
      <c r="B114" t="s">
        <v>79</v>
      </c>
      <c r="C114">
        <v>16743664</v>
      </c>
    </row>
    <row r="115" spans="1:3" x14ac:dyDescent="0.2">
      <c r="A115" t="s">
        <v>105</v>
      </c>
      <c r="B115" t="s">
        <v>80</v>
      </c>
      <c r="C115">
        <v>1364</v>
      </c>
    </row>
    <row r="116" spans="1:3" x14ac:dyDescent="0.2">
      <c r="A116" t="s">
        <v>105</v>
      </c>
      <c r="B116" t="s">
        <v>81</v>
      </c>
      <c r="C116">
        <v>27927</v>
      </c>
    </row>
    <row r="117" spans="1:3" x14ac:dyDescent="0.2">
      <c r="A117" t="s">
        <v>105</v>
      </c>
      <c r="B117" t="s">
        <v>82</v>
      </c>
      <c r="C117">
        <v>493844</v>
      </c>
    </row>
    <row r="118" spans="1:3" x14ac:dyDescent="0.2">
      <c r="A118" t="s">
        <v>105</v>
      </c>
      <c r="B118" t="s">
        <v>83</v>
      </c>
      <c r="C118">
        <v>23575487</v>
      </c>
    </row>
    <row r="119" spans="1:3" x14ac:dyDescent="0.2">
      <c r="A119" t="s">
        <v>105</v>
      </c>
      <c r="B119" t="s">
        <v>84</v>
      </c>
      <c r="C119">
        <v>23377726</v>
      </c>
    </row>
    <row r="120" spans="1:3" x14ac:dyDescent="0.2">
      <c r="A120" t="s">
        <v>105</v>
      </c>
      <c r="B120" t="s">
        <v>86</v>
      </c>
      <c r="C120">
        <v>17764307</v>
      </c>
    </row>
    <row r="121" spans="1:3" x14ac:dyDescent="0.2">
      <c r="A121" t="s">
        <v>105</v>
      </c>
      <c r="B121" t="s">
        <v>87</v>
      </c>
      <c r="C121">
        <v>3916</v>
      </c>
    </row>
    <row r="122" spans="1:3" x14ac:dyDescent="0.2">
      <c r="A122" t="s">
        <v>105</v>
      </c>
      <c r="B122" t="s">
        <v>88</v>
      </c>
      <c r="C122">
        <v>2699</v>
      </c>
    </row>
    <row r="123" spans="1:3" x14ac:dyDescent="0.2">
      <c r="A123" t="s">
        <v>105</v>
      </c>
      <c r="B123" t="s">
        <v>90</v>
      </c>
      <c r="C123">
        <v>2711</v>
      </c>
    </row>
    <row r="124" spans="1:3" x14ac:dyDescent="0.2">
      <c r="A124" t="s">
        <v>105</v>
      </c>
      <c r="B124" t="s">
        <v>91</v>
      </c>
      <c r="C124">
        <v>1048</v>
      </c>
    </row>
    <row r="125" spans="1:3" x14ac:dyDescent="0.2">
      <c r="A125" t="s">
        <v>105</v>
      </c>
      <c r="B125" t="s">
        <v>92</v>
      </c>
      <c r="C125" t="s">
        <v>19</v>
      </c>
    </row>
    <row r="126" spans="1:3" x14ac:dyDescent="0.2">
      <c r="A126" t="s">
        <v>105</v>
      </c>
      <c r="B126" t="s">
        <v>93</v>
      </c>
      <c r="C126" t="s">
        <v>19</v>
      </c>
    </row>
    <row r="127" spans="1:3" x14ac:dyDescent="0.2">
      <c r="A127" t="s">
        <v>105</v>
      </c>
      <c r="B127" t="s">
        <v>94</v>
      </c>
      <c r="C127" t="s">
        <v>19</v>
      </c>
    </row>
    <row r="128" spans="1:3" x14ac:dyDescent="0.2">
      <c r="A128" t="s">
        <v>105</v>
      </c>
      <c r="B128" t="s">
        <v>95</v>
      </c>
      <c r="C128" t="s">
        <v>19</v>
      </c>
    </row>
    <row r="129" spans="1:3" x14ac:dyDescent="0.2">
      <c r="A129" t="s">
        <v>105</v>
      </c>
      <c r="B129" t="s">
        <v>96</v>
      </c>
      <c r="C129" t="s">
        <v>19</v>
      </c>
    </row>
    <row r="130" spans="1:3" x14ac:dyDescent="0.2">
      <c r="A130" t="s">
        <v>105</v>
      </c>
      <c r="B130" t="s">
        <v>97</v>
      </c>
      <c r="C130" t="s">
        <v>19</v>
      </c>
    </row>
    <row r="131" spans="1:3" x14ac:dyDescent="0.2">
      <c r="A131" t="s">
        <v>105</v>
      </c>
      <c r="B131" t="s">
        <v>100</v>
      </c>
      <c r="C131">
        <v>2630</v>
      </c>
    </row>
    <row r="132" spans="1:3" x14ac:dyDescent="0.2">
      <c r="A132" t="s">
        <v>105</v>
      </c>
      <c r="B132" t="s">
        <v>102</v>
      </c>
      <c r="C132" t="s">
        <v>19</v>
      </c>
    </row>
    <row r="133" spans="1:3" x14ac:dyDescent="0.2">
      <c r="A133" t="s">
        <v>105</v>
      </c>
      <c r="B133" t="s">
        <v>104</v>
      </c>
      <c r="C133" t="s">
        <v>19</v>
      </c>
    </row>
    <row r="134" spans="1:3" x14ac:dyDescent="0.2">
      <c r="A134" t="s">
        <v>123</v>
      </c>
      <c r="B134" t="s">
        <v>17</v>
      </c>
      <c r="C134" t="s">
        <v>19</v>
      </c>
    </row>
    <row r="135" spans="1:3" x14ac:dyDescent="0.2">
      <c r="A135" t="s">
        <v>123</v>
      </c>
      <c r="B135" t="s">
        <v>20</v>
      </c>
      <c r="C135" t="s">
        <v>19</v>
      </c>
    </row>
    <row r="136" spans="1:3" x14ac:dyDescent="0.2">
      <c r="A136" t="s">
        <v>123</v>
      </c>
      <c r="B136" t="s">
        <v>21</v>
      </c>
      <c r="C136" t="s">
        <v>19</v>
      </c>
    </row>
    <row r="137" spans="1:3" x14ac:dyDescent="0.2">
      <c r="A137" t="s">
        <v>123</v>
      </c>
      <c r="B137" t="s">
        <v>22</v>
      </c>
      <c r="C137" t="s">
        <v>19</v>
      </c>
    </row>
    <row r="138" spans="1:3" x14ac:dyDescent="0.2">
      <c r="A138" t="s">
        <v>123</v>
      </c>
      <c r="B138" t="s">
        <v>23</v>
      </c>
      <c r="C138" t="s">
        <v>19</v>
      </c>
    </row>
    <row r="139" spans="1:3" x14ac:dyDescent="0.2">
      <c r="A139" t="s">
        <v>123</v>
      </c>
      <c r="B139" t="s">
        <v>24</v>
      </c>
      <c r="C139" t="s">
        <v>19</v>
      </c>
    </row>
    <row r="140" spans="1:3" x14ac:dyDescent="0.2">
      <c r="A140" t="s">
        <v>123</v>
      </c>
      <c r="B140" t="s">
        <v>25</v>
      </c>
      <c r="C140" t="s">
        <v>19</v>
      </c>
    </row>
    <row r="141" spans="1:3" x14ac:dyDescent="0.2">
      <c r="A141" t="s">
        <v>123</v>
      </c>
      <c r="B141" t="s">
        <v>26</v>
      </c>
      <c r="C141" t="s">
        <v>19</v>
      </c>
    </row>
    <row r="142" spans="1:3" x14ac:dyDescent="0.2">
      <c r="A142" t="s">
        <v>123</v>
      </c>
      <c r="B142" t="s">
        <v>27</v>
      </c>
      <c r="C142" t="s">
        <v>19</v>
      </c>
    </row>
    <row r="143" spans="1:3" x14ac:dyDescent="0.2">
      <c r="A143" t="s">
        <v>123</v>
      </c>
      <c r="B143" t="s">
        <v>28</v>
      </c>
      <c r="C143">
        <v>102132</v>
      </c>
    </row>
    <row r="144" spans="1:3" x14ac:dyDescent="0.2">
      <c r="A144" t="s">
        <v>123</v>
      </c>
      <c r="B144" t="s">
        <v>29</v>
      </c>
      <c r="C144" t="s">
        <v>19</v>
      </c>
    </row>
    <row r="145" spans="1:3" x14ac:dyDescent="0.2">
      <c r="A145" t="s">
        <v>123</v>
      </c>
      <c r="B145" t="s">
        <v>30</v>
      </c>
      <c r="C145" t="s">
        <v>19</v>
      </c>
    </row>
    <row r="146" spans="1:3" x14ac:dyDescent="0.2">
      <c r="A146" t="s">
        <v>123</v>
      </c>
      <c r="B146" t="s">
        <v>31</v>
      </c>
      <c r="C146" t="s">
        <v>19</v>
      </c>
    </row>
    <row r="147" spans="1:3" x14ac:dyDescent="0.2">
      <c r="A147" t="s">
        <v>123</v>
      </c>
      <c r="B147" t="s">
        <v>32</v>
      </c>
      <c r="C147" t="s">
        <v>19</v>
      </c>
    </row>
    <row r="148" spans="1:3" x14ac:dyDescent="0.2">
      <c r="A148" t="s">
        <v>123</v>
      </c>
      <c r="B148" t="s">
        <v>33</v>
      </c>
      <c r="C148" t="s">
        <v>19</v>
      </c>
    </row>
    <row r="149" spans="1:3" x14ac:dyDescent="0.2">
      <c r="A149" t="s">
        <v>123</v>
      </c>
      <c r="B149" t="s">
        <v>34</v>
      </c>
      <c r="C149" t="s">
        <v>19</v>
      </c>
    </row>
    <row r="150" spans="1:3" x14ac:dyDescent="0.2">
      <c r="A150" t="s">
        <v>123</v>
      </c>
      <c r="B150" t="s">
        <v>35</v>
      </c>
      <c r="C150" t="s">
        <v>19</v>
      </c>
    </row>
    <row r="151" spans="1:3" x14ac:dyDescent="0.2">
      <c r="A151" t="s">
        <v>123</v>
      </c>
      <c r="B151" t="s">
        <v>36</v>
      </c>
      <c r="C151" t="s">
        <v>19</v>
      </c>
    </row>
    <row r="152" spans="1:3" x14ac:dyDescent="0.2">
      <c r="A152" t="s">
        <v>123</v>
      </c>
      <c r="B152" t="s">
        <v>37</v>
      </c>
      <c r="C152">
        <v>2490005</v>
      </c>
    </row>
    <row r="153" spans="1:3" x14ac:dyDescent="0.2">
      <c r="A153" t="s">
        <v>123</v>
      </c>
      <c r="B153" t="s">
        <v>38</v>
      </c>
      <c r="C153">
        <v>2355968</v>
      </c>
    </row>
    <row r="154" spans="1:3" x14ac:dyDescent="0.2">
      <c r="A154" t="s">
        <v>123</v>
      </c>
      <c r="B154" t="s">
        <v>39</v>
      </c>
      <c r="C154">
        <v>1382653</v>
      </c>
    </row>
    <row r="155" spans="1:3" x14ac:dyDescent="0.2">
      <c r="A155" t="s">
        <v>123</v>
      </c>
      <c r="B155" t="s">
        <v>42</v>
      </c>
      <c r="C155">
        <v>1289616</v>
      </c>
    </row>
    <row r="156" spans="1:3" x14ac:dyDescent="0.2">
      <c r="A156" t="s">
        <v>123</v>
      </c>
      <c r="B156" t="s">
        <v>45</v>
      </c>
      <c r="C156">
        <v>1554671</v>
      </c>
    </row>
    <row r="157" spans="1:3" x14ac:dyDescent="0.2">
      <c r="A157" t="s">
        <v>123</v>
      </c>
      <c r="B157" t="s">
        <v>48</v>
      </c>
      <c r="C157">
        <v>2720817</v>
      </c>
    </row>
    <row r="158" spans="1:3" x14ac:dyDescent="0.2">
      <c r="A158" t="s">
        <v>123</v>
      </c>
      <c r="B158" t="s">
        <v>49</v>
      </c>
      <c r="C158">
        <v>2821899</v>
      </c>
    </row>
    <row r="159" spans="1:3" x14ac:dyDescent="0.2">
      <c r="A159" t="s">
        <v>123</v>
      </c>
      <c r="B159" t="s">
        <v>50</v>
      </c>
      <c r="C159">
        <v>2536394</v>
      </c>
    </row>
    <row r="160" spans="1:3" x14ac:dyDescent="0.2">
      <c r="A160" t="s">
        <v>123</v>
      </c>
      <c r="B160" t="s">
        <v>51</v>
      </c>
      <c r="C160">
        <v>1563505</v>
      </c>
    </row>
    <row r="161" spans="1:3" x14ac:dyDescent="0.2">
      <c r="A161" t="s">
        <v>123</v>
      </c>
      <c r="B161" t="s">
        <v>53</v>
      </c>
      <c r="C161">
        <v>1345598</v>
      </c>
    </row>
    <row r="162" spans="1:3" x14ac:dyDescent="0.2">
      <c r="A162" t="s">
        <v>123</v>
      </c>
      <c r="B162" t="s">
        <v>54</v>
      </c>
      <c r="C162">
        <v>1327900</v>
      </c>
    </row>
    <row r="163" spans="1:3" x14ac:dyDescent="0.2">
      <c r="A163" t="s">
        <v>123</v>
      </c>
      <c r="B163" t="s">
        <v>56</v>
      </c>
      <c r="C163">
        <v>2608818</v>
      </c>
    </row>
    <row r="164" spans="1:3" x14ac:dyDescent="0.2">
      <c r="A164" t="s">
        <v>123</v>
      </c>
      <c r="B164" t="s">
        <v>57</v>
      </c>
      <c r="C164">
        <v>2777655</v>
      </c>
    </row>
    <row r="165" spans="1:3" x14ac:dyDescent="0.2">
      <c r="A165" t="s">
        <v>123</v>
      </c>
      <c r="B165" t="s">
        <v>58</v>
      </c>
      <c r="C165">
        <v>2320102</v>
      </c>
    </row>
    <row r="166" spans="1:3" x14ac:dyDescent="0.2">
      <c r="A166" t="s">
        <v>123</v>
      </c>
      <c r="B166" t="s">
        <v>59</v>
      </c>
      <c r="C166">
        <v>1560355</v>
      </c>
    </row>
    <row r="167" spans="1:3" x14ac:dyDescent="0.2">
      <c r="A167" t="s">
        <v>123</v>
      </c>
      <c r="B167" t="s">
        <v>60</v>
      </c>
      <c r="C167">
        <v>1438870</v>
      </c>
    </row>
    <row r="168" spans="1:3" x14ac:dyDescent="0.2">
      <c r="A168" t="s">
        <v>123</v>
      </c>
      <c r="B168" t="s">
        <v>61</v>
      </c>
      <c r="C168">
        <v>1557012</v>
      </c>
    </row>
    <row r="169" spans="1:3" x14ac:dyDescent="0.2">
      <c r="A169" t="s">
        <v>123</v>
      </c>
      <c r="B169" t="s">
        <v>63</v>
      </c>
      <c r="C169">
        <v>2675788</v>
      </c>
    </row>
    <row r="170" spans="1:3" x14ac:dyDescent="0.2">
      <c r="A170" t="s">
        <v>123</v>
      </c>
      <c r="B170" t="s">
        <v>64</v>
      </c>
      <c r="C170">
        <v>69558301</v>
      </c>
    </row>
    <row r="171" spans="1:3" x14ac:dyDescent="0.2">
      <c r="A171" t="s">
        <v>123</v>
      </c>
      <c r="B171" t="s">
        <v>65</v>
      </c>
      <c r="C171">
        <v>61208961</v>
      </c>
    </row>
    <row r="172" spans="1:3" x14ac:dyDescent="0.2">
      <c r="A172" t="s">
        <v>123</v>
      </c>
      <c r="B172" t="s">
        <v>66</v>
      </c>
      <c r="C172">
        <v>72046852</v>
      </c>
    </row>
    <row r="173" spans="1:3" x14ac:dyDescent="0.2">
      <c r="A173" t="s">
        <v>123</v>
      </c>
      <c r="B173" t="s">
        <v>69</v>
      </c>
      <c r="C173">
        <v>64199982</v>
      </c>
    </row>
    <row r="174" spans="1:3" x14ac:dyDescent="0.2">
      <c r="A174" t="s">
        <v>123</v>
      </c>
      <c r="B174" t="s">
        <v>71</v>
      </c>
      <c r="C174">
        <v>60942864</v>
      </c>
    </row>
    <row r="175" spans="1:3" x14ac:dyDescent="0.2">
      <c r="A175" t="s">
        <v>123</v>
      </c>
      <c r="B175" t="s">
        <v>72</v>
      </c>
      <c r="C175">
        <v>74916453</v>
      </c>
    </row>
    <row r="176" spans="1:3" x14ac:dyDescent="0.2">
      <c r="A176" t="s">
        <v>123</v>
      </c>
      <c r="B176" t="s">
        <v>73</v>
      </c>
      <c r="C176">
        <v>71992965</v>
      </c>
    </row>
    <row r="177" spans="1:3" x14ac:dyDescent="0.2">
      <c r="A177" t="s">
        <v>123</v>
      </c>
      <c r="B177" t="s">
        <v>74</v>
      </c>
      <c r="C177">
        <v>64699299</v>
      </c>
    </row>
    <row r="178" spans="1:3" x14ac:dyDescent="0.2">
      <c r="A178" t="s">
        <v>123</v>
      </c>
      <c r="B178" t="s">
        <v>75</v>
      </c>
      <c r="C178">
        <v>72541146</v>
      </c>
    </row>
    <row r="179" spans="1:3" x14ac:dyDescent="0.2">
      <c r="A179" t="s">
        <v>123</v>
      </c>
      <c r="B179" t="s">
        <v>77</v>
      </c>
      <c r="C179">
        <v>68814449</v>
      </c>
    </row>
    <row r="180" spans="1:3" x14ac:dyDescent="0.2">
      <c r="A180" t="s">
        <v>123</v>
      </c>
      <c r="B180" t="s">
        <v>79</v>
      </c>
      <c r="C180">
        <v>64918266</v>
      </c>
    </row>
    <row r="181" spans="1:3" x14ac:dyDescent="0.2">
      <c r="A181" t="s">
        <v>123</v>
      </c>
      <c r="B181" t="s">
        <v>80</v>
      </c>
      <c r="C181">
        <v>71244755</v>
      </c>
    </row>
    <row r="182" spans="1:3" x14ac:dyDescent="0.2">
      <c r="A182" t="s">
        <v>123</v>
      </c>
      <c r="B182" t="s">
        <v>81</v>
      </c>
      <c r="C182">
        <v>75267197</v>
      </c>
    </row>
    <row r="183" spans="1:3" x14ac:dyDescent="0.2">
      <c r="A183" t="s">
        <v>123</v>
      </c>
      <c r="B183" t="s">
        <v>82</v>
      </c>
      <c r="C183">
        <v>66452051</v>
      </c>
    </row>
    <row r="184" spans="1:3" x14ac:dyDescent="0.2">
      <c r="A184" t="s">
        <v>123</v>
      </c>
      <c r="B184" t="s">
        <v>83</v>
      </c>
      <c r="C184">
        <v>79937747</v>
      </c>
    </row>
    <row r="185" spans="1:3" x14ac:dyDescent="0.2">
      <c r="A185" t="s">
        <v>123</v>
      </c>
      <c r="B185" t="s">
        <v>84</v>
      </c>
      <c r="C185">
        <v>70233215</v>
      </c>
    </row>
    <row r="186" spans="1:3" x14ac:dyDescent="0.2">
      <c r="A186" t="s">
        <v>123</v>
      </c>
      <c r="B186" t="s">
        <v>86</v>
      </c>
      <c r="C186">
        <v>67226715</v>
      </c>
    </row>
    <row r="187" spans="1:3" x14ac:dyDescent="0.2">
      <c r="A187" t="s">
        <v>123</v>
      </c>
      <c r="B187" t="s">
        <v>87</v>
      </c>
      <c r="C187">
        <v>74396123</v>
      </c>
    </row>
    <row r="188" spans="1:3" x14ac:dyDescent="0.2">
      <c r="A188" t="s">
        <v>123</v>
      </c>
      <c r="B188" t="s">
        <v>88</v>
      </c>
      <c r="C188" t="s">
        <v>19</v>
      </c>
    </row>
    <row r="189" spans="1:3" x14ac:dyDescent="0.2">
      <c r="A189" t="s">
        <v>123</v>
      </c>
      <c r="B189" t="s">
        <v>90</v>
      </c>
      <c r="C189">
        <v>1856592</v>
      </c>
    </row>
    <row r="190" spans="1:3" x14ac:dyDescent="0.2">
      <c r="A190" t="s">
        <v>123</v>
      </c>
      <c r="B190" t="s">
        <v>91</v>
      </c>
      <c r="C190">
        <v>1792035</v>
      </c>
    </row>
    <row r="191" spans="1:3" x14ac:dyDescent="0.2">
      <c r="A191" t="s">
        <v>123</v>
      </c>
      <c r="B191" t="s">
        <v>92</v>
      </c>
      <c r="C191">
        <v>1871667</v>
      </c>
    </row>
    <row r="192" spans="1:3" x14ac:dyDescent="0.2">
      <c r="A192" t="s">
        <v>123</v>
      </c>
      <c r="B192" t="s">
        <v>93</v>
      </c>
      <c r="C192">
        <v>1930784</v>
      </c>
    </row>
    <row r="193" spans="1:3" x14ac:dyDescent="0.2">
      <c r="A193" t="s">
        <v>123</v>
      </c>
      <c r="B193" t="s">
        <v>94</v>
      </c>
      <c r="C193">
        <v>1905753</v>
      </c>
    </row>
    <row r="194" spans="1:3" x14ac:dyDescent="0.2">
      <c r="A194" t="s">
        <v>123</v>
      </c>
      <c r="B194" t="s">
        <v>95</v>
      </c>
      <c r="C194">
        <v>1822918</v>
      </c>
    </row>
    <row r="195" spans="1:3" x14ac:dyDescent="0.2">
      <c r="A195" t="s">
        <v>123</v>
      </c>
      <c r="B195" t="s">
        <v>96</v>
      </c>
      <c r="C195">
        <v>1762119</v>
      </c>
    </row>
    <row r="196" spans="1:3" x14ac:dyDescent="0.2">
      <c r="A196" t="s">
        <v>123</v>
      </c>
      <c r="B196" t="s">
        <v>97</v>
      </c>
      <c r="C196">
        <v>1295221</v>
      </c>
    </row>
    <row r="197" spans="1:3" x14ac:dyDescent="0.2">
      <c r="A197" t="s">
        <v>123</v>
      </c>
      <c r="B197" t="s">
        <v>100</v>
      </c>
      <c r="C197">
        <v>426153</v>
      </c>
    </row>
    <row r="198" spans="1:3" x14ac:dyDescent="0.2">
      <c r="A198" t="s">
        <v>123</v>
      </c>
      <c r="B198" t="s">
        <v>102</v>
      </c>
      <c r="C198">
        <v>183319</v>
      </c>
    </row>
    <row r="199" spans="1:3" x14ac:dyDescent="0.2">
      <c r="A199" t="s">
        <v>123</v>
      </c>
      <c r="B199" t="s">
        <v>104</v>
      </c>
      <c r="C199" t="s">
        <v>19</v>
      </c>
    </row>
    <row r="200" spans="1:3" x14ac:dyDescent="0.2">
      <c r="A200" t="s">
        <v>132</v>
      </c>
      <c r="B200" t="s">
        <v>17</v>
      </c>
      <c r="C200" t="s">
        <v>19</v>
      </c>
    </row>
    <row r="201" spans="1:3" x14ac:dyDescent="0.2">
      <c r="A201" t="s">
        <v>132</v>
      </c>
      <c r="B201" t="s">
        <v>20</v>
      </c>
      <c r="C201" t="s">
        <v>19</v>
      </c>
    </row>
    <row r="202" spans="1:3" x14ac:dyDescent="0.2">
      <c r="A202" t="s">
        <v>132</v>
      </c>
      <c r="B202" t="s">
        <v>21</v>
      </c>
      <c r="C202">
        <v>580105</v>
      </c>
    </row>
    <row r="203" spans="1:3" x14ac:dyDescent="0.2">
      <c r="A203" t="s">
        <v>132</v>
      </c>
      <c r="B203" t="s">
        <v>22</v>
      </c>
      <c r="C203">
        <v>623479</v>
      </c>
    </row>
    <row r="204" spans="1:3" x14ac:dyDescent="0.2">
      <c r="A204" t="s">
        <v>132</v>
      </c>
      <c r="B204" t="s">
        <v>23</v>
      </c>
      <c r="C204">
        <v>550895</v>
      </c>
    </row>
    <row r="205" spans="1:3" x14ac:dyDescent="0.2">
      <c r="A205" t="s">
        <v>132</v>
      </c>
      <c r="B205" t="s">
        <v>24</v>
      </c>
      <c r="C205">
        <v>585169</v>
      </c>
    </row>
    <row r="206" spans="1:3" x14ac:dyDescent="0.2">
      <c r="A206" t="s">
        <v>132</v>
      </c>
      <c r="B206" t="s">
        <v>25</v>
      </c>
      <c r="C206">
        <v>118308</v>
      </c>
    </row>
    <row r="207" spans="1:3" x14ac:dyDescent="0.2">
      <c r="A207" t="s">
        <v>132</v>
      </c>
      <c r="B207" t="s">
        <v>26</v>
      </c>
      <c r="C207" t="s">
        <v>19</v>
      </c>
    </row>
    <row r="208" spans="1:3" x14ac:dyDescent="0.2">
      <c r="A208" t="s">
        <v>132</v>
      </c>
      <c r="B208" t="s">
        <v>27</v>
      </c>
      <c r="C208" t="s">
        <v>19</v>
      </c>
    </row>
    <row r="209" spans="1:3" x14ac:dyDescent="0.2">
      <c r="A209" t="s">
        <v>132</v>
      </c>
      <c r="B209" t="s">
        <v>28</v>
      </c>
      <c r="C209" t="s">
        <v>19</v>
      </c>
    </row>
    <row r="210" spans="1:3" x14ac:dyDescent="0.2">
      <c r="A210" t="s">
        <v>132</v>
      </c>
      <c r="B210" t="s">
        <v>29</v>
      </c>
      <c r="C210" t="s">
        <v>19</v>
      </c>
    </row>
    <row r="211" spans="1:3" x14ac:dyDescent="0.2">
      <c r="A211" t="s">
        <v>132</v>
      </c>
      <c r="B211" t="s">
        <v>30</v>
      </c>
      <c r="C211" t="s">
        <v>19</v>
      </c>
    </row>
    <row r="212" spans="1:3" x14ac:dyDescent="0.2">
      <c r="A212" t="s">
        <v>132</v>
      </c>
      <c r="B212" t="s">
        <v>31</v>
      </c>
      <c r="C212">
        <v>109397</v>
      </c>
    </row>
    <row r="213" spans="1:3" x14ac:dyDescent="0.2">
      <c r="A213" t="s">
        <v>132</v>
      </c>
      <c r="B213" t="s">
        <v>32</v>
      </c>
      <c r="C213" t="s">
        <v>19</v>
      </c>
    </row>
    <row r="214" spans="1:3" x14ac:dyDescent="0.2">
      <c r="A214" t="s">
        <v>132</v>
      </c>
      <c r="B214" t="s">
        <v>33</v>
      </c>
      <c r="C214" t="s">
        <v>19</v>
      </c>
    </row>
    <row r="215" spans="1:3" x14ac:dyDescent="0.2">
      <c r="A215" t="s">
        <v>132</v>
      </c>
      <c r="B215" t="s">
        <v>34</v>
      </c>
      <c r="C215" t="s">
        <v>19</v>
      </c>
    </row>
    <row r="216" spans="1:3" x14ac:dyDescent="0.2">
      <c r="A216" t="s">
        <v>132</v>
      </c>
      <c r="B216" t="s">
        <v>35</v>
      </c>
      <c r="C216" t="s">
        <v>19</v>
      </c>
    </row>
    <row r="217" spans="1:3" x14ac:dyDescent="0.2">
      <c r="A217" t="s">
        <v>132</v>
      </c>
      <c r="B217" t="s">
        <v>36</v>
      </c>
      <c r="C217" t="s">
        <v>19</v>
      </c>
    </row>
    <row r="218" spans="1:3" x14ac:dyDescent="0.2">
      <c r="A218" t="s">
        <v>132</v>
      </c>
      <c r="B218" t="s">
        <v>37</v>
      </c>
      <c r="C218">
        <v>16287095</v>
      </c>
    </row>
    <row r="219" spans="1:3" x14ac:dyDescent="0.2">
      <c r="A219" t="s">
        <v>132</v>
      </c>
      <c r="B219" t="s">
        <v>38</v>
      </c>
      <c r="C219">
        <v>10496439</v>
      </c>
    </row>
    <row r="220" spans="1:3" x14ac:dyDescent="0.2">
      <c r="A220" t="s">
        <v>132</v>
      </c>
      <c r="B220" t="s">
        <v>39</v>
      </c>
      <c r="C220">
        <v>1161567</v>
      </c>
    </row>
    <row r="221" spans="1:3" x14ac:dyDescent="0.2">
      <c r="A221" t="s">
        <v>132</v>
      </c>
      <c r="B221" t="s">
        <v>42</v>
      </c>
      <c r="C221">
        <v>1034939</v>
      </c>
    </row>
    <row r="222" spans="1:3" x14ac:dyDescent="0.2">
      <c r="A222" t="s">
        <v>132</v>
      </c>
      <c r="B222" t="s">
        <v>45</v>
      </c>
      <c r="C222">
        <v>1542737</v>
      </c>
    </row>
    <row r="223" spans="1:3" x14ac:dyDescent="0.2">
      <c r="A223" t="s">
        <v>132</v>
      </c>
      <c r="B223" t="s">
        <v>48</v>
      </c>
      <c r="C223">
        <v>56677423</v>
      </c>
    </row>
    <row r="224" spans="1:3" x14ac:dyDescent="0.2">
      <c r="A224" t="s">
        <v>132</v>
      </c>
      <c r="B224" t="s">
        <v>49</v>
      </c>
      <c r="C224">
        <v>17488398</v>
      </c>
    </row>
    <row r="225" spans="1:3" x14ac:dyDescent="0.2">
      <c r="A225" t="s">
        <v>132</v>
      </c>
      <c r="B225" t="s">
        <v>50</v>
      </c>
      <c r="C225">
        <v>11854154</v>
      </c>
    </row>
    <row r="226" spans="1:3" x14ac:dyDescent="0.2">
      <c r="A226" t="s">
        <v>132</v>
      </c>
      <c r="B226" t="s">
        <v>51</v>
      </c>
      <c r="C226">
        <v>1321132</v>
      </c>
    </row>
    <row r="227" spans="1:3" x14ac:dyDescent="0.2">
      <c r="A227" t="s">
        <v>132</v>
      </c>
      <c r="B227" t="s">
        <v>53</v>
      </c>
      <c r="C227">
        <v>1135244</v>
      </c>
    </row>
    <row r="228" spans="1:3" x14ac:dyDescent="0.2">
      <c r="A228" t="s">
        <v>132</v>
      </c>
      <c r="B228" t="s">
        <v>54</v>
      </c>
      <c r="C228">
        <v>1549101</v>
      </c>
    </row>
    <row r="229" spans="1:3" x14ac:dyDescent="0.2">
      <c r="A229" t="s">
        <v>132</v>
      </c>
      <c r="B229" t="s">
        <v>56</v>
      </c>
      <c r="C229">
        <v>58097796</v>
      </c>
    </row>
    <row r="230" spans="1:3" x14ac:dyDescent="0.2">
      <c r="A230" t="s">
        <v>132</v>
      </c>
      <c r="B230" t="s">
        <v>57</v>
      </c>
      <c r="C230">
        <v>18301710</v>
      </c>
    </row>
    <row r="231" spans="1:3" x14ac:dyDescent="0.2">
      <c r="A231" t="s">
        <v>132</v>
      </c>
      <c r="B231" t="s">
        <v>58</v>
      </c>
      <c r="C231">
        <v>10431707</v>
      </c>
    </row>
    <row r="232" spans="1:3" x14ac:dyDescent="0.2">
      <c r="A232" t="s">
        <v>132</v>
      </c>
      <c r="B232" t="s">
        <v>59</v>
      </c>
      <c r="C232">
        <v>1197607</v>
      </c>
    </row>
    <row r="233" spans="1:3" x14ac:dyDescent="0.2">
      <c r="A233" t="s">
        <v>132</v>
      </c>
      <c r="B233" t="s">
        <v>60</v>
      </c>
      <c r="C233">
        <v>1141235</v>
      </c>
    </row>
    <row r="234" spans="1:3" x14ac:dyDescent="0.2">
      <c r="A234" t="s">
        <v>132</v>
      </c>
      <c r="B234" t="s">
        <v>61</v>
      </c>
      <c r="C234">
        <v>1702880</v>
      </c>
    </row>
    <row r="235" spans="1:3" x14ac:dyDescent="0.2">
      <c r="A235" t="s">
        <v>132</v>
      </c>
      <c r="B235" t="s">
        <v>63</v>
      </c>
      <c r="C235">
        <v>56623809</v>
      </c>
    </row>
    <row r="236" spans="1:3" x14ac:dyDescent="0.2">
      <c r="A236" t="s">
        <v>132</v>
      </c>
      <c r="B236" t="s">
        <v>64</v>
      </c>
      <c r="C236">
        <v>78857897</v>
      </c>
    </row>
    <row r="237" spans="1:3" x14ac:dyDescent="0.2">
      <c r="A237" t="s">
        <v>132</v>
      </c>
      <c r="B237" t="s">
        <v>65</v>
      </c>
      <c r="C237">
        <v>92134524</v>
      </c>
    </row>
    <row r="238" spans="1:3" x14ac:dyDescent="0.2">
      <c r="A238" t="s">
        <v>132</v>
      </c>
      <c r="B238" t="s">
        <v>66</v>
      </c>
      <c r="C238">
        <v>5830071</v>
      </c>
    </row>
    <row r="239" spans="1:3" x14ac:dyDescent="0.2">
      <c r="A239" t="s">
        <v>132</v>
      </c>
      <c r="B239" t="s">
        <v>69</v>
      </c>
      <c r="C239">
        <v>4995034</v>
      </c>
    </row>
    <row r="240" spans="1:3" x14ac:dyDescent="0.2">
      <c r="A240" t="s">
        <v>132</v>
      </c>
      <c r="B240" t="s">
        <v>71</v>
      </c>
      <c r="C240">
        <v>26365091</v>
      </c>
    </row>
    <row r="241" spans="1:3" x14ac:dyDescent="0.2">
      <c r="A241" t="s">
        <v>132</v>
      </c>
      <c r="B241" t="s">
        <v>72</v>
      </c>
      <c r="C241">
        <v>2641438</v>
      </c>
    </row>
    <row r="242" spans="1:3" x14ac:dyDescent="0.2">
      <c r="A242" t="s">
        <v>132</v>
      </c>
      <c r="B242" t="s">
        <v>73</v>
      </c>
      <c r="C242">
        <v>84517455</v>
      </c>
    </row>
    <row r="243" spans="1:3" x14ac:dyDescent="0.2">
      <c r="A243" t="s">
        <v>132</v>
      </c>
      <c r="B243" t="s">
        <v>74</v>
      </c>
      <c r="C243">
        <v>100477015</v>
      </c>
    </row>
    <row r="244" spans="1:3" x14ac:dyDescent="0.2">
      <c r="A244" t="s">
        <v>132</v>
      </c>
      <c r="B244" t="s">
        <v>75</v>
      </c>
      <c r="C244">
        <v>5679875</v>
      </c>
    </row>
    <row r="245" spans="1:3" x14ac:dyDescent="0.2">
      <c r="A245" t="s">
        <v>132</v>
      </c>
      <c r="B245" t="s">
        <v>77</v>
      </c>
      <c r="C245">
        <v>5252219</v>
      </c>
    </row>
    <row r="246" spans="1:3" x14ac:dyDescent="0.2">
      <c r="A246" t="s">
        <v>132</v>
      </c>
      <c r="B246" t="s">
        <v>79</v>
      </c>
      <c r="C246">
        <v>28649603</v>
      </c>
    </row>
    <row r="247" spans="1:3" x14ac:dyDescent="0.2">
      <c r="A247" t="s">
        <v>132</v>
      </c>
      <c r="B247" t="s">
        <v>80</v>
      </c>
      <c r="C247">
        <v>2155749</v>
      </c>
    </row>
    <row r="248" spans="1:3" x14ac:dyDescent="0.2">
      <c r="A248" t="s">
        <v>132</v>
      </c>
      <c r="B248" t="s">
        <v>81</v>
      </c>
      <c r="C248">
        <v>86963530</v>
      </c>
    </row>
    <row r="249" spans="1:3" x14ac:dyDescent="0.2">
      <c r="A249" t="s">
        <v>132</v>
      </c>
      <c r="B249" t="s">
        <v>82</v>
      </c>
      <c r="C249">
        <v>107883075</v>
      </c>
    </row>
    <row r="250" spans="1:3" x14ac:dyDescent="0.2">
      <c r="A250" t="s">
        <v>132</v>
      </c>
      <c r="B250" t="s">
        <v>83</v>
      </c>
      <c r="C250">
        <v>6009988</v>
      </c>
    </row>
    <row r="251" spans="1:3" x14ac:dyDescent="0.2">
      <c r="A251" t="s">
        <v>132</v>
      </c>
      <c r="B251" t="s">
        <v>84</v>
      </c>
      <c r="C251">
        <v>5346154</v>
      </c>
    </row>
    <row r="252" spans="1:3" x14ac:dyDescent="0.2">
      <c r="A252" t="s">
        <v>132</v>
      </c>
      <c r="B252" t="s">
        <v>86</v>
      </c>
      <c r="C252">
        <v>28551752</v>
      </c>
    </row>
    <row r="253" spans="1:3" x14ac:dyDescent="0.2">
      <c r="A253" t="s">
        <v>132</v>
      </c>
      <c r="B253" t="s">
        <v>87</v>
      </c>
      <c r="C253">
        <v>2572355</v>
      </c>
    </row>
    <row r="254" spans="1:3" x14ac:dyDescent="0.2">
      <c r="A254" t="s">
        <v>132</v>
      </c>
      <c r="B254" t="s">
        <v>88</v>
      </c>
      <c r="C254" t="s">
        <v>19</v>
      </c>
    </row>
    <row r="255" spans="1:3" x14ac:dyDescent="0.2">
      <c r="A255" t="s">
        <v>132</v>
      </c>
      <c r="B255" t="s">
        <v>90</v>
      </c>
      <c r="C255" t="s">
        <v>19</v>
      </c>
    </row>
    <row r="256" spans="1:3" x14ac:dyDescent="0.2">
      <c r="A256" t="s">
        <v>132</v>
      </c>
      <c r="B256" t="s">
        <v>91</v>
      </c>
      <c r="C256" t="s">
        <v>19</v>
      </c>
    </row>
    <row r="257" spans="1:3" x14ac:dyDescent="0.2">
      <c r="A257" t="s">
        <v>132</v>
      </c>
      <c r="B257" t="s">
        <v>92</v>
      </c>
      <c r="C257" t="s">
        <v>19</v>
      </c>
    </row>
    <row r="258" spans="1:3" x14ac:dyDescent="0.2">
      <c r="A258" t="s">
        <v>132</v>
      </c>
      <c r="B258" t="s">
        <v>93</v>
      </c>
      <c r="C258" t="s">
        <v>19</v>
      </c>
    </row>
    <row r="259" spans="1:3" x14ac:dyDescent="0.2">
      <c r="A259" t="s">
        <v>132</v>
      </c>
      <c r="B259" t="s">
        <v>94</v>
      </c>
      <c r="C259" t="s">
        <v>19</v>
      </c>
    </row>
    <row r="260" spans="1:3" x14ac:dyDescent="0.2">
      <c r="A260" t="s">
        <v>132</v>
      </c>
      <c r="B260" t="s">
        <v>95</v>
      </c>
      <c r="C260" t="s">
        <v>19</v>
      </c>
    </row>
    <row r="261" spans="1:3" x14ac:dyDescent="0.2">
      <c r="A261" t="s">
        <v>132</v>
      </c>
      <c r="B261" t="s">
        <v>96</v>
      </c>
      <c r="C261" t="s">
        <v>19</v>
      </c>
    </row>
    <row r="262" spans="1:3" x14ac:dyDescent="0.2">
      <c r="A262" t="s">
        <v>132</v>
      </c>
      <c r="B262" t="s">
        <v>97</v>
      </c>
      <c r="C262" t="s">
        <v>19</v>
      </c>
    </row>
    <row r="263" spans="1:3" x14ac:dyDescent="0.2">
      <c r="A263" t="s">
        <v>132</v>
      </c>
      <c r="B263" t="s">
        <v>100</v>
      </c>
      <c r="C263" t="s">
        <v>19</v>
      </c>
    </row>
    <row r="264" spans="1:3" x14ac:dyDescent="0.2">
      <c r="A264" t="s">
        <v>132</v>
      </c>
      <c r="B264" t="s">
        <v>102</v>
      </c>
      <c r="C264" t="s">
        <v>19</v>
      </c>
    </row>
    <row r="265" spans="1:3" x14ac:dyDescent="0.2">
      <c r="A265" t="s">
        <v>132</v>
      </c>
      <c r="B265" t="s">
        <v>104</v>
      </c>
      <c r="C265" t="s">
        <v>19</v>
      </c>
    </row>
    <row r="266" spans="1:3" x14ac:dyDescent="0.2">
      <c r="A266" t="s">
        <v>140</v>
      </c>
      <c r="B266" t="s">
        <v>17</v>
      </c>
      <c r="C266" t="s">
        <v>19</v>
      </c>
    </row>
    <row r="267" spans="1:3" x14ac:dyDescent="0.2">
      <c r="A267" t="s">
        <v>140</v>
      </c>
      <c r="B267" t="s">
        <v>20</v>
      </c>
      <c r="C267" t="s">
        <v>19</v>
      </c>
    </row>
    <row r="268" spans="1:3" x14ac:dyDescent="0.2">
      <c r="A268" t="s">
        <v>140</v>
      </c>
      <c r="B268" t="s">
        <v>21</v>
      </c>
      <c r="C268">
        <v>367938</v>
      </c>
    </row>
    <row r="269" spans="1:3" x14ac:dyDescent="0.2">
      <c r="A269" t="s">
        <v>140</v>
      </c>
      <c r="B269" t="s">
        <v>22</v>
      </c>
      <c r="C269">
        <v>380859</v>
      </c>
    </row>
    <row r="270" spans="1:3" x14ac:dyDescent="0.2">
      <c r="A270" t="s">
        <v>140</v>
      </c>
      <c r="B270" t="s">
        <v>23</v>
      </c>
      <c r="C270">
        <v>371994</v>
      </c>
    </row>
    <row r="271" spans="1:3" x14ac:dyDescent="0.2">
      <c r="A271" t="s">
        <v>140</v>
      </c>
      <c r="B271" t="s">
        <v>24</v>
      </c>
      <c r="C271">
        <v>329067</v>
      </c>
    </row>
    <row r="272" spans="1:3" x14ac:dyDescent="0.2">
      <c r="A272" t="s">
        <v>140</v>
      </c>
      <c r="B272" t="s">
        <v>25</v>
      </c>
      <c r="C272">
        <v>219477</v>
      </c>
    </row>
    <row r="273" spans="1:3" x14ac:dyDescent="0.2">
      <c r="A273" t="s">
        <v>140</v>
      </c>
      <c r="B273" t="s">
        <v>26</v>
      </c>
      <c r="C273">
        <v>205263</v>
      </c>
    </row>
    <row r="274" spans="1:3" x14ac:dyDescent="0.2">
      <c r="A274" t="s">
        <v>140</v>
      </c>
      <c r="B274" t="s">
        <v>27</v>
      </c>
      <c r="C274">
        <v>156414</v>
      </c>
    </row>
    <row r="275" spans="1:3" x14ac:dyDescent="0.2">
      <c r="A275" t="s">
        <v>140</v>
      </c>
      <c r="B275" t="s">
        <v>28</v>
      </c>
      <c r="C275">
        <v>146877</v>
      </c>
    </row>
    <row r="276" spans="1:3" x14ac:dyDescent="0.2">
      <c r="A276" t="s">
        <v>140</v>
      </c>
      <c r="B276" t="s">
        <v>29</v>
      </c>
      <c r="C276">
        <v>178718</v>
      </c>
    </row>
    <row r="277" spans="1:3" x14ac:dyDescent="0.2">
      <c r="A277" t="s">
        <v>140</v>
      </c>
      <c r="B277" t="s">
        <v>30</v>
      </c>
      <c r="C277">
        <v>198214</v>
      </c>
    </row>
    <row r="278" spans="1:3" x14ac:dyDescent="0.2">
      <c r="A278" t="s">
        <v>140</v>
      </c>
      <c r="B278" t="s">
        <v>31</v>
      </c>
      <c r="C278">
        <v>230331</v>
      </c>
    </row>
    <row r="279" spans="1:3" x14ac:dyDescent="0.2">
      <c r="A279" t="s">
        <v>140</v>
      </c>
      <c r="B279" t="s">
        <v>32</v>
      </c>
      <c r="C279">
        <v>171884</v>
      </c>
    </row>
    <row r="280" spans="1:3" x14ac:dyDescent="0.2">
      <c r="A280" t="s">
        <v>140</v>
      </c>
      <c r="B280" t="s">
        <v>33</v>
      </c>
      <c r="C280">
        <v>142611</v>
      </c>
    </row>
    <row r="281" spans="1:3" x14ac:dyDescent="0.2">
      <c r="A281" t="s">
        <v>140</v>
      </c>
      <c r="B281" t="s">
        <v>34</v>
      </c>
      <c r="C281">
        <v>133910</v>
      </c>
    </row>
    <row r="282" spans="1:3" x14ac:dyDescent="0.2">
      <c r="A282" t="s">
        <v>140</v>
      </c>
      <c r="B282" t="s">
        <v>35</v>
      </c>
      <c r="C282">
        <v>145332</v>
      </c>
    </row>
    <row r="283" spans="1:3" x14ac:dyDescent="0.2">
      <c r="A283" t="s">
        <v>140</v>
      </c>
      <c r="B283" t="s">
        <v>36</v>
      </c>
      <c r="C283">
        <v>163178</v>
      </c>
    </row>
    <row r="284" spans="1:3" x14ac:dyDescent="0.2">
      <c r="A284" t="s">
        <v>140</v>
      </c>
      <c r="B284" t="s">
        <v>37</v>
      </c>
      <c r="C284">
        <v>15796576</v>
      </c>
    </row>
    <row r="285" spans="1:3" x14ac:dyDescent="0.2">
      <c r="A285" t="s">
        <v>140</v>
      </c>
      <c r="B285" t="s">
        <v>38</v>
      </c>
      <c r="C285">
        <v>16998952</v>
      </c>
    </row>
    <row r="286" spans="1:3" x14ac:dyDescent="0.2">
      <c r="A286" t="s">
        <v>140</v>
      </c>
      <c r="B286" t="s">
        <v>39</v>
      </c>
      <c r="C286">
        <v>12046146</v>
      </c>
    </row>
    <row r="287" spans="1:3" x14ac:dyDescent="0.2">
      <c r="A287" t="s">
        <v>140</v>
      </c>
      <c r="B287" t="s">
        <v>42</v>
      </c>
      <c r="C287">
        <v>12595475</v>
      </c>
    </row>
    <row r="288" spans="1:3" x14ac:dyDescent="0.2">
      <c r="A288" t="s">
        <v>140</v>
      </c>
      <c r="B288" t="s">
        <v>45</v>
      </c>
      <c r="C288">
        <v>14516251</v>
      </c>
    </row>
    <row r="289" spans="1:3" x14ac:dyDescent="0.2">
      <c r="A289" t="s">
        <v>140</v>
      </c>
      <c r="B289" t="s">
        <v>48</v>
      </c>
      <c r="C289">
        <v>14721622</v>
      </c>
    </row>
    <row r="290" spans="1:3" x14ac:dyDescent="0.2">
      <c r="A290" t="s">
        <v>140</v>
      </c>
      <c r="B290" t="s">
        <v>49</v>
      </c>
      <c r="C290">
        <v>17482946</v>
      </c>
    </row>
    <row r="291" spans="1:3" x14ac:dyDescent="0.2">
      <c r="A291" t="s">
        <v>140</v>
      </c>
      <c r="B291" t="s">
        <v>50</v>
      </c>
      <c r="C291">
        <v>18255206</v>
      </c>
    </row>
    <row r="292" spans="1:3" x14ac:dyDescent="0.2">
      <c r="A292" t="s">
        <v>140</v>
      </c>
      <c r="B292" t="s">
        <v>51</v>
      </c>
      <c r="C292">
        <v>14618474</v>
      </c>
    </row>
    <row r="293" spans="1:3" x14ac:dyDescent="0.2">
      <c r="A293" t="s">
        <v>140</v>
      </c>
      <c r="B293" t="s">
        <v>53</v>
      </c>
      <c r="C293">
        <v>13821735</v>
      </c>
    </row>
    <row r="294" spans="1:3" x14ac:dyDescent="0.2">
      <c r="A294" t="s">
        <v>140</v>
      </c>
      <c r="B294" t="s">
        <v>54</v>
      </c>
      <c r="C294">
        <v>14178425</v>
      </c>
    </row>
    <row r="295" spans="1:3" x14ac:dyDescent="0.2">
      <c r="A295" t="s">
        <v>140</v>
      </c>
      <c r="B295" t="s">
        <v>56</v>
      </c>
      <c r="C295">
        <v>14285966</v>
      </c>
    </row>
    <row r="296" spans="1:3" x14ac:dyDescent="0.2">
      <c r="A296" t="s">
        <v>140</v>
      </c>
      <c r="B296" t="s">
        <v>57</v>
      </c>
      <c r="C296">
        <v>17065800</v>
      </c>
    </row>
    <row r="297" spans="1:3" x14ac:dyDescent="0.2">
      <c r="A297" t="s">
        <v>140</v>
      </c>
      <c r="B297" t="s">
        <v>58</v>
      </c>
      <c r="C297">
        <v>16717699</v>
      </c>
    </row>
    <row r="298" spans="1:3" x14ac:dyDescent="0.2">
      <c r="A298" t="s">
        <v>140</v>
      </c>
      <c r="B298" t="s">
        <v>59</v>
      </c>
      <c r="C298">
        <v>14148036</v>
      </c>
    </row>
    <row r="299" spans="1:3" x14ac:dyDescent="0.2">
      <c r="A299" t="s">
        <v>140</v>
      </c>
      <c r="B299" t="s">
        <v>60</v>
      </c>
      <c r="C299">
        <v>13538000</v>
      </c>
    </row>
    <row r="300" spans="1:3" x14ac:dyDescent="0.2">
      <c r="A300" t="s">
        <v>140</v>
      </c>
      <c r="B300" t="s">
        <v>61</v>
      </c>
      <c r="C300">
        <v>15685981</v>
      </c>
    </row>
    <row r="301" spans="1:3" x14ac:dyDescent="0.2">
      <c r="A301" t="s">
        <v>140</v>
      </c>
      <c r="B301" t="s">
        <v>63</v>
      </c>
      <c r="C301">
        <v>14162709</v>
      </c>
    </row>
    <row r="302" spans="1:3" x14ac:dyDescent="0.2">
      <c r="A302" t="s">
        <v>140</v>
      </c>
      <c r="B302" t="s">
        <v>64</v>
      </c>
      <c r="C302">
        <v>164827634</v>
      </c>
    </row>
    <row r="303" spans="1:3" x14ac:dyDescent="0.2">
      <c r="A303" t="s">
        <v>140</v>
      </c>
      <c r="B303" t="s">
        <v>65</v>
      </c>
      <c r="C303">
        <v>220130282</v>
      </c>
    </row>
    <row r="304" spans="1:3" x14ac:dyDescent="0.2">
      <c r="A304" t="s">
        <v>140</v>
      </c>
      <c r="B304" t="s">
        <v>66</v>
      </c>
      <c r="C304">
        <v>237109226</v>
      </c>
    </row>
    <row r="305" spans="1:3" x14ac:dyDescent="0.2">
      <c r="A305" t="s">
        <v>140</v>
      </c>
      <c r="B305" t="s">
        <v>69</v>
      </c>
      <c r="C305">
        <v>250497256</v>
      </c>
    </row>
    <row r="306" spans="1:3" x14ac:dyDescent="0.2">
      <c r="A306" t="s">
        <v>140</v>
      </c>
      <c r="B306" t="s">
        <v>71</v>
      </c>
      <c r="C306">
        <v>237702084</v>
      </c>
    </row>
    <row r="307" spans="1:3" x14ac:dyDescent="0.2">
      <c r="A307" t="s">
        <v>140</v>
      </c>
      <c r="B307" t="s">
        <v>72</v>
      </c>
      <c r="C307">
        <v>169525123</v>
      </c>
    </row>
    <row r="308" spans="1:3" x14ac:dyDescent="0.2">
      <c r="A308" t="s">
        <v>140</v>
      </c>
      <c r="B308" t="s">
        <v>73</v>
      </c>
      <c r="C308">
        <v>154337679</v>
      </c>
    </row>
    <row r="309" spans="1:3" x14ac:dyDescent="0.2">
      <c r="A309" t="s">
        <v>140</v>
      </c>
      <c r="B309" t="s">
        <v>74</v>
      </c>
      <c r="C309">
        <v>203078673</v>
      </c>
    </row>
    <row r="310" spans="1:3" x14ac:dyDescent="0.2">
      <c r="A310" t="s">
        <v>140</v>
      </c>
      <c r="B310" t="s">
        <v>75</v>
      </c>
      <c r="C310">
        <v>251848360</v>
      </c>
    </row>
    <row r="311" spans="1:3" x14ac:dyDescent="0.2">
      <c r="A311" t="s">
        <v>140</v>
      </c>
      <c r="B311" t="s">
        <v>77</v>
      </c>
      <c r="C311">
        <v>270996571</v>
      </c>
    </row>
    <row r="312" spans="1:3" x14ac:dyDescent="0.2">
      <c r="A312" t="s">
        <v>140</v>
      </c>
      <c r="B312" t="s">
        <v>79</v>
      </c>
      <c r="C312">
        <v>259434940</v>
      </c>
    </row>
    <row r="313" spans="1:3" x14ac:dyDescent="0.2">
      <c r="A313" t="s">
        <v>140</v>
      </c>
      <c r="B313" t="s">
        <v>80</v>
      </c>
      <c r="C313">
        <v>165515899</v>
      </c>
    </row>
    <row r="314" spans="1:3" x14ac:dyDescent="0.2">
      <c r="A314" t="s">
        <v>140</v>
      </c>
      <c r="B314" t="s">
        <v>81</v>
      </c>
      <c r="C314">
        <v>164253783</v>
      </c>
    </row>
    <row r="315" spans="1:3" x14ac:dyDescent="0.2">
      <c r="A315" t="s">
        <v>140</v>
      </c>
      <c r="B315" t="s">
        <v>82</v>
      </c>
      <c r="C315">
        <v>239224813</v>
      </c>
    </row>
    <row r="316" spans="1:3" x14ac:dyDescent="0.2">
      <c r="A316" t="s">
        <v>140</v>
      </c>
      <c r="B316" t="s">
        <v>83</v>
      </c>
      <c r="C316">
        <v>276950425</v>
      </c>
    </row>
    <row r="317" spans="1:3" x14ac:dyDescent="0.2">
      <c r="A317" t="s">
        <v>140</v>
      </c>
      <c r="B317" t="s">
        <v>84</v>
      </c>
      <c r="C317">
        <v>280879518</v>
      </c>
    </row>
    <row r="318" spans="1:3" x14ac:dyDescent="0.2">
      <c r="A318" t="s">
        <v>140</v>
      </c>
      <c r="B318" t="s">
        <v>86</v>
      </c>
      <c r="C318">
        <v>263494026</v>
      </c>
    </row>
    <row r="319" spans="1:3" x14ac:dyDescent="0.2">
      <c r="A319" t="s">
        <v>140</v>
      </c>
      <c r="B319" t="s">
        <v>87</v>
      </c>
      <c r="C319">
        <v>194808943</v>
      </c>
    </row>
    <row r="320" spans="1:3" x14ac:dyDescent="0.2">
      <c r="A320" t="s">
        <v>140</v>
      </c>
      <c r="B320" t="s">
        <v>88</v>
      </c>
      <c r="C320" t="s">
        <v>19</v>
      </c>
    </row>
    <row r="321" spans="1:3" x14ac:dyDescent="0.2">
      <c r="A321" t="s">
        <v>140</v>
      </c>
      <c r="B321" t="s">
        <v>90</v>
      </c>
      <c r="C321">
        <v>3482670</v>
      </c>
    </row>
    <row r="322" spans="1:3" x14ac:dyDescent="0.2">
      <c r="A322" t="s">
        <v>140</v>
      </c>
      <c r="B322" t="s">
        <v>91</v>
      </c>
      <c r="C322">
        <v>1002353</v>
      </c>
    </row>
    <row r="323" spans="1:3" x14ac:dyDescent="0.2">
      <c r="A323" t="s">
        <v>140</v>
      </c>
      <c r="B323" t="s">
        <v>92</v>
      </c>
      <c r="C323">
        <v>326354</v>
      </c>
    </row>
    <row r="324" spans="1:3" x14ac:dyDescent="0.2">
      <c r="A324" t="s">
        <v>140</v>
      </c>
      <c r="B324" t="s">
        <v>93</v>
      </c>
      <c r="C324">
        <v>150254</v>
      </c>
    </row>
    <row r="325" spans="1:3" x14ac:dyDescent="0.2">
      <c r="A325" t="s">
        <v>140</v>
      </c>
      <c r="B325" t="s">
        <v>94</v>
      </c>
      <c r="C325" t="s">
        <v>19</v>
      </c>
    </row>
    <row r="326" spans="1:3" x14ac:dyDescent="0.2">
      <c r="A326" t="s">
        <v>140</v>
      </c>
      <c r="B326" t="s">
        <v>95</v>
      </c>
      <c r="C326" t="s">
        <v>19</v>
      </c>
    </row>
    <row r="327" spans="1:3" x14ac:dyDescent="0.2">
      <c r="A327" t="s">
        <v>140</v>
      </c>
      <c r="B327" t="s">
        <v>96</v>
      </c>
      <c r="C327" t="s">
        <v>19</v>
      </c>
    </row>
    <row r="328" spans="1:3" x14ac:dyDescent="0.2">
      <c r="A328" t="s">
        <v>140</v>
      </c>
      <c r="B328" t="s">
        <v>97</v>
      </c>
      <c r="C328" t="s">
        <v>19</v>
      </c>
    </row>
    <row r="329" spans="1:3" x14ac:dyDescent="0.2">
      <c r="A329" t="s">
        <v>140</v>
      </c>
      <c r="B329" t="s">
        <v>100</v>
      </c>
      <c r="C329" t="s">
        <v>19</v>
      </c>
    </row>
    <row r="330" spans="1:3" x14ac:dyDescent="0.2">
      <c r="A330" t="s">
        <v>140</v>
      </c>
      <c r="B330" t="s">
        <v>102</v>
      </c>
      <c r="C330" t="s">
        <v>19</v>
      </c>
    </row>
    <row r="331" spans="1:3" x14ac:dyDescent="0.2">
      <c r="A331" t="s">
        <v>140</v>
      </c>
      <c r="B331" t="s">
        <v>104</v>
      </c>
      <c r="C331" t="s">
        <v>19</v>
      </c>
    </row>
    <row r="332" spans="1:3" x14ac:dyDescent="0.2">
      <c r="A332" t="s">
        <v>152</v>
      </c>
      <c r="B332" t="s">
        <v>17</v>
      </c>
      <c r="C332" t="s">
        <v>19</v>
      </c>
    </row>
    <row r="333" spans="1:3" x14ac:dyDescent="0.2">
      <c r="A333" t="s">
        <v>152</v>
      </c>
      <c r="B333" t="s">
        <v>20</v>
      </c>
      <c r="C333" t="s">
        <v>19</v>
      </c>
    </row>
    <row r="334" spans="1:3" x14ac:dyDescent="0.2">
      <c r="A334" t="s">
        <v>152</v>
      </c>
      <c r="B334" t="s">
        <v>21</v>
      </c>
      <c r="C334" t="s">
        <v>19</v>
      </c>
    </row>
    <row r="335" spans="1:3" x14ac:dyDescent="0.2">
      <c r="A335" t="s">
        <v>152</v>
      </c>
      <c r="B335" t="s">
        <v>22</v>
      </c>
      <c r="C335" t="s">
        <v>19</v>
      </c>
    </row>
    <row r="336" spans="1:3" x14ac:dyDescent="0.2">
      <c r="A336" t="s">
        <v>152</v>
      </c>
      <c r="B336" t="s">
        <v>23</v>
      </c>
      <c r="C336" t="s">
        <v>19</v>
      </c>
    </row>
    <row r="337" spans="1:3" x14ac:dyDescent="0.2">
      <c r="A337" t="s">
        <v>152</v>
      </c>
      <c r="B337" t="s">
        <v>24</v>
      </c>
      <c r="C337" t="s">
        <v>19</v>
      </c>
    </row>
    <row r="338" spans="1:3" x14ac:dyDescent="0.2">
      <c r="A338" t="s">
        <v>152</v>
      </c>
      <c r="B338" t="s">
        <v>25</v>
      </c>
      <c r="C338" t="s">
        <v>19</v>
      </c>
    </row>
    <row r="339" spans="1:3" x14ac:dyDescent="0.2">
      <c r="A339" t="s">
        <v>152</v>
      </c>
      <c r="B339" t="s">
        <v>26</v>
      </c>
      <c r="C339" t="s">
        <v>19</v>
      </c>
    </row>
    <row r="340" spans="1:3" x14ac:dyDescent="0.2">
      <c r="A340" t="s">
        <v>152</v>
      </c>
      <c r="B340" t="s">
        <v>27</v>
      </c>
      <c r="C340" t="s">
        <v>19</v>
      </c>
    </row>
    <row r="341" spans="1:3" x14ac:dyDescent="0.2">
      <c r="A341" t="s">
        <v>152</v>
      </c>
      <c r="B341" t="s">
        <v>28</v>
      </c>
      <c r="C341" t="s">
        <v>19</v>
      </c>
    </row>
    <row r="342" spans="1:3" x14ac:dyDescent="0.2">
      <c r="A342" t="s">
        <v>152</v>
      </c>
      <c r="B342" t="s">
        <v>29</v>
      </c>
      <c r="C342" t="s">
        <v>19</v>
      </c>
    </row>
    <row r="343" spans="1:3" x14ac:dyDescent="0.2">
      <c r="A343" t="s">
        <v>152</v>
      </c>
      <c r="B343" t="s">
        <v>30</v>
      </c>
      <c r="C343" t="s">
        <v>19</v>
      </c>
    </row>
    <row r="344" spans="1:3" x14ac:dyDescent="0.2">
      <c r="A344" t="s">
        <v>152</v>
      </c>
      <c r="B344" t="s">
        <v>31</v>
      </c>
      <c r="C344" t="s">
        <v>19</v>
      </c>
    </row>
    <row r="345" spans="1:3" x14ac:dyDescent="0.2">
      <c r="A345" t="s">
        <v>152</v>
      </c>
      <c r="B345" t="s">
        <v>32</v>
      </c>
      <c r="C345" t="s">
        <v>19</v>
      </c>
    </row>
    <row r="346" spans="1:3" x14ac:dyDescent="0.2">
      <c r="A346" t="s">
        <v>152</v>
      </c>
      <c r="B346" t="s">
        <v>33</v>
      </c>
      <c r="C346" t="s">
        <v>19</v>
      </c>
    </row>
    <row r="347" spans="1:3" x14ac:dyDescent="0.2">
      <c r="A347" t="s">
        <v>152</v>
      </c>
      <c r="B347" t="s">
        <v>34</v>
      </c>
      <c r="C347" t="s">
        <v>19</v>
      </c>
    </row>
    <row r="348" spans="1:3" x14ac:dyDescent="0.2">
      <c r="A348" t="s">
        <v>152</v>
      </c>
      <c r="B348" t="s">
        <v>35</v>
      </c>
      <c r="C348" t="s">
        <v>19</v>
      </c>
    </row>
    <row r="349" spans="1:3" x14ac:dyDescent="0.2">
      <c r="A349" t="s">
        <v>152</v>
      </c>
      <c r="B349" t="s">
        <v>36</v>
      </c>
      <c r="C349" t="s">
        <v>19</v>
      </c>
    </row>
    <row r="350" spans="1:3" x14ac:dyDescent="0.2">
      <c r="A350" t="s">
        <v>152</v>
      </c>
      <c r="B350" t="s">
        <v>37</v>
      </c>
      <c r="C350">
        <v>819468</v>
      </c>
    </row>
    <row r="351" spans="1:3" x14ac:dyDescent="0.2">
      <c r="A351" t="s">
        <v>152</v>
      </c>
      <c r="B351" t="s">
        <v>38</v>
      </c>
      <c r="C351">
        <v>799048</v>
      </c>
    </row>
    <row r="352" spans="1:3" x14ac:dyDescent="0.2">
      <c r="A352" t="s">
        <v>152</v>
      </c>
      <c r="B352" t="s">
        <v>39</v>
      </c>
      <c r="C352">
        <v>24042</v>
      </c>
    </row>
    <row r="353" spans="1:3" x14ac:dyDescent="0.2">
      <c r="A353" t="s">
        <v>152</v>
      </c>
      <c r="B353" t="s">
        <v>42</v>
      </c>
      <c r="C353">
        <v>20113</v>
      </c>
    </row>
    <row r="354" spans="1:3" x14ac:dyDescent="0.2">
      <c r="A354" t="s">
        <v>152</v>
      </c>
      <c r="B354" t="s">
        <v>45</v>
      </c>
      <c r="C354">
        <v>152556</v>
      </c>
    </row>
    <row r="355" spans="1:3" x14ac:dyDescent="0.2">
      <c r="A355" t="s">
        <v>152</v>
      </c>
      <c r="B355" t="s">
        <v>48</v>
      </c>
      <c r="C355">
        <v>463159</v>
      </c>
    </row>
    <row r="356" spans="1:3" x14ac:dyDescent="0.2">
      <c r="A356" t="s">
        <v>152</v>
      </c>
      <c r="B356" t="s">
        <v>49</v>
      </c>
      <c r="C356">
        <v>1049192</v>
      </c>
    </row>
    <row r="357" spans="1:3" x14ac:dyDescent="0.2">
      <c r="A357" t="s">
        <v>152</v>
      </c>
      <c r="B357" t="s">
        <v>50</v>
      </c>
      <c r="C357">
        <v>788771</v>
      </c>
    </row>
    <row r="358" spans="1:3" x14ac:dyDescent="0.2">
      <c r="A358" t="s">
        <v>152</v>
      </c>
      <c r="B358" t="s">
        <v>51</v>
      </c>
      <c r="C358">
        <v>26045</v>
      </c>
    </row>
    <row r="359" spans="1:3" x14ac:dyDescent="0.2">
      <c r="A359" t="s">
        <v>152</v>
      </c>
      <c r="B359" t="s">
        <v>53</v>
      </c>
      <c r="C359">
        <v>17327</v>
      </c>
    </row>
    <row r="360" spans="1:3" x14ac:dyDescent="0.2">
      <c r="A360" t="s">
        <v>152</v>
      </c>
      <c r="B360" t="s">
        <v>54</v>
      </c>
      <c r="C360">
        <v>139519</v>
      </c>
    </row>
    <row r="361" spans="1:3" x14ac:dyDescent="0.2">
      <c r="A361" t="s">
        <v>152</v>
      </c>
      <c r="B361" t="s">
        <v>56</v>
      </c>
      <c r="C361">
        <v>349298</v>
      </c>
    </row>
    <row r="362" spans="1:3" x14ac:dyDescent="0.2">
      <c r="A362" t="s">
        <v>152</v>
      </c>
      <c r="B362" t="s">
        <v>57</v>
      </c>
      <c r="C362">
        <v>1085748</v>
      </c>
    </row>
    <row r="363" spans="1:3" x14ac:dyDescent="0.2">
      <c r="A363" t="s">
        <v>152</v>
      </c>
      <c r="B363" t="s">
        <v>58</v>
      </c>
      <c r="C363">
        <v>841556</v>
      </c>
    </row>
    <row r="364" spans="1:3" x14ac:dyDescent="0.2">
      <c r="A364" t="s">
        <v>152</v>
      </c>
      <c r="B364" t="s">
        <v>59</v>
      </c>
      <c r="C364">
        <v>27940</v>
      </c>
    </row>
    <row r="365" spans="1:3" x14ac:dyDescent="0.2">
      <c r="A365" t="s">
        <v>152</v>
      </c>
      <c r="B365" t="s">
        <v>60</v>
      </c>
      <c r="C365">
        <v>31330</v>
      </c>
    </row>
    <row r="366" spans="1:3" x14ac:dyDescent="0.2">
      <c r="A366" t="s">
        <v>152</v>
      </c>
      <c r="B366" t="s">
        <v>61</v>
      </c>
      <c r="C366">
        <v>159702</v>
      </c>
    </row>
    <row r="367" spans="1:3" x14ac:dyDescent="0.2">
      <c r="A367" t="s">
        <v>152</v>
      </c>
      <c r="B367" t="s">
        <v>63</v>
      </c>
      <c r="C367">
        <v>481667</v>
      </c>
    </row>
    <row r="368" spans="1:3" x14ac:dyDescent="0.2">
      <c r="A368" t="s">
        <v>152</v>
      </c>
      <c r="B368" t="s">
        <v>64</v>
      </c>
      <c r="C368">
        <v>5566072</v>
      </c>
    </row>
    <row r="369" spans="1:3" x14ac:dyDescent="0.2">
      <c r="A369" t="s">
        <v>152</v>
      </c>
      <c r="B369" t="s">
        <v>65</v>
      </c>
      <c r="C369">
        <v>4635396</v>
      </c>
    </row>
    <row r="370" spans="1:3" x14ac:dyDescent="0.2">
      <c r="A370" t="s">
        <v>152</v>
      </c>
      <c r="B370" t="s">
        <v>66</v>
      </c>
      <c r="C370">
        <v>258853</v>
      </c>
    </row>
    <row r="371" spans="1:3" x14ac:dyDescent="0.2">
      <c r="A371" t="s">
        <v>152</v>
      </c>
      <c r="B371" t="s">
        <v>69</v>
      </c>
      <c r="C371">
        <v>234906</v>
      </c>
    </row>
    <row r="372" spans="1:3" x14ac:dyDescent="0.2">
      <c r="A372" t="s">
        <v>152</v>
      </c>
      <c r="B372" t="s">
        <v>71</v>
      </c>
      <c r="C372">
        <v>1490746</v>
      </c>
    </row>
    <row r="373" spans="1:3" x14ac:dyDescent="0.2">
      <c r="A373" t="s">
        <v>152</v>
      </c>
      <c r="B373" t="s">
        <v>72</v>
      </c>
      <c r="C373">
        <v>484673</v>
      </c>
    </row>
    <row r="374" spans="1:3" x14ac:dyDescent="0.2">
      <c r="A374" t="s">
        <v>152</v>
      </c>
      <c r="B374" t="s">
        <v>73</v>
      </c>
      <c r="C374">
        <v>6676998</v>
      </c>
    </row>
    <row r="375" spans="1:3" x14ac:dyDescent="0.2">
      <c r="A375" t="s">
        <v>152</v>
      </c>
      <c r="B375" t="s">
        <v>74</v>
      </c>
      <c r="C375">
        <v>5220101</v>
      </c>
    </row>
    <row r="376" spans="1:3" x14ac:dyDescent="0.2">
      <c r="A376" t="s">
        <v>152</v>
      </c>
      <c r="B376" t="s">
        <v>75</v>
      </c>
      <c r="C376">
        <v>267072</v>
      </c>
    </row>
    <row r="377" spans="1:3" x14ac:dyDescent="0.2">
      <c r="A377" t="s">
        <v>152</v>
      </c>
      <c r="B377" t="s">
        <v>77</v>
      </c>
      <c r="C377">
        <v>254609</v>
      </c>
    </row>
    <row r="378" spans="1:3" x14ac:dyDescent="0.2">
      <c r="A378" t="s">
        <v>152</v>
      </c>
      <c r="B378" t="s">
        <v>79</v>
      </c>
      <c r="C378">
        <v>1428409</v>
      </c>
    </row>
    <row r="379" spans="1:3" x14ac:dyDescent="0.2">
      <c r="A379" t="s">
        <v>152</v>
      </c>
      <c r="B379" t="s">
        <v>80</v>
      </c>
      <c r="C379">
        <v>387272</v>
      </c>
    </row>
    <row r="380" spans="1:3" x14ac:dyDescent="0.2">
      <c r="A380" t="s">
        <v>152</v>
      </c>
      <c r="B380" t="s">
        <v>81</v>
      </c>
      <c r="C380">
        <v>6609882</v>
      </c>
    </row>
    <row r="381" spans="1:3" x14ac:dyDescent="0.2">
      <c r="A381" t="s">
        <v>152</v>
      </c>
      <c r="B381" t="s">
        <v>82</v>
      </c>
      <c r="C381">
        <v>5264856</v>
      </c>
    </row>
    <row r="382" spans="1:3" x14ac:dyDescent="0.2">
      <c r="A382" t="s">
        <v>152</v>
      </c>
      <c r="B382" t="s">
        <v>83</v>
      </c>
      <c r="C382">
        <v>280958</v>
      </c>
    </row>
    <row r="383" spans="1:3" x14ac:dyDescent="0.2">
      <c r="A383" t="s">
        <v>152</v>
      </c>
      <c r="B383" t="s">
        <v>84</v>
      </c>
      <c r="C383">
        <v>247463</v>
      </c>
    </row>
    <row r="384" spans="1:3" x14ac:dyDescent="0.2">
      <c r="A384" t="s">
        <v>152</v>
      </c>
      <c r="B384" t="s">
        <v>86</v>
      </c>
      <c r="C384">
        <v>1456374</v>
      </c>
    </row>
    <row r="385" spans="1:3" x14ac:dyDescent="0.2">
      <c r="A385" t="s">
        <v>152</v>
      </c>
      <c r="B385" t="s">
        <v>87</v>
      </c>
      <c r="C385">
        <v>485708</v>
      </c>
    </row>
    <row r="386" spans="1:3" x14ac:dyDescent="0.2">
      <c r="A386" t="s">
        <v>152</v>
      </c>
      <c r="B386" t="s">
        <v>88</v>
      </c>
      <c r="C386" t="s">
        <v>19</v>
      </c>
    </row>
    <row r="387" spans="1:3" x14ac:dyDescent="0.2">
      <c r="A387" t="s">
        <v>152</v>
      </c>
      <c r="B387" t="s">
        <v>90</v>
      </c>
      <c r="C387" t="s">
        <v>19</v>
      </c>
    </row>
    <row r="388" spans="1:3" x14ac:dyDescent="0.2">
      <c r="A388" t="s">
        <v>152</v>
      </c>
      <c r="B388" t="s">
        <v>91</v>
      </c>
      <c r="C388" t="s">
        <v>19</v>
      </c>
    </row>
    <row r="389" spans="1:3" x14ac:dyDescent="0.2">
      <c r="A389" t="s">
        <v>152</v>
      </c>
      <c r="B389" t="s">
        <v>92</v>
      </c>
      <c r="C389" t="s">
        <v>19</v>
      </c>
    </row>
    <row r="390" spans="1:3" x14ac:dyDescent="0.2">
      <c r="A390" t="s">
        <v>152</v>
      </c>
      <c r="B390" t="s">
        <v>93</v>
      </c>
      <c r="C390" t="s">
        <v>19</v>
      </c>
    </row>
    <row r="391" spans="1:3" x14ac:dyDescent="0.2">
      <c r="A391" t="s">
        <v>152</v>
      </c>
      <c r="B391" t="s">
        <v>94</v>
      </c>
      <c r="C391" t="s">
        <v>19</v>
      </c>
    </row>
    <row r="392" spans="1:3" x14ac:dyDescent="0.2">
      <c r="A392" t="s">
        <v>152</v>
      </c>
      <c r="B392" t="s">
        <v>95</v>
      </c>
      <c r="C392" t="s">
        <v>19</v>
      </c>
    </row>
    <row r="393" spans="1:3" x14ac:dyDescent="0.2">
      <c r="A393" t="s">
        <v>152</v>
      </c>
      <c r="B393" t="s">
        <v>96</v>
      </c>
      <c r="C393" t="s">
        <v>19</v>
      </c>
    </row>
    <row r="394" spans="1:3" x14ac:dyDescent="0.2">
      <c r="A394" t="s">
        <v>152</v>
      </c>
      <c r="B394" t="s">
        <v>97</v>
      </c>
      <c r="C394" t="s">
        <v>19</v>
      </c>
    </row>
    <row r="395" spans="1:3" x14ac:dyDescent="0.2">
      <c r="A395" t="s">
        <v>152</v>
      </c>
      <c r="B395" t="s">
        <v>100</v>
      </c>
      <c r="C395" t="s">
        <v>19</v>
      </c>
    </row>
    <row r="396" spans="1:3" x14ac:dyDescent="0.2">
      <c r="A396" t="s">
        <v>152</v>
      </c>
      <c r="B396" t="s">
        <v>102</v>
      </c>
      <c r="C396" t="s">
        <v>19</v>
      </c>
    </row>
    <row r="397" spans="1:3" x14ac:dyDescent="0.2">
      <c r="A397" t="s">
        <v>152</v>
      </c>
      <c r="B397" t="s">
        <v>104</v>
      </c>
      <c r="C397" t="s">
        <v>19</v>
      </c>
    </row>
    <row r="398" spans="1:3" x14ac:dyDescent="0.2">
      <c r="A398" t="s">
        <v>166</v>
      </c>
      <c r="B398" t="s">
        <v>17</v>
      </c>
      <c r="C398">
        <v>18113</v>
      </c>
    </row>
    <row r="399" spans="1:3" x14ac:dyDescent="0.2">
      <c r="A399" t="s">
        <v>166</v>
      </c>
      <c r="B399" t="s">
        <v>20</v>
      </c>
      <c r="C399">
        <v>22727</v>
      </c>
    </row>
    <row r="400" spans="1:3" x14ac:dyDescent="0.2">
      <c r="A400" t="s">
        <v>166</v>
      </c>
      <c r="B400" t="s">
        <v>21</v>
      </c>
      <c r="C400">
        <v>260403412</v>
      </c>
    </row>
    <row r="401" spans="1:3" x14ac:dyDescent="0.2">
      <c r="A401" t="s">
        <v>166</v>
      </c>
      <c r="B401" t="s">
        <v>22</v>
      </c>
      <c r="C401">
        <v>276040048</v>
      </c>
    </row>
    <row r="402" spans="1:3" x14ac:dyDescent="0.2">
      <c r="A402" t="s">
        <v>166</v>
      </c>
      <c r="B402" t="s">
        <v>23</v>
      </c>
      <c r="C402">
        <v>272261172</v>
      </c>
    </row>
    <row r="403" spans="1:3" x14ac:dyDescent="0.2">
      <c r="A403" t="s">
        <v>166</v>
      </c>
      <c r="B403" t="s">
        <v>24</v>
      </c>
      <c r="C403">
        <v>277274283</v>
      </c>
    </row>
    <row r="404" spans="1:3" x14ac:dyDescent="0.2">
      <c r="A404" t="s">
        <v>166</v>
      </c>
      <c r="B404" t="s">
        <v>25</v>
      </c>
      <c r="C404">
        <v>115436596</v>
      </c>
    </row>
    <row r="405" spans="1:3" x14ac:dyDescent="0.2">
      <c r="A405" t="s">
        <v>166</v>
      </c>
      <c r="B405" t="s">
        <v>26</v>
      </c>
      <c r="C405">
        <v>38559763</v>
      </c>
    </row>
    <row r="406" spans="1:3" x14ac:dyDescent="0.2">
      <c r="A406" t="s">
        <v>166</v>
      </c>
      <c r="B406" t="s">
        <v>27</v>
      </c>
      <c r="C406">
        <v>11254180</v>
      </c>
    </row>
    <row r="407" spans="1:3" x14ac:dyDescent="0.2">
      <c r="A407" t="s">
        <v>166</v>
      </c>
      <c r="B407" t="s">
        <v>28</v>
      </c>
      <c r="C407">
        <v>3041602</v>
      </c>
    </row>
    <row r="408" spans="1:3" x14ac:dyDescent="0.2">
      <c r="A408" t="s">
        <v>166</v>
      </c>
      <c r="B408" t="s">
        <v>29</v>
      </c>
      <c r="C408">
        <v>899739</v>
      </c>
    </row>
    <row r="409" spans="1:3" x14ac:dyDescent="0.2">
      <c r="A409" t="s">
        <v>166</v>
      </c>
      <c r="B409" t="s">
        <v>30</v>
      </c>
      <c r="C409">
        <v>327732</v>
      </c>
    </row>
    <row r="410" spans="1:3" x14ac:dyDescent="0.2">
      <c r="A410" t="s">
        <v>166</v>
      </c>
      <c r="B410" t="s">
        <v>31</v>
      </c>
      <c r="C410">
        <v>115266492</v>
      </c>
    </row>
    <row r="411" spans="1:3" x14ac:dyDescent="0.2">
      <c r="A411" t="s">
        <v>166</v>
      </c>
      <c r="B411" t="s">
        <v>32</v>
      </c>
      <c r="C411">
        <v>36836372</v>
      </c>
    </row>
    <row r="412" spans="1:3" x14ac:dyDescent="0.2">
      <c r="A412" t="s">
        <v>166</v>
      </c>
      <c r="B412" t="s">
        <v>33</v>
      </c>
      <c r="C412">
        <v>10052596</v>
      </c>
    </row>
    <row r="413" spans="1:3" x14ac:dyDescent="0.2">
      <c r="A413" t="s">
        <v>166</v>
      </c>
      <c r="B413" t="s">
        <v>34</v>
      </c>
      <c r="C413">
        <v>2456188</v>
      </c>
    </row>
    <row r="414" spans="1:3" x14ac:dyDescent="0.2">
      <c r="A414" t="s">
        <v>166</v>
      </c>
      <c r="B414" t="s">
        <v>35</v>
      </c>
      <c r="C414">
        <v>798545</v>
      </c>
    </row>
    <row r="415" spans="1:3" x14ac:dyDescent="0.2">
      <c r="A415" t="s">
        <v>166</v>
      </c>
      <c r="B415" t="s">
        <v>36</v>
      </c>
      <c r="C415">
        <v>305315</v>
      </c>
    </row>
    <row r="416" spans="1:3" x14ac:dyDescent="0.2">
      <c r="A416" t="s">
        <v>166</v>
      </c>
      <c r="B416" t="s">
        <v>37</v>
      </c>
      <c r="C416">
        <v>193156193</v>
      </c>
    </row>
    <row r="417" spans="1:3" x14ac:dyDescent="0.2">
      <c r="A417" t="s">
        <v>166</v>
      </c>
      <c r="B417" t="s">
        <v>38</v>
      </c>
      <c r="C417">
        <v>180323022</v>
      </c>
    </row>
    <row r="418" spans="1:3" x14ac:dyDescent="0.2">
      <c r="A418" t="s">
        <v>166</v>
      </c>
      <c r="B418" t="s">
        <v>39</v>
      </c>
      <c r="C418">
        <v>168358292</v>
      </c>
    </row>
    <row r="419" spans="1:3" x14ac:dyDescent="0.2">
      <c r="A419" t="s">
        <v>166</v>
      </c>
      <c r="B419" t="s">
        <v>42</v>
      </c>
      <c r="C419">
        <v>168753826</v>
      </c>
    </row>
    <row r="420" spans="1:3" x14ac:dyDescent="0.2">
      <c r="A420" t="s">
        <v>166</v>
      </c>
      <c r="B420" t="s">
        <v>45</v>
      </c>
      <c r="C420">
        <v>172963179</v>
      </c>
    </row>
    <row r="421" spans="1:3" x14ac:dyDescent="0.2">
      <c r="A421" t="s">
        <v>166</v>
      </c>
      <c r="B421" t="s">
        <v>48</v>
      </c>
      <c r="C421">
        <v>206478824</v>
      </c>
    </row>
    <row r="422" spans="1:3" x14ac:dyDescent="0.2">
      <c r="A422" t="s">
        <v>166</v>
      </c>
      <c r="B422" t="s">
        <v>49</v>
      </c>
      <c r="C422">
        <v>201721466</v>
      </c>
    </row>
    <row r="423" spans="1:3" x14ac:dyDescent="0.2">
      <c r="A423" t="s">
        <v>166</v>
      </c>
      <c r="B423" t="s">
        <v>50</v>
      </c>
      <c r="C423">
        <v>205121102</v>
      </c>
    </row>
    <row r="424" spans="1:3" x14ac:dyDescent="0.2">
      <c r="A424" t="s">
        <v>166</v>
      </c>
      <c r="B424" t="s">
        <v>51</v>
      </c>
      <c r="C424">
        <v>214556149</v>
      </c>
    </row>
    <row r="425" spans="1:3" x14ac:dyDescent="0.2">
      <c r="A425" t="s">
        <v>166</v>
      </c>
      <c r="B425" t="s">
        <v>53</v>
      </c>
      <c r="C425">
        <v>191056954</v>
      </c>
    </row>
    <row r="426" spans="1:3" x14ac:dyDescent="0.2">
      <c r="A426" t="s">
        <v>166</v>
      </c>
      <c r="B426" t="s">
        <v>54</v>
      </c>
      <c r="C426">
        <v>187621667</v>
      </c>
    </row>
    <row r="427" spans="1:3" x14ac:dyDescent="0.2">
      <c r="A427" t="s">
        <v>166</v>
      </c>
      <c r="B427" t="s">
        <v>56</v>
      </c>
      <c r="C427">
        <v>199698711</v>
      </c>
    </row>
    <row r="428" spans="1:3" x14ac:dyDescent="0.2">
      <c r="A428" t="s">
        <v>166</v>
      </c>
      <c r="B428" t="s">
        <v>57</v>
      </c>
      <c r="C428">
        <v>196283347</v>
      </c>
    </row>
    <row r="429" spans="1:3" x14ac:dyDescent="0.2">
      <c r="A429" t="s">
        <v>166</v>
      </c>
      <c r="B429" t="s">
        <v>58</v>
      </c>
      <c r="C429">
        <v>195995676</v>
      </c>
    </row>
    <row r="430" spans="1:3" x14ac:dyDescent="0.2">
      <c r="A430" t="s">
        <v>166</v>
      </c>
      <c r="B430" t="s">
        <v>59</v>
      </c>
      <c r="C430">
        <v>188998747</v>
      </c>
    </row>
    <row r="431" spans="1:3" x14ac:dyDescent="0.2">
      <c r="A431" t="s">
        <v>166</v>
      </c>
      <c r="B431" t="s">
        <v>60</v>
      </c>
      <c r="C431">
        <v>184560352</v>
      </c>
    </row>
    <row r="432" spans="1:3" x14ac:dyDescent="0.2">
      <c r="A432" t="s">
        <v>166</v>
      </c>
      <c r="B432" t="s">
        <v>61</v>
      </c>
      <c r="C432">
        <v>190724961</v>
      </c>
    </row>
    <row r="433" spans="1:3" x14ac:dyDescent="0.2">
      <c r="A433" t="s">
        <v>166</v>
      </c>
      <c r="B433" t="s">
        <v>63</v>
      </c>
      <c r="C433">
        <v>198837488</v>
      </c>
    </row>
    <row r="434" spans="1:3" x14ac:dyDescent="0.2">
      <c r="A434" t="s">
        <v>166</v>
      </c>
      <c r="B434" t="s">
        <v>64</v>
      </c>
      <c r="C434">
        <v>61209637</v>
      </c>
    </row>
    <row r="435" spans="1:3" x14ac:dyDescent="0.2">
      <c r="A435" t="s">
        <v>166</v>
      </c>
      <c r="B435" t="s">
        <v>65</v>
      </c>
      <c r="C435">
        <v>13352756</v>
      </c>
    </row>
    <row r="436" spans="1:3" x14ac:dyDescent="0.2">
      <c r="A436" t="s">
        <v>166</v>
      </c>
      <c r="B436" t="s">
        <v>66</v>
      </c>
      <c r="C436">
        <v>5866746</v>
      </c>
    </row>
    <row r="437" spans="1:3" x14ac:dyDescent="0.2">
      <c r="A437" t="s">
        <v>166</v>
      </c>
      <c r="B437" t="s">
        <v>69</v>
      </c>
      <c r="C437">
        <v>1319467</v>
      </c>
    </row>
    <row r="438" spans="1:3" x14ac:dyDescent="0.2">
      <c r="A438" t="s">
        <v>166</v>
      </c>
      <c r="B438" t="s">
        <v>71</v>
      </c>
      <c r="C438">
        <v>9326554</v>
      </c>
    </row>
    <row r="439" spans="1:3" x14ac:dyDescent="0.2">
      <c r="A439" t="s">
        <v>166</v>
      </c>
      <c r="B439" t="s">
        <v>72</v>
      </c>
      <c r="C439">
        <v>54161600</v>
      </c>
    </row>
    <row r="440" spans="1:3" x14ac:dyDescent="0.2">
      <c r="A440" t="s">
        <v>166</v>
      </c>
      <c r="B440" t="s">
        <v>73</v>
      </c>
      <c r="C440">
        <v>60499988</v>
      </c>
    </row>
    <row r="441" spans="1:3" x14ac:dyDescent="0.2">
      <c r="A441" t="s">
        <v>166</v>
      </c>
      <c r="B441" t="s">
        <v>74</v>
      </c>
      <c r="C441">
        <v>25625278</v>
      </c>
    </row>
    <row r="442" spans="1:3" x14ac:dyDescent="0.2">
      <c r="A442" t="s">
        <v>166</v>
      </c>
      <c r="B442" t="s">
        <v>75</v>
      </c>
      <c r="C442">
        <v>788962</v>
      </c>
    </row>
    <row r="443" spans="1:3" x14ac:dyDescent="0.2">
      <c r="A443" t="s">
        <v>166</v>
      </c>
      <c r="B443" t="s">
        <v>77</v>
      </c>
      <c r="C443">
        <v>669490</v>
      </c>
    </row>
    <row r="444" spans="1:3" x14ac:dyDescent="0.2">
      <c r="A444" t="s">
        <v>166</v>
      </c>
      <c r="B444" t="s">
        <v>79</v>
      </c>
      <c r="C444">
        <v>3243036</v>
      </c>
    </row>
    <row r="445" spans="1:3" x14ac:dyDescent="0.2">
      <c r="A445" t="s">
        <v>166</v>
      </c>
      <c r="B445" t="s">
        <v>80</v>
      </c>
      <c r="C445">
        <v>66009576</v>
      </c>
    </row>
    <row r="446" spans="1:3" x14ac:dyDescent="0.2">
      <c r="A446" t="s">
        <v>166</v>
      </c>
      <c r="B446" t="s">
        <v>81</v>
      </c>
      <c r="C446">
        <v>58122479</v>
      </c>
    </row>
    <row r="447" spans="1:3" x14ac:dyDescent="0.2">
      <c r="A447" t="s">
        <v>166</v>
      </c>
      <c r="B447" t="s">
        <v>82</v>
      </c>
      <c r="C447">
        <v>10225535</v>
      </c>
    </row>
    <row r="448" spans="1:3" x14ac:dyDescent="0.2">
      <c r="A448" t="s">
        <v>166</v>
      </c>
      <c r="B448" t="s">
        <v>83</v>
      </c>
      <c r="C448">
        <v>1605573</v>
      </c>
    </row>
    <row r="449" spans="1:3" x14ac:dyDescent="0.2">
      <c r="A449" t="s">
        <v>166</v>
      </c>
      <c r="B449" t="s">
        <v>84</v>
      </c>
      <c r="C449">
        <v>422199</v>
      </c>
    </row>
    <row r="450" spans="1:3" x14ac:dyDescent="0.2">
      <c r="A450" t="s">
        <v>166</v>
      </c>
      <c r="B450" t="s">
        <v>86</v>
      </c>
      <c r="C450">
        <v>2576096</v>
      </c>
    </row>
    <row r="451" spans="1:3" x14ac:dyDescent="0.2">
      <c r="A451" t="s">
        <v>166</v>
      </c>
      <c r="B451" t="s">
        <v>87</v>
      </c>
      <c r="C451">
        <v>47518518</v>
      </c>
    </row>
    <row r="452" spans="1:3" x14ac:dyDescent="0.2">
      <c r="A452" t="s">
        <v>166</v>
      </c>
      <c r="B452" t="s">
        <v>88</v>
      </c>
      <c r="C452">
        <v>68156992</v>
      </c>
    </row>
    <row r="453" spans="1:3" x14ac:dyDescent="0.2">
      <c r="A453" t="s">
        <v>166</v>
      </c>
      <c r="B453" t="s">
        <v>90</v>
      </c>
      <c r="C453">
        <v>57863334</v>
      </c>
    </row>
    <row r="454" spans="1:3" x14ac:dyDescent="0.2">
      <c r="A454" t="s">
        <v>166</v>
      </c>
      <c r="B454" t="s">
        <v>91</v>
      </c>
      <c r="C454">
        <v>64146795</v>
      </c>
    </row>
    <row r="455" spans="1:3" x14ac:dyDescent="0.2">
      <c r="A455" t="s">
        <v>166</v>
      </c>
      <c r="B455" t="s">
        <v>92</v>
      </c>
      <c r="C455">
        <v>68129194</v>
      </c>
    </row>
    <row r="456" spans="1:3" x14ac:dyDescent="0.2">
      <c r="A456" t="s">
        <v>166</v>
      </c>
      <c r="B456" t="s">
        <v>93</v>
      </c>
      <c r="C456">
        <v>73806535</v>
      </c>
    </row>
    <row r="457" spans="1:3" x14ac:dyDescent="0.2">
      <c r="A457" t="s">
        <v>166</v>
      </c>
      <c r="B457" t="s">
        <v>94</v>
      </c>
      <c r="C457">
        <v>67140647</v>
      </c>
    </row>
    <row r="458" spans="1:3" x14ac:dyDescent="0.2">
      <c r="A458" t="s">
        <v>166</v>
      </c>
      <c r="B458" t="s">
        <v>95</v>
      </c>
      <c r="C458">
        <v>63901601</v>
      </c>
    </row>
    <row r="459" spans="1:3" x14ac:dyDescent="0.2">
      <c r="A459" t="s">
        <v>166</v>
      </c>
      <c r="B459" t="s">
        <v>96</v>
      </c>
      <c r="C459">
        <v>61922337</v>
      </c>
    </row>
    <row r="460" spans="1:3" x14ac:dyDescent="0.2">
      <c r="A460" t="s">
        <v>166</v>
      </c>
      <c r="B460" t="s">
        <v>97</v>
      </c>
      <c r="C460">
        <v>64983966</v>
      </c>
    </row>
    <row r="461" spans="1:3" x14ac:dyDescent="0.2">
      <c r="A461" t="s">
        <v>166</v>
      </c>
      <c r="B461" t="s">
        <v>100</v>
      </c>
      <c r="C461">
        <v>64354278</v>
      </c>
    </row>
    <row r="462" spans="1:3" x14ac:dyDescent="0.2">
      <c r="A462" t="s">
        <v>166</v>
      </c>
      <c r="B462" t="s">
        <v>102</v>
      </c>
      <c r="C462">
        <v>68042616</v>
      </c>
    </row>
    <row r="463" spans="1:3" x14ac:dyDescent="0.2">
      <c r="A463" t="s">
        <v>166</v>
      </c>
      <c r="B463" t="s">
        <v>104</v>
      </c>
      <c r="C463">
        <v>20572</v>
      </c>
    </row>
    <row r="464" spans="1:3" x14ac:dyDescent="0.2">
      <c r="A464" t="s">
        <v>180</v>
      </c>
      <c r="B464" t="s">
        <v>17</v>
      </c>
      <c r="C464" t="s">
        <v>19</v>
      </c>
    </row>
    <row r="465" spans="1:3" x14ac:dyDescent="0.2">
      <c r="A465" t="s">
        <v>180</v>
      </c>
      <c r="B465" t="s">
        <v>20</v>
      </c>
      <c r="C465" t="s">
        <v>19</v>
      </c>
    </row>
    <row r="466" spans="1:3" x14ac:dyDescent="0.2">
      <c r="A466" t="s">
        <v>180</v>
      </c>
      <c r="B466" t="s">
        <v>21</v>
      </c>
      <c r="C466" t="s">
        <v>19</v>
      </c>
    </row>
    <row r="467" spans="1:3" x14ac:dyDescent="0.2">
      <c r="A467" t="s">
        <v>180</v>
      </c>
      <c r="B467" t="s">
        <v>22</v>
      </c>
      <c r="C467" t="s">
        <v>19</v>
      </c>
    </row>
    <row r="468" spans="1:3" x14ac:dyDescent="0.2">
      <c r="A468" t="s">
        <v>180</v>
      </c>
      <c r="B468" t="s">
        <v>23</v>
      </c>
      <c r="C468" t="s">
        <v>19</v>
      </c>
    </row>
    <row r="469" spans="1:3" x14ac:dyDescent="0.2">
      <c r="A469" t="s">
        <v>180</v>
      </c>
      <c r="B469" t="s">
        <v>24</v>
      </c>
      <c r="C469" t="s">
        <v>19</v>
      </c>
    </row>
    <row r="470" spans="1:3" x14ac:dyDescent="0.2">
      <c r="A470" t="s">
        <v>180</v>
      </c>
      <c r="B470" t="s">
        <v>25</v>
      </c>
      <c r="C470" t="s">
        <v>19</v>
      </c>
    </row>
    <row r="471" spans="1:3" x14ac:dyDescent="0.2">
      <c r="A471" t="s">
        <v>180</v>
      </c>
      <c r="B471" t="s">
        <v>26</v>
      </c>
      <c r="C471" t="s">
        <v>19</v>
      </c>
    </row>
    <row r="472" spans="1:3" x14ac:dyDescent="0.2">
      <c r="A472" t="s">
        <v>180</v>
      </c>
      <c r="B472" t="s">
        <v>27</v>
      </c>
      <c r="C472" t="s">
        <v>19</v>
      </c>
    </row>
    <row r="473" spans="1:3" x14ac:dyDescent="0.2">
      <c r="A473" t="s">
        <v>180</v>
      </c>
      <c r="B473" t="s">
        <v>28</v>
      </c>
      <c r="C473" t="s">
        <v>19</v>
      </c>
    </row>
    <row r="474" spans="1:3" x14ac:dyDescent="0.2">
      <c r="A474" t="s">
        <v>180</v>
      </c>
      <c r="B474" t="s">
        <v>29</v>
      </c>
      <c r="C474" t="s">
        <v>19</v>
      </c>
    </row>
    <row r="475" spans="1:3" x14ac:dyDescent="0.2">
      <c r="A475" t="s">
        <v>180</v>
      </c>
      <c r="B475" t="s">
        <v>30</v>
      </c>
      <c r="C475" t="s">
        <v>19</v>
      </c>
    </row>
    <row r="476" spans="1:3" x14ac:dyDescent="0.2">
      <c r="A476" t="s">
        <v>180</v>
      </c>
      <c r="B476" t="s">
        <v>31</v>
      </c>
      <c r="C476" t="s">
        <v>19</v>
      </c>
    </row>
    <row r="477" spans="1:3" x14ac:dyDescent="0.2">
      <c r="A477" t="s">
        <v>180</v>
      </c>
      <c r="B477" t="s">
        <v>32</v>
      </c>
      <c r="C477" t="s">
        <v>19</v>
      </c>
    </row>
    <row r="478" spans="1:3" x14ac:dyDescent="0.2">
      <c r="A478" t="s">
        <v>180</v>
      </c>
      <c r="B478" t="s">
        <v>33</v>
      </c>
      <c r="C478" t="s">
        <v>19</v>
      </c>
    </row>
    <row r="479" spans="1:3" x14ac:dyDescent="0.2">
      <c r="A479" t="s">
        <v>180</v>
      </c>
      <c r="B479" t="s">
        <v>34</v>
      </c>
      <c r="C479" t="s">
        <v>19</v>
      </c>
    </row>
    <row r="480" spans="1:3" x14ac:dyDescent="0.2">
      <c r="A480" t="s">
        <v>180</v>
      </c>
      <c r="B480" t="s">
        <v>35</v>
      </c>
      <c r="C480" t="s">
        <v>19</v>
      </c>
    </row>
    <row r="481" spans="1:3" x14ac:dyDescent="0.2">
      <c r="A481" t="s">
        <v>180</v>
      </c>
      <c r="B481" t="s">
        <v>36</v>
      </c>
      <c r="C481" t="s">
        <v>19</v>
      </c>
    </row>
    <row r="482" spans="1:3" x14ac:dyDescent="0.2">
      <c r="A482" t="s">
        <v>180</v>
      </c>
      <c r="B482" t="s">
        <v>37</v>
      </c>
      <c r="C482">
        <v>18870</v>
      </c>
    </row>
    <row r="483" spans="1:3" x14ac:dyDescent="0.2">
      <c r="A483" t="s">
        <v>180</v>
      </c>
      <c r="B483" t="s">
        <v>38</v>
      </c>
      <c r="C483">
        <v>16517</v>
      </c>
    </row>
    <row r="484" spans="1:3" x14ac:dyDescent="0.2">
      <c r="A484" t="s">
        <v>180</v>
      </c>
      <c r="B484" t="s">
        <v>39</v>
      </c>
      <c r="C484" t="s">
        <v>19</v>
      </c>
    </row>
    <row r="485" spans="1:3" x14ac:dyDescent="0.2">
      <c r="A485" t="s">
        <v>180</v>
      </c>
      <c r="B485" t="s">
        <v>42</v>
      </c>
      <c r="C485" t="s">
        <v>19</v>
      </c>
    </row>
    <row r="486" spans="1:3" x14ac:dyDescent="0.2">
      <c r="A486" t="s">
        <v>180</v>
      </c>
      <c r="B486" t="s">
        <v>45</v>
      </c>
      <c r="C486" t="s">
        <v>19</v>
      </c>
    </row>
    <row r="487" spans="1:3" x14ac:dyDescent="0.2">
      <c r="A487" t="s">
        <v>180</v>
      </c>
      <c r="B487" t="s">
        <v>48</v>
      </c>
      <c r="C487" t="s">
        <v>19</v>
      </c>
    </row>
    <row r="488" spans="1:3" x14ac:dyDescent="0.2">
      <c r="A488" t="s">
        <v>180</v>
      </c>
      <c r="B488" t="s">
        <v>49</v>
      </c>
      <c r="C488">
        <v>21897</v>
      </c>
    </row>
    <row r="489" spans="1:3" x14ac:dyDescent="0.2">
      <c r="A489" t="s">
        <v>180</v>
      </c>
      <c r="B489" t="s">
        <v>50</v>
      </c>
      <c r="C489">
        <v>22037</v>
      </c>
    </row>
    <row r="490" spans="1:3" x14ac:dyDescent="0.2">
      <c r="A490" t="s">
        <v>180</v>
      </c>
      <c r="B490" t="s">
        <v>51</v>
      </c>
      <c r="C490" t="s">
        <v>19</v>
      </c>
    </row>
    <row r="491" spans="1:3" x14ac:dyDescent="0.2">
      <c r="A491" t="s">
        <v>180</v>
      </c>
      <c r="B491" t="s">
        <v>53</v>
      </c>
      <c r="C491" t="s">
        <v>19</v>
      </c>
    </row>
    <row r="492" spans="1:3" x14ac:dyDescent="0.2">
      <c r="A492" t="s">
        <v>180</v>
      </c>
      <c r="B492" t="s">
        <v>54</v>
      </c>
      <c r="C492">
        <v>3894</v>
      </c>
    </row>
    <row r="493" spans="1:3" x14ac:dyDescent="0.2">
      <c r="A493" t="s">
        <v>180</v>
      </c>
      <c r="B493" t="s">
        <v>56</v>
      </c>
      <c r="C493" t="s">
        <v>19</v>
      </c>
    </row>
    <row r="494" spans="1:3" x14ac:dyDescent="0.2">
      <c r="A494" t="s">
        <v>180</v>
      </c>
      <c r="B494" t="s">
        <v>57</v>
      </c>
      <c r="C494">
        <v>19775</v>
      </c>
    </row>
    <row r="495" spans="1:3" x14ac:dyDescent="0.2">
      <c r="A495" t="s">
        <v>180</v>
      </c>
      <c r="B495" t="s">
        <v>58</v>
      </c>
      <c r="C495">
        <v>12356</v>
      </c>
    </row>
    <row r="496" spans="1:3" x14ac:dyDescent="0.2">
      <c r="A496" t="s">
        <v>180</v>
      </c>
      <c r="B496" t="s">
        <v>59</v>
      </c>
      <c r="C496" t="s">
        <v>19</v>
      </c>
    </row>
    <row r="497" spans="1:3" x14ac:dyDescent="0.2">
      <c r="A497" t="s">
        <v>180</v>
      </c>
      <c r="B497" t="s">
        <v>60</v>
      </c>
      <c r="C497" t="s">
        <v>19</v>
      </c>
    </row>
    <row r="498" spans="1:3" x14ac:dyDescent="0.2">
      <c r="A498" t="s">
        <v>180</v>
      </c>
      <c r="B498" t="s">
        <v>61</v>
      </c>
      <c r="C498" t="s">
        <v>19</v>
      </c>
    </row>
    <row r="499" spans="1:3" x14ac:dyDescent="0.2">
      <c r="A499" t="s">
        <v>180</v>
      </c>
      <c r="B499" t="s">
        <v>63</v>
      </c>
      <c r="C499" t="s">
        <v>19</v>
      </c>
    </row>
    <row r="500" spans="1:3" x14ac:dyDescent="0.2">
      <c r="A500" t="s">
        <v>180</v>
      </c>
      <c r="B500" t="s">
        <v>64</v>
      </c>
      <c r="C500">
        <v>11620</v>
      </c>
    </row>
    <row r="501" spans="1:3" x14ac:dyDescent="0.2">
      <c r="A501" t="s">
        <v>180</v>
      </c>
      <c r="B501" t="s">
        <v>65</v>
      </c>
      <c r="C501" t="s">
        <v>19</v>
      </c>
    </row>
    <row r="502" spans="1:3" x14ac:dyDescent="0.2">
      <c r="A502" t="s">
        <v>180</v>
      </c>
      <c r="B502" t="s">
        <v>66</v>
      </c>
      <c r="C502" t="s">
        <v>19</v>
      </c>
    </row>
    <row r="503" spans="1:3" x14ac:dyDescent="0.2">
      <c r="A503" t="s">
        <v>180</v>
      </c>
      <c r="B503" t="s">
        <v>69</v>
      </c>
      <c r="C503" t="s">
        <v>19</v>
      </c>
    </row>
    <row r="504" spans="1:3" x14ac:dyDescent="0.2">
      <c r="A504" t="s">
        <v>180</v>
      </c>
      <c r="B504" t="s">
        <v>71</v>
      </c>
      <c r="C504" t="s">
        <v>19</v>
      </c>
    </row>
    <row r="505" spans="1:3" x14ac:dyDescent="0.2">
      <c r="A505" t="s">
        <v>180</v>
      </c>
      <c r="B505" t="s">
        <v>72</v>
      </c>
      <c r="C505" t="s">
        <v>19</v>
      </c>
    </row>
    <row r="506" spans="1:3" x14ac:dyDescent="0.2">
      <c r="A506" t="s">
        <v>180</v>
      </c>
      <c r="B506" t="s">
        <v>73</v>
      </c>
      <c r="C506" t="s">
        <v>19</v>
      </c>
    </row>
    <row r="507" spans="1:3" x14ac:dyDescent="0.2">
      <c r="A507" t="s">
        <v>180</v>
      </c>
      <c r="B507" t="s">
        <v>74</v>
      </c>
      <c r="C507" t="s">
        <v>19</v>
      </c>
    </row>
    <row r="508" spans="1:3" x14ac:dyDescent="0.2">
      <c r="A508" t="s">
        <v>180</v>
      </c>
      <c r="B508" t="s">
        <v>75</v>
      </c>
      <c r="C508" t="s">
        <v>19</v>
      </c>
    </row>
    <row r="509" spans="1:3" x14ac:dyDescent="0.2">
      <c r="A509" t="s">
        <v>180</v>
      </c>
      <c r="B509" t="s">
        <v>77</v>
      </c>
      <c r="C509" t="s">
        <v>19</v>
      </c>
    </row>
    <row r="510" spans="1:3" x14ac:dyDescent="0.2">
      <c r="A510" t="s">
        <v>180</v>
      </c>
      <c r="B510" t="s">
        <v>79</v>
      </c>
      <c r="C510" t="s">
        <v>19</v>
      </c>
    </row>
    <row r="511" spans="1:3" x14ac:dyDescent="0.2">
      <c r="A511" t="s">
        <v>180</v>
      </c>
      <c r="B511" t="s">
        <v>80</v>
      </c>
      <c r="C511" t="s">
        <v>19</v>
      </c>
    </row>
    <row r="512" spans="1:3" x14ac:dyDescent="0.2">
      <c r="A512" t="s">
        <v>180</v>
      </c>
      <c r="B512" t="s">
        <v>81</v>
      </c>
      <c r="C512" t="s">
        <v>19</v>
      </c>
    </row>
    <row r="513" spans="1:3" x14ac:dyDescent="0.2">
      <c r="A513" t="s">
        <v>180</v>
      </c>
      <c r="B513" t="s">
        <v>82</v>
      </c>
      <c r="C513" t="s">
        <v>19</v>
      </c>
    </row>
    <row r="514" spans="1:3" x14ac:dyDescent="0.2">
      <c r="A514" t="s">
        <v>180</v>
      </c>
      <c r="B514" t="s">
        <v>83</v>
      </c>
      <c r="C514" t="s">
        <v>19</v>
      </c>
    </row>
    <row r="515" spans="1:3" x14ac:dyDescent="0.2">
      <c r="A515" t="s">
        <v>180</v>
      </c>
      <c r="B515" t="s">
        <v>84</v>
      </c>
      <c r="C515" t="s">
        <v>19</v>
      </c>
    </row>
    <row r="516" spans="1:3" x14ac:dyDescent="0.2">
      <c r="A516" t="s">
        <v>180</v>
      </c>
      <c r="B516" t="s">
        <v>86</v>
      </c>
      <c r="C516" t="s">
        <v>19</v>
      </c>
    </row>
    <row r="517" spans="1:3" x14ac:dyDescent="0.2">
      <c r="A517" t="s">
        <v>180</v>
      </c>
      <c r="B517" t="s">
        <v>87</v>
      </c>
      <c r="C517" t="s">
        <v>19</v>
      </c>
    </row>
    <row r="518" spans="1:3" x14ac:dyDescent="0.2">
      <c r="A518" t="s">
        <v>180</v>
      </c>
      <c r="B518" t="s">
        <v>88</v>
      </c>
      <c r="C518" t="s">
        <v>19</v>
      </c>
    </row>
    <row r="519" spans="1:3" x14ac:dyDescent="0.2">
      <c r="A519" t="s">
        <v>180</v>
      </c>
      <c r="B519" t="s">
        <v>90</v>
      </c>
      <c r="C519" t="s">
        <v>19</v>
      </c>
    </row>
    <row r="520" spans="1:3" x14ac:dyDescent="0.2">
      <c r="A520" t="s">
        <v>180</v>
      </c>
      <c r="B520" t="s">
        <v>91</v>
      </c>
      <c r="C520" t="s">
        <v>19</v>
      </c>
    </row>
    <row r="521" spans="1:3" x14ac:dyDescent="0.2">
      <c r="A521" t="s">
        <v>180</v>
      </c>
      <c r="B521" t="s">
        <v>92</v>
      </c>
      <c r="C521" t="s">
        <v>19</v>
      </c>
    </row>
    <row r="522" spans="1:3" x14ac:dyDescent="0.2">
      <c r="A522" t="s">
        <v>180</v>
      </c>
      <c r="B522" t="s">
        <v>93</v>
      </c>
      <c r="C522" t="s">
        <v>19</v>
      </c>
    </row>
    <row r="523" spans="1:3" x14ac:dyDescent="0.2">
      <c r="A523" t="s">
        <v>180</v>
      </c>
      <c r="B523" t="s">
        <v>94</v>
      </c>
      <c r="C523" t="s">
        <v>19</v>
      </c>
    </row>
    <row r="524" spans="1:3" x14ac:dyDescent="0.2">
      <c r="A524" t="s">
        <v>180</v>
      </c>
      <c r="B524" t="s">
        <v>95</v>
      </c>
      <c r="C524" t="s">
        <v>19</v>
      </c>
    </row>
    <row r="525" spans="1:3" x14ac:dyDescent="0.2">
      <c r="A525" t="s">
        <v>180</v>
      </c>
      <c r="B525" t="s">
        <v>96</v>
      </c>
      <c r="C525" t="s">
        <v>19</v>
      </c>
    </row>
    <row r="526" spans="1:3" x14ac:dyDescent="0.2">
      <c r="A526" t="s">
        <v>180</v>
      </c>
      <c r="B526" t="s">
        <v>97</v>
      </c>
      <c r="C526" t="s">
        <v>19</v>
      </c>
    </row>
    <row r="527" spans="1:3" x14ac:dyDescent="0.2">
      <c r="A527" t="s">
        <v>180</v>
      </c>
      <c r="B527" t="s">
        <v>100</v>
      </c>
      <c r="C527" t="s">
        <v>19</v>
      </c>
    </row>
    <row r="528" spans="1:3" x14ac:dyDescent="0.2">
      <c r="A528" t="s">
        <v>180</v>
      </c>
      <c r="B528" t="s">
        <v>102</v>
      </c>
      <c r="C528" t="s">
        <v>19</v>
      </c>
    </row>
    <row r="529" spans="1:3" x14ac:dyDescent="0.2">
      <c r="A529" t="s">
        <v>180</v>
      </c>
      <c r="B529" t="s">
        <v>104</v>
      </c>
      <c r="C52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AA96-EA11-4740-A7B7-3405FBD34057}">
  <dimension ref="A1:E50"/>
  <sheetViews>
    <sheetView topLeftCell="A19" workbookViewId="0">
      <selection activeCell="A51" sqref="A51"/>
    </sheetView>
  </sheetViews>
  <sheetFormatPr baseColWidth="10" defaultColWidth="8.83203125" defaultRowHeight="15" x14ac:dyDescent="0.2"/>
  <cols>
    <col min="1" max="1" width="16.5" bestFit="1" customWidth="1"/>
    <col min="2" max="2" width="23.5" bestFit="1" customWidth="1"/>
    <col min="3" max="3" width="9" bestFit="1" customWidth="1"/>
    <col min="4" max="4" width="10.5" bestFit="1" customWidth="1"/>
  </cols>
  <sheetData>
    <row r="1" spans="1:5" x14ac:dyDescent="0.2">
      <c r="C1" t="s">
        <v>7</v>
      </c>
      <c r="E1" t="s">
        <v>191</v>
      </c>
    </row>
    <row r="2" spans="1:5" x14ac:dyDescent="0.2">
      <c r="A2" t="s">
        <v>105</v>
      </c>
      <c r="B2" t="s">
        <v>21</v>
      </c>
      <c r="C2">
        <v>48113771</v>
      </c>
      <c r="E2" s="2">
        <f>1000*(100/103)</f>
        <v>970.87378640776706</v>
      </c>
    </row>
    <row r="3" spans="1:5" x14ac:dyDescent="0.2">
      <c r="A3" t="s">
        <v>105</v>
      </c>
      <c r="B3" t="s">
        <v>22</v>
      </c>
      <c r="C3">
        <v>50956051</v>
      </c>
      <c r="E3" s="2">
        <f>E2</f>
        <v>970.87378640776706</v>
      </c>
    </row>
    <row r="4" spans="1:5" x14ac:dyDescent="0.2">
      <c r="A4" t="s">
        <v>105</v>
      </c>
      <c r="B4" t="s">
        <v>23</v>
      </c>
      <c r="C4">
        <v>49912955</v>
      </c>
      <c r="E4" s="2">
        <f>E3</f>
        <v>970.87378640776706</v>
      </c>
    </row>
    <row r="5" spans="1:5" x14ac:dyDescent="0.2">
      <c r="A5" t="s">
        <v>105</v>
      </c>
      <c r="B5" t="s">
        <v>24</v>
      </c>
      <c r="C5">
        <v>49093630</v>
      </c>
      <c r="E5" s="2">
        <f>E4</f>
        <v>970.87378640776706</v>
      </c>
    </row>
    <row r="6" spans="1:5" x14ac:dyDescent="0.2">
      <c r="A6" t="s">
        <v>105</v>
      </c>
      <c r="B6" t="s">
        <v>25</v>
      </c>
      <c r="C6">
        <v>18548074</v>
      </c>
      <c r="E6" s="2">
        <f>E5/4</f>
        <v>242.71844660194176</v>
      </c>
    </row>
    <row r="7" spans="1:5" x14ac:dyDescent="0.2">
      <c r="A7" t="s">
        <v>105</v>
      </c>
      <c r="B7" t="s">
        <v>31</v>
      </c>
      <c r="C7">
        <v>18978774</v>
      </c>
      <c r="E7" s="2">
        <f>E6</f>
        <v>242.71844660194176</v>
      </c>
    </row>
    <row r="8" spans="1:5" x14ac:dyDescent="0.2">
      <c r="A8" t="s">
        <v>105</v>
      </c>
      <c r="B8" t="s">
        <v>26</v>
      </c>
      <c r="C8">
        <v>5728986</v>
      </c>
      <c r="E8" s="2">
        <f>E7/4</f>
        <v>60.679611650485441</v>
      </c>
    </row>
    <row r="9" spans="1:5" x14ac:dyDescent="0.2">
      <c r="A9" t="s">
        <v>105</v>
      </c>
      <c r="B9" t="s">
        <v>32</v>
      </c>
      <c r="C9">
        <v>5506510</v>
      </c>
      <c r="E9" s="2">
        <f>E8</f>
        <v>60.679611650485441</v>
      </c>
    </row>
    <row r="10" spans="1:5" x14ac:dyDescent="0.2">
      <c r="A10" t="s">
        <v>105</v>
      </c>
      <c r="B10" t="s">
        <v>27</v>
      </c>
      <c r="C10">
        <v>1608680</v>
      </c>
      <c r="E10" s="2">
        <f>E9/4</f>
        <v>15.16990291262136</v>
      </c>
    </row>
    <row r="11" spans="1:5" x14ac:dyDescent="0.2">
      <c r="A11" t="s">
        <v>105</v>
      </c>
      <c r="B11" t="s">
        <v>33</v>
      </c>
      <c r="C11">
        <v>1455031</v>
      </c>
      <c r="E11" s="2">
        <f>E10</f>
        <v>15.16990291262136</v>
      </c>
    </row>
    <row r="12" spans="1:5" x14ac:dyDescent="0.2">
      <c r="A12" t="s">
        <v>105</v>
      </c>
      <c r="B12" t="s">
        <v>28</v>
      </c>
      <c r="C12">
        <v>450874</v>
      </c>
      <c r="E12" s="2">
        <f>E11/4</f>
        <v>3.7924757281553401</v>
      </c>
    </row>
    <row r="13" spans="1:5" x14ac:dyDescent="0.2">
      <c r="A13" t="s">
        <v>105</v>
      </c>
      <c r="B13" t="s">
        <v>34</v>
      </c>
      <c r="C13">
        <v>349050</v>
      </c>
      <c r="E13" s="2">
        <f>E12</f>
        <v>3.7924757281553401</v>
      </c>
    </row>
    <row r="14" spans="1:5" x14ac:dyDescent="0.2">
      <c r="A14" t="s">
        <v>105</v>
      </c>
      <c r="B14" t="s">
        <v>29</v>
      </c>
      <c r="C14">
        <v>129512</v>
      </c>
      <c r="E14" s="2">
        <f>E13/4</f>
        <v>0.94811893203883502</v>
      </c>
    </row>
    <row r="15" spans="1:5" x14ac:dyDescent="0.2">
      <c r="A15" t="s">
        <v>105</v>
      </c>
      <c r="B15" t="s">
        <v>35</v>
      </c>
      <c r="C15">
        <v>107996</v>
      </c>
      <c r="E15" s="2">
        <f>E14</f>
        <v>0.94811893203883502</v>
      </c>
    </row>
    <row r="16" spans="1:5" x14ac:dyDescent="0.2">
      <c r="A16" t="s">
        <v>105</v>
      </c>
      <c r="B16" t="s">
        <v>30</v>
      </c>
      <c r="C16">
        <v>43027</v>
      </c>
      <c r="E16" s="2">
        <f>E15/4</f>
        <v>0.23702973300970875</v>
      </c>
    </row>
    <row r="17" spans="1:5" x14ac:dyDescent="0.2">
      <c r="A17" t="s">
        <v>105</v>
      </c>
      <c r="B17" t="s">
        <v>36</v>
      </c>
      <c r="C17">
        <v>29902</v>
      </c>
      <c r="E17" s="2">
        <f>E16</f>
        <v>0.23702973300970875</v>
      </c>
    </row>
    <row r="20" spans="1:5" x14ac:dyDescent="0.2">
      <c r="A20" t="s">
        <v>193</v>
      </c>
    </row>
    <row r="21" spans="1:5" ht="17" x14ac:dyDescent="0.2">
      <c r="A21" t="s">
        <v>192</v>
      </c>
    </row>
    <row r="29" spans="1:5" x14ac:dyDescent="0.2">
      <c r="C29" t="s">
        <v>7</v>
      </c>
      <c r="D29" t="s">
        <v>191</v>
      </c>
    </row>
    <row r="30" spans="1:5" x14ac:dyDescent="0.2">
      <c r="A30" t="s">
        <v>166</v>
      </c>
      <c r="B30" t="s">
        <v>21</v>
      </c>
      <c r="C30">
        <v>260403412</v>
      </c>
      <c r="D30" s="2">
        <f>4000*(100/103)</f>
        <v>3883.4951456310682</v>
      </c>
    </row>
    <row r="31" spans="1:5" x14ac:dyDescent="0.2">
      <c r="A31" t="s">
        <v>166</v>
      </c>
      <c r="B31" t="s">
        <v>22</v>
      </c>
      <c r="C31">
        <v>276040048</v>
      </c>
      <c r="D31" s="2">
        <f>D30</f>
        <v>3883.4951456310682</v>
      </c>
    </row>
    <row r="32" spans="1:5" x14ac:dyDescent="0.2">
      <c r="A32" t="s">
        <v>166</v>
      </c>
      <c r="B32" t="s">
        <v>23</v>
      </c>
      <c r="C32">
        <v>272261172</v>
      </c>
      <c r="D32" s="2">
        <f>D31</f>
        <v>3883.4951456310682</v>
      </c>
    </row>
    <row r="33" spans="1:4" x14ac:dyDescent="0.2">
      <c r="A33" t="s">
        <v>166</v>
      </c>
      <c r="B33" t="s">
        <v>24</v>
      </c>
      <c r="C33">
        <v>277274283</v>
      </c>
      <c r="D33" s="2">
        <f>D32</f>
        <v>3883.4951456310682</v>
      </c>
    </row>
    <row r="34" spans="1:4" x14ac:dyDescent="0.2">
      <c r="A34" t="s">
        <v>166</v>
      </c>
      <c r="B34" t="s">
        <v>25</v>
      </c>
      <c r="C34">
        <v>115436596</v>
      </c>
      <c r="D34" s="2">
        <f>D33/4</f>
        <v>970.87378640776706</v>
      </c>
    </row>
    <row r="35" spans="1:4" x14ac:dyDescent="0.2">
      <c r="A35" t="s">
        <v>166</v>
      </c>
      <c r="B35" t="s">
        <v>31</v>
      </c>
      <c r="C35">
        <v>115266492</v>
      </c>
      <c r="D35" s="2">
        <f>D34</f>
        <v>970.87378640776706</v>
      </c>
    </row>
    <row r="36" spans="1:4" x14ac:dyDescent="0.2">
      <c r="A36" t="s">
        <v>166</v>
      </c>
      <c r="B36" t="s">
        <v>26</v>
      </c>
      <c r="C36">
        <v>38559763</v>
      </c>
      <c r="D36" s="2">
        <f>D35/4</f>
        <v>242.71844660194176</v>
      </c>
    </row>
    <row r="37" spans="1:4" x14ac:dyDescent="0.2">
      <c r="A37" t="s">
        <v>166</v>
      </c>
      <c r="B37" t="s">
        <v>32</v>
      </c>
      <c r="C37">
        <v>36836372</v>
      </c>
      <c r="D37" s="2">
        <f>D36</f>
        <v>242.71844660194176</v>
      </c>
    </row>
    <row r="38" spans="1:4" x14ac:dyDescent="0.2">
      <c r="A38" t="s">
        <v>166</v>
      </c>
      <c r="B38" t="s">
        <v>27</v>
      </c>
      <c r="C38">
        <v>11254180</v>
      </c>
      <c r="D38" s="2">
        <f>D37/4</f>
        <v>60.679611650485441</v>
      </c>
    </row>
    <row r="39" spans="1:4" x14ac:dyDescent="0.2">
      <c r="A39" t="s">
        <v>166</v>
      </c>
      <c r="B39" t="s">
        <v>33</v>
      </c>
      <c r="C39">
        <v>10052596</v>
      </c>
      <c r="D39" s="2">
        <f>D38</f>
        <v>60.679611650485441</v>
      </c>
    </row>
    <row r="40" spans="1:4" x14ac:dyDescent="0.2">
      <c r="A40" t="s">
        <v>166</v>
      </c>
      <c r="B40" t="s">
        <v>28</v>
      </c>
      <c r="C40">
        <v>3041602</v>
      </c>
      <c r="D40" s="2">
        <f>D39/4</f>
        <v>15.16990291262136</v>
      </c>
    </row>
    <row r="41" spans="1:4" x14ac:dyDescent="0.2">
      <c r="A41" t="s">
        <v>166</v>
      </c>
      <c r="B41" t="s">
        <v>34</v>
      </c>
      <c r="C41">
        <v>2456188</v>
      </c>
      <c r="D41" s="2">
        <f>D40</f>
        <v>15.16990291262136</v>
      </c>
    </row>
    <row r="42" spans="1:4" x14ac:dyDescent="0.2">
      <c r="A42" t="s">
        <v>166</v>
      </c>
      <c r="B42" t="s">
        <v>29</v>
      </c>
      <c r="C42">
        <v>899739</v>
      </c>
      <c r="D42" s="2">
        <f>D41/4</f>
        <v>3.7924757281553401</v>
      </c>
    </row>
    <row r="43" spans="1:4" x14ac:dyDescent="0.2">
      <c r="A43" t="s">
        <v>166</v>
      </c>
      <c r="B43" t="s">
        <v>35</v>
      </c>
      <c r="C43">
        <v>798545</v>
      </c>
      <c r="D43" s="2">
        <f>D42</f>
        <v>3.7924757281553401</v>
      </c>
    </row>
    <row r="44" spans="1:4" x14ac:dyDescent="0.2">
      <c r="A44" t="s">
        <v>166</v>
      </c>
      <c r="B44" t="s">
        <v>30</v>
      </c>
      <c r="C44">
        <v>327732</v>
      </c>
      <c r="D44" s="2">
        <f>D43/4</f>
        <v>0.94811893203883502</v>
      </c>
    </row>
    <row r="45" spans="1:4" x14ac:dyDescent="0.2">
      <c r="A45" t="s">
        <v>166</v>
      </c>
      <c r="B45" t="s">
        <v>36</v>
      </c>
      <c r="C45">
        <v>305315</v>
      </c>
      <c r="D45" s="2">
        <f>D44</f>
        <v>0.94811893203883502</v>
      </c>
    </row>
    <row r="49" spans="1:1" x14ac:dyDescent="0.2">
      <c r="A49" t="s">
        <v>195</v>
      </c>
    </row>
    <row r="50" spans="1:1" ht="17" x14ac:dyDescent="0.2">
      <c r="A50" t="s"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B816-FBB6-4074-B3DB-DE6AF367DF82}">
  <dimension ref="A2:N44"/>
  <sheetViews>
    <sheetView topLeftCell="B2" workbookViewId="0">
      <selection activeCell="H16" sqref="H16:H17"/>
    </sheetView>
  </sheetViews>
  <sheetFormatPr baseColWidth="10" defaultColWidth="8.83203125" defaultRowHeight="15" x14ac:dyDescent="0.2"/>
  <cols>
    <col min="1" max="1" width="19.33203125" customWidth="1"/>
    <col min="2" max="2" width="31.5" bestFit="1" customWidth="1"/>
    <col min="3" max="3" width="10" bestFit="1" customWidth="1"/>
    <col min="5" max="5" width="12.5" bestFit="1" customWidth="1"/>
    <col min="6" max="6" width="12.1640625" bestFit="1" customWidth="1"/>
    <col min="7" max="7" width="10" customWidth="1"/>
    <col min="8" max="8" width="9.33203125" bestFit="1" customWidth="1"/>
    <col min="9" max="11" width="9.5" bestFit="1" customWidth="1"/>
    <col min="12" max="12" width="9.33203125" bestFit="1" customWidth="1"/>
    <col min="13" max="13" width="11" customWidth="1"/>
    <col min="14" max="14" width="17.6640625" customWidth="1"/>
  </cols>
  <sheetData>
    <row r="2" spans="1:14" s="3" customFormat="1" ht="36" customHeight="1" x14ac:dyDescent="0.2">
      <c r="B2" s="3" t="s">
        <v>196</v>
      </c>
      <c r="C2" s="3" t="s">
        <v>7</v>
      </c>
    </row>
    <row r="3" spans="1:14" x14ac:dyDescent="0.2">
      <c r="A3" t="s">
        <v>105</v>
      </c>
      <c r="B3" t="s">
        <v>37</v>
      </c>
      <c r="C3">
        <v>13473920</v>
      </c>
    </row>
    <row r="4" spans="1:14" x14ac:dyDescent="0.2">
      <c r="A4" t="s">
        <v>105</v>
      </c>
      <c r="B4" t="s">
        <v>38</v>
      </c>
      <c r="C4">
        <v>15496661</v>
      </c>
    </row>
    <row r="5" spans="1:14" x14ac:dyDescent="0.2">
      <c r="A5" t="s">
        <v>105</v>
      </c>
      <c r="B5" t="s">
        <v>39</v>
      </c>
      <c r="C5">
        <v>36135630</v>
      </c>
    </row>
    <row r="6" spans="1:14" x14ac:dyDescent="0.2">
      <c r="A6" t="s">
        <v>105</v>
      </c>
      <c r="B6" t="s">
        <v>42</v>
      </c>
      <c r="C6">
        <v>37158327</v>
      </c>
    </row>
    <row r="7" spans="1:14" x14ac:dyDescent="0.2">
      <c r="A7" t="s">
        <v>105</v>
      </c>
      <c r="B7" t="s">
        <v>45</v>
      </c>
      <c r="C7">
        <v>33365750</v>
      </c>
    </row>
    <row r="8" spans="1:14" x14ac:dyDescent="0.2">
      <c r="A8" t="s">
        <v>105</v>
      </c>
      <c r="B8" t="s">
        <v>48</v>
      </c>
      <c r="C8">
        <v>58962</v>
      </c>
    </row>
    <row r="9" spans="1:14" x14ac:dyDescent="0.2">
      <c r="A9" t="s">
        <v>105</v>
      </c>
      <c r="B9" t="s">
        <v>49</v>
      </c>
      <c r="C9">
        <v>15180667</v>
      </c>
    </row>
    <row r="10" spans="1:14" x14ac:dyDescent="0.2">
      <c r="A10" t="s">
        <v>105</v>
      </c>
      <c r="B10" t="s">
        <v>50</v>
      </c>
      <c r="C10">
        <v>17420259</v>
      </c>
    </row>
    <row r="11" spans="1:14" x14ac:dyDescent="0.2">
      <c r="A11" t="s">
        <v>105</v>
      </c>
      <c r="B11" t="s">
        <v>51</v>
      </c>
      <c r="C11">
        <v>43820070</v>
      </c>
    </row>
    <row r="12" spans="1:14" x14ac:dyDescent="0.2">
      <c r="A12" t="s">
        <v>105</v>
      </c>
      <c r="B12" t="s">
        <v>53</v>
      </c>
      <c r="C12">
        <v>41391213</v>
      </c>
    </row>
    <row r="13" spans="1:14" x14ac:dyDescent="0.2">
      <c r="A13" t="s">
        <v>105</v>
      </c>
      <c r="B13" t="s">
        <v>54</v>
      </c>
      <c r="C13">
        <v>35045962</v>
      </c>
    </row>
    <row r="14" spans="1:14" ht="32" x14ac:dyDescent="0.2">
      <c r="A14" t="s">
        <v>105</v>
      </c>
      <c r="B14" t="s">
        <v>56</v>
      </c>
      <c r="C14">
        <v>36196</v>
      </c>
      <c r="D14" s="3" t="s">
        <v>197</v>
      </c>
      <c r="E14" s="3" t="s">
        <v>204</v>
      </c>
      <c r="F14" s="3" t="s">
        <v>191</v>
      </c>
      <c r="G14" s="3" t="s">
        <v>212</v>
      </c>
      <c r="H14" s="3" t="s">
        <v>205</v>
      </c>
      <c r="I14" s="3" t="s">
        <v>206</v>
      </c>
      <c r="J14" s="3" t="s">
        <v>208</v>
      </c>
      <c r="K14" s="3" t="s">
        <v>207</v>
      </c>
      <c r="L14" s="3" t="s">
        <v>209</v>
      </c>
      <c r="M14" s="3" t="s">
        <v>210</v>
      </c>
      <c r="N14" s="3" t="s">
        <v>211</v>
      </c>
    </row>
    <row r="15" spans="1:14" x14ac:dyDescent="0.2">
      <c r="A15" t="s">
        <v>105</v>
      </c>
      <c r="B15" t="s">
        <v>57</v>
      </c>
      <c r="C15">
        <v>13947104</v>
      </c>
      <c r="D15" t="s">
        <v>198</v>
      </c>
      <c r="E15" s="2">
        <f>AVERAGE(C8,C14,C20)</f>
        <v>49472.333333333336</v>
      </c>
      <c r="F15" s="2">
        <f>0.0000000000002*E15^2 + 0.000009*E15</f>
        <v>0.44574050235308887</v>
      </c>
      <c r="G15" s="2">
        <f>1000*(100/103)-F15</f>
        <v>970.42804590541402</v>
      </c>
      <c r="H15" s="2">
        <f>G15/(1000*(100/103))*100</f>
        <v>99.954088728257645</v>
      </c>
      <c r="I15" s="2">
        <v>131529.65766518598</v>
      </c>
      <c r="J15" s="2">
        <f>I15*2^(L15*24)</f>
        <v>427253.10808640614</v>
      </c>
      <c r="K15" s="2">
        <v>448750</v>
      </c>
      <c r="L15" s="2">
        <f>LOG(K15/I15,2)/25</f>
        <v>7.0820951997328338E-2</v>
      </c>
      <c r="M15" s="2">
        <f>I15/(L15*LN(2))*(2^(L15*24)-1)</f>
        <v>6024188.3703195937</v>
      </c>
      <c r="N15" s="2">
        <f>(G15*1000000000*(2/1000))/M15</f>
        <v>322.17719176464971</v>
      </c>
    </row>
    <row r="16" spans="1:14" x14ac:dyDescent="0.2">
      <c r="A16" t="s">
        <v>105</v>
      </c>
      <c r="B16" t="s">
        <v>58</v>
      </c>
      <c r="C16">
        <v>16079551</v>
      </c>
      <c r="D16" t="s">
        <v>200</v>
      </c>
      <c r="E16" s="2">
        <f>AVERAGE(C3,C9,C15)</f>
        <v>14200563.666666666</v>
      </c>
      <c r="F16" s="2">
        <f>0.0000000000002*E16^2 + 0.000009*E16</f>
        <v>168.13627469021068</v>
      </c>
      <c r="G16" s="2">
        <f>1000*(100/103)-F16</f>
        <v>802.73751171755634</v>
      </c>
      <c r="H16" s="2">
        <f>G16/(1000*(100/103))*100</f>
        <v>82.681963706908306</v>
      </c>
      <c r="I16" s="2">
        <v>170789.34392988341</v>
      </c>
      <c r="J16" s="2">
        <f>I16*2^(L16*24)</f>
        <v>551175.36030924344</v>
      </c>
      <c r="K16" s="2">
        <v>578750</v>
      </c>
      <c r="L16" s="2">
        <f>LOG(K16/I16,2)/25</f>
        <v>7.0428892990700889E-2</v>
      </c>
      <c r="M16" s="2">
        <f>I16/(L16*LN(2))*(2^(L16*24)-1)</f>
        <v>7791987.0120132277</v>
      </c>
      <c r="N16" s="2">
        <f>(G16*1000000000*(2/1000))/M16</f>
        <v>206.04179921756617</v>
      </c>
    </row>
    <row r="17" spans="1:14" x14ac:dyDescent="0.2">
      <c r="A17" t="s">
        <v>105</v>
      </c>
      <c r="B17" t="s">
        <v>59</v>
      </c>
      <c r="C17">
        <v>42026364</v>
      </c>
      <c r="D17" t="s">
        <v>201</v>
      </c>
      <c r="E17" s="2">
        <f>AVERAGE(C4,C10,C16)</f>
        <v>16332157</v>
      </c>
      <c r="F17" s="2">
        <f t="shared" ref="F17:F19" si="0">0.0000000000002*E17^2 + 0.000009*E17</f>
        <v>200.33728345452982</v>
      </c>
      <c r="G17" s="2">
        <f t="shared" ref="G17:G21" si="1">1000*(100/103)-F17</f>
        <v>770.53650295323723</v>
      </c>
      <c r="H17" s="2">
        <f t="shared" ref="H17:H21" si="2">G17/(1000*(100/103))*100</f>
        <v>79.365259804183424</v>
      </c>
      <c r="I17" s="2">
        <v>205471.01882393836</v>
      </c>
      <c r="J17" s="2">
        <f t="shared" ref="J17:J21" si="3">I17*2^(L17*24)</f>
        <v>621652.62521862879</v>
      </c>
      <c r="K17" s="2">
        <v>651000</v>
      </c>
      <c r="L17" s="2">
        <f t="shared" ref="L17:L21" si="4">LOG(K17/I17,2)/25</f>
        <v>6.6548904947243914E-2</v>
      </c>
      <c r="M17" s="2">
        <f t="shared" ref="M17:M21" si="5">I17/(L17*LN(2))*(2^(L17*24)-1)</f>
        <v>9022284.2904898692</v>
      </c>
      <c r="N17" s="2">
        <f t="shared" ref="N17:N21" si="6">(G17*1000000000*(2/1000))/M17</f>
        <v>170.80740933101333</v>
      </c>
    </row>
    <row r="18" spans="1:14" x14ac:dyDescent="0.2">
      <c r="A18" t="s">
        <v>105</v>
      </c>
      <c r="B18" t="s">
        <v>60</v>
      </c>
      <c r="C18">
        <v>39584443</v>
      </c>
      <c r="D18" t="s">
        <v>202</v>
      </c>
      <c r="E18" s="2">
        <f>AVERAGE(C5,C11,C17)</f>
        <v>40660688</v>
      </c>
      <c r="F18" s="2">
        <f t="shared" si="0"/>
        <v>696.60450172666879</v>
      </c>
      <c r="G18" s="2">
        <f>1000*(100/103)-F18</f>
        <v>274.26928468109827</v>
      </c>
      <c r="H18" s="2">
        <f t="shared" si="2"/>
        <v>28.249736322153119</v>
      </c>
      <c r="I18" s="2">
        <v>209689.05308513323</v>
      </c>
      <c r="J18" s="2">
        <f t="shared" si="3"/>
        <v>593459.2513216259</v>
      </c>
      <c r="K18" s="2">
        <v>619750</v>
      </c>
      <c r="L18" s="2">
        <f t="shared" si="4"/>
        <v>6.2537392779177151E-2</v>
      </c>
      <c r="M18" s="2">
        <f t="shared" si="5"/>
        <v>8853316.9873547032</v>
      </c>
      <c r="N18" s="2">
        <f t="shared" si="6"/>
        <v>61.958537138756093</v>
      </c>
    </row>
    <row r="19" spans="1:14" x14ac:dyDescent="0.2">
      <c r="A19" t="s">
        <v>105</v>
      </c>
      <c r="B19" t="s">
        <v>61</v>
      </c>
      <c r="C19">
        <v>37092077</v>
      </c>
      <c r="D19" t="s">
        <v>203</v>
      </c>
      <c r="E19" s="2">
        <f>AVERAGE(C6,C12,C18)</f>
        <v>39377994.333333336</v>
      </c>
      <c r="F19" s="2">
        <f t="shared" si="0"/>
        <v>664.52723654320653</v>
      </c>
      <c r="G19" s="2">
        <f t="shared" si="1"/>
        <v>306.34654986456053</v>
      </c>
      <c r="H19" s="2">
        <f t="shared" si="2"/>
        <v>31.553694636049734</v>
      </c>
      <c r="I19" s="2">
        <v>209889.58975528166</v>
      </c>
      <c r="J19" s="2">
        <f t="shared" si="3"/>
        <v>625622.15914232633</v>
      </c>
      <c r="K19" s="2">
        <v>654750</v>
      </c>
      <c r="L19" s="2">
        <f t="shared" si="4"/>
        <v>6.5652541677123241E-2</v>
      </c>
      <c r="M19" s="2">
        <f>I19/(L19*LN(2))*(2^(L19*24)-1)</f>
        <v>9135599.3365860675</v>
      </c>
      <c r="N19" s="2">
        <f t="shared" si="6"/>
        <v>67.066546720741115</v>
      </c>
    </row>
    <row r="20" spans="1:14" x14ac:dyDescent="0.2">
      <c r="A20" t="s">
        <v>105</v>
      </c>
      <c r="B20" t="s">
        <v>63</v>
      </c>
      <c r="C20">
        <v>53259</v>
      </c>
      <c r="D20" t="s">
        <v>199</v>
      </c>
      <c r="E20" s="2">
        <f>AVERAGE(C7,C13,C19)</f>
        <v>35167929.666666664</v>
      </c>
      <c r="F20" s="2">
        <f>0.0000000000002*E20^2 + 0.000009*E20</f>
        <v>563.86802240792269</v>
      </c>
      <c r="G20" s="2">
        <f t="shared" si="1"/>
        <v>407.00576399984436</v>
      </c>
      <c r="H20" s="2">
        <f t="shared" si="2"/>
        <v>41.921593691983965</v>
      </c>
      <c r="I20" s="2">
        <v>207934.53594227135</v>
      </c>
      <c r="J20" s="2">
        <f t="shared" si="3"/>
        <v>679393.42803903937</v>
      </c>
      <c r="K20" s="2">
        <v>713750</v>
      </c>
      <c r="L20" s="2">
        <f t="shared" si="4"/>
        <v>7.1171577779921419E-2</v>
      </c>
      <c r="M20" s="2">
        <f t="shared" si="5"/>
        <v>9556784.1381043382</v>
      </c>
      <c r="N20" s="2">
        <f t="shared" si="6"/>
        <v>85.176301592300504</v>
      </c>
    </row>
    <row r="27" spans="1:14" x14ac:dyDescent="0.2">
      <c r="A27" t="s">
        <v>166</v>
      </c>
      <c r="B27" t="s">
        <v>37</v>
      </c>
      <c r="C27">
        <v>193156193</v>
      </c>
    </row>
    <row r="28" spans="1:14" x14ac:dyDescent="0.2">
      <c r="A28" t="s">
        <v>166</v>
      </c>
      <c r="B28" t="s">
        <v>38</v>
      </c>
      <c r="C28">
        <v>180323022</v>
      </c>
    </row>
    <row r="29" spans="1:14" x14ac:dyDescent="0.2">
      <c r="A29" t="s">
        <v>166</v>
      </c>
      <c r="B29" t="s">
        <v>39</v>
      </c>
      <c r="C29">
        <v>168358292</v>
      </c>
    </row>
    <row r="30" spans="1:14" x14ac:dyDescent="0.2">
      <c r="A30" t="s">
        <v>166</v>
      </c>
      <c r="B30" t="s">
        <v>42</v>
      </c>
      <c r="C30">
        <v>168753826</v>
      </c>
    </row>
    <row r="31" spans="1:14" x14ac:dyDescent="0.2">
      <c r="A31" t="s">
        <v>166</v>
      </c>
      <c r="B31" t="s">
        <v>45</v>
      </c>
      <c r="C31">
        <v>172963179</v>
      </c>
    </row>
    <row r="32" spans="1:14" x14ac:dyDescent="0.2">
      <c r="A32" t="s">
        <v>166</v>
      </c>
      <c r="B32" t="s">
        <v>48</v>
      </c>
      <c r="C32">
        <v>206478824</v>
      </c>
    </row>
    <row r="33" spans="1:14" x14ac:dyDescent="0.2">
      <c r="A33" t="s">
        <v>166</v>
      </c>
      <c r="B33" t="s">
        <v>49</v>
      </c>
      <c r="C33">
        <v>201721466</v>
      </c>
    </row>
    <row r="34" spans="1:14" x14ac:dyDescent="0.2">
      <c r="A34" t="s">
        <v>166</v>
      </c>
      <c r="B34" t="s">
        <v>50</v>
      </c>
      <c r="C34">
        <v>205121102</v>
      </c>
    </row>
    <row r="35" spans="1:14" x14ac:dyDescent="0.2">
      <c r="A35" t="s">
        <v>166</v>
      </c>
      <c r="B35" t="s">
        <v>51</v>
      </c>
      <c r="C35">
        <v>214556149</v>
      </c>
    </row>
    <row r="36" spans="1:14" x14ac:dyDescent="0.2">
      <c r="A36" t="s">
        <v>166</v>
      </c>
      <c r="B36" t="s">
        <v>53</v>
      </c>
      <c r="C36">
        <v>191056954</v>
      </c>
    </row>
    <row r="37" spans="1:14" x14ac:dyDescent="0.2">
      <c r="A37" t="s">
        <v>166</v>
      </c>
      <c r="B37" t="s">
        <v>54</v>
      </c>
      <c r="C37">
        <v>187621667</v>
      </c>
    </row>
    <row r="38" spans="1:14" ht="32" x14ac:dyDescent="0.2">
      <c r="A38" t="s">
        <v>166</v>
      </c>
      <c r="B38" t="s">
        <v>56</v>
      </c>
      <c r="C38">
        <v>199698711</v>
      </c>
      <c r="D38" s="3" t="s">
        <v>197</v>
      </c>
      <c r="E38" s="3" t="s">
        <v>204</v>
      </c>
      <c r="F38" s="3" t="s">
        <v>191</v>
      </c>
      <c r="G38" s="3" t="s">
        <v>212</v>
      </c>
      <c r="H38" s="3" t="s">
        <v>205</v>
      </c>
      <c r="I38" s="3" t="s">
        <v>206</v>
      </c>
      <c r="J38" s="3" t="s">
        <v>208</v>
      </c>
      <c r="K38" s="3" t="s">
        <v>207</v>
      </c>
      <c r="L38" s="3" t="s">
        <v>209</v>
      </c>
      <c r="M38" s="3" t="s">
        <v>210</v>
      </c>
      <c r="N38" s="3" t="s">
        <v>211</v>
      </c>
    </row>
    <row r="39" spans="1:14" x14ac:dyDescent="0.2">
      <c r="A39" t="s">
        <v>166</v>
      </c>
      <c r="B39" t="s">
        <v>57</v>
      </c>
      <c r="C39">
        <v>196283347</v>
      </c>
      <c r="D39" t="s">
        <v>200</v>
      </c>
      <c r="E39" s="2">
        <f>AVERAGE(C27,C33,C39)</f>
        <v>197053668.66666666</v>
      </c>
      <c r="F39" s="2">
        <f>0.00000000000004*E39^2 + 0.000005*E39</f>
        <v>2538.4742767330313</v>
      </c>
      <c r="G39" s="2">
        <f>1000*(100/103)-F39</f>
        <v>-1567.6004903252642</v>
      </c>
      <c r="H39" s="2">
        <f>G39/(1000*(100/103))*100</f>
        <v>-161.46285050350221</v>
      </c>
      <c r="I39" s="2">
        <v>170789.34392988341</v>
      </c>
      <c r="J39" s="2">
        <f>I39*2^(L39*24)</f>
        <v>551175.36030924344</v>
      </c>
      <c r="K39" s="2">
        <v>578750</v>
      </c>
      <c r="L39" s="2">
        <f>LOG(K39/I39,2)/25</f>
        <v>7.0428892990700889E-2</v>
      </c>
      <c r="M39" s="2">
        <f>I39/(L39*LN(2))*(2^(L39*24)-1)</f>
        <v>7791987.0120132277</v>
      </c>
      <c r="N39" s="2">
        <f>(G39*1000000000*(2/1000))/M39</f>
        <v>-402.36219282923082</v>
      </c>
    </row>
    <row r="40" spans="1:14" x14ac:dyDescent="0.2">
      <c r="A40" t="s">
        <v>166</v>
      </c>
      <c r="B40" t="s">
        <v>58</v>
      </c>
      <c r="C40">
        <v>195995676</v>
      </c>
      <c r="D40" t="s">
        <v>201</v>
      </c>
      <c r="E40" s="2">
        <f t="shared" ref="E40:E43" si="7">AVERAGE(C28,C34,C40)</f>
        <v>193813266.66666666</v>
      </c>
      <c r="F40" s="2">
        <f t="shared" ref="F40:F44" si="8">0.00000000000004*E40^2 + 0.000005*E40</f>
        <v>2471.6096267735111</v>
      </c>
      <c r="G40" s="2">
        <f t="shared" ref="G40" si="9">1000*(100/103)-F40</f>
        <v>-1500.735840365744</v>
      </c>
      <c r="H40" s="2">
        <f t="shared" ref="H40:H44" si="10">G40/(1000*(100/103))*100</f>
        <v>-154.57579155767164</v>
      </c>
      <c r="I40" s="2">
        <v>205471.01882393836</v>
      </c>
      <c r="J40" s="2">
        <f t="shared" ref="J40:J44" si="11">I40*2^(L40*24)</f>
        <v>621652.62521862879</v>
      </c>
      <c r="K40" s="2">
        <v>651000</v>
      </c>
      <c r="L40" s="2">
        <f t="shared" ref="L40:L44" si="12">LOG(K40/I40,2)/25</f>
        <v>6.6548904947243914E-2</v>
      </c>
      <c r="M40" s="2">
        <f t="shared" ref="M40:M44" si="13">I40/(L40*LN(2))*(2^(L40*24)-1)</f>
        <v>9022284.2904898692</v>
      </c>
      <c r="N40" s="2">
        <f t="shared" ref="N40:N44" si="14">(G40*1000000000*(2/1000))/M40</f>
        <v>-332.67314397255842</v>
      </c>
    </row>
    <row r="41" spans="1:14" x14ac:dyDescent="0.2">
      <c r="A41" t="s">
        <v>166</v>
      </c>
      <c r="B41" t="s">
        <v>59</v>
      </c>
      <c r="C41">
        <v>188998747</v>
      </c>
      <c r="D41" t="s">
        <v>202</v>
      </c>
      <c r="E41" s="2">
        <f t="shared" si="7"/>
        <v>190637729.33333334</v>
      </c>
      <c r="F41" s="2">
        <f t="shared" si="8"/>
        <v>2406.8984004814374</v>
      </c>
      <c r="G41" s="2">
        <f>1000*(100/103)-F41</f>
        <v>-1436.0246140736704</v>
      </c>
      <c r="H41" s="2">
        <f t="shared" si="10"/>
        <v>-147.91053524958804</v>
      </c>
      <c r="I41" s="2">
        <v>209689.05308513323</v>
      </c>
      <c r="J41" s="2">
        <f t="shared" si="11"/>
        <v>593459.2513216259</v>
      </c>
      <c r="K41" s="2">
        <v>619750</v>
      </c>
      <c r="L41" s="2">
        <f t="shared" si="12"/>
        <v>6.2537392779177151E-2</v>
      </c>
      <c r="M41" s="2">
        <f t="shared" si="13"/>
        <v>8853316.9873547032</v>
      </c>
      <c r="N41" s="2">
        <f t="shared" si="14"/>
        <v>-324.40374971883671</v>
      </c>
    </row>
    <row r="42" spans="1:14" x14ac:dyDescent="0.2">
      <c r="A42" t="s">
        <v>166</v>
      </c>
      <c r="B42" t="s">
        <v>60</v>
      </c>
      <c r="C42">
        <v>184560352</v>
      </c>
      <c r="D42" t="s">
        <v>203</v>
      </c>
      <c r="E42" s="2">
        <f t="shared" si="7"/>
        <v>181457044</v>
      </c>
      <c r="F42" s="2">
        <f t="shared" si="8"/>
        <v>2224.3515726887176</v>
      </c>
      <c r="G42" s="2">
        <f t="shared" ref="G42:G44" si="15">1000*(100/103)-F42</f>
        <v>-1253.4777862809506</v>
      </c>
      <c r="H42" s="2">
        <f t="shared" si="10"/>
        <v>-129.1082119869379</v>
      </c>
      <c r="I42" s="2">
        <v>209889.58975528166</v>
      </c>
      <c r="J42" s="2">
        <f t="shared" si="11"/>
        <v>625622.15914232633</v>
      </c>
      <c r="K42" s="2">
        <v>654750</v>
      </c>
      <c r="L42" s="2">
        <f t="shared" si="12"/>
        <v>6.5652541677123241E-2</v>
      </c>
      <c r="M42" s="2">
        <f t="shared" si="13"/>
        <v>9135599.3365860675</v>
      </c>
      <c r="N42" s="2">
        <f t="shared" si="14"/>
        <v>-274.41610344294497</v>
      </c>
    </row>
    <row r="43" spans="1:14" x14ac:dyDescent="0.2">
      <c r="A43" t="s">
        <v>166</v>
      </c>
      <c r="B43" t="s">
        <v>61</v>
      </c>
      <c r="C43">
        <v>190724961</v>
      </c>
      <c r="D43" t="s">
        <v>199</v>
      </c>
      <c r="E43" s="2">
        <f t="shared" si="7"/>
        <v>183769935.66666666</v>
      </c>
      <c r="F43" s="2">
        <f t="shared" si="8"/>
        <v>2269.7052485305653</v>
      </c>
      <c r="G43" s="2">
        <f t="shared" si="15"/>
        <v>-1298.8314621227983</v>
      </c>
      <c r="H43" s="2">
        <f t="shared" si="10"/>
        <v>-133.77964059864823</v>
      </c>
      <c r="I43" s="2">
        <v>207934.53594227135</v>
      </c>
      <c r="J43" s="2">
        <f t="shared" si="11"/>
        <v>679393.42803903937</v>
      </c>
      <c r="K43" s="2">
        <v>713750</v>
      </c>
      <c r="L43" s="2">
        <f t="shared" si="12"/>
        <v>7.1171577779921419E-2</v>
      </c>
      <c r="M43" s="2">
        <f t="shared" si="13"/>
        <v>9556784.1381043382</v>
      </c>
      <c r="N43" s="2">
        <f t="shared" si="14"/>
        <v>-271.8134977945482</v>
      </c>
    </row>
    <row r="44" spans="1:14" x14ac:dyDescent="0.2">
      <c r="A44" t="s">
        <v>166</v>
      </c>
      <c r="B44" t="s">
        <v>63</v>
      </c>
      <c r="C44">
        <v>198837488</v>
      </c>
      <c r="D44" t="s">
        <v>198</v>
      </c>
      <c r="E44" s="2">
        <f>AVERAGE(C32,C38,C44)</f>
        <v>201671674.33333334</v>
      </c>
      <c r="F44" s="2">
        <f t="shared" si="8"/>
        <v>2635.2169408030695</v>
      </c>
      <c r="G44" s="2">
        <f t="shared" si="15"/>
        <v>-1664.3431543953025</v>
      </c>
      <c r="H44" s="2">
        <f t="shared" si="10"/>
        <v>-171.42734490271613</v>
      </c>
      <c r="I44" s="2">
        <v>131529.65766518598</v>
      </c>
      <c r="J44" s="2">
        <f t="shared" si="11"/>
        <v>427253.10808640614</v>
      </c>
      <c r="K44" s="2">
        <v>448750</v>
      </c>
      <c r="L44" s="2">
        <f t="shared" si="12"/>
        <v>7.0820951997328338E-2</v>
      </c>
      <c r="M44" s="2">
        <f t="shared" si="13"/>
        <v>6024188.3703195937</v>
      </c>
      <c r="N44" s="2">
        <f t="shared" si="14"/>
        <v>-552.55349005861387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BD8D-6599-4844-A60D-3E24C4BAB24F}">
  <dimension ref="A2:G39"/>
  <sheetViews>
    <sheetView tabSelected="1" topLeftCell="B7" workbookViewId="0">
      <selection activeCell="E10" sqref="E10"/>
    </sheetView>
  </sheetViews>
  <sheetFormatPr baseColWidth="10" defaultColWidth="8.83203125" defaultRowHeight="15" x14ac:dyDescent="0.2"/>
  <cols>
    <col min="1" max="1" width="19.6640625" bestFit="1" customWidth="1"/>
    <col min="2" max="2" width="29.83203125" bestFit="1" customWidth="1"/>
    <col min="3" max="3" width="10" bestFit="1" customWidth="1"/>
    <col min="5" max="5" width="12.5" bestFit="1" customWidth="1"/>
  </cols>
  <sheetData>
    <row r="2" spans="1:7" s="3" customFormat="1" ht="36" customHeight="1" x14ac:dyDescent="0.2">
      <c r="B2" s="3" t="s">
        <v>196</v>
      </c>
      <c r="C2" s="3" t="s">
        <v>7</v>
      </c>
    </row>
    <row r="3" spans="1:7" x14ac:dyDescent="0.2">
      <c r="A3" t="s">
        <v>123</v>
      </c>
      <c r="B3" t="s">
        <v>64</v>
      </c>
      <c r="C3">
        <v>69558301</v>
      </c>
    </row>
    <row r="4" spans="1:7" x14ac:dyDescent="0.2">
      <c r="A4" t="s">
        <v>123</v>
      </c>
      <c r="B4" t="s">
        <v>65</v>
      </c>
      <c r="C4">
        <v>61208961</v>
      </c>
    </row>
    <row r="5" spans="1:7" x14ac:dyDescent="0.2">
      <c r="A5" t="s">
        <v>123</v>
      </c>
      <c r="B5" t="s">
        <v>66</v>
      </c>
      <c r="C5">
        <v>72046852</v>
      </c>
    </row>
    <row r="6" spans="1:7" x14ac:dyDescent="0.2">
      <c r="A6" t="s">
        <v>123</v>
      </c>
      <c r="B6" t="s">
        <v>69</v>
      </c>
      <c r="C6">
        <v>64199982</v>
      </c>
    </row>
    <row r="7" spans="1:7" x14ac:dyDescent="0.2">
      <c r="A7" t="s">
        <v>123</v>
      </c>
      <c r="B7" t="s">
        <v>71</v>
      </c>
      <c r="C7">
        <v>60942864</v>
      </c>
    </row>
    <row r="8" spans="1:7" x14ac:dyDescent="0.2">
      <c r="A8" t="s">
        <v>123</v>
      </c>
      <c r="B8" t="s">
        <v>72</v>
      </c>
      <c r="C8">
        <v>74916453</v>
      </c>
    </row>
    <row r="9" spans="1:7" x14ac:dyDescent="0.2">
      <c r="A9" t="s">
        <v>123</v>
      </c>
      <c r="B9" t="s">
        <v>73</v>
      </c>
      <c r="C9">
        <v>71992965</v>
      </c>
    </row>
    <row r="10" spans="1:7" x14ac:dyDescent="0.2">
      <c r="A10" t="s">
        <v>123</v>
      </c>
      <c r="B10" t="s">
        <v>74</v>
      </c>
      <c r="C10">
        <v>64699299</v>
      </c>
    </row>
    <row r="11" spans="1:7" x14ac:dyDescent="0.2">
      <c r="A11" t="s">
        <v>123</v>
      </c>
      <c r="B11" t="s">
        <v>75</v>
      </c>
      <c r="C11">
        <v>72541146</v>
      </c>
    </row>
    <row r="12" spans="1:7" x14ac:dyDescent="0.2">
      <c r="A12" t="s">
        <v>123</v>
      </c>
      <c r="B12" t="s">
        <v>77</v>
      </c>
      <c r="C12">
        <v>68814449</v>
      </c>
    </row>
    <row r="13" spans="1:7" x14ac:dyDescent="0.2">
      <c r="A13" t="s">
        <v>123</v>
      </c>
      <c r="B13" t="s">
        <v>79</v>
      </c>
      <c r="C13">
        <v>64918266</v>
      </c>
    </row>
    <row r="14" spans="1:7" ht="32" x14ac:dyDescent="0.2">
      <c r="A14" t="s">
        <v>123</v>
      </c>
      <c r="B14" t="s">
        <v>80</v>
      </c>
      <c r="C14">
        <v>71244755</v>
      </c>
      <c r="D14" s="3" t="s">
        <v>197</v>
      </c>
      <c r="E14" s="3" t="s">
        <v>204</v>
      </c>
      <c r="F14" s="3" t="s">
        <v>213</v>
      </c>
      <c r="G14" t="s">
        <v>211</v>
      </c>
    </row>
    <row r="15" spans="1:7" x14ac:dyDescent="0.2">
      <c r="A15" t="s">
        <v>123</v>
      </c>
      <c r="B15" t="s">
        <v>81</v>
      </c>
      <c r="C15">
        <v>75267197</v>
      </c>
      <c r="D15" t="s">
        <v>198</v>
      </c>
      <c r="E15" s="2">
        <f>AVERAGE(C8,C14,C20)</f>
        <v>73519110.333333328</v>
      </c>
      <c r="F15">
        <f>E39/SUM(E39,E15)*100</f>
        <v>3.2332922849338614</v>
      </c>
      <c r="G15">
        <v>322.17719176464971</v>
      </c>
    </row>
    <row r="16" spans="1:7" x14ac:dyDescent="0.2">
      <c r="A16" t="s">
        <v>123</v>
      </c>
      <c r="B16" t="s">
        <v>82</v>
      </c>
      <c r="C16">
        <v>66452051</v>
      </c>
      <c r="D16" t="s">
        <v>200</v>
      </c>
      <c r="E16" s="2">
        <f>AVERAGE(C3,C9,C15)</f>
        <v>72272821</v>
      </c>
      <c r="F16">
        <f>E34/SUM(E34,E16)*100</f>
        <v>53.587701163084567</v>
      </c>
      <c r="G16">
        <v>206.04179921756617</v>
      </c>
    </row>
    <row r="17" spans="1:7" x14ac:dyDescent="0.2">
      <c r="A17" t="s">
        <v>123</v>
      </c>
      <c r="B17" t="s">
        <v>83</v>
      </c>
      <c r="C17">
        <v>79937747</v>
      </c>
      <c r="D17" t="s">
        <v>201</v>
      </c>
      <c r="E17" s="2">
        <f>AVERAGE(C4,C10,C16)</f>
        <v>64120103.666666664</v>
      </c>
      <c r="F17">
        <f>E35/SUM(E35,E17)*100</f>
        <v>60.970196047041625</v>
      </c>
      <c r="G17">
        <v>170.80740933101333</v>
      </c>
    </row>
    <row r="18" spans="1:7" x14ac:dyDescent="0.2">
      <c r="A18" t="s">
        <v>123</v>
      </c>
      <c r="B18" t="s">
        <v>84</v>
      </c>
      <c r="C18">
        <v>70233215</v>
      </c>
      <c r="D18" t="s">
        <v>202</v>
      </c>
      <c r="E18" s="2">
        <f>AVERAGE(C5,C11,C17)</f>
        <v>74841915</v>
      </c>
      <c r="F18">
        <f>E36/SUM(E36,E18)*100</f>
        <v>7.2382758793227611</v>
      </c>
      <c r="G18">
        <v>61.958537138756093</v>
      </c>
    </row>
    <row r="19" spans="1:7" x14ac:dyDescent="0.2">
      <c r="A19" t="s">
        <v>123</v>
      </c>
      <c r="B19" t="s">
        <v>86</v>
      </c>
      <c r="C19">
        <v>67226715</v>
      </c>
      <c r="D19" t="s">
        <v>203</v>
      </c>
      <c r="E19" s="2">
        <f>AVERAGE(C6,C12,C18)</f>
        <v>67749215.333333328</v>
      </c>
      <c r="F19">
        <f>E37/SUM(E37,E19)*100</f>
        <v>7.125448715511344</v>
      </c>
      <c r="G19">
        <v>67.066546720741115</v>
      </c>
    </row>
    <row r="20" spans="1:7" x14ac:dyDescent="0.2">
      <c r="A20" t="s">
        <v>123</v>
      </c>
      <c r="B20" t="s">
        <v>87</v>
      </c>
      <c r="C20">
        <v>74396123</v>
      </c>
      <c r="D20" t="s">
        <v>199</v>
      </c>
      <c r="E20" s="2">
        <f>AVERAGE(C7,C13,C19)</f>
        <v>64362615</v>
      </c>
      <c r="F20">
        <f>E38/SUM(E38,E20)*100</f>
        <v>30.20609067654042</v>
      </c>
      <c r="G20">
        <v>85.176301592300504</v>
      </c>
    </row>
    <row r="22" spans="1:7" x14ac:dyDescent="0.2">
      <c r="A22" t="s">
        <v>132</v>
      </c>
      <c r="B22" t="s">
        <v>64</v>
      </c>
      <c r="C22">
        <v>78857897</v>
      </c>
    </row>
    <row r="23" spans="1:7" x14ac:dyDescent="0.2">
      <c r="A23" t="s">
        <v>132</v>
      </c>
      <c r="B23" t="s">
        <v>65</v>
      </c>
      <c r="C23">
        <v>92134524</v>
      </c>
    </row>
    <row r="24" spans="1:7" x14ac:dyDescent="0.2">
      <c r="A24" t="s">
        <v>132</v>
      </c>
      <c r="B24" t="s">
        <v>66</v>
      </c>
      <c r="C24">
        <v>5830071</v>
      </c>
    </row>
    <row r="25" spans="1:7" x14ac:dyDescent="0.2">
      <c r="A25" t="s">
        <v>132</v>
      </c>
      <c r="B25" t="s">
        <v>69</v>
      </c>
      <c r="C25">
        <v>4995034</v>
      </c>
    </row>
    <row r="26" spans="1:7" x14ac:dyDescent="0.2">
      <c r="A26" t="s">
        <v>132</v>
      </c>
      <c r="B26" t="s">
        <v>71</v>
      </c>
      <c r="C26">
        <v>26365091</v>
      </c>
    </row>
    <row r="27" spans="1:7" x14ac:dyDescent="0.2">
      <c r="A27" t="s">
        <v>132</v>
      </c>
      <c r="B27" t="s">
        <v>72</v>
      </c>
      <c r="C27">
        <v>2641438</v>
      </c>
    </row>
    <row r="28" spans="1:7" x14ac:dyDescent="0.2">
      <c r="A28" t="s">
        <v>132</v>
      </c>
      <c r="B28" t="s">
        <v>73</v>
      </c>
      <c r="C28">
        <v>84517455</v>
      </c>
    </row>
    <row r="29" spans="1:7" x14ac:dyDescent="0.2">
      <c r="A29" t="s">
        <v>132</v>
      </c>
      <c r="B29" t="s">
        <v>74</v>
      </c>
      <c r="C29">
        <v>100477015</v>
      </c>
    </row>
    <row r="30" spans="1:7" x14ac:dyDescent="0.2">
      <c r="A30" t="s">
        <v>132</v>
      </c>
      <c r="B30" t="s">
        <v>75</v>
      </c>
      <c r="C30">
        <v>5679875</v>
      </c>
    </row>
    <row r="31" spans="1:7" x14ac:dyDescent="0.2">
      <c r="A31" t="s">
        <v>132</v>
      </c>
      <c r="B31" t="s">
        <v>77</v>
      </c>
      <c r="C31">
        <v>5252219</v>
      </c>
    </row>
    <row r="32" spans="1:7" x14ac:dyDescent="0.2">
      <c r="A32" t="s">
        <v>132</v>
      </c>
      <c r="B32" t="s">
        <v>79</v>
      </c>
      <c r="C32">
        <v>28649603</v>
      </c>
    </row>
    <row r="33" spans="1:5" x14ac:dyDescent="0.2">
      <c r="A33" t="s">
        <v>132</v>
      </c>
      <c r="B33" t="s">
        <v>80</v>
      </c>
      <c r="C33">
        <v>2155749</v>
      </c>
    </row>
    <row r="34" spans="1:5" x14ac:dyDescent="0.2">
      <c r="A34" t="s">
        <v>132</v>
      </c>
      <c r="B34" t="s">
        <v>81</v>
      </c>
      <c r="C34">
        <v>86963530</v>
      </c>
      <c r="D34" t="s">
        <v>200</v>
      </c>
      <c r="E34" s="2">
        <f>AVERAGE(C22,C28,C34)</f>
        <v>83446294</v>
      </c>
    </row>
    <row r="35" spans="1:5" x14ac:dyDescent="0.2">
      <c r="A35" t="s">
        <v>132</v>
      </c>
      <c r="B35" t="s">
        <v>82</v>
      </c>
      <c r="C35">
        <v>107883075</v>
      </c>
      <c r="D35" t="s">
        <v>201</v>
      </c>
      <c r="E35" s="2">
        <f t="shared" ref="E35:E38" si="0">AVERAGE(C23,C29,C35)</f>
        <v>100164871.33333333</v>
      </c>
    </row>
    <row r="36" spans="1:5" x14ac:dyDescent="0.2">
      <c r="A36" t="s">
        <v>132</v>
      </c>
      <c r="B36" t="s">
        <v>83</v>
      </c>
      <c r="C36">
        <v>6009988</v>
      </c>
      <c r="D36" t="s">
        <v>202</v>
      </c>
      <c r="E36" s="2">
        <f t="shared" si="0"/>
        <v>5839978</v>
      </c>
    </row>
    <row r="37" spans="1:5" x14ac:dyDescent="0.2">
      <c r="A37" t="s">
        <v>132</v>
      </c>
      <c r="B37" t="s">
        <v>84</v>
      </c>
      <c r="C37">
        <v>5346154</v>
      </c>
      <c r="D37" t="s">
        <v>203</v>
      </c>
      <c r="E37" s="2">
        <f t="shared" si="0"/>
        <v>5197802.333333333</v>
      </c>
    </row>
    <row r="38" spans="1:5" x14ac:dyDescent="0.2">
      <c r="A38" t="s">
        <v>132</v>
      </c>
      <c r="B38" t="s">
        <v>86</v>
      </c>
      <c r="C38">
        <v>28551752</v>
      </c>
      <c r="D38" t="s">
        <v>199</v>
      </c>
      <c r="E38" s="2">
        <f t="shared" si="0"/>
        <v>27855482</v>
      </c>
    </row>
    <row r="39" spans="1:5" x14ac:dyDescent="0.2">
      <c r="A39" t="s">
        <v>132</v>
      </c>
      <c r="B39" t="s">
        <v>87</v>
      </c>
      <c r="C39">
        <v>2572355</v>
      </c>
      <c r="D39" t="s">
        <v>198</v>
      </c>
      <c r="E39" s="2">
        <f>AVERAGE(C27,C33,C39)</f>
        <v>2456514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Samples</vt:lpstr>
      <vt:lpstr>truncated</vt:lpstr>
      <vt:lpstr>Asn_Gln_std</vt:lpstr>
      <vt:lpstr>media_consump.</vt:lpstr>
      <vt:lpstr>perc_of_pool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2019-12-15T21:59:32Z</dcterms:created>
  <dcterms:modified xsi:type="dcterms:W3CDTF">2020-06-20T22:48:04Z</dcterms:modified>
</cp:coreProperties>
</file>