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ucleotide_salvage_tracing/Vec-Asn-Uri-Hpx-Ad-Gu/output/"/>
    </mc:Choice>
  </mc:AlternateContent>
  <xr:revisionPtr revIDLastSave="0" documentId="13_ncr:1_{F21298C7-418B-9242-8DAF-5743D172C112}" xr6:coauthVersionLast="47" xr6:coauthVersionMax="47" xr10:uidLastSave="{00000000-0000-0000-0000-000000000000}"/>
  <bookViews>
    <workbookView xWindow="0" yWindow="500" windowWidth="28560" windowHeight="14260" activeTab="2" xr2:uid="{00000000-000D-0000-FFFF-FFFF00000000}"/>
  </bookViews>
  <sheets>
    <sheet name="summary_flat" sheetId="6" r:id="rId1"/>
    <sheet name="summary" sheetId="2" r:id="rId2"/>
    <sheet name="Ade-Alpha" sheetId="1" r:id="rId3"/>
    <sheet name="Ade-Amide" sheetId="4" r:id="rId4"/>
    <sheet name="Gua-Amid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2" i="1"/>
  <c r="L5" i="1"/>
  <c r="M5" i="1"/>
  <c r="O5" i="1" s="1"/>
  <c r="J4" i="4"/>
  <c r="K3" i="5"/>
  <c r="K2" i="5"/>
  <c r="E4" i="2"/>
  <c r="D4" i="2"/>
  <c r="D5" i="2"/>
  <c r="B5" i="2"/>
  <c r="J3" i="4"/>
  <c r="M2" i="1"/>
  <c r="J2" i="4"/>
  <c r="F4" i="2"/>
  <c r="F13" i="2"/>
  <c r="E13" i="2"/>
  <c r="F12" i="2"/>
  <c r="E12" i="2"/>
  <c r="F5" i="2"/>
  <c r="E5" i="2"/>
  <c r="M5" i="5"/>
  <c r="L5" i="5"/>
  <c r="K4" i="5"/>
  <c r="K5" i="5"/>
  <c r="K6" i="5"/>
  <c r="K7" i="5"/>
  <c r="K8" i="5"/>
  <c r="M9" i="5" s="1"/>
  <c r="K9" i="5"/>
  <c r="D13" i="2"/>
  <c r="C13" i="2"/>
  <c r="D12" i="2"/>
  <c r="C12" i="2"/>
  <c r="B13" i="2"/>
  <c r="B12" i="2"/>
  <c r="C4" i="2"/>
  <c r="C5" i="2"/>
  <c r="B4" i="2"/>
  <c r="K5" i="4"/>
  <c r="J5" i="4"/>
  <c r="J6" i="4"/>
  <c r="J7" i="4"/>
  <c r="K9" i="4" s="1"/>
  <c r="J8" i="4"/>
  <c r="J9" i="4"/>
  <c r="L9" i="4" s="1"/>
  <c r="L5" i="4"/>
  <c r="O9" i="1"/>
  <c r="N9" i="1"/>
  <c r="L6" i="1"/>
  <c r="M6" i="1" s="1"/>
  <c r="L7" i="1"/>
  <c r="M7" i="1"/>
  <c r="L8" i="1"/>
  <c r="M8" i="1" s="1"/>
  <c r="L9" i="1"/>
  <c r="M9" i="1"/>
  <c r="M3" i="1"/>
  <c r="L4" i="1"/>
  <c r="M4" i="1" s="1"/>
  <c r="N5" i="1" l="1"/>
  <c r="L9" i="5"/>
</calcChain>
</file>

<file path=xl/sharedStrings.xml><?xml version="1.0" encoding="utf-8"?>
<sst xmlns="http://schemas.openxmlformats.org/spreadsheetml/2006/main" count="422" uniqueCount="249">
  <si>
    <t>Sample ID</t>
  </si>
  <si>
    <t>Sample_name</t>
  </si>
  <si>
    <t>Cell_line</t>
  </si>
  <si>
    <t>Tracer</t>
  </si>
  <si>
    <t>Salvage_metabolite</t>
  </si>
  <si>
    <t>ATP 15N0 ratio</t>
  </si>
  <si>
    <t>ATP 15N1 ratio</t>
  </si>
  <si>
    <t>SF17</t>
  </si>
  <si>
    <t>SF18</t>
  </si>
  <si>
    <t>SF19</t>
  </si>
  <si>
    <t>SF20</t>
  </si>
  <si>
    <t>SF65</t>
  </si>
  <si>
    <t>SF66</t>
  </si>
  <si>
    <t>SF67</t>
  </si>
  <si>
    <t>SF68</t>
  </si>
  <si>
    <t>H1299</t>
  </si>
  <si>
    <t>143B</t>
  </si>
  <si>
    <t>Alpha</t>
  </si>
  <si>
    <t>Ade</t>
  </si>
  <si>
    <t>Hpx 15N0 ratio</t>
  </si>
  <si>
    <t>Asp 15N0 ratio</t>
  </si>
  <si>
    <t>Asp 15N1 ratio</t>
  </si>
  <si>
    <t>Fold salvage</t>
  </si>
  <si>
    <t>Percent salvage</t>
  </si>
  <si>
    <t>Mean</t>
  </si>
  <si>
    <t>Stdev</t>
  </si>
  <si>
    <t>De novo -&gt; ATP</t>
  </si>
  <si>
    <t>Gua</t>
  </si>
  <si>
    <t>De novo -&gt; GTP</t>
  </si>
  <si>
    <t>Gua-&gt;GTP</t>
  </si>
  <si>
    <t>Ade-&gt;ATP</t>
  </si>
  <si>
    <t>Amide</t>
  </si>
  <si>
    <t>SF92</t>
  </si>
  <si>
    <t>SF91</t>
  </si>
  <si>
    <t>SF90</t>
  </si>
  <si>
    <t>SF89</t>
  </si>
  <si>
    <t>SF44</t>
  </si>
  <si>
    <t>SF43</t>
  </si>
  <si>
    <t>SF42</t>
  </si>
  <si>
    <t>ATP 15N2 ratio</t>
  </si>
  <si>
    <t>SF96</t>
  </si>
  <si>
    <t>SF95</t>
  </si>
  <si>
    <t>SF94</t>
  </si>
  <si>
    <t>SF93</t>
  </si>
  <si>
    <t>SF48</t>
  </si>
  <si>
    <t>SF47</t>
  </si>
  <si>
    <t>SF46</t>
  </si>
  <si>
    <t>SF45</t>
  </si>
  <si>
    <t>SF41</t>
  </si>
  <si>
    <t>Arginine 15N4 corr</t>
  </si>
  <si>
    <t>Arginine 15N4 ratio</t>
  </si>
  <si>
    <t>Arginine 15N3 corr</t>
  </si>
  <si>
    <t>Arginine 15N3 ratio</t>
  </si>
  <si>
    <t>Arginine 15N2 corr</t>
  </si>
  <si>
    <t>Arginine 15N2 ratio</t>
  </si>
  <si>
    <t>Arginine 15N1 corr</t>
  </si>
  <si>
    <t>Arginine 15N1 ratio</t>
  </si>
  <si>
    <t>Arginine 15N0 corr</t>
  </si>
  <si>
    <t>Arginine 15N0 ratio</t>
  </si>
  <si>
    <t>Asparagine 15N2 corr</t>
  </si>
  <si>
    <t>Asparagine 15N2 ratio</t>
  </si>
  <si>
    <t>Asparagine 15N1 corr</t>
  </si>
  <si>
    <t>Asparagine 15N1 ratio</t>
  </si>
  <si>
    <t>Asparagine 15N0 corr</t>
  </si>
  <si>
    <t>Asparagine 15N0 ratio</t>
  </si>
  <si>
    <t>Aspartate 15N1 corr</t>
  </si>
  <si>
    <t>Aspartate 15N1 ratio</t>
  </si>
  <si>
    <t>Aspartate 15N0 corr</t>
  </si>
  <si>
    <t>Aspartate 15N0 ratio</t>
  </si>
  <si>
    <t>Glutamate 15N1 corr</t>
  </si>
  <si>
    <t>Glutamate 15N1 ratio</t>
  </si>
  <si>
    <t>Glutamate 15N0 corr</t>
  </si>
  <si>
    <t>Glutamate 15N0 ratio</t>
  </si>
  <si>
    <t>Glutamine 15N2 corr</t>
  </si>
  <si>
    <t>Glutamine 15N2 ratio</t>
  </si>
  <si>
    <t>Glutamine 15N1 corr</t>
  </si>
  <si>
    <t>Glutamine 15N1 ratio</t>
  </si>
  <si>
    <t>Glutamine 15N0 corr</t>
  </si>
  <si>
    <t>Glutamine 15N0 ratio</t>
  </si>
  <si>
    <t>Uridine 15N2 corr</t>
  </si>
  <si>
    <t>Uridine 15N2 ratio</t>
  </si>
  <si>
    <t>Uridine 15N1 corr</t>
  </si>
  <si>
    <t>Uridine 15N1 ratio</t>
  </si>
  <si>
    <t>Uridine 15N0 corr</t>
  </si>
  <si>
    <t>Uridine 15N0 ratio</t>
  </si>
  <si>
    <t>UTP 15N2 corr</t>
  </si>
  <si>
    <t>UTP 15N2 ratio</t>
  </si>
  <si>
    <t>UTP 15N1 corr</t>
  </si>
  <si>
    <t>UTP 15N1 ratio</t>
  </si>
  <si>
    <t>UTP 15N0 corr</t>
  </si>
  <si>
    <t>UTP 15N0 ratio</t>
  </si>
  <si>
    <t>UMP 15N2 corr</t>
  </si>
  <si>
    <t>UMP 15N2 ratio</t>
  </si>
  <si>
    <t>UMP 15N1 corr</t>
  </si>
  <si>
    <t>UMP 15N1 ratio</t>
  </si>
  <si>
    <t>UMP 15N0 corr</t>
  </si>
  <si>
    <t>UMP 15N0 ratio</t>
  </si>
  <si>
    <t>Hypoxanthine 15N4 corr</t>
  </si>
  <si>
    <t>Hypoxanthine 15N4 ratio</t>
  </si>
  <si>
    <t>Hypoxanthine 15N3 corr</t>
  </si>
  <si>
    <t>Hypoxanthine 15N3 ratio</t>
  </si>
  <si>
    <t>Hypoxanthine 15N2 corr</t>
  </si>
  <si>
    <t>Hypoxanthine 15N2 ratio</t>
  </si>
  <si>
    <t>Hypoxanthine 15N1 corr</t>
  </si>
  <si>
    <t>Hypoxanthine 15N1 ratio</t>
  </si>
  <si>
    <t>Hypoxanthine 15N0 corr</t>
  </si>
  <si>
    <t>Hypoxanthine 15N0 ratio</t>
  </si>
  <si>
    <t>Guanine 15N5 corr</t>
  </si>
  <si>
    <t>Guanine 15N5 ratio</t>
  </si>
  <si>
    <t>Guanine 15N4 corr</t>
  </si>
  <si>
    <t>Guanine 15N4 ratio</t>
  </si>
  <si>
    <t>Guanine 15N3 corr</t>
  </si>
  <si>
    <t>Guanine 15N3 ratio</t>
  </si>
  <si>
    <t>Guanine 15N2 corr</t>
  </si>
  <si>
    <t>Guanine 15N2 ratio</t>
  </si>
  <si>
    <t>Guanine 15N1 corr</t>
  </si>
  <si>
    <t>Guanine 15N1 ratio</t>
  </si>
  <si>
    <t>Guanine 15N0 corr</t>
  </si>
  <si>
    <t>Guanine 15N0 ratio</t>
  </si>
  <si>
    <t>GTP 15N5 corr</t>
  </si>
  <si>
    <t>GTP 15N5 ratio</t>
  </si>
  <si>
    <t>GTP 15N4 corr</t>
  </si>
  <si>
    <t>GTP 15N4 ratio</t>
  </si>
  <si>
    <t>GTP 15N3 corr</t>
  </si>
  <si>
    <t>GTP 15N3 ratio</t>
  </si>
  <si>
    <t>GTP 15N2 corr</t>
  </si>
  <si>
    <t>GTP 15N2 ratio</t>
  </si>
  <si>
    <t>GTP 15N1 corr</t>
  </si>
  <si>
    <t>GTP 15N1 ratio</t>
  </si>
  <si>
    <t>GTP 15N0 corr</t>
  </si>
  <si>
    <t>GTP 15N0 ratio</t>
  </si>
  <si>
    <t>GMP 15N5 corr</t>
  </si>
  <si>
    <t>GMP 15N5 ratio</t>
  </si>
  <si>
    <t>GMP 15N4 corr</t>
  </si>
  <si>
    <t>GMP 15N4 ratio</t>
  </si>
  <si>
    <t>GMP 15N3 corr</t>
  </si>
  <si>
    <t>GMP 15N3 ratio</t>
  </si>
  <si>
    <t>GMP 15N2 corr</t>
  </si>
  <si>
    <t>GMP 15N2 ratio</t>
  </si>
  <si>
    <t>GMP 15N1 corr</t>
  </si>
  <si>
    <t>GMP 15N1 ratio</t>
  </si>
  <si>
    <t>GMP 15N0 corr</t>
  </si>
  <si>
    <t>GMP 15N0 ratio</t>
  </si>
  <si>
    <t>Adenine 15N5 corr</t>
  </si>
  <si>
    <t>Adenine 15N5 ratio</t>
  </si>
  <si>
    <t>Adenine 15N4 corr</t>
  </si>
  <si>
    <t>Adenine 15N4 ratio</t>
  </si>
  <si>
    <t>Adenine 15N3 corr</t>
  </si>
  <si>
    <t>Adenine 15N3 ratio</t>
  </si>
  <si>
    <t>Adenine 15N2 corr</t>
  </si>
  <si>
    <t>Adenine 15N2 ratio</t>
  </si>
  <si>
    <t>Adenine 15N1 corr</t>
  </si>
  <si>
    <t>Adenine 15N1 ratio</t>
  </si>
  <si>
    <t>Adenine 15N0 corr</t>
  </si>
  <si>
    <t>Adenine 15N0 ratio</t>
  </si>
  <si>
    <t>ATP 15N5 corr</t>
  </si>
  <si>
    <t>ATP 15N5 ratio</t>
  </si>
  <si>
    <t>ATP 15N4 corr</t>
  </si>
  <si>
    <t>ATP 15N4 ratio</t>
  </si>
  <si>
    <t>ATP 15N3 corr</t>
  </si>
  <si>
    <t>ATP 15N3 ratio</t>
  </si>
  <si>
    <t>ATP 15N2 corr</t>
  </si>
  <si>
    <t>ATP 15N1 corr</t>
  </si>
  <si>
    <t>ATP 15N0 corr</t>
  </si>
  <si>
    <t>AMP 15N5 corr</t>
  </si>
  <si>
    <t>AMP 15N5 ratio</t>
  </si>
  <si>
    <t>AMP 15N4 corr</t>
  </si>
  <si>
    <t>AMP 15N4 ratio</t>
  </si>
  <si>
    <t>AMP 15N3 corr</t>
  </si>
  <si>
    <t>AMP 15N3 ratio</t>
  </si>
  <si>
    <t>AMP 15N2 corr</t>
  </si>
  <si>
    <t>AMP 15N2 ratio</t>
  </si>
  <si>
    <t>AMP 15N1 corr</t>
  </si>
  <si>
    <t>AMP 15N1 ratio</t>
  </si>
  <si>
    <t>AMP 15N0 corr</t>
  </si>
  <si>
    <t>AMP 15N0 ratio</t>
  </si>
  <si>
    <t>UTP neg</t>
  </si>
  <si>
    <t>UTP 15N2 neg</t>
  </si>
  <si>
    <t>UTP 15N1 neg</t>
  </si>
  <si>
    <t>Uridine neg</t>
  </si>
  <si>
    <t>Uridine 15N2 neg</t>
  </si>
  <si>
    <t>Uridine 15N1 neg</t>
  </si>
  <si>
    <t>UMP neg</t>
  </si>
  <si>
    <t>UMP 15N2 neg</t>
  </si>
  <si>
    <t>UMP 15N1 neg</t>
  </si>
  <si>
    <t>Hypoxanthine pos</t>
  </si>
  <si>
    <t>Hypoxanthine 15N4 pos</t>
  </si>
  <si>
    <t>Hypoxanthine 15N3 pos</t>
  </si>
  <si>
    <t>Hypoxanthine 15N2 pos</t>
  </si>
  <si>
    <t>Hypoxanthine 15N1 pos</t>
  </si>
  <si>
    <t>Guanine pos</t>
  </si>
  <si>
    <t>Guanine 15N5 pos</t>
  </si>
  <si>
    <t>Guanine 15N4 pos</t>
  </si>
  <si>
    <t>Guanine 15N3 pos</t>
  </si>
  <si>
    <t>Guanine 15N2 pos</t>
  </si>
  <si>
    <t>Guanine 15N1 pos</t>
  </si>
  <si>
    <t>GTP pos</t>
  </si>
  <si>
    <t>GTP 15N5 pos</t>
  </si>
  <si>
    <t>GTP 15N4 pos</t>
  </si>
  <si>
    <t>GTP 15N3 pos</t>
  </si>
  <si>
    <t>GTP 15N2 pos</t>
  </si>
  <si>
    <t>GTP 15N1 pos</t>
  </si>
  <si>
    <t>GMP pos</t>
  </si>
  <si>
    <t>GMP 15N5 pos</t>
  </si>
  <si>
    <t>GMP 15N4 pos</t>
  </si>
  <si>
    <t>GMP 15N3 pos</t>
  </si>
  <si>
    <t>GMP 15N2 pos</t>
  </si>
  <si>
    <t>GMP 15N1 pos</t>
  </si>
  <si>
    <t>Glutamine pos</t>
  </si>
  <si>
    <t>Glutamine 15N2 pos</t>
  </si>
  <si>
    <t>Glutamine 15N1 pos</t>
  </si>
  <si>
    <t>Glutamate neg</t>
  </si>
  <si>
    <t>Glutamate 15N1 neg</t>
  </si>
  <si>
    <t>ATP pos</t>
  </si>
  <si>
    <t>ATP 15N5 pos</t>
  </si>
  <si>
    <t>ATP 15N4 pos</t>
  </si>
  <si>
    <t>ATP 15N3 pos</t>
  </si>
  <si>
    <t>ATP 15N2 pos</t>
  </si>
  <si>
    <t>ATP 15N1 pos</t>
  </si>
  <si>
    <t>Aspartate neg</t>
  </si>
  <si>
    <t>Aspartate 15N1 neg</t>
  </si>
  <si>
    <t>Asparagine pos</t>
  </si>
  <si>
    <t>Asparagine 15N2 pos</t>
  </si>
  <si>
    <t>Asparagine 15N1 pos</t>
  </si>
  <si>
    <t>Arginine pos</t>
  </si>
  <si>
    <t>Arginine 15N4 pos</t>
  </si>
  <si>
    <t>Arginine 15N3 pos</t>
  </si>
  <si>
    <t>Arginine 15N2 pos</t>
  </si>
  <si>
    <t>Arginine 15N1 pos</t>
  </si>
  <si>
    <t>AMP pos</t>
  </si>
  <si>
    <t>AMP 15N5 pos</t>
  </si>
  <si>
    <t>AMP 15N4 pos</t>
  </si>
  <si>
    <t>AMP 15N3 pos</t>
  </si>
  <si>
    <t>AMP 15N2 pos</t>
  </si>
  <si>
    <t>AMP 15N1 pos</t>
  </si>
  <si>
    <t>Adenine pos</t>
  </si>
  <si>
    <t>Adenine 15N5 pos</t>
  </si>
  <si>
    <t>Adenine 15N4 pos</t>
  </si>
  <si>
    <t>Adenine 15N3 pos</t>
  </si>
  <si>
    <t>Adenine 15N2 pos</t>
  </si>
  <si>
    <t>Adenine 15N1 pos</t>
  </si>
  <si>
    <t>Ade salvage</t>
  </si>
  <si>
    <t>Ade direct salvage</t>
  </si>
  <si>
    <t>Gua salvage</t>
  </si>
  <si>
    <t>Ade-&gt;Hpx-&gt;ATP</t>
  </si>
  <si>
    <t>Cell line</t>
  </si>
  <si>
    <t>Path</t>
  </si>
  <si>
    <t>De novo-&gt;GTP</t>
  </si>
  <si>
    <t>De novo-&gt;ATP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</si>
</sst>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DFD2-608A-9C4D-AC3D-777BBE3BD8FF}">
  <dimension ref="A1:E11"/>
  <sheetViews>
    <sheetView zoomScale="166" workbookViewId="0">
      <selection activeCell="G6" sqref="G6"/>
    </sheetView>
  </sheetViews>
  <sheetFormatPr baseColWidth="10" defaultRowHeight="15" x14ac:dyDescent="0.2"/>
  <cols>
    <col min="2" max="2" width="18.83203125" customWidth="1"/>
    <col min="6" max="6" width="12.5" bestFit="1" customWidth="1"/>
    <col min="7" max="7" width="15.83203125" bestFit="1" customWidth="1"/>
  </cols>
  <sheetData>
    <row r="1" spans="1:5" x14ac:dyDescent="0.2">
      <c r="A1" t="s">
        <v>245</v>
      </c>
      <c r="B1" t="s">
        <v>246</v>
      </c>
      <c r="C1" t="s">
        <v>4</v>
      </c>
      <c r="D1" t="s">
        <v>24</v>
      </c>
      <c r="E1" t="s">
        <v>25</v>
      </c>
    </row>
    <row r="2" spans="1:5" x14ac:dyDescent="0.2">
      <c r="A2" t="s">
        <v>15</v>
      </c>
      <c r="B2" t="s">
        <v>248</v>
      </c>
      <c r="C2" t="s">
        <v>18</v>
      </c>
      <c r="D2">
        <v>0.74802424149203262</v>
      </c>
      <c r="E2">
        <v>0.13883444911560686</v>
      </c>
    </row>
    <row r="3" spans="1:5" x14ac:dyDescent="0.2">
      <c r="A3" t="s">
        <v>15</v>
      </c>
      <c r="B3" t="s">
        <v>244</v>
      </c>
      <c r="C3" t="s">
        <v>18</v>
      </c>
      <c r="D3">
        <v>6.8305948717415017</v>
      </c>
      <c r="E3">
        <v>1.4691945298130693</v>
      </c>
    </row>
    <row r="4" spans="1:5" x14ac:dyDescent="0.2">
      <c r="A4" t="s">
        <v>15</v>
      </c>
      <c r="B4" t="s">
        <v>30</v>
      </c>
      <c r="C4" t="s">
        <v>18</v>
      </c>
      <c r="D4">
        <v>92.421380886766471</v>
      </c>
      <c r="E4">
        <v>1.4691945298130693</v>
      </c>
    </row>
    <row r="5" spans="1:5" x14ac:dyDescent="0.2">
      <c r="A5" t="s">
        <v>15</v>
      </c>
      <c r="B5" t="s">
        <v>247</v>
      </c>
      <c r="C5" t="s">
        <v>27</v>
      </c>
      <c r="D5">
        <v>4.0862313958839991</v>
      </c>
      <c r="E5">
        <v>0.75648058045518229</v>
      </c>
    </row>
    <row r="6" spans="1:5" x14ac:dyDescent="0.2">
      <c r="A6" t="s">
        <v>15</v>
      </c>
      <c r="B6" t="s">
        <v>29</v>
      </c>
      <c r="C6" t="s">
        <v>27</v>
      </c>
      <c r="D6">
        <v>95.913768604116001</v>
      </c>
      <c r="E6">
        <v>0.75648058045518229</v>
      </c>
    </row>
    <row r="7" spans="1:5" x14ac:dyDescent="0.2">
      <c r="A7" t="s">
        <v>16</v>
      </c>
      <c r="B7" t="s">
        <v>248</v>
      </c>
      <c r="C7" t="s">
        <v>18</v>
      </c>
      <c r="D7">
        <v>0.17760305609778015</v>
      </c>
      <c r="E7">
        <v>7.7630858317758095E-2</v>
      </c>
    </row>
    <row r="8" spans="1:5" x14ac:dyDescent="0.2">
      <c r="A8" t="s">
        <v>16</v>
      </c>
      <c r="B8" t="s">
        <v>244</v>
      </c>
      <c r="C8" t="s">
        <v>18</v>
      </c>
      <c r="D8">
        <v>20.693615285810267</v>
      </c>
      <c r="E8">
        <v>0.74271176507639569</v>
      </c>
    </row>
    <row r="9" spans="1:5" x14ac:dyDescent="0.2">
      <c r="A9" t="s">
        <v>16</v>
      </c>
      <c r="B9" t="s">
        <v>30</v>
      </c>
      <c r="C9" t="s">
        <v>18</v>
      </c>
      <c r="D9">
        <v>79.128781658091953</v>
      </c>
      <c r="E9">
        <v>0.74271176507639569</v>
      </c>
    </row>
    <row r="10" spans="1:5" x14ac:dyDescent="0.2">
      <c r="A10" t="s">
        <v>16</v>
      </c>
      <c r="B10" t="s">
        <v>247</v>
      </c>
      <c r="C10" t="s">
        <v>27</v>
      </c>
      <c r="D10">
        <v>78.017159598209588</v>
      </c>
      <c r="E10">
        <v>2.6785232037439548</v>
      </c>
    </row>
    <row r="11" spans="1:5" x14ac:dyDescent="0.2">
      <c r="A11" t="s">
        <v>16</v>
      </c>
      <c r="B11" t="s">
        <v>29</v>
      </c>
      <c r="C11" t="s">
        <v>27</v>
      </c>
      <c r="D11">
        <v>21.982840401790412</v>
      </c>
      <c r="E11">
        <v>2.6785232037439548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7A13-BB1C-2F45-8E0D-396B2E80C00A}">
  <dimension ref="A1:K25"/>
  <sheetViews>
    <sheetView workbookViewId="0">
      <selection activeCell="B21" sqref="B21"/>
    </sheetView>
  </sheetViews>
  <sheetFormatPr baseColWidth="10" defaultRowHeight="15" x14ac:dyDescent="0.2"/>
  <cols>
    <col min="2" max="2" width="13" customWidth="1"/>
    <col min="3" max="3" width="12.5" customWidth="1"/>
    <col min="5" max="5" width="12.1640625" customWidth="1"/>
    <col min="6" max="6" width="12.6640625" customWidth="1"/>
  </cols>
  <sheetData>
    <row r="1" spans="1:11" x14ac:dyDescent="0.2">
      <c r="A1" t="s">
        <v>24</v>
      </c>
    </row>
    <row r="2" spans="1:11" x14ac:dyDescent="0.2">
      <c r="B2" s="7" t="s">
        <v>18</v>
      </c>
      <c r="C2" s="7"/>
      <c r="D2" s="7"/>
      <c r="E2" s="7" t="s">
        <v>27</v>
      </c>
      <c r="F2" s="7"/>
    </row>
    <row r="3" spans="1:11" x14ac:dyDescent="0.2">
      <c r="B3" t="s">
        <v>26</v>
      </c>
      <c r="C3" t="s">
        <v>244</v>
      </c>
      <c r="D3" t="s">
        <v>30</v>
      </c>
      <c r="E3" t="s">
        <v>28</v>
      </c>
      <c r="F3" t="s">
        <v>29</v>
      </c>
    </row>
    <row r="4" spans="1:11" x14ac:dyDescent="0.2">
      <c r="A4" t="s">
        <v>16</v>
      </c>
      <c r="B4" s="5">
        <f>100-F25</f>
        <v>0.17760305609778015</v>
      </c>
      <c r="C4" s="5">
        <f>(100-B25)*(F25/100)</f>
        <v>20.693615285810267</v>
      </c>
      <c r="D4" s="5">
        <f>B25*(F25/100)</f>
        <v>79.128781658091953</v>
      </c>
      <c r="E4" s="5">
        <f>100-J25</f>
        <v>78.017159598209588</v>
      </c>
      <c r="F4" s="5">
        <f>J25</f>
        <v>21.982840401790412</v>
      </c>
    </row>
    <row r="5" spans="1:11" x14ac:dyDescent="0.2">
      <c r="A5" t="s">
        <v>15</v>
      </c>
      <c r="B5" s="5">
        <f>100-F21</f>
        <v>0.74802424149203262</v>
      </c>
      <c r="C5" s="5">
        <f>(100-B21)*(F21/100)</f>
        <v>6.8305948717415017</v>
      </c>
      <c r="D5" s="5">
        <f>B21*(F21/100)</f>
        <v>92.421380886766471</v>
      </c>
      <c r="E5" s="5">
        <f>100-J21</f>
        <v>4.0862313958839991</v>
      </c>
      <c r="F5" s="5">
        <f>J21</f>
        <v>95.913768604116001</v>
      </c>
    </row>
    <row r="7" spans="1:11" x14ac:dyDescent="0.2">
      <c r="D7" s="5"/>
    </row>
    <row r="9" spans="1:11" x14ac:dyDescent="0.2">
      <c r="A9" t="s">
        <v>25</v>
      </c>
    </row>
    <row r="10" spans="1:11" x14ac:dyDescent="0.2">
      <c r="B10" s="7" t="s">
        <v>18</v>
      </c>
      <c r="C10" s="7"/>
      <c r="D10" s="7"/>
      <c r="E10" s="7" t="s">
        <v>27</v>
      </c>
      <c r="F10" s="7"/>
    </row>
    <row r="11" spans="1:11" x14ac:dyDescent="0.2">
      <c r="B11" t="s">
        <v>26</v>
      </c>
      <c r="C11" t="s">
        <v>244</v>
      </c>
      <c r="D11" t="s">
        <v>30</v>
      </c>
      <c r="E11" t="s">
        <v>28</v>
      </c>
      <c r="F11" t="s">
        <v>29</v>
      </c>
    </row>
    <row r="12" spans="1:11" x14ac:dyDescent="0.2">
      <c r="A12" t="s">
        <v>16</v>
      </c>
      <c r="B12" s="5">
        <f>G25</f>
        <v>7.7630858317758095E-2</v>
      </c>
      <c r="C12" s="5">
        <f>C25*(F25/100)</f>
        <v>0.74271176507639569</v>
      </c>
      <c r="D12" s="5">
        <f>C25*(F25/100)</f>
        <v>0.74271176507639569</v>
      </c>
      <c r="E12" s="4">
        <f>K25</f>
        <v>2.6785232037439548</v>
      </c>
      <c r="F12" s="4">
        <f>K25</f>
        <v>2.6785232037439548</v>
      </c>
    </row>
    <row r="13" spans="1:11" x14ac:dyDescent="0.2">
      <c r="A13" t="s">
        <v>15</v>
      </c>
      <c r="B13" s="5">
        <f>G21</f>
        <v>0.13883444911560686</v>
      </c>
      <c r="C13" s="5">
        <f>C21*(F21/100)</f>
        <v>1.4691945298130693</v>
      </c>
      <c r="D13" s="5">
        <f>C21*(F21/100)</f>
        <v>1.4691945298130693</v>
      </c>
      <c r="E13" s="4">
        <f>K21</f>
        <v>0.75648058045518229</v>
      </c>
      <c r="F13" s="4">
        <f>K21</f>
        <v>0.75648058045518229</v>
      </c>
    </row>
    <row r="16" spans="1:11" x14ac:dyDescent="0.2">
      <c r="A16" s="7" t="s">
        <v>242</v>
      </c>
      <c r="B16" s="7"/>
      <c r="C16" s="7"/>
      <c r="E16" s="7" t="s">
        <v>241</v>
      </c>
      <c r="F16" s="7"/>
      <c r="G16" s="7"/>
      <c r="I16" s="7" t="s">
        <v>243</v>
      </c>
      <c r="J16" s="7"/>
      <c r="K16" s="7"/>
    </row>
    <row r="17" spans="1:11" x14ac:dyDescent="0.2">
      <c r="A17" s="1" t="s">
        <v>2</v>
      </c>
      <c r="B17" s="3" t="s">
        <v>24</v>
      </c>
      <c r="C17" s="3" t="s">
        <v>25</v>
      </c>
      <c r="E17" s="1" t="s">
        <v>2</v>
      </c>
      <c r="F17" s="3" t="s">
        <v>24</v>
      </c>
      <c r="G17" s="3" t="s">
        <v>25</v>
      </c>
      <c r="I17" s="1" t="s">
        <v>2</v>
      </c>
      <c r="J17" s="3" t="s">
        <v>24</v>
      </c>
      <c r="K17" s="3" t="s">
        <v>25</v>
      </c>
    </row>
    <row r="18" spans="1:11" x14ac:dyDescent="0.2">
      <c r="A18" t="s">
        <v>15</v>
      </c>
      <c r="E18" t="s">
        <v>15</v>
      </c>
      <c r="I18" t="s">
        <v>15</v>
      </c>
    </row>
    <row r="19" spans="1:11" x14ac:dyDescent="0.2">
      <c r="A19" t="s">
        <v>15</v>
      </c>
      <c r="E19" t="s">
        <v>15</v>
      </c>
      <c r="I19" t="s">
        <v>15</v>
      </c>
    </row>
    <row r="20" spans="1:11" x14ac:dyDescent="0.2">
      <c r="A20" t="s">
        <v>15</v>
      </c>
      <c r="E20" t="s">
        <v>15</v>
      </c>
      <c r="I20" t="s">
        <v>15</v>
      </c>
    </row>
    <row r="21" spans="1:11" x14ac:dyDescent="0.2">
      <c r="A21" t="s">
        <v>15</v>
      </c>
      <c r="B21" s="4">
        <v>93.117925543002627</v>
      </c>
      <c r="C21" s="4">
        <v>1.4802672879659311</v>
      </c>
      <c r="E21" t="s">
        <v>15</v>
      </c>
      <c r="F21" s="4">
        <v>99.251975758507967</v>
      </c>
      <c r="G21" s="4">
        <v>0.13883444911560686</v>
      </c>
      <c r="I21" t="s">
        <v>15</v>
      </c>
      <c r="J21" s="4">
        <v>95.913768604116001</v>
      </c>
      <c r="K21" s="4">
        <v>0.75648058045518229</v>
      </c>
    </row>
    <row r="22" spans="1:11" x14ac:dyDescent="0.2">
      <c r="A22" t="s">
        <v>16</v>
      </c>
      <c r="B22" s="4"/>
      <c r="C22" s="4"/>
      <c r="E22" t="s">
        <v>16</v>
      </c>
      <c r="F22" s="4"/>
      <c r="G22" s="4"/>
      <c r="I22" t="s">
        <v>16</v>
      </c>
      <c r="J22" s="4"/>
      <c r="K22" s="4"/>
    </row>
    <row r="23" spans="1:11" x14ac:dyDescent="0.2">
      <c r="A23" t="s">
        <v>16</v>
      </c>
      <c r="B23" s="4"/>
      <c r="C23" s="4"/>
      <c r="E23" t="s">
        <v>16</v>
      </c>
      <c r="F23" s="4"/>
      <c r="G23" s="4"/>
      <c r="I23" t="s">
        <v>16</v>
      </c>
      <c r="J23" s="4"/>
      <c r="K23" s="4"/>
    </row>
    <row r="24" spans="1:11" x14ac:dyDescent="0.2">
      <c r="A24" t="s">
        <v>16</v>
      </c>
      <c r="B24" s="4"/>
      <c r="C24" s="4"/>
      <c r="E24" t="s">
        <v>16</v>
      </c>
      <c r="F24" s="4"/>
      <c r="G24" s="4"/>
      <c r="I24" t="s">
        <v>16</v>
      </c>
      <c r="J24" s="4"/>
      <c r="K24" s="4"/>
    </row>
    <row r="25" spans="1:11" x14ac:dyDescent="0.2">
      <c r="A25" t="s">
        <v>16</v>
      </c>
      <c r="B25" s="4">
        <v>79.269566831339887</v>
      </c>
      <c r="C25" s="4">
        <v>0.74403319076157004</v>
      </c>
      <c r="E25" t="s">
        <v>16</v>
      </c>
      <c r="F25" s="4">
        <v>99.82239694390222</v>
      </c>
      <c r="G25" s="4">
        <v>7.7630858317758095E-2</v>
      </c>
      <c r="I25" t="s">
        <v>16</v>
      </c>
      <c r="J25" s="4">
        <v>21.982840401790412</v>
      </c>
      <c r="K25" s="4">
        <v>2.6785232037439548</v>
      </c>
    </row>
  </sheetData>
  <mergeCells count="7">
    <mergeCell ref="I16:K16"/>
    <mergeCell ref="E10:F10"/>
    <mergeCell ref="B2:D2"/>
    <mergeCell ref="A16:C16"/>
    <mergeCell ref="E16:G16"/>
    <mergeCell ref="B10:D10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6" max="6" width="16.5" bestFit="1" customWidth="1"/>
    <col min="7" max="11" width="13.33203125" customWidth="1"/>
    <col min="12" max="12" width="11.1640625" bestFit="1" customWidth="1"/>
    <col min="13" max="13" width="13.1640625" bestFit="1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  <c r="K1" s="1" t="s">
        <v>21</v>
      </c>
      <c r="L1" s="3" t="s">
        <v>22</v>
      </c>
      <c r="M1" s="3" t="s">
        <v>23</v>
      </c>
      <c r="N1" s="3" t="s">
        <v>24</v>
      </c>
      <c r="O1" s="3" t="s">
        <v>25</v>
      </c>
    </row>
    <row r="2" spans="1:20" x14ac:dyDescent="0.2">
      <c r="A2" s="1">
        <v>16</v>
      </c>
      <c r="B2">
        <v>0</v>
      </c>
      <c r="C2" t="s">
        <v>7</v>
      </c>
      <c r="D2" t="s">
        <v>15</v>
      </c>
      <c r="E2" t="s">
        <v>17</v>
      </c>
      <c r="F2" t="s">
        <v>18</v>
      </c>
      <c r="G2" s="2">
        <v>0.95340411647413226</v>
      </c>
      <c r="H2" s="2">
        <v>4.6293406569967922E-2</v>
      </c>
      <c r="I2" s="2">
        <v>0.99846463196390445</v>
      </c>
      <c r="J2" s="2">
        <v>0.507351413923812</v>
      </c>
      <c r="K2" s="2">
        <v>0.49264858607618811</v>
      </c>
      <c r="L2" s="4">
        <f>K2/H2</f>
        <v>10.641873704662419</v>
      </c>
      <c r="M2" s="4">
        <f>100 - 100/L2</f>
        <v>90.603158543763968</v>
      </c>
      <c r="R2" s="4"/>
    </row>
    <row r="3" spans="1:20" x14ac:dyDescent="0.2">
      <c r="A3" s="1">
        <v>17</v>
      </c>
      <c r="B3">
        <v>0</v>
      </c>
      <c r="C3" t="s">
        <v>8</v>
      </c>
      <c r="D3" t="s">
        <v>15</v>
      </c>
      <c r="E3" t="s">
        <v>17</v>
      </c>
      <c r="F3" t="s">
        <v>18</v>
      </c>
      <c r="G3" s="2">
        <v>0.96785506401022725</v>
      </c>
      <c r="H3" s="2">
        <v>3.2122293240530467E-2</v>
      </c>
      <c r="I3" s="2">
        <v>0.99962200186149697</v>
      </c>
      <c r="J3" s="2">
        <v>0.50536597068810418</v>
      </c>
      <c r="K3" s="2">
        <v>0.49463402931189582</v>
      </c>
      <c r="L3" s="4">
        <f>K3/H3</f>
        <v>15.398465657731709</v>
      </c>
      <c r="M3" s="4">
        <f t="shared" ref="M3:M9" si="0">100 - 100/L3</f>
        <v>93.505846476996936</v>
      </c>
      <c r="R3" s="4"/>
    </row>
    <row r="4" spans="1:20" x14ac:dyDescent="0.2">
      <c r="A4" s="1">
        <v>18</v>
      </c>
      <c r="B4">
        <v>0</v>
      </c>
      <c r="C4" t="s">
        <v>9</v>
      </c>
      <c r="D4" t="s">
        <v>15</v>
      </c>
      <c r="E4" t="s">
        <v>17</v>
      </c>
      <c r="F4" t="s">
        <v>18</v>
      </c>
      <c r="G4" s="2">
        <v>0.97196365803856022</v>
      </c>
      <c r="H4" s="2">
        <v>2.803634196143974E-2</v>
      </c>
      <c r="I4" s="2">
        <v>0.999818841641685</v>
      </c>
      <c r="J4" s="2">
        <v>0.50807346117227992</v>
      </c>
      <c r="K4" s="2">
        <v>0.49192653882772008</v>
      </c>
      <c r="L4" s="4">
        <f t="shared" ref="L3:L9" si="1">K4/H4</f>
        <v>17.546031486714622</v>
      </c>
      <c r="M4" s="4">
        <f t="shared" si="0"/>
        <v>94.300705542691105</v>
      </c>
      <c r="R4" s="4"/>
    </row>
    <row r="5" spans="1:20" x14ac:dyDescent="0.2">
      <c r="A5" s="1">
        <v>19</v>
      </c>
      <c r="B5">
        <v>0</v>
      </c>
      <c r="C5" t="s">
        <v>10</v>
      </c>
      <c r="D5" t="s">
        <v>15</v>
      </c>
      <c r="E5" t="s">
        <v>17</v>
      </c>
      <c r="F5" t="s">
        <v>18</v>
      </c>
      <c r="G5" s="2">
        <v>0.97061731355501446</v>
      </c>
      <c r="H5" s="2">
        <v>2.938268644498555E-2</v>
      </c>
      <c r="I5" s="2">
        <v>0.99962647218181044</v>
      </c>
      <c r="J5" s="2">
        <v>0.50517607069509929</v>
      </c>
      <c r="K5" s="2">
        <v>0.49482392930490071</v>
      </c>
      <c r="L5" s="4">
        <f>K5/H5</f>
        <v>16.840663301205645</v>
      </c>
      <c r="M5" s="4">
        <f>100 - 100/L5</f>
        <v>94.0619916085585</v>
      </c>
      <c r="N5" s="4">
        <f>AVERAGE(M2:M5)</f>
        <v>93.117925543002627</v>
      </c>
      <c r="O5" s="4">
        <f>_xlfn.STDEV.P(M2:M5)</f>
        <v>1.4802672879659311</v>
      </c>
      <c r="R5" s="4"/>
      <c r="T5" s="4"/>
    </row>
    <row r="6" spans="1:20" x14ac:dyDescent="0.2">
      <c r="A6" s="1">
        <v>64</v>
      </c>
      <c r="B6">
        <v>0</v>
      </c>
      <c r="C6" t="s">
        <v>11</v>
      </c>
      <c r="D6" t="s">
        <v>16</v>
      </c>
      <c r="E6" t="s">
        <v>17</v>
      </c>
      <c r="F6" t="s">
        <v>18</v>
      </c>
      <c r="G6" s="2">
        <v>0.86601942158032208</v>
      </c>
      <c r="H6" s="2">
        <v>0.13396207933051321</v>
      </c>
      <c r="I6" s="2">
        <v>0.99230988159938383</v>
      </c>
      <c r="J6" s="2">
        <v>0.32188175603190411</v>
      </c>
      <c r="K6" s="2">
        <v>0.67811824396809595</v>
      </c>
      <c r="L6" s="4">
        <f t="shared" si="1"/>
        <v>5.0620164105920802</v>
      </c>
      <c r="M6" s="4">
        <f>100 - 100/L6</f>
        <v>80.245026509445182</v>
      </c>
      <c r="N6" s="4"/>
      <c r="O6" s="4"/>
      <c r="R6" s="4"/>
    </row>
    <row r="7" spans="1:20" x14ac:dyDescent="0.2">
      <c r="A7" s="1">
        <v>65</v>
      </c>
      <c r="B7">
        <v>0</v>
      </c>
      <c r="C7" t="s">
        <v>12</v>
      </c>
      <c r="D7" t="s">
        <v>16</v>
      </c>
      <c r="E7" t="s">
        <v>17</v>
      </c>
      <c r="F7" t="s">
        <v>18</v>
      </c>
      <c r="G7" s="2">
        <v>0.84982639315645148</v>
      </c>
      <c r="H7" s="2">
        <v>0.1501736068435485</v>
      </c>
      <c r="I7" s="2">
        <v>0.99559701959066205</v>
      </c>
      <c r="J7" s="2">
        <v>0.3100563595513301</v>
      </c>
      <c r="K7" s="2">
        <v>0.68994364044866985</v>
      </c>
      <c r="L7" s="4">
        <f t="shared" si="1"/>
        <v>4.5943069155118321</v>
      </c>
      <c r="M7" s="4">
        <f t="shared" si="0"/>
        <v>78.233931289533928</v>
      </c>
      <c r="N7" s="4"/>
      <c r="O7" s="4"/>
      <c r="R7" s="4"/>
    </row>
    <row r="8" spans="1:20" x14ac:dyDescent="0.2">
      <c r="A8" s="1">
        <v>66</v>
      </c>
      <c r="B8">
        <v>0</v>
      </c>
      <c r="C8" t="s">
        <v>13</v>
      </c>
      <c r="D8" t="s">
        <v>16</v>
      </c>
      <c r="E8" t="s">
        <v>17</v>
      </c>
      <c r="F8" t="s">
        <v>18</v>
      </c>
      <c r="G8" s="2">
        <v>0.85543661161870954</v>
      </c>
      <c r="H8" s="2">
        <v>0.14453713050434239</v>
      </c>
      <c r="I8" s="2">
        <v>0.99739520826465344</v>
      </c>
      <c r="J8" s="2">
        <v>0.31196781620297648</v>
      </c>
      <c r="K8" s="2">
        <v>0.68803218379702347</v>
      </c>
      <c r="L8" s="4">
        <f t="shared" si="1"/>
        <v>4.7602452144734713</v>
      </c>
      <c r="M8" s="4">
        <f t="shared" si="0"/>
        <v>78.992678844368953</v>
      </c>
      <c r="N8" s="4"/>
      <c r="O8" s="4"/>
      <c r="R8" s="4"/>
    </row>
    <row r="9" spans="1:20" x14ac:dyDescent="0.2">
      <c r="A9" s="1">
        <v>67</v>
      </c>
      <c r="B9">
        <v>0</v>
      </c>
      <c r="C9" t="s">
        <v>14</v>
      </c>
      <c r="D9" t="s">
        <v>16</v>
      </c>
      <c r="E9" t="s">
        <v>17</v>
      </c>
      <c r="F9" t="s">
        <v>18</v>
      </c>
      <c r="G9" s="2">
        <v>0.86005103619493184</v>
      </c>
      <c r="H9" s="2">
        <v>0.13994896380506819</v>
      </c>
      <c r="I9" s="2">
        <v>0.99671263723975367</v>
      </c>
      <c r="J9" s="2">
        <v>0.31375261427927831</v>
      </c>
      <c r="K9" s="2">
        <v>0.68624738572072164</v>
      </c>
      <c r="L9" s="4">
        <f t="shared" si="1"/>
        <v>4.9035546034951745</v>
      </c>
      <c r="M9" s="4">
        <f t="shared" si="0"/>
        <v>79.606630682011456</v>
      </c>
      <c r="N9" s="4">
        <f>AVERAGE(M6:M9)</f>
        <v>79.269566831339887</v>
      </c>
      <c r="O9" s="4">
        <f>_xlfn.STDEV.P(M6:M9)</f>
        <v>0.74403319076157004</v>
      </c>
      <c r="R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DBC1-D4A6-584F-8BFD-17D96D231758}">
  <dimension ref="A1:L9"/>
  <sheetViews>
    <sheetView workbookViewId="0">
      <selection activeCell="J5" sqref="J5"/>
    </sheetView>
  </sheetViews>
  <sheetFormatPr baseColWidth="10" defaultColWidth="8.83203125" defaultRowHeight="15" x14ac:dyDescent="0.2"/>
  <cols>
    <col min="7" max="10" width="13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3" t="s">
        <v>23</v>
      </c>
      <c r="K1" s="3" t="s">
        <v>24</v>
      </c>
      <c r="L1" s="3" t="s">
        <v>25</v>
      </c>
    </row>
    <row r="2" spans="1:12" x14ac:dyDescent="0.2">
      <c r="A2" s="1">
        <v>40</v>
      </c>
      <c r="B2">
        <v>0</v>
      </c>
      <c r="C2" t="s">
        <v>48</v>
      </c>
      <c r="D2" t="s">
        <v>15</v>
      </c>
      <c r="E2" t="s">
        <v>31</v>
      </c>
      <c r="F2" t="s">
        <v>18</v>
      </c>
      <c r="G2" s="6">
        <v>0.99438565041278615</v>
      </c>
      <c r="H2" s="6">
        <v>4.3217785129704466E-3</v>
      </c>
      <c r="I2" s="6">
        <v>1.044815989871217E-3</v>
      </c>
      <c r="J2" s="6">
        <f>G2*100</f>
        <v>99.438565041278622</v>
      </c>
    </row>
    <row r="3" spans="1:12" x14ac:dyDescent="0.2">
      <c r="A3" s="1">
        <v>41</v>
      </c>
      <c r="B3">
        <v>0</v>
      </c>
      <c r="C3" t="s">
        <v>38</v>
      </c>
      <c r="D3" t="s">
        <v>15</v>
      </c>
      <c r="E3" t="s">
        <v>31</v>
      </c>
      <c r="F3" t="s">
        <v>18</v>
      </c>
      <c r="G3" s="6">
        <v>0.99056531136487724</v>
      </c>
      <c r="H3" s="6">
        <v>8.3525619829884941E-3</v>
      </c>
      <c r="I3" s="6">
        <v>8.3299556553044214E-4</v>
      </c>
      <c r="J3" s="6">
        <f>G3*100</f>
        <v>99.05653113648772</v>
      </c>
    </row>
    <row r="4" spans="1:12" x14ac:dyDescent="0.2">
      <c r="A4" s="1">
        <v>42</v>
      </c>
      <c r="B4">
        <v>0</v>
      </c>
      <c r="C4" t="s">
        <v>37</v>
      </c>
      <c r="D4" t="s">
        <v>15</v>
      </c>
      <c r="E4" t="s">
        <v>31</v>
      </c>
      <c r="F4" t="s">
        <v>18</v>
      </c>
      <c r="G4" s="6">
        <v>0.99301384800982062</v>
      </c>
      <c r="H4" s="6">
        <v>6.4964272405473233E-3</v>
      </c>
      <c r="I4" s="6">
        <v>3.5365320796630167E-4</v>
      </c>
      <c r="J4" s="6">
        <f>G4*100</f>
        <v>99.301384800982063</v>
      </c>
    </row>
    <row r="5" spans="1:12" x14ac:dyDescent="0.2">
      <c r="A5" s="1">
        <v>43</v>
      </c>
      <c r="B5">
        <v>0</v>
      </c>
      <c r="C5" t="s">
        <v>36</v>
      </c>
      <c r="D5" t="s">
        <v>15</v>
      </c>
      <c r="E5" t="s">
        <v>31</v>
      </c>
      <c r="F5" t="s">
        <v>18</v>
      </c>
      <c r="G5" s="6">
        <v>0.99211422055283427</v>
      </c>
      <c r="H5" s="6">
        <v>7.0695990271400048E-3</v>
      </c>
      <c r="I5" s="6">
        <v>7.0462365816336239E-4</v>
      </c>
      <c r="J5" s="6">
        <f t="shared" ref="J3:J9" si="0">G5*100</f>
        <v>99.211422055283421</v>
      </c>
      <c r="K5" s="4">
        <f>AVERAGE(J2:J5)</f>
        <v>99.251975758507967</v>
      </c>
      <c r="L5" s="4">
        <f>_xlfn.STDEV.P(J2:J5)</f>
        <v>0.13883444911560686</v>
      </c>
    </row>
    <row r="6" spans="1:12" x14ac:dyDescent="0.2">
      <c r="A6" s="1">
        <v>88</v>
      </c>
      <c r="B6">
        <v>0</v>
      </c>
      <c r="C6" t="s">
        <v>35</v>
      </c>
      <c r="D6" t="s">
        <v>16</v>
      </c>
      <c r="E6" t="s">
        <v>31</v>
      </c>
      <c r="F6" t="s">
        <v>18</v>
      </c>
      <c r="G6" s="6">
        <v>0.99703359579352269</v>
      </c>
      <c r="H6" s="6">
        <v>0</v>
      </c>
      <c r="I6" s="6">
        <v>2.9558744250147611E-3</v>
      </c>
      <c r="J6" s="6">
        <f t="shared" si="0"/>
        <v>99.703359579352266</v>
      </c>
      <c r="K6" s="4"/>
      <c r="L6" s="4"/>
    </row>
    <row r="7" spans="1:12" x14ac:dyDescent="0.2">
      <c r="A7" s="1">
        <v>89</v>
      </c>
      <c r="B7">
        <v>0</v>
      </c>
      <c r="C7" t="s">
        <v>34</v>
      </c>
      <c r="D7" t="s">
        <v>16</v>
      </c>
      <c r="E7" t="s">
        <v>31</v>
      </c>
      <c r="F7" t="s">
        <v>18</v>
      </c>
      <c r="G7" s="6">
        <v>0.9980361177354673</v>
      </c>
      <c r="H7" s="6">
        <v>0</v>
      </c>
      <c r="I7" s="6">
        <v>1.9638822645327448E-3</v>
      </c>
      <c r="J7" s="6">
        <f t="shared" si="0"/>
        <v>99.803611773546734</v>
      </c>
      <c r="K7" s="4"/>
      <c r="L7" s="4"/>
    </row>
    <row r="8" spans="1:12" x14ac:dyDescent="0.2">
      <c r="A8" s="1">
        <v>90</v>
      </c>
      <c r="B8">
        <v>0</v>
      </c>
      <c r="C8" t="s">
        <v>33</v>
      </c>
      <c r="D8" t="s">
        <v>16</v>
      </c>
      <c r="E8" t="s">
        <v>31</v>
      </c>
      <c r="F8" t="s">
        <v>18</v>
      </c>
      <c r="G8" s="6">
        <v>0.99897861771625862</v>
      </c>
      <c r="H8" s="6">
        <v>0</v>
      </c>
      <c r="I8" s="6">
        <v>1.0213822837413841E-3</v>
      </c>
      <c r="J8" s="6">
        <f t="shared" si="0"/>
        <v>99.897861771625855</v>
      </c>
      <c r="K8" s="4"/>
      <c r="L8" s="4"/>
    </row>
    <row r="9" spans="1:12" x14ac:dyDescent="0.2">
      <c r="A9" s="1">
        <v>91</v>
      </c>
      <c r="B9">
        <v>0</v>
      </c>
      <c r="C9" t="s">
        <v>32</v>
      </c>
      <c r="D9" t="s">
        <v>16</v>
      </c>
      <c r="E9" t="s">
        <v>31</v>
      </c>
      <c r="F9" t="s">
        <v>18</v>
      </c>
      <c r="G9" s="6">
        <v>0.99884754651083985</v>
      </c>
      <c r="H9" s="6">
        <v>0</v>
      </c>
      <c r="I9" s="6">
        <v>1.15245348916014E-3</v>
      </c>
      <c r="J9" s="6">
        <f t="shared" si="0"/>
        <v>99.884754651083981</v>
      </c>
      <c r="K9" s="4">
        <f>AVERAGE(J6:J9)</f>
        <v>99.82239694390222</v>
      </c>
      <c r="L9" s="4">
        <f>_xlfn.STDEV.P(J6:J9)</f>
        <v>7.7630858317758095E-2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FD3F-FC7C-8048-BA8D-3D8FFEC63C52}">
  <dimension ref="A1:HH20"/>
  <sheetViews>
    <sheetView workbookViewId="0">
      <selection activeCell="H24" sqref="H24"/>
    </sheetView>
  </sheetViews>
  <sheetFormatPr baseColWidth="10" defaultColWidth="8.83203125" defaultRowHeight="15" x14ac:dyDescent="0.2"/>
  <cols>
    <col min="7" max="13" width="14" customWidth="1"/>
    <col min="18" max="20" width="14" customWidth="1"/>
  </cols>
  <sheetData>
    <row r="1" spans="1:2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130</v>
      </c>
      <c r="H1" s="1" t="s">
        <v>128</v>
      </c>
      <c r="I1" s="1" t="s">
        <v>126</v>
      </c>
      <c r="J1" s="1" t="s">
        <v>124</v>
      </c>
      <c r="K1" s="3" t="s">
        <v>23</v>
      </c>
      <c r="L1" s="3" t="s">
        <v>24</v>
      </c>
      <c r="M1" s="3" t="s">
        <v>25</v>
      </c>
      <c r="Q1" s="1"/>
      <c r="R1" s="1" t="s">
        <v>122</v>
      </c>
      <c r="S1" s="1" t="s">
        <v>20</v>
      </c>
      <c r="T1" s="1" t="s">
        <v>21</v>
      </c>
      <c r="U1" s="1"/>
      <c r="V1" s="1" t="s">
        <v>240</v>
      </c>
      <c r="W1" s="1" t="s">
        <v>239</v>
      </c>
      <c r="X1" s="1" t="s">
        <v>238</v>
      </c>
      <c r="Y1" s="1" t="s">
        <v>237</v>
      </c>
      <c r="Z1" s="1" t="s">
        <v>236</v>
      </c>
      <c r="AA1" s="1" t="s">
        <v>235</v>
      </c>
      <c r="AB1" s="1" t="s">
        <v>234</v>
      </c>
      <c r="AC1" s="1" t="s">
        <v>233</v>
      </c>
      <c r="AD1" s="1" t="s">
        <v>232</v>
      </c>
      <c r="AE1" s="1" t="s">
        <v>231</v>
      </c>
      <c r="AF1" s="1" t="s">
        <v>230</v>
      </c>
      <c r="AG1" s="1" t="s">
        <v>229</v>
      </c>
      <c r="AH1" s="1" t="s">
        <v>228</v>
      </c>
      <c r="AI1" s="1" t="s">
        <v>227</v>
      </c>
      <c r="AJ1" s="1" t="s">
        <v>226</v>
      </c>
      <c r="AK1" s="1" t="s">
        <v>225</v>
      </c>
      <c r="AL1" s="1" t="s">
        <v>224</v>
      </c>
      <c r="AM1" s="1" t="s">
        <v>223</v>
      </c>
      <c r="AN1" s="1" t="s">
        <v>222</v>
      </c>
      <c r="AO1" s="1" t="s">
        <v>221</v>
      </c>
      <c r="AP1" s="1" t="s">
        <v>220</v>
      </c>
      <c r="AQ1" s="1" t="s">
        <v>219</v>
      </c>
      <c r="AR1" s="1" t="s">
        <v>218</v>
      </c>
      <c r="AS1" s="1" t="s">
        <v>217</v>
      </c>
      <c r="AT1" s="1" t="s">
        <v>216</v>
      </c>
      <c r="AU1" s="1" t="s">
        <v>215</v>
      </c>
      <c r="AV1" s="1" t="s">
        <v>214</v>
      </c>
      <c r="AW1" s="1" t="s">
        <v>213</v>
      </c>
      <c r="AX1" s="1" t="s">
        <v>212</v>
      </c>
      <c r="AY1" s="1" t="s">
        <v>211</v>
      </c>
      <c r="AZ1" s="1" t="s">
        <v>210</v>
      </c>
      <c r="BA1" s="1" t="s">
        <v>209</v>
      </c>
      <c r="BB1" s="1" t="s">
        <v>208</v>
      </c>
      <c r="BC1" s="1" t="s">
        <v>207</v>
      </c>
      <c r="BD1" s="1" t="s">
        <v>206</v>
      </c>
      <c r="BE1" s="1" t="s">
        <v>205</v>
      </c>
      <c r="BF1" s="1" t="s">
        <v>204</v>
      </c>
      <c r="BG1" s="1" t="s">
        <v>203</v>
      </c>
      <c r="BH1" s="1" t="s">
        <v>202</v>
      </c>
      <c r="BI1" s="1" t="s">
        <v>201</v>
      </c>
      <c r="BJ1" s="1" t="s">
        <v>200</v>
      </c>
      <c r="BK1" s="1" t="s">
        <v>199</v>
      </c>
      <c r="BL1" s="1" t="s">
        <v>198</v>
      </c>
      <c r="BM1" s="1" t="s">
        <v>197</v>
      </c>
      <c r="BN1" s="1" t="s">
        <v>196</v>
      </c>
      <c r="BO1" s="1" t="s">
        <v>195</v>
      </c>
      <c r="BP1" s="1" t="s">
        <v>194</v>
      </c>
      <c r="BQ1" s="1" t="s">
        <v>193</v>
      </c>
      <c r="BR1" s="1" t="s">
        <v>192</v>
      </c>
      <c r="BS1" s="1" t="s">
        <v>191</v>
      </c>
      <c r="BT1" s="1" t="s">
        <v>190</v>
      </c>
      <c r="BU1" s="1" t="s">
        <v>189</v>
      </c>
      <c r="BV1" s="1" t="s">
        <v>188</v>
      </c>
      <c r="BW1" s="1" t="s">
        <v>187</v>
      </c>
      <c r="BX1" s="1" t="s">
        <v>186</v>
      </c>
      <c r="BY1" s="1" t="s">
        <v>185</v>
      </c>
      <c r="BZ1" s="1" t="s">
        <v>184</v>
      </c>
      <c r="CA1" s="1" t="s">
        <v>183</v>
      </c>
      <c r="CB1" s="1" t="s">
        <v>182</v>
      </c>
      <c r="CC1" s="1" t="s">
        <v>181</v>
      </c>
      <c r="CD1" s="1" t="s">
        <v>180</v>
      </c>
      <c r="CE1" s="1" t="s">
        <v>179</v>
      </c>
      <c r="CF1" s="1" t="s">
        <v>178</v>
      </c>
      <c r="CG1" s="1" t="s">
        <v>177</v>
      </c>
      <c r="CH1" s="1" t="s">
        <v>176</v>
      </c>
      <c r="CI1" s="1" t="s">
        <v>175</v>
      </c>
      <c r="CJ1" s="1" t="s">
        <v>174</v>
      </c>
      <c r="CK1" s="1" t="s">
        <v>173</v>
      </c>
      <c r="CL1" s="1" t="s">
        <v>172</v>
      </c>
      <c r="CM1" s="1" t="s">
        <v>171</v>
      </c>
      <c r="CN1" s="1" t="s">
        <v>170</v>
      </c>
      <c r="CO1" s="1" t="s">
        <v>169</v>
      </c>
      <c r="CP1" s="1" t="s">
        <v>168</v>
      </c>
      <c r="CQ1" s="1" t="s">
        <v>167</v>
      </c>
      <c r="CR1" s="1" t="s">
        <v>166</v>
      </c>
      <c r="CS1" s="1" t="s">
        <v>165</v>
      </c>
      <c r="CT1" s="1" t="s">
        <v>164</v>
      </c>
      <c r="CU1" s="1" t="s">
        <v>5</v>
      </c>
      <c r="CV1" s="1" t="s">
        <v>163</v>
      </c>
      <c r="CW1" s="1" t="s">
        <v>6</v>
      </c>
      <c r="CX1" s="1" t="s">
        <v>162</v>
      </c>
      <c r="CY1" s="1" t="s">
        <v>39</v>
      </c>
      <c r="CZ1" s="1" t="s">
        <v>161</v>
      </c>
      <c r="DA1" s="1" t="s">
        <v>160</v>
      </c>
      <c r="DB1" s="1" t="s">
        <v>159</v>
      </c>
      <c r="DC1" s="1" t="s">
        <v>158</v>
      </c>
      <c r="DD1" s="1" t="s">
        <v>157</v>
      </c>
      <c r="DE1" s="1" t="s">
        <v>156</v>
      </c>
      <c r="DF1" s="1" t="s">
        <v>155</v>
      </c>
      <c r="DG1" s="1" t="s">
        <v>154</v>
      </c>
      <c r="DH1" s="1" t="s">
        <v>153</v>
      </c>
      <c r="DI1" s="1" t="s">
        <v>152</v>
      </c>
      <c r="DJ1" s="1" t="s">
        <v>151</v>
      </c>
      <c r="DK1" s="1" t="s">
        <v>150</v>
      </c>
      <c r="DL1" s="1" t="s">
        <v>149</v>
      </c>
      <c r="DM1" s="1" t="s">
        <v>148</v>
      </c>
      <c r="DN1" s="1" t="s">
        <v>147</v>
      </c>
      <c r="DO1" s="1" t="s">
        <v>146</v>
      </c>
      <c r="DP1" s="1" t="s">
        <v>145</v>
      </c>
      <c r="DQ1" s="1" t="s">
        <v>144</v>
      </c>
      <c r="DR1" s="1" t="s">
        <v>143</v>
      </c>
      <c r="DS1" s="1" t="s">
        <v>142</v>
      </c>
      <c r="DT1" s="1" t="s">
        <v>141</v>
      </c>
      <c r="DU1" s="1" t="s">
        <v>140</v>
      </c>
      <c r="DV1" s="1" t="s">
        <v>139</v>
      </c>
      <c r="DW1" s="1" t="s">
        <v>138</v>
      </c>
      <c r="DX1" s="1" t="s">
        <v>137</v>
      </c>
      <c r="DY1" s="1" t="s">
        <v>136</v>
      </c>
      <c r="DZ1" s="1" t="s">
        <v>135</v>
      </c>
      <c r="EA1" s="1" t="s">
        <v>134</v>
      </c>
      <c r="EB1" s="1" t="s">
        <v>133</v>
      </c>
      <c r="EC1" s="1" t="s">
        <v>132</v>
      </c>
      <c r="ED1" s="1" t="s">
        <v>131</v>
      </c>
      <c r="EE1" s="1" t="s">
        <v>130</v>
      </c>
      <c r="EF1" s="1" t="s">
        <v>129</v>
      </c>
      <c r="EG1" s="1" t="s">
        <v>128</v>
      </c>
      <c r="EH1" s="1" t="s">
        <v>127</v>
      </c>
      <c r="EI1" s="1" t="s">
        <v>126</v>
      </c>
      <c r="EJ1" s="1" t="s">
        <v>125</v>
      </c>
      <c r="EK1" s="1" t="s">
        <v>124</v>
      </c>
      <c r="EL1" s="1" t="s">
        <v>123</v>
      </c>
      <c r="EM1" s="1" t="s">
        <v>122</v>
      </c>
      <c r="EN1" s="1" t="s">
        <v>121</v>
      </c>
      <c r="EO1" s="1" t="s">
        <v>120</v>
      </c>
      <c r="EP1" s="1" t="s">
        <v>119</v>
      </c>
      <c r="EQ1" s="1" t="s">
        <v>118</v>
      </c>
      <c r="ER1" s="1" t="s">
        <v>117</v>
      </c>
      <c r="ES1" s="1" t="s">
        <v>116</v>
      </c>
      <c r="ET1" s="1" t="s">
        <v>115</v>
      </c>
      <c r="EU1" s="1" t="s">
        <v>114</v>
      </c>
      <c r="EV1" s="1" t="s">
        <v>113</v>
      </c>
      <c r="EW1" s="1" t="s">
        <v>112</v>
      </c>
      <c r="EX1" s="1" t="s">
        <v>111</v>
      </c>
      <c r="EY1" s="1" t="s">
        <v>110</v>
      </c>
      <c r="EZ1" s="1" t="s">
        <v>109</v>
      </c>
      <c r="FA1" s="1" t="s">
        <v>108</v>
      </c>
      <c r="FB1" s="1" t="s">
        <v>107</v>
      </c>
      <c r="FC1" s="1" t="s">
        <v>106</v>
      </c>
      <c r="FD1" s="1" t="s">
        <v>105</v>
      </c>
      <c r="FE1" s="1" t="s">
        <v>104</v>
      </c>
      <c r="FF1" s="1" t="s">
        <v>103</v>
      </c>
      <c r="FG1" s="1" t="s">
        <v>102</v>
      </c>
      <c r="FH1" s="1" t="s">
        <v>101</v>
      </c>
      <c r="FI1" s="1" t="s">
        <v>100</v>
      </c>
      <c r="FJ1" s="1" t="s">
        <v>99</v>
      </c>
      <c r="FK1" s="1" t="s">
        <v>98</v>
      </c>
      <c r="FL1" s="1" t="s">
        <v>97</v>
      </c>
      <c r="FM1" s="1" t="s">
        <v>96</v>
      </c>
      <c r="FN1" s="1" t="s">
        <v>95</v>
      </c>
      <c r="FO1" s="1" t="s">
        <v>94</v>
      </c>
      <c r="FP1" s="1" t="s">
        <v>93</v>
      </c>
      <c r="FQ1" s="1" t="s">
        <v>92</v>
      </c>
      <c r="FR1" s="1" t="s">
        <v>91</v>
      </c>
      <c r="FS1" s="1" t="s">
        <v>90</v>
      </c>
      <c r="FT1" s="1" t="s">
        <v>89</v>
      </c>
      <c r="FU1" s="1" t="s">
        <v>88</v>
      </c>
      <c r="FV1" s="1" t="s">
        <v>87</v>
      </c>
      <c r="FW1" s="1" t="s">
        <v>86</v>
      </c>
      <c r="FX1" s="1" t="s">
        <v>85</v>
      </c>
      <c r="FY1" s="1" t="s">
        <v>84</v>
      </c>
      <c r="FZ1" s="1" t="s">
        <v>83</v>
      </c>
      <c r="GA1" s="1" t="s">
        <v>82</v>
      </c>
      <c r="GB1" s="1" t="s">
        <v>81</v>
      </c>
      <c r="GC1" s="1" t="s">
        <v>80</v>
      </c>
      <c r="GD1" s="1" t="s">
        <v>79</v>
      </c>
      <c r="GE1" s="1" t="s">
        <v>78</v>
      </c>
      <c r="GF1" s="1" t="s">
        <v>77</v>
      </c>
      <c r="GG1" s="1" t="s">
        <v>76</v>
      </c>
      <c r="GH1" s="1" t="s">
        <v>75</v>
      </c>
      <c r="GI1" s="1" t="s">
        <v>74</v>
      </c>
      <c r="GJ1" s="1" t="s">
        <v>73</v>
      </c>
      <c r="GK1" s="1" t="s">
        <v>72</v>
      </c>
      <c r="GL1" s="1" t="s">
        <v>71</v>
      </c>
      <c r="GM1" s="1" t="s">
        <v>70</v>
      </c>
      <c r="GN1" s="1" t="s">
        <v>69</v>
      </c>
      <c r="GO1" s="1" t="s">
        <v>68</v>
      </c>
      <c r="GP1" s="1" t="s">
        <v>67</v>
      </c>
      <c r="GQ1" s="1" t="s">
        <v>66</v>
      </c>
      <c r="GR1" s="1" t="s">
        <v>65</v>
      </c>
      <c r="GS1" s="1" t="s">
        <v>64</v>
      </c>
      <c r="GT1" s="1" t="s">
        <v>63</v>
      </c>
      <c r="GU1" s="1" t="s">
        <v>62</v>
      </c>
      <c r="GV1" s="1" t="s">
        <v>61</v>
      </c>
      <c r="GW1" s="1" t="s">
        <v>60</v>
      </c>
      <c r="GX1" s="1" t="s">
        <v>59</v>
      </c>
      <c r="GY1" s="1" t="s">
        <v>58</v>
      </c>
      <c r="GZ1" s="1" t="s">
        <v>57</v>
      </c>
      <c r="HA1" s="1" t="s">
        <v>56</v>
      </c>
      <c r="HB1" s="1" t="s">
        <v>55</v>
      </c>
      <c r="HC1" s="1" t="s">
        <v>54</v>
      </c>
      <c r="HD1" s="1" t="s">
        <v>53</v>
      </c>
      <c r="HE1" s="1" t="s">
        <v>52</v>
      </c>
      <c r="HF1" s="1" t="s">
        <v>51</v>
      </c>
      <c r="HG1" s="1" t="s">
        <v>50</v>
      </c>
      <c r="HH1" s="1" t="s">
        <v>49</v>
      </c>
    </row>
    <row r="2" spans="1:216" x14ac:dyDescent="0.2">
      <c r="A2" s="1">
        <v>44</v>
      </c>
      <c r="B2">
        <v>0</v>
      </c>
      <c r="C2" t="s">
        <v>47</v>
      </c>
      <c r="D2" t="s">
        <v>15</v>
      </c>
      <c r="E2" t="s">
        <v>31</v>
      </c>
      <c r="F2" t="s">
        <v>27</v>
      </c>
      <c r="G2" s="6">
        <v>0.91014432013467217</v>
      </c>
      <c r="H2" s="6">
        <v>4.1507643491317109E-2</v>
      </c>
      <c r="I2" s="6">
        <v>0</v>
      </c>
      <c r="J2" s="6">
        <v>4.834803637401075E-2</v>
      </c>
      <c r="K2" s="6">
        <f>G2/(G2+J2)*100</f>
        <v>94.955824525286886</v>
      </c>
      <c r="R2" s="6">
        <v>0</v>
      </c>
      <c r="S2" s="6">
        <v>0.83759354384886309</v>
      </c>
      <c r="T2" s="6">
        <v>0.16240645615113691</v>
      </c>
      <c r="V2">
        <v>11099185</v>
      </c>
      <c r="W2">
        <v>92721360</v>
      </c>
      <c r="X2">
        <v>26957095</v>
      </c>
      <c r="Y2">
        <v>2282492</v>
      </c>
      <c r="Z2">
        <v>0</v>
      </c>
      <c r="AA2">
        <v>74402106</v>
      </c>
      <c r="AB2">
        <v>2442741</v>
      </c>
      <c r="AC2">
        <v>26672341</v>
      </c>
      <c r="AD2">
        <v>6111232</v>
      </c>
      <c r="AE2">
        <v>491376</v>
      </c>
      <c r="AF2">
        <v>0</v>
      </c>
      <c r="AG2">
        <v>25990460</v>
      </c>
      <c r="AH2">
        <v>12222342</v>
      </c>
      <c r="AI2">
        <v>0</v>
      </c>
      <c r="AJ2">
        <v>0</v>
      </c>
      <c r="AK2">
        <v>0</v>
      </c>
      <c r="AL2">
        <v>906410753</v>
      </c>
      <c r="AM2">
        <v>81950234</v>
      </c>
      <c r="AN2">
        <v>9927619</v>
      </c>
      <c r="AO2">
        <v>4107891</v>
      </c>
      <c r="AP2">
        <v>217210687</v>
      </c>
      <c r="AQ2">
        <v>1098469935</v>
      </c>
      <c r="AR2">
        <v>6296662</v>
      </c>
      <c r="AS2">
        <v>54698996</v>
      </c>
      <c r="AT2">
        <v>13825386</v>
      </c>
      <c r="AU2">
        <v>820336</v>
      </c>
      <c r="AV2">
        <v>0</v>
      </c>
      <c r="AW2">
        <v>54632673</v>
      </c>
      <c r="AX2">
        <v>660667312</v>
      </c>
      <c r="AY2">
        <v>3631663015</v>
      </c>
      <c r="AZ2">
        <v>12071569676</v>
      </c>
      <c r="BA2">
        <v>42539967</v>
      </c>
      <c r="BB2">
        <v>78245502</v>
      </c>
      <c r="BC2">
        <v>178804</v>
      </c>
      <c r="BD2">
        <v>0</v>
      </c>
      <c r="BE2">
        <v>126516</v>
      </c>
      <c r="BF2">
        <v>0</v>
      </c>
      <c r="BG2">
        <v>0</v>
      </c>
      <c r="BH2">
        <v>2987964</v>
      </c>
      <c r="BI2">
        <v>288310</v>
      </c>
      <c r="BJ2">
        <v>0</v>
      </c>
      <c r="BK2">
        <v>240567</v>
      </c>
      <c r="BL2">
        <v>0</v>
      </c>
      <c r="BM2">
        <v>0</v>
      </c>
      <c r="BN2">
        <v>4508403</v>
      </c>
      <c r="BO2">
        <v>3056062</v>
      </c>
      <c r="BP2">
        <v>0</v>
      </c>
      <c r="BQ2">
        <v>226467</v>
      </c>
      <c r="BR2">
        <v>15149</v>
      </c>
      <c r="BS2">
        <v>0</v>
      </c>
      <c r="BT2">
        <v>178701138</v>
      </c>
      <c r="BU2">
        <v>345773</v>
      </c>
      <c r="BV2">
        <v>19038490</v>
      </c>
      <c r="BW2">
        <v>2429171</v>
      </c>
      <c r="BX2">
        <v>0</v>
      </c>
      <c r="BY2">
        <v>19494606</v>
      </c>
      <c r="BZ2">
        <v>45472562</v>
      </c>
      <c r="CA2">
        <v>6809356</v>
      </c>
      <c r="CB2">
        <v>581291</v>
      </c>
      <c r="CC2">
        <v>3601692</v>
      </c>
      <c r="CD2">
        <v>416579</v>
      </c>
      <c r="CE2">
        <v>52137</v>
      </c>
      <c r="CF2">
        <v>31228800</v>
      </c>
      <c r="CG2">
        <v>4827289</v>
      </c>
      <c r="CH2">
        <v>352977</v>
      </c>
      <c r="CI2">
        <v>0.42885140627898988</v>
      </c>
      <c r="CJ2">
        <v>30028029.893954098</v>
      </c>
      <c r="CK2">
        <v>3.047452695434746E-2</v>
      </c>
      <c r="CL2">
        <v>2133816.0327587738</v>
      </c>
      <c r="CM2">
        <v>0.43776417079649371</v>
      </c>
      <c r="CN2">
        <v>30652098.640029911</v>
      </c>
      <c r="CO2">
        <v>9.5561643528625936E-2</v>
      </c>
      <c r="CP2">
        <v>6691193.8414542349</v>
      </c>
      <c r="CQ2">
        <v>7.3482524415430508E-3</v>
      </c>
      <c r="CR2">
        <v>514522.14159099542</v>
      </c>
      <c r="CS2">
        <v>0</v>
      </c>
      <c r="CT2">
        <v>0</v>
      </c>
      <c r="CU2">
        <v>0.42698432567963102</v>
      </c>
      <c r="CV2">
        <v>64059607.038447089</v>
      </c>
      <c r="CW2">
        <v>3.946203210501148E-2</v>
      </c>
      <c r="CX2">
        <v>5920409.9952894617</v>
      </c>
      <c r="CY2">
        <v>0.42503863153044041</v>
      </c>
      <c r="CZ2">
        <v>63767698.424668901</v>
      </c>
      <c r="DA2">
        <v>0.1029066350190124</v>
      </c>
      <c r="DB2">
        <v>15438877.27137077</v>
      </c>
      <c r="DC2">
        <v>5.6083756659047737E-3</v>
      </c>
      <c r="DD2">
        <v>841413.41888838226</v>
      </c>
      <c r="DE2">
        <v>0</v>
      </c>
      <c r="DF2">
        <v>0</v>
      </c>
      <c r="DG2">
        <v>0.36511016856534001</v>
      </c>
      <c r="DH2">
        <v>79990658.647591814</v>
      </c>
      <c r="DI2">
        <v>4.5720841108972232E-2</v>
      </c>
      <c r="DJ2">
        <v>10016812.75709001</v>
      </c>
      <c r="DK2">
        <v>0.45226097966714301</v>
      </c>
      <c r="DL2">
        <v>99084212.818098307</v>
      </c>
      <c r="DM2">
        <v>0.1267104744957388</v>
      </c>
      <c r="DN2">
        <v>27760536.914898749</v>
      </c>
      <c r="DO2">
        <v>1.019753616280593E-2</v>
      </c>
      <c r="DP2">
        <v>2234141.1017138069</v>
      </c>
      <c r="DQ2">
        <v>0</v>
      </c>
      <c r="DR2">
        <v>0</v>
      </c>
      <c r="DS2">
        <v>0.92280232888048874</v>
      </c>
      <c r="DT2">
        <v>3460794.4099591561</v>
      </c>
      <c r="DU2">
        <v>3.8300553611564571E-2</v>
      </c>
      <c r="DV2">
        <v>143638.932942496</v>
      </c>
      <c r="DW2">
        <v>0</v>
      </c>
      <c r="DX2">
        <v>0</v>
      </c>
      <c r="DY2">
        <v>3.8897117507946631E-2</v>
      </c>
      <c r="DZ2">
        <v>145876.23223527861</v>
      </c>
      <c r="EA2">
        <v>0</v>
      </c>
      <c r="EB2">
        <v>0</v>
      </c>
      <c r="EC2">
        <v>0</v>
      </c>
      <c r="ED2">
        <v>0</v>
      </c>
      <c r="EE2">
        <v>0.91014432013467217</v>
      </c>
      <c r="EF2">
        <v>5299791.8383529074</v>
      </c>
      <c r="EG2">
        <v>4.1507643491317109E-2</v>
      </c>
      <c r="EH2">
        <v>241699.98684603599</v>
      </c>
      <c r="EI2">
        <v>0</v>
      </c>
      <c r="EJ2">
        <v>0</v>
      </c>
      <c r="EK2">
        <v>4.834803637401075E-2</v>
      </c>
      <c r="EL2">
        <v>281531.75590598327</v>
      </c>
      <c r="EM2">
        <v>0</v>
      </c>
      <c r="EN2">
        <v>0</v>
      </c>
      <c r="EO2">
        <v>0</v>
      </c>
      <c r="EP2">
        <v>0</v>
      </c>
      <c r="EQ2">
        <v>0.99866691631045879</v>
      </c>
      <c r="ER2">
        <v>192642855.09685931</v>
      </c>
      <c r="ES2">
        <v>0</v>
      </c>
      <c r="ET2">
        <v>0</v>
      </c>
      <c r="EU2">
        <v>0</v>
      </c>
      <c r="EV2">
        <v>0</v>
      </c>
      <c r="EW2">
        <v>1.2580804261851559E-3</v>
      </c>
      <c r="EX2">
        <v>242683.72295456991</v>
      </c>
      <c r="EY2">
        <v>7.5003263356146651E-5</v>
      </c>
      <c r="EZ2">
        <v>14468.130022661109</v>
      </c>
      <c r="FA2">
        <v>0</v>
      </c>
      <c r="FB2">
        <v>0</v>
      </c>
      <c r="FC2">
        <v>0.47848363762729451</v>
      </c>
      <c r="FD2">
        <v>20936578.540365629</v>
      </c>
      <c r="FE2">
        <v>0</v>
      </c>
      <c r="FF2">
        <v>0</v>
      </c>
      <c r="FG2">
        <v>0.46554453194821682</v>
      </c>
      <c r="FH2">
        <v>20370413.720946841</v>
      </c>
      <c r="FI2">
        <v>5.5971830424488722E-2</v>
      </c>
      <c r="FJ2">
        <v>2449109.084568386</v>
      </c>
      <c r="FK2">
        <v>0</v>
      </c>
      <c r="FL2">
        <v>0</v>
      </c>
      <c r="FM2">
        <v>9.1443124230837919E-3</v>
      </c>
      <c r="FN2">
        <v>545081.49314078805</v>
      </c>
      <c r="FO2">
        <v>0.86462380369512803</v>
      </c>
      <c r="FP2">
        <v>51539187.652150653</v>
      </c>
      <c r="FQ2">
        <v>0.12623188388178819</v>
      </c>
      <c r="FR2">
        <v>7524531.1582492469</v>
      </c>
      <c r="FS2">
        <v>7.8389609790869685E-3</v>
      </c>
      <c r="FT2">
        <v>319451.61833414919</v>
      </c>
      <c r="FU2">
        <v>0.8621292432578167</v>
      </c>
      <c r="FV2">
        <v>35133301.812146887</v>
      </c>
      <c r="FW2">
        <v>0.13003179576309629</v>
      </c>
      <c r="FX2">
        <v>5299027.2183055123</v>
      </c>
      <c r="FY2">
        <v>1.091472456036947E-2</v>
      </c>
      <c r="FZ2">
        <v>50844.876278570096</v>
      </c>
      <c r="GA2">
        <v>0.88953007233865433</v>
      </c>
      <c r="GB2">
        <v>4143764.3454921432</v>
      </c>
      <c r="GC2">
        <v>9.9555203100976236E-2</v>
      </c>
      <c r="GD2">
        <v>463765.4350835685</v>
      </c>
      <c r="GE2">
        <v>4.2390796631808971E-3</v>
      </c>
      <c r="GF2">
        <v>55016603.233303949</v>
      </c>
      <c r="GG2">
        <v>0.99576092033681918</v>
      </c>
      <c r="GH2">
        <v>12923414472.539619</v>
      </c>
      <c r="GI2">
        <v>0</v>
      </c>
      <c r="GJ2">
        <v>0</v>
      </c>
      <c r="GK2">
        <v>0.84883517095788752</v>
      </c>
      <c r="GL2">
        <v>3885997446.7526259</v>
      </c>
      <c r="GM2">
        <v>0.1511648290421124</v>
      </c>
      <c r="GN2">
        <v>692037935.97943354</v>
      </c>
      <c r="GO2">
        <v>0.83759354384886309</v>
      </c>
      <c r="GP2">
        <v>1162513280.9462619</v>
      </c>
      <c r="GQ2">
        <v>0.16240645615113691</v>
      </c>
      <c r="GR2">
        <v>225407255.79085979</v>
      </c>
      <c r="GS2">
        <v>4.1192661516196348E-2</v>
      </c>
      <c r="GT2">
        <v>4162305.307601402</v>
      </c>
      <c r="GU2">
        <v>0.85804808896692497</v>
      </c>
      <c r="GV2">
        <v>86701319.687246397</v>
      </c>
      <c r="GW2">
        <v>0.1007592495168787</v>
      </c>
      <c r="GX2">
        <v>10181200.816294421</v>
      </c>
      <c r="GY2">
        <v>1</v>
      </c>
      <c r="GZ2">
        <v>987522805.84777093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">
      <c r="A3" s="1">
        <v>45</v>
      </c>
      <c r="B3">
        <v>0</v>
      </c>
      <c r="C3" t="s">
        <v>46</v>
      </c>
      <c r="D3" t="s">
        <v>15</v>
      </c>
      <c r="E3" t="s">
        <v>31</v>
      </c>
      <c r="F3" t="s">
        <v>27</v>
      </c>
      <c r="G3" s="6">
        <v>0.94159661329860034</v>
      </c>
      <c r="H3" s="6">
        <v>1.7327349719899261E-2</v>
      </c>
      <c r="I3" s="6">
        <v>0</v>
      </c>
      <c r="J3" s="6">
        <v>3.70508864859544E-2</v>
      </c>
      <c r="K3" s="6">
        <f>G3/(G3+J3)*100</f>
        <v>96.214072330015554</v>
      </c>
      <c r="R3" s="6">
        <v>4.0251504955459618E-3</v>
      </c>
      <c r="S3" s="6">
        <v>0.83158125110116821</v>
      </c>
      <c r="T3" s="6">
        <v>0.16841874889883179</v>
      </c>
      <c r="V3">
        <v>10767023</v>
      </c>
      <c r="W3">
        <v>95205939</v>
      </c>
      <c r="X3">
        <v>28893483</v>
      </c>
      <c r="Y3">
        <v>2397872</v>
      </c>
      <c r="Z3">
        <v>0</v>
      </c>
      <c r="AA3">
        <v>70272029</v>
      </c>
      <c r="AB3">
        <v>2776421</v>
      </c>
      <c r="AC3">
        <v>27502697</v>
      </c>
      <c r="AD3">
        <v>6984659</v>
      </c>
      <c r="AE3">
        <v>362240</v>
      </c>
      <c r="AF3">
        <v>0</v>
      </c>
      <c r="AG3">
        <v>22019533</v>
      </c>
      <c r="AH3">
        <v>11765310</v>
      </c>
      <c r="AI3">
        <v>0</v>
      </c>
      <c r="AJ3">
        <v>0</v>
      </c>
      <c r="AK3">
        <v>0</v>
      </c>
      <c r="AL3">
        <v>865746957</v>
      </c>
      <c r="AM3">
        <v>82740336</v>
      </c>
      <c r="AN3">
        <v>11551310</v>
      </c>
      <c r="AO3">
        <v>3741145</v>
      </c>
      <c r="AP3">
        <v>212084600</v>
      </c>
      <c r="AQ3">
        <v>1027662887</v>
      </c>
      <c r="AR3">
        <v>7171787</v>
      </c>
      <c r="AS3">
        <v>70839632</v>
      </c>
      <c r="AT3">
        <v>18752219</v>
      </c>
      <c r="AU3">
        <v>1093277</v>
      </c>
      <c r="AV3">
        <v>0</v>
      </c>
      <c r="AW3">
        <v>57500603</v>
      </c>
      <c r="AX3">
        <v>672627311</v>
      </c>
      <c r="AY3">
        <v>3640200390</v>
      </c>
      <c r="AZ3">
        <v>12182579948</v>
      </c>
      <c r="BA3">
        <v>41685631</v>
      </c>
      <c r="BB3">
        <v>74905968</v>
      </c>
      <c r="BC3">
        <v>122519</v>
      </c>
      <c r="BD3">
        <v>0</v>
      </c>
      <c r="BE3">
        <v>98000</v>
      </c>
      <c r="BF3">
        <v>0</v>
      </c>
      <c r="BG3">
        <v>0</v>
      </c>
      <c r="BH3">
        <v>2930048</v>
      </c>
      <c r="BI3">
        <v>210895</v>
      </c>
      <c r="BJ3">
        <v>0</v>
      </c>
      <c r="BK3">
        <v>227315</v>
      </c>
      <c r="BL3">
        <v>26361</v>
      </c>
      <c r="BM3">
        <v>0</v>
      </c>
      <c r="BN3">
        <v>5745810</v>
      </c>
      <c r="BO3">
        <v>2731916</v>
      </c>
      <c r="BP3">
        <v>5455</v>
      </c>
      <c r="BQ3">
        <v>203355</v>
      </c>
      <c r="BR3">
        <v>40654</v>
      </c>
      <c r="BS3">
        <v>0</v>
      </c>
      <c r="BT3">
        <v>151192919</v>
      </c>
      <c r="BU3">
        <v>309792</v>
      </c>
      <c r="BV3">
        <v>18234743</v>
      </c>
      <c r="BW3">
        <v>2092798</v>
      </c>
      <c r="BX3">
        <v>0</v>
      </c>
      <c r="BY3">
        <v>16568651</v>
      </c>
      <c r="BZ3">
        <v>42791727</v>
      </c>
      <c r="CA3">
        <v>6590011</v>
      </c>
      <c r="CB3">
        <v>629927</v>
      </c>
      <c r="CC3">
        <v>3211634</v>
      </c>
      <c r="CD3">
        <v>354475</v>
      </c>
      <c r="CE3">
        <v>54484</v>
      </c>
      <c r="CF3">
        <v>39165201</v>
      </c>
      <c r="CG3">
        <v>5856874</v>
      </c>
      <c r="CH3">
        <v>405429</v>
      </c>
      <c r="CI3">
        <v>0.37587021788518138</v>
      </c>
      <c r="CJ3">
        <v>25438432.502867721</v>
      </c>
      <c r="CK3">
        <v>3.8391933077756561E-2</v>
      </c>
      <c r="CL3">
        <v>2598318.6530395988</v>
      </c>
      <c r="CM3">
        <v>0.46685254301552631</v>
      </c>
      <c r="CN3">
        <v>31596003.99071902</v>
      </c>
      <c r="CO3">
        <v>0.1135830943119103</v>
      </c>
      <c r="CP3">
        <v>7687163.6555227684</v>
      </c>
      <c r="CQ3">
        <v>5.3022117096254914E-3</v>
      </c>
      <c r="CR3">
        <v>358847.14529956528</v>
      </c>
      <c r="CS3">
        <v>0</v>
      </c>
      <c r="CT3">
        <v>0</v>
      </c>
      <c r="CU3">
        <v>0.37683199180022858</v>
      </c>
      <c r="CV3">
        <v>67421054.299154982</v>
      </c>
      <c r="CW3">
        <v>3.8005443412804957E-2</v>
      </c>
      <c r="CX3">
        <v>6799759.8923516627</v>
      </c>
      <c r="CY3">
        <v>0.46162837876026519</v>
      </c>
      <c r="CZ3">
        <v>82592435.535373375</v>
      </c>
      <c r="DA3">
        <v>0.1172827061073126</v>
      </c>
      <c r="DB3">
        <v>20983684.689395741</v>
      </c>
      <c r="DC3">
        <v>6.2514799193887039E-3</v>
      </c>
      <c r="DD3">
        <v>1118486.158995291</v>
      </c>
      <c r="DE3">
        <v>0</v>
      </c>
      <c r="DF3">
        <v>0</v>
      </c>
      <c r="DG3">
        <v>0.34471611341804009</v>
      </c>
      <c r="DH3">
        <v>75549719.387606159</v>
      </c>
      <c r="DI3">
        <v>4.4392228892450522E-2</v>
      </c>
      <c r="DJ3">
        <v>9729224.4408308621</v>
      </c>
      <c r="DK3">
        <v>0.46421441865376861</v>
      </c>
      <c r="DL3">
        <v>101739569.749795</v>
      </c>
      <c r="DM3">
        <v>0.13598894553257301</v>
      </c>
      <c r="DN3">
        <v>29804022.135579929</v>
      </c>
      <c r="DO3">
        <v>1.068829350316779E-2</v>
      </c>
      <c r="DP3">
        <v>2342500.229797618</v>
      </c>
      <c r="DQ3">
        <v>0</v>
      </c>
      <c r="DR3">
        <v>0</v>
      </c>
      <c r="DS3">
        <v>0.9462516179042828</v>
      </c>
      <c r="DT3">
        <v>3393849.8078986979</v>
      </c>
      <c r="DU3">
        <v>2.2242120629412152E-2</v>
      </c>
      <c r="DV3">
        <v>79774.148225578901</v>
      </c>
      <c r="DW3">
        <v>0</v>
      </c>
      <c r="DX3">
        <v>0</v>
      </c>
      <c r="DY3">
        <v>3.1506261466305037E-2</v>
      </c>
      <c r="DZ3">
        <v>113001.14832230769</v>
      </c>
      <c r="EA3">
        <v>0</v>
      </c>
      <c r="EB3">
        <v>0</v>
      </c>
      <c r="EC3">
        <v>0</v>
      </c>
      <c r="ED3">
        <v>0</v>
      </c>
      <c r="EE3">
        <v>0.94159661329860034</v>
      </c>
      <c r="EF3">
        <v>6754818.8590714252</v>
      </c>
      <c r="EG3">
        <v>1.7327349719899261E-2</v>
      </c>
      <c r="EH3">
        <v>124302.8139785637</v>
      </c>
      <c r="EI3">
        <v>0</v>
      </c>
      <c r="EJ3">
        <v>0</v>
      </c>
      <c r="EK3">
        <v>3.70508864859544E-2</v>
      </c>
      <c r="EL3">
        <v>265795.37696496869</v>
      </c>
      <c r="EM3">
        <v>4.0251504955459618E-3</v>
      </c>
      <c r="EN3">
        <v>28875.59502010687</v>
      </c>
      <c r="EO3">
        <v>0</v>
      </c>
      <c r="EP3">
        <v>0</v>
      </c>
      <c r="EQ3">
        <v>0.99840918873114315</v>
      </c>
      <c r="ER3">
        <v>162991409.33382121</v>
      </c>
      <c r="ES3">
        <v>0</v>
      </c>
      <c r="ET3">
        <v>0</v>
      </c>
      <c r="EU3">
        <v>0</v>
      </c>
      <c r="EV3">
        <v>0</v>
      </c>
      <c r="EW3">
        <v>1.3336084114465251E-3</v>
      </c>
      <c r="EX3">
        <v>217713.0548621596</v>
      </c>
      <c r="EY3">
        <v>2.5720285741034839E-4</v>
      </c>
      <c r="EZ3">
        <v>41988.652235138317</v>
      </c>
      <c r="FA3">
        <v>0</v>
      </c>
      <c r="FB3">
        <v>0</v>
      </c>
      <c r="FC3">
        <v>0.45160558466460871</v>
      </c>
      <c r="FD3">
        <v>17794292.154238649</v>
      </c>
      <c r="FE3">
        <v>0</v>
      </c>
      <c r="FF3">
        <v>0</v>
      </c>
      <c r="FG3">
        <v>0.49520827681437479</v>
      </c>
      <c r="FH3">
        <v>19512337.87637135</v>
      </c>
      <c r="FI3">
        <v>5.3186138521016488E-2</v>
      </c>
      <c r="FJ3">
        <v>2095655.411572553</v>
      </c>
      <c r="FK3">
        <v>0</v>
      </c>
      <c r="FL3">
        <v>0</v>
      </c>
      <c r="FM3">
        <v>1.0765771149204691E-2</v>
      </c>
      <c r="FN3">
        <v>607118.28830961289</v>
      </c>
      <c r="FO3">
        <v>0.86001372550798516</v>
      </c>
      <c r="FP3">
        <v>48499086.012222439</v>
      </c>
      <c r="FQ3">
        <v>0.12922050334281021</v>
      </c>
      <c r="FR3">
        <v>7287181.7277844558</v>
      </c>
      <c r="FS3">
        <v>7.0533366374219654E-3</v>
      </c>
      <c r="FT3">
        <v>358633.23954968608</v>
      </c>
      <c r="FU3">
        <v>0.86660439652800669</v>
      </c>
      <c r="FV3">
        <v>44063279.283439457</v>
      </c>
      <c r="FW3">
        <v>0.12634226683457131</v>
      </c>
      <c r="FX3">
        <v>6423986.0900066793</v>
      </c>
      <c r="FY3">
        <v>1.3165765822067131E-2</v>
      </c>
      <c r="FZ3">
        <v>54553.460527356008</v>
      </c>
      <c r="GA3">
        <v>0.89174503647776515</v>
      </c>
      <c r="GB3">
        <v>3695020.7306905682</v>
      </c>
      <c r="GC3">
        <v>9.5089197700167674E-2</v>
      </c>
      <c r="GD3">
        <v>394010.10647017392</v>
      </c>
      <c r="GE3">
        <v>3.9081080565659659E-3</v>
      </c>
      <c r="GF3">
        <v>51170640.250086866</v>
      </c>
      <c r="GG3">
        <v>0.99609189194343406</v>
      </c>
      <c r="GH3">
        <v>13042285198.0847</v>
      </c>
      <c r="GI3">
        <v>0</v>
      </c>
      <c r="GJ3">
        <v>0</v>
      </c>
      <c r="GK3">
        <v>0.84678152119157446</v>
      </c>
      <c r="GL3">
        <v>3895107861.9652572</v>
      </c>
      <c r="GM3">
        <v>0.1532184788084256</v>
      </c>
      <c r="GN3">
        <v>704789236.03014696</v>
      </c>
      <c r="GO3">
        <v>0.83158125110116821</v>
      </c>
      <c r="GP3">
        <v>1087557053.718894</v>
      </c>
      <c r="GQ3">
        <v>0.16841874889883179</v>
      </c>
      <c r="GR3">
        <v>220261096.6768325</v>
      </c>
      <c r="GS3">
        <v>3.6545977757868019E-2</v>
      </c>
      <c r="GT3">
        <v>3771536.3415219472</v>
      </c>
      <c r="GU3">
        <v>0.84819138873496547</v>
      </c>
      <c r="GV3">
        <v>87533152.577678084</v>
      </c>
      <c r="GW3">
        <v>0.11526263350716651</v>
      </c>
      <c r="GX3">
        <v>11895076.770745659</v>
      </c>
      <c r="GY3">
        <v>1</v>
      </c>
      <c r="GZ3">
        <v>943221578.58844149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 x14ac:dyDescent="0.2">
      <c r="A4" s="1">
        <v>46</v>
      </c>
      <c r="B4">
        <v>0</v>
      </c>
      <c r="C4" t="s">
        <v>45</v>
      </c>
      <c r="D4" t="s">
        <v>15</v>
      </c>
      <c r="E4" t="s">
        <v>31</v>
      </c>
      <c r="F4" t="s">
        <v>27</v>
      </c>
      <c r="G4" s="6">
        <v>0.93470854166428607</v>
      </c>
      <c r="H4" s="6">
        <v>1.9946393854024341E-2</v>
      </c>
      <c r="I4" s="6">
        <v>0</v>
      </c>
      <c r="J4" s="6">
        <v>4.3911932214574248E-2</v>
      </c>
      <c r="K4" s="6">
        <f t="shared" ref="K4:K9" si="0">G4/(G4+J4)*100</f>
        <v>95.512874154315924</v>
      </c>
      <c r="R4" s="6">
        <v>1.433132267115374E-3</v>
      </c>
      <c r="S4" s="6">
        <v>0.83273216507262326</v>
      </c>
      <c r="T4" s="6">
        <v>0.16726783492737679</v>
      </c>
      <c r="V4">
        <v>11019710</v>
      </c>
      <c r="W4">
        <v>93587670</v>
      </c>
      <c r="X4">
        <v>28202343</v>
      </c>
      <c r="Y4">
        <v>2382745</v>
      </c>
      <c r="Z4">
        <v>8550</v>
      </c>
      <c r="AA4">
        <v>66827484</v>
      </c>
      <c r="AB4">
        <v>3202707</v>
      </c>
      <c r="AC4">
        <v>28009348</v>
      </c>
      <c r="AD4">
        <v>6006313</v>
      </c>
      <c r="AE4">
        <v>407693</v>
      </c>
      <c r="AF4">
        <v>0</v>
      </c>
      <c r="AG4">
        <v>23060931</v>
      </c>
      <c r="AH4">
        <v>11066410</v>
      </c>
      <c r="AI4">
        <v>0</v>
      </c>
      <c r="AJ4">
        <v>0</v>
      </c>
      <c r="AK4">
        <v>0</v>
      </c>
      <c r="AL4">
        <v>826258881</v>
      </c>
      <c r="AM4">
        <v>76725994</v>
      </c>
      <c r="AN4">
        <v>10137798</v>
      </c>
      <c r="AO4">
        <v>2957636</v>
      </c>
      <c r="AP4">
        <v>205888364</v>
      </c>
      <c r="AQ4">
        <v>1005742501</v>
      </c>
      <c r="AR4">
        <v>6653992</v>
      </c>
      <c r="AS4">
        <v>65333505</v>
      </c>
      <c r="AT4">
        <v>16837426</v>
      </c>
      <c r="AU4">
        <v>1092559</v>
      </c>
      <c r="AV4">
        <v>0</v>
      </c>
      <c r="AW4">
        <v>51270232</v>
      </c>
      <c r="AX4">
        <v>652121001</v>
      </c>
      <c r="AY4">
        <v>3588800680</v>
      </c>
      <c r="AZ4">
        <v>11866176678</v>
      </c>
      <c r="BA4">
        <v>39311729</v>
      </c>
      <c r="BB4">
        <v>72966163</v>
      </c>
      <c r="BC4">
        <v>68668</v>
      </c>
      <c r="BD4">
        <v>0</v>
      </c>
      <c r="BE4">
        <v>114863</v>
      </c>
      <c r="BF4">
        <v>0</v>
      </c>
      <c r="BG4">
        <v>0</v>
      </c>
      <c r="BH4">
        <v>3436804</v>
      </c>
      <c r="BI4">
        <v>244735</v>
      </c>
      <c r="BJ4">
        <v>0</v>
      </c>
      <c r="BK4">
        <v>291362</v>
      </c>
      <c r="BL4">
        <v>11646</v>
      </c>
      <c r="BM4">
        <v>0</v>
      </c>
      <c r="BN4">
        <v>6172833</v>
      </c>
      <c r="BO4">
        <v>2658743</v>
      </c>
      <c r="BP4">
        <v>0</v>
      </c>
      <c r="BQ4">
        <v>164950</v>
      </c>
      <c r="BR4">
        <v>14203</v>
      </c>
      <c r="BS4">
        <v>0</v>
      </c>
      <c r="BT4">
        <v>146041392</v>
      </c>
      <c r="BU4">
        <v>378899</v>
      </c>
      <c r="BV4">
        <v>18543181</v>
      </c>
      <c r="BW4">
        <v>2152755</v>
      </c>
      <c r="BX4">
        <v>0</v>
      </c>
      <c r="BY4">
        <v>17994141</v>
      </c>
      <c r="BZ4">
        <v>36850932</v>
      </c>
      <c r="CA4">
        <v>5626796</v>
      </c>
      <c r="CB4">
        <v>500612</v>
      </c>
      <c r="CC4">
        <v>3159831</v>
      </c>
      <c r="CD4">
        <v>368420</v>
      </c>
      <c r="CE4">
        <v>80928</v>
      </c>
      <c r="CF4">
        <v>35588396</v>
      </c>
      <c r="CG4">
        <v>5270856</v>
      </c>
      <c r="CH4">
        <v>368413</v>
      </c>
      <c r="CI4">
        <v>0.38687929586937653</v>
      </c>
      <c r="CJ4">
        <v>26640759.877448741</v>
      </c>
      <c r="CK4">
        <v>4.4519901712829497E-2</v>
      </c>
      <c r="CL4">
        <v>3065669.3805076559</v>
      </c>
      <c r="CM4">
        <v>0.46732613042072052</v>
      </c>
      <c r="CN4">
        <v>32180381.214297969</v>
      </c>
      <c r="CO4">
        <v>9.5185408850303257E-2</v>
      </c>
      <c r="CP4">
        <v>6554529.146666687</v>
      </c>
      <c r="CQ4">
        <v>6.0892631467702992E-3</v>
      </c>
      <c r="CR4">
        <v>419310.61976104631</v>
      </c>
      <c r="CS4">
        <v>0</v>
      </c>
      <c r="CT4">
        <v>0</v>
      </c>
      <c r="CU4">
        <v>0.36971757037986652</v>
      </c>
      <c r="CV4">
        <v>60115105.43931175</v>
      </c>
      <c r="CW4">
        <v>3.9086338955422198E-2</v>
      </c>
      <c r="CX4">
        <v>6355336.0072330479</v>
      </c>
      <c r="CY4">
        <v>0.46849116395271218</v>
      </c>
      <c r="CZ4">
        <v>76175432.20752719</v>
      </c>
      <c r="DA4">
        <v>0.1157324423375677</v>
      </c>
      <c r="DB4">
        <v>18817791.01470267</v>
      </c>
      <c r="DC4">
        <v>6.9724843744314313E-3</v>
      </c>
      <c r="DD4">
        <v>1133707.6377307191</v>
      </c>
      <c r="DE4">
        <v>0</v>
      </c>
      <c r="DF4">
        <v>0</v>
      </c>
      <c r="DG4">
        <v>0.33676114184070932</v>
      </c>
      <c r="DH4">
        <v>71844620.003237933</v>
      </c>
      <c r="DI4">
        <v>4.7229398076442018E-2</v>
      </c>
      <c r="DJ4">
        <v>10075919.505548639</v>
      </c>
      <c r="DK4">
        <v>0.46875660469522912</v>
      </c>
      <c r="DL4">
        <v>100004531.26586249</v>
      </c>
      <c r="DM4">
        <v>0.13632233791240789</v>
      </c>
      <c r="DN4">
        <v>29083006.761815161</v>
      </c>
      <c r="DO4">
        <v>1.0929431459595689E-2</v>
      </c>
      <c r="DP4">
        <v>2331684.8427764941</v>
      </c>
      <c r="DQ4">
        <v>1.086015616099462E-6</v>
      </c>
      <c r="DR4">
        <v>231.69056509837571</v>
      </c>
      <c r="DS4">
        <v>0.96620379391693756</v>
      </c>
      <c r="DT4">
        <v>3981014.7096152338</v>
      </c>
      <c r="DU4">
        <v>1.647588546964365E-3</v>
      </c>
      <c r="DV4">
        <v>6788.4997783631088</v>
      </c>
      <c r="DW4">
        <v>0</v>
      </c>
      <c r="DX4">
        <v>0</v>
      </c>
      <c r="DY4">
        <v>3.2148617536098052E-2</v>
      </c>
      <c r="DZ4">
        <v>132460.79151289599</v>
      </c>
      <c r="EA4">
        <v>0</v>
      </c>
      <c r="EB4">
        <v>0</v>
      </c>
      <c r="EC4">
        <v>0</v>
      </c>
      <c r="ED4">
        <v>0</v>
      </c>
      <c r="EE4">
        <v>0.93470854166428607</v>
      </c>
      <c r="EF4">
        <v>7256782.8806092143</v>
      </c>
      <c r="EG4">
        <v>1.9946393854024341E-2</v>
      </c>
      <c r="EH4">
        <v>154857.5229579538</v>
      </c>
      <c r="EI4">
        <v>0</v>
      </c>
      <c r="EJ4">
        <v>0</v>
      </c>
      <c r="EK4">
        <v>4.3911932214574248E-2</v>
      </c>
      <c r="EL4">
        <v>340918.41867819987</v>
      </c>
      <c r="EM4">
        <v>1.433132267115374E-3</v>
      </c>
      <c r="EN4">
        <v>11126.387786222669</v>
      </c>
      <c r="EO4">
        <v>0</v>
      </c>
      <c r="EP4">
        <v>0</v>
      </c>
      <c r="EQ4">
        <v>0.99879054322855243</v>
      </c>
      <c r="ER4">
        <v>157438269.00816071</v>
      </c>
      <c r="ES4">
        <v>0</v>
      </c>
      <c r="ET4">
        <v>0</v>
      </c>
      <c r="EU4">
        <v>0</v>
      </c>
      <c r="EV4">
        <v>0</v>
      </c>
      <c r="EW4">
        <v>1.121050862353982E-3</v>
      </c>
      <c r="EX4">
        <v>176710.03038194479</v>
      </c>
      <c r="EY4">
        <v>8.8405909093550132E-5</v>
      </c>
      <c r="EZ4">
        <v>13935.327473957061</v>
      </c>
      <c r="FA4">
        <v>0</v>
      </c>
      <c r="FB4">
        <v>0</v>
      </c>
      <c r="FC4">
        <v>0.46724598961249392</v>
      </c>
      <c r="FD4">
        <v>19325390.353966091</v>
      </c>
      <c r="FE4">
        <v>8.6218719062895516E-4</v>
      </c>
      <c r="FF4">
        <v>35660.239761313933</v>
      </c>
      <c r="FG4">
        <v>0.47973136397196831</v>
      </c>
      <c r="FH4">
        <v>19841788.008684002</v>
      </c>
      <c r="FI4">
        <v>5.2160459224908841E-2</v>
      </c>
      <c r="FJ4">
        <v>2157367.3353504599</v>
      </c>
      <c r="FK4">
        <v>0</v>
      </c>
      <c r="FL4">
        <v>0</v>
      </c>
      <c r="FM4">
        <v>9.8071855636441968E-3</v>
      </c>
      <c r="FN4">
        <v>475281.47621978779</v>
      </c>
      <c r="FO4">
        <v>0.86183052258387982</v>
      </c>
      <c r="FP4">
        <v>41766527.243391126</v>
      </c>
      <c r="FQ4">
        <v>0.12836229185247591</v>
      </c>
      <c r="FR4">
        <v>6220767.3309212178</v>
      </c>
      <c r="FS4">
        <v>7.0623269685587426E-3</v>
      </c>
      <c r="FT4">
        <v>325891.93341245962</v>
      </c>
      <c r="FU4">
        <v>0.86768455066096128</v>
      </c>
      <c r="FV4">
        <v>40039408.691485293</v>
      </c>
      <c r="FW4">
        <v>0.12525312237047989</v>
      </c>
      <c r="FX4">
        <v>5779820.5034952248</v>
      </c>
      <c r="FY4">
        <v>2.0620304750439501E-2</v>
      </c>
      <c r="FZ4">
        <v>85172.6132626545</v>
      </c>
      <c r="GA4">
        <v>0.88005592722940718</v>
      </c>
      <c r="GB4">
        <v>3635089.9778927602</v>
      </c>
      <c r="GC4">
        <v>9.9323768020153344E-2</v>
      </c>
      <c r="GD4">
        <v>410258.96482882102</v>
      </c>
      <c r="GE4">
        <v>3.9085839131696304E-3</v>
      </c>
      <c r="GF4">
        <v>49847720.317334101</v>
      </c>
      <c r="GG4">
        <v>0.99609141608683038</v>
      </c>
      <c r="GH4">
        <v>12703548759.00004</v>
      </c>
      <c r="GI4">
        <v>0</v>
      </c>
      <c r="GJ4">
        <v>0</v>
      </c>
      <c r="GK4">
        <v>0.84898545165146933</v>
      </c>
      <c r="GL4">
        <v>3840135143.7651181</v>
      </c>
      <c r="GM4">
        <v>0.15101454834853059</v>
      </c>
      <c r="GN4">
        <v>683069743.07385409</v>
      </c>
      <c r="GO4">
        <v>0.83273216507262326</v>
      </c>
      <c r="GP4">
        <v>1064363055.86901</v>
      </c>
      <c r="GQ4">
        <v>0.16726783492737679</v>
      </c>
      <c r="GR4">
        <v>213794676.60693699</v>
      </c>
      <c r="GS4">
        <v>3.1250407611206413E-2</v>
      </c>
      <c r="GT4">
        <v>2954901.3450315869</v>
      </c>
      <c r="GU4">
        <v>0.85851165814956387</v>
      </c>
      <c r="GV4">
        <v>81177093.270352766</v>
      </c>
      <c r="GW4">
        <v>0.1102379342392298</v>
      </c>
      <c r="GX4">
        <v>10423615.0839899</v>
      </c>
      <c r="GY4">
        <v>1</v>
      </c>
      <c r="GZ4">
        <v>900197180.72559035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2">
      <c r="A5" s="1">
        <v>47</v>
      </c>
      <c r="B5">
        <v>0</v>
      </c>
      <c r="C5" t="s">
        <v>44</v>
      </c>
      <c r="D5" t="s">
        <v>15</v>
      </c>
      <c r="E5" t="s">
        <v>31</v>
      </c>
      <c r="F5" t="s">
        <v>27</v>
      </c>
      <c r="G5" s="6">
        <v>0.96972303406845617</v>
      </c>
      <c r="H5" s="6">
        <v>0</v>
      </c>
      <c r="I5" s="6">
        <v>0</v>
      </c>
      <c r="J5" s="6">
        <v>3.0276965931543859E-2</v>
      </c>
      <c r="K5" s="6">
        <f t="shared" si="0"/>
        <v>96.972303406845612</v>
      </c>
      <c r="L5" s="4">
        <f>AVERAGE(K2:K5)</f>
        <v>95.913768604116001</v>
      </c>
      <c r="M5" s="4">
        <f>_xlfn.STDEV.P(K2:K5)</f>
        <v>0.75648058045518229</v>
      </c>
      <c r="R5" s="6">
        <v>0</v>
      </c>
      <c r="S5" s="6">
        <v>0.83733549884422465</v>
      </c>
      <c r="T5" s="6">
        <v>0.16266450115577541</v>
      </c>
      <c r="V5">
        <v>10801030</v>
      </c>
      <c r="W5">
        <v>84859433</v>
      </c>
      <c r="X5">
        <v>24442693</v>
      </c>
      <c r="Y5">
        <v>1898986</v>
      </c>
      <c r="Z5">
        <v>0</v>
      </c>
      <c r="AA5">
        <v>71053471</v>
      </c>
      <c r="AB5">
        <v>3786644</v>
      </c>
      <c r="AC5">
        <v>26027331</v>
      </c>
      <c r="AD5">
        <v>5444188</v>
      </c>
      <c r="AE5">
        <v>610988</v>
      </c>
      <c r="AF5">
        <v>0</v>
      </c>
      <c r="AG5">
        <v>25172581</v>
      </c>
      <c r="AH5">
        <v>11282891</v>
      </c>
      <c r="AI5">
        <v>0</v>
      </c>
      <c r="AJ5">
        <v>0</v>
      </c>
      <c r="AK5">
        <v>0</v>
      </c>
      <c r="AL5">
        <v>844889457</v>
      </c>
      <c r="AM5">
        <v>75709832</v>
      </c>
      <c r="AN5">
        <v>9471560</v>
      </c>
      <c r="AO5">
        <v>3758188</v>
      </c>
      <c r="AP5">
        <v>213914609</v>
      </c>
      <c r="AQ5">
        <v>1079790903</v>
      </c>
      <c r="AR5">
        <v>6500577</v>
      </c>
      <c r="AS5">
        <v>59278989</v>
      </c>
      <c r="AT5">
        <v>14780204</v>
      </c>
      <c r="AU5">
        <v>915176</v>
      </c>
      <c r="AV5">
        <v>0</v>
      </c>
      <c r="AW5">
        <v>51286665</v>
      </c>
      <c r="AX5">
        <v>628766598</v>
      </c>
      <c r="AY5">
        <v>3525555695</v>
      </c>
      <c r="AZ5">
        <v>11766844855</v>
      </c>
      <c r="BA5">
        <v>37391691</v>
      </c>
      <c r="BB5">
        <v>72471477</v>
      </c>
      <c r="BC5">
        <v>91059</v>
      </c>
      <c r="BD5">
        <v>0</v>
      </c>
      <c r="BE5">
        <v>56061</v>
      </c>
      <c r="BF5">
        <v>0</v>
      </c>
      <c r="BG5">
        <v>0</v>
      </c>
      <c r="BH5">
        <v>3119194</v>
      </c>
      <c r="BI5">
        <v>0</v>
      </c>
      <c r="BJ5">
        <v>0</v>
      </c>
      <c r="BK5">
        <v>161225</v>
      </c>
      <c r="BL5">
        <v>0</v>
      </c>
      <c r="BM5">
        <v>0</v>
      </c>
      <c r="BN5">
        <v>5142546</v>
      </c>
      <c r="BO5">
        <v>2799348</v>
      </c>
      <c r="BP5">
        <v>0</v>
      </c>
      <c r="BQ5">
        <v>184254</v>
      </c>
      <c r="BR5">
        <v>10071</v>
      </c>
      <c r="BS5">
        <v>0</v>
      </c>
      <c r="BT5">
        <v>155611145</v>
      </c>
      <c r="BU5">
        <v>379184</v>
      </c>
      <c r="BV5">
        <v>18737474</v>
      </c>
      <c r="BW5">
        <v>2644468</v>
      </c>
      <c r="BX5">
        <v>0</v>
      </c>
      <c r="BY5">
        <v>18880844</v>
      </c>
      <c r="BZ5">
        <v>36029606</v>
      </c>
      <c r="CA5">
        <v>5322892</v>
      </c>
      <c r="CB5">
        <v>497399</v>
      </c>
      <c r="CC5">
        <v>3164713</v>
      </c>
      <c r="CD5">
        <v>394028</v>
      </c>
      <c r="CE5">
        <v>106826</v>
      </c>
      <c r="CF5">
        <v>32635467</v>
      </c>
      <c r="CG5">
        <v>5172463</v>
      </c>
      <c r="CH5">
        <v>258780</v>
      </c>
      <c r="CI5">
        <v>0.41983469235771947</v>
      </c>
      <c r="CJ5">
        <v>29079433.177427359</v>
      </c>
      <c r="CK5">
        <v>5.3493997179801522E-2</v>
      </c>
      <c r="CL5">
        <v>3705208.6087685688</v>
      </c>
      <c r="CM5">
        <v>0.43155462189965332</v>
      </c>
      <c r="CN5">
        <v>29891202.46224967</v>
      </c>
      <c r="CO5">
        <v>8.5623600824921126E-2</v>
      </c>
      <c r="CP5">
        <v>5930633.7087491201</v>
      </c>
      <c r="CQ5">
        <v>9.4930877379045507E-3</v>
      </c>
      <c r="CR5">
        <v>657529.29795196478</v>
      </c>
      <c r="CS5">
        <v>0</v>
      </c>
      <c r="CT5">
        <v>0</v>
      </c>
      <c r="CU5">
        <v>0.39331239534006318</v>
      </c>
      <c r="CV5">
        <v>60134744.939578302</v>
      </c>
      <c r="CW5">
        <v>4.0596375677187949E-2</v>
      </c>
      <c r="CX5">
        <v>6206905.0600560335</v>
      </c>
      <c r="CY5">
        <v>0.4520341762548295</v>
      </c>
      <c r="CZ5">
        <v>69112899.097812057</v>
      </c>
      <c r="DA5">
        <v>0.10788219831626129</v>
      </c>
      <c r="DB5">
        <v>16494441.965553179</v>
      </c>
      <c r="DC5">
        <v>6.1748544116581256E-3</v>
      </c>
      <c r="DD5">
        <v>944092.53174703568</v>
      </c>
      <c r="DE5">
        <v>0</v>
      </c>
      <c r="DF5">
        <v>0</v>
      </c>
      <c r="DG5">
        <v>0.37469645792185452</v>
      </c>
      <c r="DH5">
        <v>76389995.273119017</v>
      </c>
      <c r="DI5">
        <v>4.8069088110039099E-2</v>
      </c>
      <c r="DJ5">
        <v>9799925.6087839734</v>
      </c>
      <c r="DK5">
        <v>0.44476387304449888</v>
      </c>
      <c r="DL5">
        <v>90674756.702955559</v>
      </c>
      <c r="DM5">
        <v>0.1234288858950999</v>
      </c>
      <c r="DN5">
        <v>25163653.9677657</v>
      </c>
      <c r="DO5">
        <v>9.041695028507617E-3</v>
      </c>
      <c r="DP5">
        <v>1843345.5291235489</v>
      </c>
      <c r="DQ5">
        <v>0</v>
      </c>
      <c r="DR5">
        <v>0</v>
      </c>
      <c r="DS5">
        <v>0.97200971507461453</v>
      </c>
      <c r="DT5">
        <v>3613037.5855463478</v>
      </c>
      <c r="DU5">
        <v>1.0599958402212971E-2</v>
      </c>
      <c r="DV5">
        <v>39400.890257031417</v>
      </c>
      <c r="DW5">
        <v>0</v>
      </c>
      <c r="DX5">
        <v>0</v>
      </c>
      <c r="DY5">
        <v>1.7390326523172541E-2</v>
      </c>
      <c r="DZ5">
        <v>64641.229792978702</v>
      </c>
      <c r="EA5">
        <v>0</v>
      </c>
      <c r="EB5">
        <v>0</v>
      </c>
      <c r="EC5">
        <v>0</v>
      </c>
      <c r="ED5">
        <v>0</v>
      </c>
      <c r="EE5">
        <v>0.96972303406845617</v>
      </c>
      <c r="EF5">
        <v>6043848.0822749967</v>
      </c>
      <c r="EG5">
        <v>0</v>
      </c>
      <c r="EH5">
        <v>0</v>
      </c>
      <c r="EI5">
        <v>0</v>
      </c>
      <c r="EJ5">
        <v>0</v>
      </c>
      <c r="EK5">
        <v>3.0276965931543859E-2</v>
      </c>
      <c r="EL5">
        <v>188702.7285664629</v>
      </c>
      <c r="EM5">
        <v>0</v>
      </c>
      <c r="EN5">
        <v>0</v>
      </c>
      <c r="EO5">
        <v>0</v>
      </c>
      <c r="EP5">
        <v>0</v>
      </c>
      <c r="EQ5">
        <v>0.9987686940345939</v>
      </c>
      <c r="ER5">
        <v>167754171.10872671</v>
      </c>
      <c r="ES5">
        <v>0</v>
      </c>
      <c r="ET5">
        <v>0</v>
      </c>
      <c r="EU5">
        <v>0</v>
      </c>
      <c r="EV5">
        <v>0</v>
      </c>
      <c r="EW5">
        <v>1.175608860355631E-3</v>
      </c>
      <c r="EX5">
        <v>197456.41918388251</v>
      </c>
      <c r="EY5">
        <v>5.5697105050528598E-5</v>
      </c>
      <c r="EZ5">
        <v>9354.9404849322182</v>
      </c>
      <c r="FA5">
        <v>0</v>
      </c>
      <c r="FB5">
        <v>0</v>
      </c>
      <c r="FC5">
        <v>0.47127909565932052</v>
      </c>
      <c r="FD5">
        <v>20277733.955835842</v>
      </c>
      <c r="FE5">
        <v>4.9148064742943122E-4</v>
      </c>
      <c r="FF5">
        <v>21146.94647992681</v>
      </c>
      <c r="FG5">
        <v>0.46590326410659982</v>
      </c>
      <c r="FH5">
        <v>20046427.95686096</v>
      </c>
      <c r="FI5">
        <v>6.2326159586650227E-2</v>
      </c>
      <c r="FJ5">
        <v>2681708.767113796</v>
      </c>
      <c r="FK5">
        <v>0</v>
      </c>
      <c r="FL5">
        <v>0</v>
      </c>
      <c r="FM5">
        <v>1.003835812185664E-2</v>
      </c>
      <c r="FN5">
        <v>473711.50984228723</v>
      </c>
      <c r="FO5">
        <v>0.86536048234428098</v>
      </c>
      <c r="FP5">
        <v>40836480.993501417</v>
      </c>
      <c r="FQ5">
        <v>0.1246011595338624</v>
      </c>
      <c r="FR5">
        <v>5879945.972675534</v>
      </c>
      <c r="FS5">
        <v>4.9219295623299441E-3</v>
      </c>
      <c r="FT5">
        <v>209709.34782767601</v>
      </c>
      <c r="FU5">
        <v>0.86173598569258214</v>
      </c>
      <c r="FV5">
        <v>36716106.817604363</v>
      </c>
      <c r="FW5">
        <v>0.13334208474508791</v>
      </c>
      <c r="FX5">
        <v>5681325.0323391277</v>
      </c>
      <c r="FY5">
        <v>2.7417184003223061E-2</v>
      </c>
      <c r="FZ5">
        <v>115016.587990834</v>
      </c>
      <c r="GA5">
        <v>0.86777433821031413</v>
      </c>
      <c r="GB5">
        <v>3640360.8596426682</v>
      </c>
      <c r="GC5">
        <v>0.10480847778646291</v>
      </c>
      <c r="GD5">
        <v>439677.30260317662</v>
      </c>
      <c r="GE5">
        <v>3.9183942583773937E-3</v>
      </c>
      <c r="GF5">
        <v>49554972.695662223</v>
      </c>
      <c r="GG5">
        <v>0.99608160574162263</v>
      </c>
      <c r="GH5">
        <v>12597200159.13299</v>
      </c>
      <c r="GI5">
        <v>0</v>
      </c>
      <c r="GJ5">
        <v>0</v>
      </c>
      <c r="GK5">
        <v>0.85141601874318984</v>
      </c>
      <c r="GL5">
        <v>3772489251.8929672</v>
      </c>
      <c r="GM5">
        <v>0.1485839812568103</v>
      </c>
      <c r="GN5">
        <v>658352039.3734268</v>
      </c>
      <c r="GO5">
        <v>0.83733549884422465</v>
      </c>
      <c r="GP5">
        <v>1142744279.112061</v>
      </c>
      <c r="GQ5">
        <v>0.16266450115577541</v>
      </c>
      <c r="GR5">
        <v>221994562.95231169</v>
      </c>
      <c r="GS5">
        <v>4.0653010634592222E-2</v>
      </c>
      <c r="GT5">
        <v>3806230.91088749</v>
      </c>
      <c r="GU5">
        <v>0.85549847267465451</v>
      </c>
      <c r="GV5">
        <v>80097997.173683852</v>
      </c>
      <c r="GW5">
        <v>0.10384851669075321</v>
      </c>
      <c r="GX5">
        <v>9723054.4087137878</v>
      </c>
      <c r="GY5">
        <v>1</v>
      </c>
      <c r="GZ5">
        <v>920494399.62130642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2">
      <c r="A6" s="1">
        <v>92</v>
      </c>
      <c r="B6">
        <v>0</v>
      </c>
      <c r="C6" t="s">
        <v>43</v>
      </c>
      <c r="D6" t="s">
        <v>16</v>
      </c>
      <c r="E6" t="s">
        <v>31</v>
      </c>
      <c r="F6" t="s">
        <v>27</v>
      </c>
      <c r="G6" s="6">
        <v>0.21870484680046701</v>
      </c>
      <c r="H6" s="6">
        <v>2.762760871190803E-2</v>
      </c>
      <c r="I6" s="6">
        <v>0</v>
      </c>
      <c r="J6" s="6">
        <v>0.75366754448762496</v>
      </c>
      <c r="K6" s="6">
        <f t="shared" si="0"/>
        <v>22.491881583633912</v>
      </c>
      <c r="L6" s="4"/>
      <c r="M6" s="4"/>
      <c r="R6" s="6">
        <v>0</v>
      </c>
      <c r="S6" s="6">
        <v>0.98532267313291588</v>
      </c>
      <c r="T6" s="6">
        <v>1.467732686708419E-2</v>
      </c>
      <c r="V6">
        <v>11414293</v>
      </c>
      <c r="W6">
        <v>610635327</v>
      </c>
      <c r="X6">
        <v>25045182</v>
      </c>
      <c r="Y6">
        <v>304900</v>
      </c>
      <c r="Z6">
        <v>0</v>
      </c>
      <c r="AA6">
        <v>20550053</v>
      </c>
      <c r="AB6">
        <v>6416258</v>
      </c>
      <c r="AC6">
        <v>426006693</v>
      </c>
      <c r="AD6">
        <v>11779559</v>
      </c>
      <c r="AE6">
        <v>0</v>
      </c>
      <c r="AF6">
        <v>0</v>
      </c>
      <c r="AG6">
        <v>12950513</v>
      </c>
      <c r="AH6">
        <v>20437362</v>
      </c>
      <c r="AI6">
        <v>0</v>
      </c>
      <c r="AJ6">
        <v>0</v>
      </c>
      <c r="AK6">
        <v>0</v>
      </c>
      <c r="AL6">
        <v>1573200663</v>
      </c>
      <c r="AM6">
        <v>23984407</v>
      </c>
      <c r="AN6">
        <v>100222</v>
      </c>
      <c r="AO6">
        <v>40411</v>
      </c>
      <c r="AP6">
        <v>7019344</v>
      </c>
      <c r="AQ6">
        <v>377998240</v>
      </c>
      <c r="AR6">
        <v>2034184</v>
      </c>
      <c r="AS6">
        <v>134691775</v>
      </c>
      <c r="AT6">
        <v>3502549</v>
      </c>
      <c r="AU6">
        <v>29966</v>
      </c>
      <c r="AV6">
        <v>0</v>
      </c>
      <c r="AW6">
        <v>9242201</v>
      </c>
      <c r="AX6">
        <v>86947759</v>
      </c>
      <c r="AY6">
        <v>5493037313</v>
      </c>
      <c r="AZ6">
        <v>11506800563</v>
      </c>
      <c r="BA6">
        <v>38881785</v>
      </c>
      <c r="BB6">
        <v>129523596</v>
      </c>
      <c r="BC6">
        <v>227093</v>
      </c>
      <c r="BD6">
        <v>183094</v>
      </c>
      <c r="BE6">
        <v>8322898</v>
      </c>
      <c r="BF6">
        <v>115651</v>
      </c>
      <c r="BG6">
        <v>0</v>
      </c>
      <c r="BH6">
        <v>4732601</v>
      </c>
      <c r="BI6">
        <v>123068</v>
      </c>
      <c r="BJ6">
        <v>10032</v>
      </c>
      <c r="BK6">
        <v>2937153</v>
      </c>
      <c r="BL6">
        <v>15567</v>
      </c>
      <c r="BM6">
        <v>0</v>
      </c>
      <c r="BN6">
        <v>848866</v>
      </c>
      <c r="BO6">
        <v>950187</v>
      </c>
      <c r="BP6">
        <v>170952</v>
      </c>
      <c r="BQ6">
        <v>4643851</v>
      </c>
      <c r="BR6">
        <v>67079</v>
      </c>
      <c r="BS6">
        <v>0</v>
      </c>
      <c r="BT6">
        <v>50520812</v>
      </c>
      <c r="BU6">
        <v>1293278</v>
      </c>
      <c r="BV6">
        <v>77634957</v>
      </c>
      <c r="BW6">
        <v>1161735</v>
      </c>
      <c r="BX6">
        <v>0</v>
      </c>
      <c r="BY6">
        <v>2565180</v>
      </c>
      <c r="BZ6">
        <v>128702771</v>
      </c>
      <c r="CA6">
        <v>1455896</v>
      </c>
      <c r="CB6">
        <v>1468463</v>
      </c>
      <c r="CC6">
        <v>3103378</v>
      </c>
      <c r="CD6">
        <v>26945</v>
      </c>
      <c r="CE6">
        <v>85854</v>
      </c>
      <c r="CF6">
        <v>28494840</v>
      </c>
      <c r="CG6">
        <v>381512</v>
      </c>
      <c r="CH6">
        <v>304907</v>
      </c>
      <c r="CI6">
        <v>2.881955971404683E-2</v>
      </c>
      <c r="CJ6">
        <v>14951321.287397411</v>
      </c>
      <c r="CK6">
        <v>9.5183328513669362E-3</v>
      </c>
      <c r="CL6">
        <v>4938023.134052706</v>
      </c>
      <c r="CM6">
        <v>0.9458911019582541</v>
      </c>
      <c r="CN6">
        <v>490719563.6779694</v>
      </c>
      <c r="CO6">
        <v>1.5771005476332148E-2</v>
      </c>
      <c r="CP6">
        <v>8181851.9172941074</v>
      </c>
      <c r="CQ6">
        <v>0</v>
      </c>
      <c r="CR6">
        <v>0</v>
      </c>
      <c r="CS6">
        <v>0</v>
      </c>
      <c r="CT6">
        <v>0</v>
      </c>
      <c r="CU6">
        <v>6.2934175123431232E-2</v>
      </c>
      <c r="CV6">
        <v>10835150.820602439</v>
      </c>
      <c r="CW6">
        <v>8.6018414889179138E-3</v>
      </c>
      <c r="CX6">
        <v>1480948.1443833311</v>
      </c>
      <c r="CY6">
        <v>0.91465215296968194</v>
      </c>
      <c r="CZ6">
        <v>157472375.00735071</v>
      </c>
      <c r="DA6">
        <v>1.3745673924146549E-2</v>
      </c>
      <c r="DB6">
        <v>2366543.293955069</v>
      </c>
      <c r="DC6">
        <v>6.6156493822337197E-5</v>
      </c>
      <c r="DD6">
        <v>11389.925853821151</v>
      </c>
      <c r="DE6">
        <v>0</v>
      </c>
      <c r="DF6">
        <v>0</v>
      </c>
      <c r="DG6">
        <v>3.1299017774445451E-2</v>
      </c>
      <c r="DH6">
        <v>22076725.76933353</v>
      </c>
      <c r="DI6">
        <v>1.266015711855133E-2</v>
      </c>
      <c r="DJ6">
        <v>8929827.0928850416</v>
      </c>
      <c r="DK6">
        <v>0.9279559864775494</v>
      </c>
      <c r="DL6">
        <v>654532675.34173298</v>
      </c>
      <c r="DM6">
        <v>2.7862959698074261E-2</v>
      </c>
      <c r="DN6">
        <v>19653106.203179449</v>
      </c>
      <c r="DO6">
        <v>2.2187893137958601E-4</v>
      </c>
      <c r="DP6">
        <v>156502.0460820733</v>
      </c>
      <c r="DQ6">
        <v>0</v>
      </c>
      <c r="DR6">
        <v>0</v>
      </c>
      <c r="DS6">
        <v>0.35484386585816491</v>
      </c>
      <c r="DT6">
        <v>5481656.5247454671</v>
      </c>
      <c r="DU6">
        <v>1.048023303108012E-2</v>
      </c>
      <c r="DV6">
        <v>161899.48116120551</v>
      </c>
      <c r="DW6">
        <v>9.3254126930564889E-3</v>
      </c>
      <c r="DX6">
        <v>144059.72387661351</v>
      </c>
      <c r="DY6">
        <v>0.62126113611866929</v>
      </c>
      <c r="DZ6">
        <v>9597291.9022839144</v>
      </c>
      <c r="EA6">
        <v>4.0893522990293084E-3</v>
      </c>
      <c r="EB6">
        <v>63172.642586745424</v>
      </c>
      <c r="EC6">
        <v>0</v>
      </c>
      <c r="ED6">
        <v>0</v>
      </c>
      <c r="EE6">
        <v>0.21870484680046701</v>
      </c>
      <c r="EF6">
        <v>997694.56379445246</v>
      </c>
      <c r="EG6">
        <v>2.762760871190803E-2</v>
      </c>
      <c r="EH6">
        <v>126032.48362236129</v>
      </c>
      <c r="EI6">
        <v>0</v>
      </c>
      <c r="EJ6">
        <v>0</v>
      </c>
      <c r="EK6">
        <v>0.75366754448762496</v>
      </c>
      <c r="EL6">
        <v>3438104.015726876</v>
      </c>
      <c r="EM6">
        <v>0</v>
      </c>
      <c r="EN6">
        <v>0</v>
      </c>
      <c r="EO6">
        <v>0</v>
      </c>
      <c r="EP6">
        <v>0</v>
      </c>
      <c r="EQ6">
        <v>0.91300016198833278</v>
      </c>
      <c r="ER6">
        <v>54463386.16257602</v>
      </c>
      <c r="ES6">
        <v>4.8161104913158141E-4</v>
      </c>
      <c r="ET6">
        <v>28729.64282053641</v>
      </c>
      <c r="EU6">
        <v>2.3921231699346661E-3</v>
      </c>
      <c r="EV6">
        <v>142697.81471765181</v>
      </c>
      <c r="EW6">
        <v>8.3530316305500146E-2</v>
      </c>
      <c r="EX6">
        <v>4982851.1128859036</v>
      </c>
      <c r="EY6">
        <v>5.9578748710087674E-4</v>
      </c>
      <c r="EZ6">
        <v>35540.633322714013</v>
      </c>
      <c r="FA6">
        <v>0</v>
      </c>
      <c r="FB6">
        <v>0</v>
      </c>
      <c r="FC6">
        <v>3.1459866968522883E-2</v>
      </c>
      <c r="FD6">
        <v>2752389.5647171922</v>
      </c>
      <c r="FE6">
        <v>1.1148563578168029E-2</v>
      </c>
      <c r="FF6">
        <v>975375.7091483532</v>
      </c>
      <c r="FG6">
        <v>0.95012410574205242</v>
      </c>
      <c r="FH6">
        <v>83125325.242068723</v>
      </c>
      <c r="FI6">
        <v>7.2674637112566734E-3</v>
      </c>
      <c r="FJ6">
        <v>635822.50048411218</v>
      </c>
      <c r="FK6">
        <v>0</v>
      </c>
      <c r="FL6">
        <v>0</v>
      </c>
      <c r="FM6">
        <v>9.0407308345047312E-3</v>
      </c>
      <c r="FN6">
        <v>1341855.6826348279</v>
      </c>
      <c r="FO6">
        <v>0.98343691939277866</v>
      </c>
      <c r="FP6">
        <v>145965015.7666021</v>
      </c>
      <c r="FQ6">
        <v>7.5223497727166739E-3</v>
      </c>
      <c r="FR6">
        <v>1116492.4577515789</v>
      </c>
      <c r="FS6">
        <v>8.3309777060698621E-3</v>
      </c>
      <c r="FT6">
        <v>272105.33032884891</v>
      </c>
      <c r="FU6">
        <v>0.98211975433631249</v>
      </c>
      <c r="FV6">
        <v>32077870.04176737</v>
      </c>
      <c r="FW6">
        <v>9.5492679576177075E-3</v>
      </c>
      <c r="FX6">
        <v>311896.97100174532</v>
      </c>
      <c r="FY6">
        <v>2.4721794368938569E-2</v>
      </c>
      <c r="FZ6">
        <v>90994.763954083115</v>
      </c>
      <c r="GA6">
        <v>0.97040330014756582</v>
      </c>
      <c r="GB6">
        <v>3571812.7058016718</v>
      </c>
      <c r="GC6">
        <v>4.8749054834956182E-3</v>
      </c>
      <c r="GD6">
        <v>17943.312170191581</v>
      </c>
      <c r="GE6">
        <v>8.9579866016948236E-3</v>
      </c>
      <c r="GF6">
        <v>111345091.05159549</v>
      </c>
      <c r="GG6">
        <v>0.99104201339830522</v>
      </c>
      <c r="GH6">
        <v>12318355465.82682</v>
      </c>
      <c r="GI6">
        <v>0</v>
      </c>
      <c r="GJ6">
        <v>0</v>
      </c>
      <c r="GK6">
        <v>0.98798745707386726</v>
      </c>
      <c r="GL6">
        <v>5879907259.970376</v>
      </c>
      <c r="GM6">
        <v>1.201254292613277E-2</v>
      </c>
      <c r="GN6">
        <v>71491432.260959357</v>
      </c>
      <c r="GO6">
        <v>0.98532267313291588</v>
      </c>
      <c r="GP6">
        <v>400196388.03568739</v>
      </c>
      <c r="GQ6">
        <v>1.467732686708419E-2</v>
      </c>
      <c r="GR6">
        <v>5961309.2831305359</v>
      </c>
      <c r="GS6">
        <v>0</v>
      </c>
      <c r="GT6">
        <v>0</v>
      </c>
      <c r="GU6">
        <v>0.9994756344402731</v>
      </c>
      <c r="GV6">
        <v>25397020.857268151</v>
      </c>
      <c r="GW6">
        <v>5.2436555972684706E-4</v>
      </c>
      <c r="GX6">
        <v>13324.309866416899</v>
      </c>
      <c r="GY6">
        <v>1</v>
      </c>
      <c r="GZ6">
        <v>1713969443.5258069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 x14ac:dyDescent="0.2">
      <c r="A7" s="1">
        <v>93</v>
      </c>
      <c r="B7">
        <v>0</v>
      </c>
      <c r="C7" t="s">
        <v>42</v>
      </c>
      <c r="D7" t="s">
        <v>16</v>
      </c>
      <c r="E7" t="s">
        <v>31</v>
      </c>
      <c r="F7" t="s">
        <v>27</v>
      </c>
      <c r="G7" s="6">
        <v>0.22566732098121009</v>
      </c>
      <c r="H7" s="6">
        <v>9.3205703980200373E-3</v>
      </c>
      <c r="I7" s="6">
        <v>0</v>
      </c>
      <c r="J7" s="6">
        <v>0.76486533721932115</v>
      </c>
      <c r="K7" s="6">
        <f t="shared" si="0"/>
        <v>22.782421065366247</v>
      </c>
      <c r="L7" s="4"/>
      <c r="M7" s="4"/>
      <c r="R7" s="6">
        <v>1.4677140144885901E-4</v>
      </c>
      <c r="S7" s="6">
        <v>0.98414804496844677</v>
      </c>
      <c r="T7" s="6">
        <v>1.5851955031553219E-2</v>
      </c>
      <c r="V7">
        <v>10987432</v>
      </c>
      <c r="W7">
        <v>576779739</v>
      </c>
      <c r="X7">
        <v>22947520</v>
      </c>
      <c r="Y7">
        <v>229097</v>
      </c>
      <c r="Z7">
        <v>0</v>
      </c>
      <c r="AA7">
        <v>19462497</v>
      </c>
      <c r="AB7">
        <v>5868944</v>
      </c>
      <c r="AC7">
        <v>393761385</v>
      </c>
      <c r="AD7">
        <v>10212185</v>
      </c>
      <c r="AE7">
        <v>84097</v>
      </c>
      <c r="AF7">
        <v>0</v>
      </c>
      <c r="AG7">
        <v>12990622</v>
      </c>
      <c r="AH7">
        <v>21756608</v>
      </c>
      <c r="AI7">
        <v>0</v>
      </c>
      <c r="AJ7">
        <v>0</v>
      </c>
      <c r="AK7">
        <v>0</v>
      </c>
      <c r="AL7">
        <v>1638230106</v>
      </c>
      <c r="AM7">
        <v>20226115</v>
      </c>
      <c r="AN7">
        <v>123268</v>
      </c>
      <c r="AO7">
        <v>409254</v>
      </c>
      <c r="AP7">
        <v>7928859</v>
      </c>
      <c r="AQ7">
        <v>400796967</v>
      </c>
      <c r="AR7">
        <v>1786246</v>
      </c>
      <c r="AS7">
        <v>132645698</v>
      </c>
      <c r="AT7">
        <v>3378402</v>
      </c>
      <c r="AU7">
        <v>0</v>
      </c>
      <c r="AV7">
        <v>0</v>
      </c>
      <c r="AW7">
        <v>4688344</v>
      </c>
      <c r="AX7">
        <v>93932613</v>
      </c>
      <c r="AY7">
        <v>6238366796</v>
      </c>
      <c r="AZ7">
        <v>10679920191</v>
      </c>
      <c r="BA7">
        <v>34750191</v>
      </c>
      <c r="BB7">
        <v>116290457</v>
      </c>
      <c r="BC7">
        <v>183341</v>
      </c>
      <c r="BD7">
        <v>173250</v>
      </c>
      <c r="BE7">
        <v>8555851</v>
      </c>
      <c r="BF7">
        <v>122545</v>
      </c>
      <c r="BG7">
        <v>0</v>
      </c>
      <c r="BH7">
        <v>4923929</v>
      </c>
      <c r="BI7">
        <v>53498</v>
      </c>
      <c r="BJ7">
        <v>6195</v>
      </c>
      <c r="BK7">
        <v>3039157</v>
      </c>
      <c r="BL7">
        <v>22788</v>
      </c>
      <c r="BM7">
        <v>0</v>
      </c>
      <c r="BN7">
        <v>892877</v>
      </c>
      <c r="BO7">
        <v>626436</v>
      </c>
      <c r="BP7">
        <v>187066</v>
      </c>
      <c r="BQ7">
        <v>6777267</v>
      </c>
      <c r="BR7">
        <v>138485</v>
      </c>
      <c r="BS7">
        <v>0</v>
      </c>
      <c r="BT7">
        <v>31928227</v>
      </c>
      <c r="BU7">
        <v>1060521</v>
      </c>
      <c r="BV7">
        <v>70753667</v>
      </c>
      <c r="BW7">
        <v>1130450</v>
      </c>
      <c r="BX7">
        <v>0</v>
      </c>
      <c r="BY7">
        <v>3211868</v>
      </c>
      <c r="BZ7">
        <v>105508035</v>
      </c>
      <c r="CA7">
        <v>1129265</v>
      </c>
      <c r="CB7">
        <v>1132191</v>
      </c>
      <c r="CC7">
        <v>2893379</v>
      </c>
      <c r="CD7">
        <v>12193</v>
      </c>
      <c r="CE7">
        <v>84238</v>
      </c>
      <c r="CF7">
        <v>27295855</v>
      </c>
      <c r="CG7">
        <v>302894</v>
      </c>
      <c r="CH7">
        <v>257955</v>
      </c>
      <c r="CI7">
        <v>3.1256350863084863E-2</v>
      </c>
      <c r="CJ7">
        <v>14998896.200363221</v>
      </c>
      <c r="CK7">
        <v>9.3183842900279486E-3</v>
      </c>
      <c r="CL7">
        <v>4471586.5691888463</v>
      </c>
      <c r="CM7">
        <v>0.94522494994739614</v>
      </c>
      <c r="CN7">
        <v>453582408.65534198</v>
      </c>
      <c r="CO7">
        <v>1.4139865988949171E-2</v>
      </c>
      <c r="CP7">
        <v>6785257.2804899476</v>
      </c>
      <c r="CQ7">
        <v>6.044891054168912E-5</v>
      </c>
      <c r="CR7">
        <v>29007.446794137792</v>
      </c>
      <c r="CS7">
        <v>0</v>
      </c>
      <c r="CT7">
        <v>0</v>
      </c>
      <c r="CU7">
        <v>3.3479430821824731E-2</v>
      </c>
      <c r="CV7">
        <v>5494810.3563464079</v>
      </c>
      <c r="CW7">
        <v>7.9126922818849067E-3</v>
      </c>
      <c r="CX7">
        <v>1298670.3307016899</v>
      </c>
      <c r="CY7">
        <v>0.94491304966842604</v>
      </c>
      <c r="CZ7">
        <v>155083819.63830379</v>
      </c>
      <c r="DA7">
        <v>1.369482722786434E-2</v>
      </c>
      <c r="DB7">
        <v>2247663.0167496488</v>
      </c>
      <c r="DC7">
        <v>0</v>
      </c>
      <c r="DD7">
        <v>0</v>
      </c>
      <c r="DE7">
        <v>0</v>
      </c>
      <c r="DF7">
        <v>0</v>
      </c>
      <c r="DG7">
        <v>3.140730845142807E-2</v>
      </c>
      <c r="DH7">
        <v>20907941.32628195</v>
      </c>
      <c r="DI7">
        <v>1.3001176425248701E-2</v>
      </c>
      <c r="DJ7">
        <v>8654922.9231828731</v>
      </c>
      <c r="DK7">
        <v>0.92871008358221652</v>
      </c>
      <c r="DL7">
        <v>618245144.01457703</v>
      </c>
      <c r="DM7">
        <v>2.6745662417139309E-2</v>
      </c>
      <c r="DN7">
        <v>17804669.299023189</v>
      </c>
      <c r="DO7">
        <v>1.3576912396744649E-4</v>
      </c>
      <c r="DP7">
        <v>90381.921208628773</v>
      </c>
      <c r="DQ7">
        <v>0</v>
      </c>
      <c r="DR7">
        <v>0</v>
      </c>
      <c r="DS7">
        <v>0.35921132314282278</v>
      </c>
      <c r="DT7">
        <v>5703403.7882104842</v>
      </c>
      <c r="DU7">
        <v>6.7579255656676262E-3</v>
      </c>
      <c r="DV7">
        <v>107299.4524071515</v>
      </c>
      <c r="DW7">
        <v>8.2919128698458935E-3</v>
      </c>
      <c r="DX7">
        <v>131655.4468818538</v>
      </c>
      <c r="DY7">
        <v>0.62138349135524751</v>
      </c>
      <c r="DZ7">
        <v>9866061.3688891884</v>
      </c>
      <c r="EA7">
        <v>4.3553470664160869E-3</v>
      </c>
      <c r="EB7">
        <v>69152.338351239552</v>
      </c>
      <c r="EC7">
        <v>0</v>
      </c>
      <c r="ED7">
        <v>0</v>
      </c>
      <c r="EE7">
        <v>0.22566732098121009</v>
      </c>
      <c r="EF7">
        <v>1049621.6267840399</v>
      </c>
      <c r="EG7">
        <v>9.3205703980200373E-3</v>
      </c>
      <c r="EH7">
        <v>43351.745486177577</v>
      </c>
      <c r="EI7">
        <v>0</v>
      </c>
      <c r="EJ7">
        <v>0</v>
      </c>
      <c r="EK7">
        <v>0.76486533721932115</v>
      </c>
      <c r="EL7">
        <v>3557534.1437660488</v>
      </c>
      <c r="EM7">
        <v>1.4677140144885901E-4</v>
      </c>
      <c r="EN7">
        <v>682.66170079163544</v>
      </c>
      <c r="EO7">
        <v>0</v>
      </c>
      <c r="EP7">
        <v>0</v>
      </c>
      <c r="EQ7">
        <v>0.8199029031795716</v>
      </c>
      <c r="ER7">
        <v>34419799.592074253</v>
      </c>
      <c r="ES7">
        <v>1.090043651352697E-3</v>
      </c>
      <c r="ET7">
        <v>45760.399043196732</v>
      </c>
      <c r="EU7">
        <v>3.503832714262032E-3</v>
      </c>
      <c r="EV7">
        <v>147092.07561207909</v>
      </c>
      <c r="EW7">
        <v>0.17323129825510991</v>
      </c>
      <c r="EX7">
        <v>7272308.1548960237</v>
      </c>
      <c r="EY7">
        <v>2.2719221997038628E-3</v>
      </c>
      <c r="EZ7">
        <v>95376.057944588872</v>
      </c>
      <c r="FA7">
        <v>0</v>
      </c>
      <c r="FB7">
        <v>0</v>
      </c>
      <c r="FC7">
        <v>4.276704195303882E-2</v>
      </c>
      <c r="FD7">
        <v>3447471.0767935868</v>
      </c>
      <c r="FE7">
        <v>9.2857789088230582E-3</v>
      </c>
      <c r="FF7">
        <v>748530.94232748903</v>
      </c>
      <c r="FG7">
        <v>0.93980771991319023</v>
      </c>
      <c r="FH7">
        <v>75758335.956593692</v>
      </c>
      <c r="FI7">
        <v>8.1394592249479057E-3</v>
      </c>
      <c r="FJ7">
        <v>656125.58122586738</v>
      </c>
      <c r="FK7">
        <v>0</v>
      </c>
      <c r="FL7">
        <v>0</v>
      </c>
      <c r="FM7">
        <v>8.3826238407956524E-3</v>
      </c>
      <c r="FN7">
        <v>1018668.010641013</v>
      </c>
      <c r="FO7">
        <v>0.98468440653116973</v>
      </c>
      <c r="FP7">
        <v>119660207.18104</v>
      </c>
      <c r="FQ7">
        <v>6.9329696280345703E-3</v>
      </c>
      <c r="FR7">
        <v>842504.03130986728</v>
      </c>
      <c r="FS7">
        <v>7.1259717592872616E-3</v>
      </c>
      <c r="FT7">
        <v>222183.02646275729</v>
      </c>
      <c r="FU7">
        <v>0.98554766067339661</v>
      </c>
      <c r="FV7">
        <v>30728715.937769491</v>
      </c>
      <c r="FW7">
        <v>7.3263675673161839E-3</v>
      </c>
      <c r="FX7">
        <v>228431.23353153869</v>
      </c>
      <c r="FY7">
        <v>2.6206907686612969E-2</v>
      </c>
      <c r="FZ7">
        <v>89671.790237371722</v>
      </c>
      <c r="GA7">
        <v>0.97324756323735029</v>
      </c>
      <c r="GB7">
        <v>3330146.8598767049</v>
      </c>
      <c r="GC7">
        <v>5.4552907603675632E-4</v>
      </c>
      <c r="GD7">
        <v>1866.6288086993129</v>
      </c>
      <c r="GE7">
        <v>8.5962846837538149E-3</v>
      </c>
      <c r="GF7">
        <v>99135081.693912759</v>
      </c>
      <c r="GG7">
        <v>0.99140371531624616</v>
      </c>
      <c r="GH7">
        <v>11433182115.905291</v>
      </c>
      <c r="GI7">
        <v>0</v>
      </c>
      <c r="GJ7">
        <v>0</v>
      </c>
      <c r="GK7">
        <v>0.98874006234520384</v>
      </c>
      <c r="GL7">
        <v>6677741158.3829889</v>
      </c>
      <c r="GM7">
        <v>1.125993765479614E-2</v>
      </c>
      <c r="GN7">
        <v>76047236.257335752</v>
      </c>
      <c r="GO7">
        <v>0.98414804496844677</v>
      </c>
      <c r="GP7">
        <v>424332834.10654992</v>
      </c>
      <c r="GQ7">
        <v>1.5851955031553219E-2</v>
      </c>
      <c r="GR7">
        <v>6834850.7514275666</v>
      </c>
      <c r="GS7">
        <v>1.7669861078196819E-2</v>
      </c>
      <c r="GT7">
        <v>386135.12893967738</v>
      </c>
      <c r="GU7">
        <v>0.97994063581818602</v>
      </c>
      <c r="GV7">
        <v>21414401.736965928</v>
      </c>
      <c r="GW7">
        <v>2.3895031036171681E-3</v>
      </c>
      <c r="GX7">
        <v>52217.223719742542</v>
      </c>
      <c r="GY7">
        <v>1</v>
      </c>
      <c r="GZ7">
        <v>1784825223.081619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2">
      <c r="A8" s="1">
        <v>94</v>
      </c>
      <c r="B8">
        <v>0</v>
      </c>
      <c r="C8" t="s">
        <v>41</v>
      </c>
      <c r="D8" t="s">
        <v>16</v>
      </c>
      <c r="E8" t="s">
        <v>31</v>
      </c>
      <c r="F8" t="s">
        <v>27</v>
      </c>
      <c r="G8" s="6">
        <v>0.17570596425182561</v>
      </c>
      <c r="H8" s="6">
        <v>0</v>
      </c>
      <c r="I8" s="6">
        <v>4.9587233792083522E-3</v>
      </c>
      <c r="J8" s="6">
        <v>0.81933531236896595</v>
      </c>
      <c r="K8" s="6">
        <f t="shared" si="0"/>
        <v>17.65815834781564</v>
      </c>
      <c r="L8" s="4"/>
      <c r="M8" s="4"/>
      <c r="R8" s="6">
        <v>0</v>
      </c>
      <c r="S8" s="6">
        <v>0.98249008574354524</v>
      </c>
      <c r="T8" s="6">
        <v>1.7509914256454859E-2</v>
      </c>
      <c r="V8">
        <v>15049024</v>
      </c>
      <c r="W8">
        <v>744638050</v>
      </c>
      <c r="X8">
        <v>30797875</v>
      </c>
      <c r="Y8">
        <v>373331</v>
      </c>
      <c r="Z8">
        <v>0</v>
      </c>
      <c r="AA8">
        <v>17382491</v>
      </c>
      <c r="AB8">
        <v>5226684</v>
      </c>
      <c r="AC8">
        <v>326749170</v>
      </c>
      <c r="AD8">
        <v>9506276</v>
      </c>
      <c r="AE8">
        <v>0</v>
      </c>
      <c r="AF8">
        <v>0</v>
      </c>
      <c r="AG8">
        <v>7394996</v>
      </c>
      <c r="AH8">
        <v>23871447</v>
      </c>
      <c r="AI8">
        <v>0</v>
      </c>
      <c r="AJ8">
        <v>0</v>
      </c>
      <c r="AK8">
        <v>0</v>
      </c>
      <c r="AL8">
        <v>1836226119</v>
      </c>
      <c r="AM8">
        <v>14927433</v>
      </c>
      <c r="AN8">
        <v>0</v>
      </c>
      <c r="AO8">
        <v>137607</v>
      </c>
      <c r="AP8">
        <v>8028481</v>
      </c>
      <c r="AQ8">
        <v>373422761</v>
      </c>
      <c r="AR8">
        <v>2392743</v>
      </c>
      <c r="AS8">
        <v>159659261</v>
      </c>
      <c r="AT8">
        <v>4307777</v>
      </c>
      <c r="AU8">
        <v>0</v>
      </c>
      <c r="AV8">
        <v>0</v>
      </c>
      <c r="AW8">
        <v>3816661</v>
      </c>
      <c r="AX8">
        <v>106749430</v>
      </c>
      <c r="AY8">
        <v>7041171199</v>
      </c>
      <c r="AZ8">
        <v>10665216762</v>
      </c>
      <c r="BA8">
        <v>34394862</v>
      </c>
      <c r="BB8">
        <v>127677691</v>
      </c>
      <c r="BC8">
        <v>192998</v>
      </c>
      <c r="BD8">
        <v>225703</v>
      </c>
      <c r="BE8">
        <v>9889277</v>
      </c>
      <c r="BF8">
        <v>127705</v>
      </c>
      <c r="BG8">
        <v>0</v>
      </c>
      <c r="BH8">
        <v>4633025</v>
      </c>
      <c r="BI8">
        <v>5828</v>
      </c>
      <c r="BJ8">
        <v>39876</v>
      </c>
      <c r="BK8">
        <v>3122035</v>
      </c>
      <c r="BL8">
        <v>6277</v>
      </c>
      <c r="BM8">
        <v>0</v>
      </c>
      <c r="BN8">
        <v>666692</v>
      </c>
      <c r="BO8">
        <v>698931</v>
      </c>
      <c r="BP8">
        <v>293748</v>
      </c>
      <c r="BQ8">
        <v>10998307</v>
      </c>
      <c r="BR8">
        <v>232387</v>
      </c>
      <c r="BS8">
        <v>0</v>
      </c>
      <c r="BT8">
        <v>33866080</v>
      </c>
      <c r="BU8">
        <v>1746212</v>
      </c>
      <c r="BV8">
        <v>108214815</v>
      </c>
      <c r="BW8">
        <v>1755091</v>
      </c>
      <c r="BX8">
        <v>0</v>
      </c>
      <c r="BY8">
        <v>3494581</v>
      </c>
      <c r="BZ8">
        <v>103487516</v>
      </c>
      <c r="CA8">
        <v>1236589</v>
      </c>
      <c r="CB8">
        <v>1160335</v>
      </c>
      <c r="CC8">
        <v>3490732</v>
      </c>
      <c r="CD8">
        <v>23528</v>
      </c>
      <c r="CE8">
        <v>63035</v>
      </c>
      <c r="CF8">
        <v>30763434</v>
      </c>
      <c r="CG8">
        <v>274379</v>
      </c>
      <c r="CH8">
        <v>270928</v>
      </c>
      <c r="CI8">
        <v>2.15547131545962E-2</v>
      </c>
      <c r="CJ8">
        <v>8533947.5999192353</v>
      </c>
      <c r="CK8">
        <v>1.0591534124736559E-2</v>
      </c>
      <c r="CL8">
        <v>4193402.9265420581</v>
      </c>
      <c r="CM8">
        <v>0.95063355849189546</v>
      </c>
      <c r="CN8">
        <v>376375084.03421742</v>
      </c>
      <c r="CO8">
        <v>1.7220194228771711E-2</v>
      </c>
      <c r="CP8">
        <v>6817823.7471665628</v>
      </c>
      <c r="CQ8">
        <v>0</v>
      </c>
      <c r="CR8">
        <v>0</v>
      </c>
      <c r="CS8">
        <v>0</v>
      </c>
      <c r="CT8">
        <v>0</v>
      </c>
      <c r="CU8">
        <v>2.2810744990470089E-2</v>
      </c>
      <c r="CV8">
        <v>4471030.3431962542</v>
      </c>
      <c r="CW8">
        <v>9.6247851177415494E-3</v>
      </c>
      <c r="CX8">
        <v>1886510.340900504</v>
      </c>
      <c r="CY8">
        <v>0.9523236649805269</v>
      </c>
      <c r="CZ8">
        <v>186660628.77168891</v>
      </c>
      <c r="DA8">
        <v>1.524080491126149E-2</v>
      </c>
      <c r="DB8">
        <v>2987280.8293395559</v>
      </c>
      <c r="DC8">
        <v>0</v>
      </c>
      <c r="DD8">
        <v>0</v>
      </c>
      <c r="DE8">
        <v>0</v>
      </c>
      <c r="DF8">
        <v>0</v>
      </c>
      <c r="DG8">
        <v>2.1865535935075571E-2</v>
      </c>
      <c r="DH8">
        <v>18662122.912217408</v>
      </c>
      <c r="DI8">
        <v>1.435689874850926E-2</v>
      </c>
      <c r="DJ8">
        <v>12253539.537219411</v>
      </c>
      <c r="DK8">
        <v>0.93515258113448418</v>
      </c>
      <c r="DL8">
        <v>798147937.58673036</v>
      </c>
      <c r="DM8">
        <v>2.8401821818539261E-2</v>
      </c>
      <c r="DN8">
        <v>24240809.430983011</v>
      </c>
      <c r="DO8">
        <v>2.2316236339181141E-4</v>
      </c>
      <c r="DP8">
        <v>190467.9339836413</v>
      </c>
      <c r="DQ8">
        <v>0</v>
      </c>
      <c r="DR8">
        <v>0</v>
      </c>
      <c r="DS8">
        <v>0.31309420512362768</v>
      </c>
      <c r="DT8">
        <v>5366396.0786026912</v>
      </c>
      <c r="DU8">
        <v>7.2561606628421546E-3</v>
      </c>
      <c r="DV8">
        <v>124369.6992456686</v>
      </c>
      <c r="DW8">
        <v>1.0602827375001849E-2</v>
      </c>
      <c r="DX8">
        <v>181731.15412610141</v>
      </c>
      <c r="DY8">
        <v>0.66532005285912399</v>
      </c>
      <c r="DZ8">
        <v>11403503.68755356</v>
      </c>
      <c r="EA8">
        <v>3.7267539794043438E-3</v>
      </c>
      <c r="EB8">
        <v>63876.10378510708</v>
      </c>
      <c r="EC8">
        <v>0</v>
      </c>
      <c r="ED8">
        <v>0</v>
      </c>
      <c r="EE8">
        <v>0.17570596425182561</v>
      </c>
      <c r="EF8">
        <v>783661.1678088</v>
      </c>
      <c r="EG8">
        <v>0</v>
      </c>
      <c r="EH8">
        <v>0</v>
      </c>
      <c r="EI8">
        <v>4.9587233792083522E-3</v>
      </c>
      <c r="EJ8">
        <v>22116.260940475389</v>
      </c>
      <c r="EK8">
        <v>0.81933531236896595</v>
      </c>
      <c r="EL8">
        <v>3654294.095548213</v>
      </c>
      <c r="EM8">
        <v>0</v>
      </c>
      <c r="EN8">
        <v>0</v>
      </c>
      <c r="EO8">
        <v>0</v>
      </c>
      <c r="EP8">
        <v>0</v>
      </c>
      <c r="EQ8">
        <v>0.74829541237535158</v>
      </c>
      <c r="ER8">
        <v>36508793.741843827</v>
      </c>
      <c r="ES8">
        <v>1.7474244591780381E-3</v>
      </c>
      <c r="ET8">
        <v>85255.579687535472</v>
      </c>
      <c r="EU8">
        <v>4.7255274826027722E-3</v>
      </c>
      <c r="EV8">
        <v>230555.07935844449</v>
      </c>
      <c r="EW8">
        <v>0.24189116890008791</v>
      </c>
      <c r="EX8">
        <v>11801695.75717916</v>
      </c>
      <c r="EY8">
        <v>3.3404667827797172E-3</v>
      </c>
      <c r="EZ8">
        <v>162978.96627062431</v>
      </c>
      <c r="FA8">
        <v>0</v>
      </c>
      <c r="FB8">
        <v>0</v>
      </c>
      <c r="FC8">
        <v>3.074788511763997E-2</v>
      </c>
      <c r="FD8">
        <v>3749669.8143410962</v>
      </c>
      <c r="FE8">
        <v>1.066238256062069E-2</v>
      </c>
      <c r="FF8">
        <v>1300265.494148724</v>
      </c>
      <c r="FG8">
        <v>0.95013167533868792</v>
      </c>
      <c r="FH8">
        <v>115867483.21180999</v>
      </c>
      <c r="FI8">
        <v>8.4580569830514773E-3</v>
      </c>
      <c r="FJ8">
        <v>1031450.483049004</v>
      </c>
      <c r="FK8">
        <v>0</v>
      </c>
      <c r="FL8">
        <v>0</v>
      </c>
      <c r="FM8">
        <v>8.8424975086483087E-3</v>
      </c>
      <c r="FN8">
        <v>1055756.948640937</v>
      </c>
      <c r="FO8">
        <v>0.98301293657797717</v>
      </c>
      <c r="FP8">
        <v>117367603.1439196</v>
      </c>
      <c r="FQ8">
        <v>8.1445659133745595E-3</v>
      </c>
      <c r="FR8">
        <v>972426.85658655467</v>
      </c>
      <c r="FS8">
        <v>6.5087673725466094E-3</v>
      </c>
      <c r="FT8">
        <v>228087.45829185721</v>
      </c>
      <c r="FU8">
        <v>0.98829393351863826</v>
      </c>
      <c r="FV8">
        <v>34632894.131739654</v>
      </c>
      <c r="FW8">
        <v>5.1972991088151434E-3</v>
      </c>
      <c r="FX8">
        <v>182129.53019526461</v>
      </c>
      <c r="FY8">
        <v>1.555720937340903E-2</v>
      </c>
      <c r="FZ8">
        <v>63691.712099751952</v>
      </c>
      <c r="GA8">
        <v>0.98141690944658155</v>
      </c>
      <c r="GB8">
        <v>4017952.175480857</v>
      </c>
      <c r="GC8">
        <v>3.0258811800094351E-3</v>
      </c>
      <c r="GD8">
        <v>12388.054203000511</v>
      </c>
      <c r="GE8">
        <v>9.6609980563787633E-3</v>
      </c>
      <c r="GF8">
        <v>111379029.8346816</v>
      </c>
      <c r="GG8">
        <v>0.99033900194362123</v>
      </c>
      <c r="GH8">
        <v>11417350112.300131</v>
      </c>
      <c r="GI8">
        <v>0</v>
      </c>
      <c r="GJ8">
        <v>0</v>
      </c>
      <c r="GK8">
        <v>0.98863902308003959</v>
      </c>
      <c r="GL8">
        <v>7537086131.4398403</v>
      </c>
      <c r="GM8">
        <v>1.136097691996036E-2</v>
      </c>
      <c r="GN8">
        <v>86612666.083391011</v>
      </c>
      <c r="GO8">
        <v>0.98249008574354524</v>
      </c>
      <c r="GP8">
        <v>395349627.23717451</v>
      </c>
      <c r="GQ8">
        <v>1.7509914256454859E-2</v>
      </c>
      <c r="GR8">
        <v>7045911.3783375854</v>
      </c>
      <c r="GS8">
        <v>6.9494330005169776E-3</v>
      </c>
      <c r="GT8">
        <v>110609.01029416019</v>
      </c>
      <c r="GU8">
        <v>0.99305056699948302</v>
      </c>
      <c r="GV8">
        <v>15805654.99080231</v>
      </c>
      <c r="GW8">
        <v>0</v>
      </c>
      <c r="GX8">
        <v>0</v>
      </c>
      <c r="GY8">
        <v>1</v>
      </c>
      <c r="GZ8">
        <v>2000530486.991632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 x14ac:dyDescent="0.2">
      <c r="A9" s="1">
        <v>95</v>
      </c>
      <c r="B9">
        <v>0</v>
      </c>
      <c r="C9" t="s">
        <v>40</v>
      </c>
      <c r="D9" t="s">
        <v>16</v>
      </c>
      <c r="E9" t="s">
        <v>31</v>
      </c>
      <c r="F9" t="s">
        <v>27</v>
      </c>
      <c r="G9" s="6">
        <v>0.2492707407445999</v>
      </c>
      <c r="H9" s="6">
        <v>9.7916154299214743E-4</v>
      </c>
      <c r="I9" s="6">
        <v>1.8940262425586999E-3</v>
      </c>
      <c r="J9" s="6">
        <v>0.74785607146984934</v>
      </c>
      <c r="K9" s="6">
        <f t="shared" si="0"/>
        <v>24.998900610345835</v>
      </c>
      <c r="L9" s="4">
        <f>AVERAGE(K6:K9)</f>
        <v>21.982840401790412</v>
      </c>
      <c r="M9" s="4">
        <f>_xlfn.STDEV.P(K6:K9)</f>
        <v>2.6785232037439548</v>
      </c>
      <c r="R9" s="6">
        <v>0</v>
      </c>
      <c r="S9" s="6">
        <v>0.98130936235764676</v>
      </c>
      <c r="T9" s="6">
        <v>1.8690637642353319E-2</v>
      </c>
      <c r="V9">
        <v>10666029</v>
      </c>
      <c r="W9">
        <v>563631439</v>
      </c>
      <c r="X9">
        <v>23990468</v>
      </c>
      <c r="Y9">
        <v>319089</v>
      </c>
      <c r="Z9">
        <v>0</v>
      </c>
      <c r="AA9">
        <v>19843872</v>
      </c>
      <c r="AB9">
        <v>4379456</v>
      </c>
      <c r="AC9">
        <v>289747180</v>
      </c>
      <c r="AD9">
        <v>7419364</v>
      </c>
      <c r="AE9">
        <v>154913</v>
      </c>
      <c r="AF9">
        <v>0</v>
      </c>
      <c r="AG9">
        <v>7877416</v>
      </c>
      <c r="AH9">
        <v>21465802</v>
      </c>
      <c r="AI9">
        <v>0</v>
      </c>
      <c r="AJ9">
        <v>0</v>
      </c>
      <c r="AK9">
        <v>0</v>
      </c>
      <c r="AL9">
        <v>1630841239</v>
      </c>
      <c r="AM9">
        <v>30521748</v>
      </c>
      <c r="AN9">
        <v>383348</v>
      </c>
      <c r="AO9">
        <v>172884</v>
      </c>
      <c r="AP9">
        <v>11434953</v>
      </c>
      <c r="AQ9">
        <v>503166273</v>
      </c>
      <c r="AR9">
        <v>1830459</v>
      </c>
      <c r="AS9">
        <v>134659584</v>
      </c>
      <c r="AT9">
        <v>4061756</v>
      </c>
      <c r="AU9">
        <v>16260</v>
      </c>
      <c r="AV9">
        <v>0</v>
      </c>
      <c r="AW9">
        <v>3503359</v>
      </c>
      <c r="AX9">
        <v>113930967</v>
      </c>
      <c r="AY9">
        <v>6477666396</v>
      </c>
      <c r="AZ9">
        <v>11549050037</v>
      </c>
      <c r="BA9">
        <v>38624132</v>
      </c>
      <c r="BB9">
        <v>120358165</v>
      </c>
      <c r="BC9">
        <v>133778</v>
      </c>
      <c r="BD9">
        <v>92856</v>
      </c>
      <c r="BE9">
        <v>6452276</v>
      </c>
      <c r="BF9">
        <v>84231</v>
      </c>
      <c r="BG9">
        <v>0</v>
      </c>
      <c r="BH9">
        <v>3540950</v>
      </c>
      <c r="BI9">
        <v>22453</v>
      </c>
      <c r="BJ9">
        <v>28195</v>
      </c>
      <c r="BK9">
        <v>3036716</v>
      </c>
      <c r="BL9">
        <v>19054</v>
      </c>
      <c r="BM9">
        <v>0</v>
      </c>
      <c r="BN9">
        <v>1007806</v>
      </c>
      <c r="BO9">
        <v>533769</v>
      </c>
      <c r="BP9">
        <v>113710</v>
      </c>
      <c r="BQ9">
        <v>5355105</v>
      </c>
      <c r="BR9">
        <v>100773</v>
      </c>
      <c r="BS9">
        <v>0</v>
      </c>
      <c r="BT9">
        <v>28969937</v>
      </c>
      <c r="BU9">
        <v>1003330</v>
      </c>
      <c r="BV9">
        <v>62158292</v>
      </c>
      <c r="BW9">
        <v>974519</v>
      </c>
      <c r="BX9">
        <v>0</v>
      </c>
      <c r="BY9">
        <v>2166917</v>
      </c>
      <c r="BZ9">
        <v>88629719</v>
      </c>
      <c r="CA9">
        <v>922254</v>
      </c>
      <c r="CB9">
        <v>983594</v>
      </c>
      <c r="CC9">
        <v>2142096</v>
      </c>
      <c r="CD9">
        <v>8835</v>
      </c>
      <c r="CE9">
        <v>55566</v>
      </c>
      <c r="CF9">
        <v>30251196</v>
      </c>
      <c r="CG9">
        <v>398197</v>
      </c>
      <c r="CH9">
        <v>210810</v>
      </c>
      <c r="CI9">
        <v>2.588745972213433E-2</v>
      </c>
      <c r="CJ9">
        <v>9093396.1199562419</v>
      </c>
      <c r="CK9">
        <v>9.6679590286524054E-3</v>
      </c>
      <c r="CL9">
        <v>3396029.6631142562</v>
      </c>
      <c r="CM9">
        <v>0.95017787479573934</v>
      </c>
      <c r="CN9">
        <v>333765610.55730653</v>
      </c>
      <c r="CO9">
        <v>1.3899353526707851E-2</v>
      </c>
      <c r="CP9">
        <v>4882376.5941621987</v>
      </c>
      <c r="CQ9">
        <v>3.673529267660685E-4</v>
      </c>
      <c r="CR9">
        <v>129038.75910439179</v>
      </c>
      <c r="CS9">
        <v>0</v>
      </c>
      <c r="CT9">
        <v>0</v>
      </c>
      <c r="CU9">
        <v>2.4739766023001219E-2</v>
      </c>
      <c r="CV9">
        <v>4104900.3790356438</v>
      </c>
      <c r="CW9">
        <v>8.2284607485876189E-3</v>
      </c>
      <c r="CX9">
        <v>1365292.283457889</v>
      </c>
      <c r="CY9">
        <v>0.94883032495992181</v>
      </c>
      <c r="CZ9">
        <v>157432934.36758241</v>
      </c>
      <c r="DA9">
        <v>1.8201448268489451E-2</v>
      </c>
      <c r="DB9">
        <v>3020041.977230317</v>
      </c>
      <c r="DC9">
        <v>0</v>
      </c>
      <c r="DD9">
        <v>0</v>
      </c>
      <c r="DE9">
        <v>0</v>
      </c>
      <c r="DF9">
        <v>0</v>
      </c>
      <c r="DG9">
        <v>3.2643538448871898E-2</v>
      </c>
      <c r="DH9">
        <v>21318797.200542752</v>
      </c>
      <c r="DI9">
        <v>1.280900105886724E-2</v>
      </c>
      <c r="DJ9">
        <v>8365284.7972724875</v>
      </c>
      <c r="DK9">
        <v>0.92506715978327247</v>
      </c>
      <c r="DL9">
        <v>604141588.60842466</v>
      </c>
      <c r="DM9">
        <v>2.9207892984770001E-2</v>
      </c>
      <c r="DN9">
        <v>19075050.585362788</v>
      </c>
      <c r="DO9">
        <v>2.7240772421829591E-4</v>
      </c>
      <c r="DP9">
        <v>177903.66193196559</v>
      </c>
      <c r="DQ9">
        <v>0</v>
      </c>
      <c r="DR9">
        <v>0</v>
      </c>
      <c r="DS9">
        <v>0.34994558804504039</v>
      </c>
      <c r="DT9">
        <v>4101489.306914927</v>
      </c>
      <c r="DU9">
        <v>6.7886999279385954E-3</v>
      </c>
      <c r="DV9">
        <v>79566.027158229525</v>
      </c>
      <c r="DW9">
        <v>4.7499893707371914E-3</v>
      </c>
      <c r="DX9">
        <v>55671.599464573563</v>
      </c>
      <c r="DY9">
        <v>0.63487067169585609</v>
      </c>
      <c r="DZ9">
        <v>7440914.7027146099</v>
      </c>
      <c r="EA9">
        <v>3.6450509604278622E-3</v>
      </c>
      <c r="EB9">
        <v>42721.320251166238</v>
      </c>
      <c r="EC9">
        <v>0</v>
      </c>
      <c r="ED9">
        <v>0</v>
      </c>
      <c r="EE9">
        <v>0.2492707407445999</v>
      </c>
      <c r="EF9">
        <v>1184822.682640549</v>
      </c>
      <c r="EG9">
        <v>9.7916154299214743E-4</v>
      </c>
      <c r="EH9">
        <v>4654.1074280959238</v>
      </c>
      <c r="EI9">
        <v>1.8940262425586999E-3</v>
      </c>
      <c r="EJ9">
        <v>9002.6019379437093</v>
      </c>
      <c r="EK9">
        <v>0.74785607146984934</v>
      </c>
      <c r="EL9">
        <v>3554676.4701750302</v>
      </c>
      <c r="EM9">
        <v>0</v>
      </c>
      <c r="EN9">
        <v>0</v>
      </c>
      <c r="EO9">
        <v>0</v>
      </c>
      <c r="EP9">
        <v>0</v>
      </c>
      <c r="EQ9">
        <v>0.84117386088719437</v>
      </c>
      <c r="ER9">
        <v>31230737.472116329</v>
      </c>
      <c r="ES9">
        <v>1.212015496012711E-4</v>
      </c>
      <c r="ET9">
        <v>4499.9184506502397</v>
      </c>
      <c r="EU9">
        <v>2.1410272074561978E-3</v>
      </c>
      <c r="EV9">
        <v>79491.127513399872</v>
      </c>
      <c r="EW9">
        <v>0.15478393672745011</v>
      </c>
      <c r="EX9">
        <v>5746750.7225404922</v>
      </c>
      <c r="EY9">
        <v>1.7799736282981069E-3</v>
      </c>
      <c r="EZ9">
        <v>66086.087166376456</v>
      </c>
      <c r="FA9">
        <v>0</v>
      </c>
      <c r="FB9">
        <v>0</v>
      </c>
      <c r="FC9">
        <v>3.3132417894204298E-2</v>
      </c>
      <c r="FD9">
        <v>2325256.2388510001</v>
      </c>
      <c r="FE9">
        <v>1.0611173401259E-2</v>
      </c>
      <c r="FF9">
        <v>744699.56378050323</v>
      </c>
      <c r="FG9">
        <v>0.94832647215099108</v>
      </c>
      <c r="FH9">
        <v>66554214.451773517</v>
      </c>
      <c r="FI9">
        <v>7.9299365535456193E-3</v>
      </c>
      <c r="FJ9">
        <v>556528.48831325467</v>
      </c>
      <c r="FK9">
        <v>0</v>
      </c>
      <c r="FL9">
        <v>0</v>
      </c>
      <c r="FM9">
        <v>8.7439017958580462E-3</v>
      </c>
      <c r="FN9">
        <v>892650.30033460842</v>
      </c>
      <c r="FO9">
        <v>0.98461606146536684</v>
      </c>
      <c r="FP9">
        <v>100517805.83785591</v>
      </c>
      <c r="FQ9">
        <v>6.6400367387751263E-3</v>
      </c>
      <c r="FR9">
        <v>677870.23773621942</v>
      </c>
      <c r="FS9">
        <v>4.6783248554971377E-3</v>
      </c>
      <c r="FT9">
        <v>161594.36251850889</v>
      </c>
      <c r="FU9">
        <v>0.9859577398266568</v>
      </c>
      <c r="FV9">
        <v>34056038.722977459</v>
      </c>
      <c r="FW9">
        <v>9.3639353178461473E-3</v>
      </c>
      <c r="FX9">
        <v>323440.37771851238</v>
      </c>
      <c r="FY9">
        <v>2.3185933607524589E-2</v>
      </c>
      <c r="FZ9">
        <v>58549.663099545127</v>
      </c>
      <c r="GA9">
        <v>0.97635426299873285</v>
      </c>
      <c r="GB9">
        <v>2465512.6738493089</v>
      </c>
      <c r="GC9">
        <v>4.5980339374251602E-4</v>
      </c>
      <c r="GD9">
        <v>1161.1063091681999</v>
      </c>
      <c r="GE9">
        <v>8.1361211581425421E-3</v>
      </c>
      <c r="GF9">
        <v>101417368.10626429</v>
      </c>
      <c r="GG9">
        <v>0.99186387884185745</v>
      </c>
      <c r="GH9">
        <v>12363658573.488689</v>
      </c>
      <c r="GI9">
        <v>0</v>
      </c>
      <c r="GJ9">
        <v>0</v>
      </c>
      <c r="GK9">
        <v>0.98627521762810122</v>
      </c>
      <c r="GL9">
        <v>6933855712.0915203</v>
      </c>
      <c r="GM9">
        <v>1.3724782371898831E-2</v>
      </c>
      <c r="GN9">
        <v>96489964.40919216</v>
      </c>
      <c r="GO9">
        <v>0.98130936235764676</v>
      </c>
      <c r="GP9">
        <v>532710040.72592068</v>
      </c>
      <c r="GQ9">
        <v>1.8690637642353319E-2</v>
      </c>
      <c r="GR9">
        <v>10146331.749785811</v>
      </c>
      <c r="GS9">
        <v>3.3966725273626851E-3</v>
      </c>
      <c r="GT9">
        <v>111125.5198254053</v>
      </c>
      <c r="GU9">
        <v>0.98781691260037463</v>
      </c>
      <c r="GV9">
        <v>32317412.709277209</v>
      </c>
      <c r="GW9">
        <v>8.7864148722626746E-3</v>
      </c>
      <c r="GX9">
        <v>287456.3008992729</v>
      </c>
      <c r="GY9">
        <v>1</v>
      </c>
      <c r="GZ9">
        <v>1776772104.9100201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3" spans="1:216" x14ac:dyDescent="0.2">
      <c r="J13" s="6"/>
    </row>
    <row r="14" spans="1:216" x14ac:dyDescent="0.2">
      <c r="J14" s="6"/>
    </row>
    <row r="15" spans="1:216" x14ac:dyDescent="0.2">
      <c r="J15" s="6"/>
    </row>
    <row r="16" spans="1:216" x14ac:dyDescent="0.2">
      <c r="J16" s="6"/>
      <c r="K16" s="6"/>
    </row>
    <row r="17" spans="10:11" x14ac:dyDescent="0.2">
      <c r="J17" s="6"/>
    </row>
    <row r="18" spans="10:11" x14ac:dyDescent="0.2">
      <c r="J18" s="6"/>
    </row>
    <row r="19" spans="10:11" x14ac:dyDescent="0.2">
      <c r="J19" s="6"/>
    </row>
    <row r="20" spans="10:11" x14ac:dyDescent="0.2">
      <c r="J20" s="6"/>
      <c r="K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summary_flat</vt:lpstr>
      <vt:lpstr>summary</vt:lpstr>
      <vt:lpstr>Ade-Alpha</vt:lpstr>
      <vt:lpstr>Ade-Amide</vt:lpstr>
      <vt:lpstr>Gua-Amide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2023-10-10T19:19:45Z</dcterms:created>
  <dcterms:modified xsi:type="dcterms:W3CDTF">2023-10-28T03:57:45Z</dcterms:modified>
</cp:coreProperties>
</file>