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n_Tcell_uptake/"/>
    </mc:Choice>
  </mc:AlternateContent>
  <xr:revisionPtr revIDLastSave="0" documentId="13_ncr:1_{C62CD1FE-21A9-FE4F-8C9B-F9E9F3C9C6CE}" xr6:coauthVersionLast="45" xr6:coauthVersionMax="45" xr10:uidLastSave="{00000000-0000-0000-0000-000000000000}"/>
  <bookViews>
    <workbookView xWindow="5780" yWindow="740" windowWidth="22620" windowHeight="14020" firstSheet="19" activeTab="23" xr2:uid="{00000000-000D-0000-FFFF-FFFF00000000}"/>
  </bookViews>
  <sheets>
    <sheet name="Alanine neg" sheetId="1" r:id="rId1"/>
    <sheet name="Alanine pos" sheetId="2" r:id="rId2"/>
    <sheet name="Alanine U-13C neg" sheetId="3" r:id="rId3"/>
    <sheet name="Alanine U-13C pos" sheetId="4" r:id="rId4"/>
    <sheet name="Alanine U-13C, U-15N neg" sheetId="5" r:id="rId5"/>
    <sheet name="Alanine U-13C, U-15N pos" sheetId="6" r:id="rId6"/>
    <sheet name="Arginine neg" sheetId="7" r:id="rId7"/>
    <sheet name="Arginine pos" sheetId="8" r:id="rId8"/>
    <sheet name="Arg pos calibration" sheetId="127" r:id="rId9"/>
    <sheet name="Arginine U-13C neg" sheetId="9" r:id="rId10"/>
    <sheet name="Arginine U-13C pos" sheetId="10" r:id="rId11"/>
    <sheet name="Arginine U-13C, U-15N neg" sheetId="11" r:id="rId12"/>
    <sheet name="Arginine U-13C, U-15N pos" sheetId="12" r:id="rId13"/>
    <sheet name="Asparagine neg" sheetId="13" r:id="rId14"/>
    <sheet name="Asn_neg_calibration" sheetId="126" r:id="rId15"/>
    <sheet name="Asparagine pos" sheetId="14" r:id="rId16"/>
    <sheet name="Asn_pos_calibration" sheetId="121" r:id="rId17"/>
    <sheet name="Asn2Asp" sheetId="128" r:id="rId18"/>
    <sheet name="Asparagine U-13C neg" sheetId="15" r:id="rId19"/>
    <sheet name="Asparagine U-13C pos" sheetId="16" r:id="rId20"/>
    <sheet name="Asparagine U-13C, U-15N neg" sheetId="17" r:id="rId21"/>
    <sheet name="Asparagine U-13C, U-15N pos" sheetId="18" r:id="rId22"/>
    <sheet name="Aspartate neg" sheetId="19" r:id="rId23"/>
    <sheet name="Asp_neg_calibratio" sheetId="125" r:id="rId24"/>
    <sheet name="Aspartate pos" sheetId="20" r:id="rId25"/>
    <sheet name="Aspartate U-13C neg" sheetId="21" r:id="rId26"/>
    <sheet name="Aspartate U-13C pos" sheetId="22" r:id="rId27"/>
    <sheet name="Aspartate U-13C, U-15N neg" sheetId="23" r:id="rId28"/>
    <sheet name="Aspartate U-13C, U-15N pos" sheetId="24" r:id="rId29"/>
    <sheet name="Cystine neg" sheetId="25" r:id="rId30"/>
    <sheet name="Cystine pos" sheetId="26" r:id="rId31"/>
    <sheet name="Cystine U-13C neg" sheetId="27" r:id="rId32"/>
    <sheet name="Cystine U-13C pos" sheetId="28" r:id="rId33"/>
    <sheet name="Cystine U-13C, U-15N neg" sheetId="29" r:id="rId34"/>
    <sheet name="Cystine U-13C, U-15N pos" sheetId="30" r:id="rId35"/>
    <sheet name="Glutamate neg" sheetId="31" r:id="rId36"/>
    <sheet name="Glu_neg_calibration" sheetId="123" r:id="rId37"/>
    <sheet name="Glutamate pos" sheetId="32" r:id="rId38"/>
    <sheet name="Glutamate U-13C neg" sheetId="33" r:id="rId39"/>
    <sheet name="Glutamate U-13C pos" sheetId="34" r:id="rId40"/>
    <sheet name="Glutamate U-13C, U-15N neg" sheetId="35" r:id="rId41"/>
    <sheet name="Glutamate U-13C, U-15N pos" sheetId="36" r:id="rId42"/>
    <sheet name="Glutamine neg" sheetId="37" r:id="rId43"/>
    <sheet name="Glutamine pos" sheetId="38" r:id="rId44"/>
    <sheet name="Gln_pos_calibration" sheetId="122" r:id="rId45"/>
    <sheet name="Glutamine U-13C neg" sheetId="39" r:id="rId46"/>
    <sheet name="Glutamine U-13C pos" sheetId="40" r:id="rId47"/>
    <sheet name="Glutamine U-13C, U-15N neg" sheetId="41" r:id="rId48"/>
    <sheet name="Glutamine U-13C, U-15N pos" sheetId="42" r:id="rId49"/>
    <sheet name="Glycine neg" sheetId="43" r:id="rId50"/>
    <sheet name="Glycine pos" sheetId="44" r:id="rId51"/>
    <sheet name="Glycine U-13C neg" sheetId="45" r:id="rId52"/>
    <sheet name="Glycine U-13C pos" sheetId="46" r:id="rId53"/>
    <sheet name="Glycine U-13C, U-15N neg" sheetId="47" r:id="rId54"/>
    <sheet name="Glycine U-13C, U-15N pos" sheetId="48" r:id="rId55"/>
    <sheet name="Histidine neg" sheetId="49" r:id="rId56"/>
    <sheet name="Histidine pos" sheetId="50" r:id="rId57"/>
    <sheet name="Histidine U-13C neg" sheetId="51" r:id="rId58"/>
    <sheet name="Histidine U-13C pos" sheetId="52" r:id="rId59"/>
    <sheet name="Histidine U-13C, U-15N neg" sheetId="53" r:id="rId60"/>
    <sheet name="Histidine U-13C, U-15N pos" sheetId="54" r:id="rId61"/>
    <sheet name="Isoleucine neg" sheetId="55" r:id="rId62"/>
    <sheet name="Isoleucine pos" sheetId="56" r:id="rId63"/>
    <sheet name="Isoleucine U-13C neg" sheetId="57" r:id="rId64"/>
    <sheet name="Isoleucine U-13C pos" sheetId="58" r:id="rId65"/>
    <sheet name="Isoleucine U-13C, U-15N neg" sheetId="59" r:id="rId66"/>
    <sheet name="Isoleucine U-13C, U-15N pos" sheetId="60" r:id="rId67"/>
    <sheet name="Leucine neg" sheetId="61" r:id="rId68"/>
    <sheet name="Leucine pos" sheetId="62" r:id="rId69"/>
    <sheet name="Leucine U-13C neg" sheetId="63" r:id="rId70"/>
    <sheet name="Leucine U-13C pos" sheetId="64" r:id="rId71"/>
    <sheet name="Leucine U-13C, U-15N neg" sheetId="65" r:id="rId72"/>
    <sheet name="Leucine U-13C, U-15N pos" sheetId="66" r:id="rId73"/>
    <sheet name="Lysine neg" sheetId="67" r:id="rId74"/>
    <sheet name="Lysine pos" sheetId="68" r:id="rId75"/>
    <sheet name="Lysine U-13C neg" sheetId="69" r:id="rId76"/>
    <sheet name="Lysine U-13C pos" sheetId="70" r:id="rId77"/>
    <sheet name="Lysine U-13C, U-15N neg" sheetId="71" r:id="rId78"/>
    <sheet name="Lysine U-13C, U-15N pos" sheetId="72" r:id="rId79"/>
    <sheet name="Lysine_cali" sheetId="129" r:id="rId80"/>
    <sheet name="Methionine neg" sheetId="73" r:id="rId81"/>
    <sheet name="Methionine pos" sheetId="74" r:id="rId82"/>
    <sheet name="Methionine U-13C neg" sheetId="75" r:id="rId83"/>
    <sheet name="Methionine U-13C pos" sheetId="76" r:id="rId84"/>
    <sheet name="Methionine U-13C, U-15N neg" sheetId="77" r:id="rId85"/>
    <sheet name="Methionine U-13C, U-15N pos" sheetId="78" r:id="rId86"/>
    <sheet name="Phenylalanine neg" sheetId="79" r:id="rId87"/>
    <sheet name="Phenylalanine pos" sheetId="80" r:id="rId88"/>
    <sheet name="Phenylalanine U-13C neg" sheetId="81" r:id="rId89"/>
    <sheet name="Phenylalanine U-13C pos" sheetId="82" r:id="rId90"/>
    <sheet name="Phenylalanine U-13C, U-15N neg" sheetId="83" r:id="rId91"/>
    <sheet name="Phenylalanine U-13C, U-15N pos" sheetId="84" r:id="rId92"/>
    <sheet name="Proline neg" sheetId="85" r:id="rId93"/>
    <sheet name="Proline pos" sheetId="86" r:id="rId94"/>
    <sheet name="Proline U-13C neg" sheetId="87" r:id="rId95"/>
    <sheet name="Proline U-13C pos" sheetId="88" r:id="rId96"/>
    <sheet name="Proline U-13C, U-15N neg" sheetId="89" r:id="rId97"/>
    <sheet name="Proline U-13C, U-15N pos" sheetId="90" r:id="rId98"/>
    <sheet name="Serine neg" sheetId="91" r:id="rId99"/>
    <sheet name="Serine pos" sheetId="92" r:id="rId100"/>
    <sheet name="Serine U-13C neg" sheetId="93" r:id="rId101"/>
    <sheet name="Serine U-13C pos" sheetId="94" r:id="rId102"/>
    <sheet name="Serine U-13C, U-15N neg" sheetId="95" r:id="rId103"/>
    <sheet name="Serine U-13C, U-15N pos" sheetId="96" r:id="rId104"/>
    <sheet name="Threonine neg" sheetId="97" r:id="rId105"/>
    <sheet name="Threonine pos" sheetId="98" r:id="rId106"/>
    <sheet name="Threonine U-13C neg" sheetId="99" r:id="rId107"/>
    <sheet name="Threonine U-13C pos" sheetId="100" r:id="rId108"/>
    <sheet name="Threonine U-13C, U-15N neg" sheetId="101" r:id="rId109"/>
    <sheet name="Threonine U-13C, U-15N pos" sheetId="102" r:id="rId110"/>
    <sheet name="Tryptophan neg" sheetId="103" r:id="rId111"/>
    <sheet name="Tryptophan pos" sheetId="104" r:id="rId112"/>
    <sheet name="Tryptophan U-13C neg" sheetId="105" r:id="rId113"/>
    <sheet name="Tryptophan U-13C pos" sheetId="106" r:id="rId114"/>
    <sheet name="Tryptophan U-13C, U-15N neg" sheetId="107" r:id="rId115"/>
    <sheet name="Tryptophan U-13C, U-15N pos" sheetId="108" r:id="rId116"/>
    <sheet name="Tyrosine neg" sheetId="109" r:id="rId117"/>
    <sheet name="Tyrosine pos" sheetId="110" r:id="rId118"/>
    <sheet name="Tyrosine U-13C neg" sheetId="111" r:id="rId119"/>
    <sheet name="Tyrosine U-13C pos" sheetId="112" r:id="rId120"/>
    <sheet name="Tyrosine U-13C, U-15N neg" sheetId="113" r:id="rId121"/>
    <sheet name="Tyrosine U-13C, U-15N pos" sheetId="114" r:id="rId122"/>
    <sheet name="Tyr_cali" sheetId="130" r:id="rId123"/>
    <sheet name="Valine neg" sheetId="115" r:id="rId124"/>
    <sheet name="Valine pos" sheetId="116" r:id="rId125"/>
    <sheet name="Valine U-13C neg" sheetId="117" r:id="rId126"/>
    <sheet name="Valine U-13C pos" sheetId="118" r:id="rId127"/>
    <sheet name="Valine U-13C, U-15N neg" sheetId="119" r:id="rId128"/>
    <sheet name="Valine U-13C, U-15N pos" sheetId="120" r:id="rId129"/>
    <sheet name="Val_cali" sheetId="131" r:id="rId1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25" l="1"/>
  <c r="O39" i="125"/>
  <c r="O2" i="125"/>
  <c r="N2" i="125"/>
  <c r="M2" i="125"/>
  <c r="Q40" i="125"/>
  <c r="R39" i="125"/>
  <c r="H2" i="125"/>
  <c r="P2" i="122" l="1"/>
  <c r="Q2" i="122" s="1"/>
  <c r="Q3" i="122"/>
  <c r="Q4" i="122"/>
  <c r="Q5" i="122"/>
  <c r="Q6" i="122"/>
  <c r="Q7" i="122"/>
  <c r="Q8" i="122"/>
  <c r="Q9" i="122"/>
  <c r="Q10" i="122"/>
  <c r="Q11" i="122"/>
  <c r="Q12" i="122"/>
  <c r="Q13" i="122"/>
  <c r="Q14" i="122"/>
  <c r="Q15" i="122"/>
  <c r="Q16" i="122"/>
  <c r="Q17" i="122"/>
  <c r="Q18" i="122"/>
  <c r="Q19" i="122"/>
  <c r="Q20" i="122"/>
  <c r="Q21" i="122"/>
  <c r="Q22" i="122"/>
  <c r="Q23" i="122"/>
  <c r="Q24" i="122"/>
  <c r="Q25" i="122"/>
  <c r="Q26" i="122"/>
  <c r="Q27" i="122"/>
  <c r="Q28" i="122"/>
  <c r="Q29" i="122"/>
  <c r="Q30" i="122"/>
  <c r="Q31" i="122"/>
  <c r="Q32" i="122"/>
  <c r="Q33" i="122"/>
  <c r="Q34" i="122"/>
  <c r="Q35" i="122"/>
  <c r="Q36" i="122"/>
  <c r="Q37" i="122"/>
  <c r="P6" i="122"/>
  <c r="P3" i="122"/>
  <c r="P4" i="122"/>
  <c r="P5" i="122"/>
  <c r="P7" i="122"/>
  <c r="P8" i="122"/>
  <c r="P9" i="122"/>
  <c r="P10" i="122"/>
  <c r="P11" i="122"/>
  <c r="P12" i="122"/>
  <c r="P13" i="122"/>
  <c r="P14" i="122"/>
  <c r="P15" i="122"/>
  <c r="P16" i="122"/>
  <c r="P17" i="122"/>
  <c r="P18" i="122"/>
  <c r="P19" i="122"/>
  <c r="P20" i="122"/>
  <c r="P21" i="122"/>
  <c r="P22" i="122"/>
  <c r="P23" i="122"/>
  <c r="P24" i="122"/>
  <c r="P25" i="122"/>
  <c r="P26" i="122"/>
  <c r="P27" i="122"/>
  <c r="P28" i="122"/>
  <c r="P29" i="122"/>
  <c r="P30" i="122"/>
  <c r="P31" i="122"/>
  <c r="P32" i="122"/>
  <c r="P33" i="122"/>
  <c r="P34" i="122"/>
  <c r="P35" i="122"/>
  <c r="P36" i="122"/>
  <c r="P37" i="122"/>
  <c r="L2" i="122"/>
  <c r="O3" i="122"/>
  <c r="O4" i="122"/>
  <c r="O5" i="122"/>
  <c r="O6" i="122"/>
  <c r="O7" i="122"/>
  <c r="O8" i="122"/>
  <c r="O9" i="122"/>
  <c r="O10" i="122"/>
  <c r="O11" i="122"/>
  <c r="O12" i="122"/>
  <c r="O13" i="122"/>
  <c r="O14" i="122"/>
  <c r="O15" i="122"/>
  <c r="O16" i="122"/>
  <c r="O17" i="122"/>
  <c r="O18" i="122"/>
  <c r="O19" i="122"/>
  <c r="O20" i="122"/>
  <c r="O21" i="122"/>
  <c r="O22" i="122"/>
  <c r="O23" i="122"/>
  <c r="O24" i="122"/>
  <c r="O25" i="122"/>
  <c r="O26" i="122"/>
  <c r="O27" i="122"/>
  <c r="O28" i="122"/>
  <c r="O29" i="122"/>
  <c r="O30" i="122"/>
  <c r="O31" i="122"/>
  <c r="O32" i="122"/>
  <c r="O33" i="122"/>
  <c r="O34" i="122"/>
  <c r="O35" i="122"/>
  <c r="O36" i="122"/>
  <c r="O37" i="122"/>
  <c r="O2" i="122"/>
  <c r="E2" i="131" l="1"/>
  <c r="E37" i="131"/>
  <c r="E36" i="131"/>
  <c r="E35" i="131"/>
  <c r="E34" i="131"/>
  <c r="E33" i="131"/>
  <c r="E32" i="131"/>
  <c r="E31" i="131"/>
  <c r="E30" i="131"/>
  <c r="E29" i="131"/>
  <c r="F28" i="131"/>
  <c r="F29" i="131" s="1"/>
  <c r="F30" i="131" s="1"/>
  <c r="F31" i="131" s="1"/>
  <c r="F32" i="131" s="1"/>
  <c r="F33" i="131" s="1"/>
  <c r="F34" i="131" s="1"/>
  <c r="F35" i="131" s="1"/>
  <c r="F36" i="131" s="1"/>
  <c r="F37" i="131" s="1"/>
  <c r="E28" i="131"/>
  <c r="F27" i="131"/>
  <c r="E27" i="131"/>
  <c r="E26" i="131"/>
  <c r="E25" i="131"/>
  <c r="E24" i="131"/>
  <c r="E23" i="131"/>
  <c r="E22" i="131"/>
  <c r="E21" i="131"/>
  <c r="E20" i="131"/>
  <c r="E19" i="131"/>
  <c r="E18" i="131"/>
  <c r="E17" i="131"/>
  <c r="E16" i="131"/>
  <c r="F15" i="131"/>
  <c r="F16" i="131" s="1"/>
  <c r="F17" i="131" s="1"/>
  <c r="F18" i="131" s="1"/>
  <c r="F19" i="131" s="1"/>
  <c r="F20" i="131" s="1"/>
  <c r="F21" i="131" s="1"/>
  <c r="F22" i="131" s="1"/>
  <c r="F23" i="131" s="1"/>
  <c r="F24" i="131" s="1"/>
  <c r="F25" i="131" s="1"/>
  <c r="E15" i="131"/>
  <c r="E14" i="131"/>
  <c r="E13" i="131"/>
  <c r="E12" i="131"/>
  <c r="E11" i="131"/>
  <c r="E10" i="131"/>
  <c r="E9" i="131"/>
  <c r="E8" i="131"/>
  <c r="E7" i="131"/>
  <c r="E6" i="131"/>
  <c r="E5" i="131"/>
  <c r="E4" i="131"/>
  <c r="F3" i="131"/>
  <c r="F4" i="131" s="1"/>
  <c r="F5" i="131" s="1"/>
  <c r="F6" i="131" s="1"/>
  <c r="F7" i="131" s="1"/>
  <c r="F8" i="131" s="1"/>
  <c r="F9" i="131" s="1"/>
  <c r="F10" i="131" s="1"/>
  <c r="F11" i="131" s="1"/>
  <c r="F12" i="131" s="1"/>
  <c r="F13" i="131" s="1"/>
  <c r="E3" i="131"/>
  <c r="E26" i="130"/>
  <c r="E27" i="130"/>
  <c r="F27" i="130"/>
  <c r="E28" i="130"/>
  <c r="F28" i="130"/>
  <c r="F29" i="130" s="1"/>
  <c r="F30" i="130" s="1"/>
  <c r="F31" i="130" s="1"/>
  <c r="F32" i="130" s="1"/>
  <c r="F33" i="130" s="1"/>
  <c r="F34" i="130" s="1"/>
  <c r="F35" i="130" s="1"/>
  <c r="F36" i="130" s="1"/>
  <c r="F37" i="130" s="1"/>
  <c r="E29" i="130"/>
  <c r="E30" i="130"/>
  <c r="E31" i="130"/>
  <c r="E32" i="130"/>
  <c r="E33" i="130"/>
  <c r="E34" i="130"/>
  <c r="E35" i="130"/>
  <c r="E36" i="130"/>
  <c r="E37" i="130"/>
  <c r="E25" i="130"/>
  <c r="E24" i="130"/>
  <c r="E23" i="130"/>
  <c r="E22" i="130"/>
  <c r="E21" i="130"/>
  <c r="E20" i="130"/>
  <c r="E19" i="130"/>
  <c r="E18" i="130"/>
  <c r="E17" i="130"/>
  <c r="E16" i="130"/>
  <c r="F15" i="130"/>
  <c r="F16" i="130" s="1"/>
  <c r="F17" i="130" s="1"/>
  <c r="F18" i="130" s="1"/>
  <c r="F19" i="130" s="1"/>
  <c r="F20" i="130" s="1"/>
  <c r="F21" i="130" s="1"/>
  <c r="F22" i="130" s="1"/>
  <c r="F23" i="130" s="1"/>
  <c r="F24" i="130" s="1"/>
  <c r="F25" i="130" s="1"/>
  <c r="E15" i="130"/>
  <c r="E14" i="130"/>
  <c r="E13" i="130"/>
  <c r="E12" i="130"/>
  <c r="E11" i="130"/>
  <c r="E10" i="130"/>
  <c r="E9" i="130"/>
  <c r="E8" i="130"/>
  <c r="E7" i="130"/>
  <c r="E6" i="130"/>
  <c r="E5" i="130"/>
  <c r="E4" i="130"/>
  <c r="F3" i="130"/>
  <c r="F4" i="130" s="1"/>
  <c r="F5" i="130" s="1"/>
  <c r="F6" i="130" s="1"/>
  <c r="F7" i="130" s="1"/>
  <c r="F8" i="130" s="1"/>
  <c r="F9" i="130" s="1"/>
  <c r="F10" i="130" s="1"/>
  <c r="F11" i="130" s="1"/>
  <c r="F12" i="130" s="1"/>
  <c r="F13" i="130" s="1"/>
  <c r="E3" i="130"/>
  <c r="E2" i="130"/>
  <c r="F27" i="129"/>
  <c r="F28" i="129" s="1"/>
  <c r="F29" i="129" s="1"/>
  <c r="F30" i="129" s="1"/>
  <c r="F31" i="129" s="1"/>
  <c r="F32" i="129" s="1"/>
  <c r="F33" i="129" s="1"/>
  <c r="F34" i="129" s="1"/>
  <c r="F35" i="129" s="1"/>
  <c r="F36" i="129" s="1"/>
  <c r="F37" i="129" s="1"/>
  <c r="F15" i="129"/>
  <c r="F16" i="129" s="1"/>
  <c r="F17" i="129" s="1"/>
  <c r="F18" i="129" s="1"/>
  <c r="F19" i="129" s="1"/>
  <c r="F20" i="129" s="1"/>
  <c r="F21" i="129" s="1"/>
  <c r="F22" i="129" s="1"/>
  <c r="F23" i="129" s="1"/>
  <c r="F24" i="129" s="1"/>
  <c r="F25" i="129" s="1"/>
  <c r="F3" i="129"/>
  <c r="F4" i="129" s="1"/>
  <c r="F5" i="129" s="1"/>
  <c r="F6" i="129" s="1"/>
  <c r="F7" i="129" s="1"/>
  <c r="F8" i="129" s="1"/>
  <c r="F9" i="129" s="1"/>
  <c r="F10" i="129" s="1"/>
  <c r="F11" i="129" s="1"/>
  <c r="F12" i="129" s="1"/>
  <c r="F13" i="129" s="1"/>
  <c r="E3" i="129"/>
  <c r="E4" i="129"/>
  <c r="E5" i="129"/>
  <c r="E6" i="129"/>
  <c r="E7" i="129"/>
  <c r="E8" i="129"/>
  <c r="E9" i="129"/>
  <c r="E10" i="129"/>
  <c r="E11" i="129"/>
  <c r="E12" i="129"/>
  <c r="E13" i="129"/>
  <c r="E14" i="129"/>
  <c r="E15" i="129"/>
  <c r="E16" i="129"/>
  <c r="E17" i="129"/>
  <c r="E18" i="129"/>
  <c r="E19" i="129"/>
  <c r="E20" i="129"/>
  <c r="E21" i="129"/>
  <c r="E22" i="129"/>
  <c r="E23" i="129"/>
  <c r="E24" i="129"/>
  <c r="E25" i="129"/>
  <c r="E26" i="129"/>
  <c r="E27" i="129"/>
  <c r="E28" i="129"/>
  <c r="E29" i="129"/>
  <c r="E30" i="129"/>
  <c r="E31" i="129"/>
  <c r="E32" i="129"/>
  <c r="E33" i="129"/>
  <c r="E34" i="129"/>
  <c r="E35" i="129"/>
  <c r="E36" i="129"/>
  <c r="E37" i="129"/>
  <c r="E2" i="129"/>
  <c r="K2" i="121"/>
  <c r="H38" i="122" l="1"/>
  <c r="K38" i="122"/>
  <c r="G14" i="122"/>
  <c r="H3" i="121"/>
  <c r="H4" i="121"/>
  <c r="H5" i="121"/>
  <c r="H6" i="121"/>
  <c r="H7" i="121"/>
  <c r="H8" i="121"/>
  <c r="H9" i="121"/>
  <c r="H10" i="121"/>
  <c r="H11" i="121"/>
  <c r="H12" i="121"/>
  <c r="H13" i="121"/>
  <c r="H14" i="121"/>
  <c r="H15" i="121"/>
  <c r="H16" i="121"/>
  <c r="H17" i="121"/>
  <c r="H18" i="121"/>
  <c r="H19" i="121"/>
  <c r="H20" i="121"/>
  <c r="H21" i="121"/>
  <c r="H22" i="121"/>
  <c r="H23" i="121"/>
  <c r="H24" i="121"/>
  <c r="H25" i="121"/>
  <c r="H26" i="121"/>
  <c r="H27" i="121"/>
  <c r="H28" i="121"/>
  <c r="H29" i="121"/>
  <c r="H30" i="121"/>
  <c r="H31" i="121"/>
  <c r="H32" i="121"/>
  <c r="H33" i="121"/>
  <c r="H34" i="121"/>
  <c r="H35" i="121"/>
  <c r="H36" i="121"/>
  <c r="H37" i="121"/>
  <c r="H2" i="121"/>
  <c r="K38" i="121"/>
  <c r="K3" i="121"/>
  <c r="K4" i="121"/>
  <c r="K5" i="121"/>
  <c r="K6" i="121"/>
  <c r="K7" i="121"/>
  <c r="K8" i="121"/>
  <c r="K9" i="121"/>
  <c r="K10" i="121"/>
  <c r="K11" i="121"/>
  <c r="K12" i="121"/>
  <c r="K13" i="121"/>
  <c r="K14" i="121"/>
  <c r="K15" i="121"/>
  <c r="K16" i="121"/>
  <c r="K17" i="121"/>
  <c r="K18" i="121"/>
  <c r="K19" i="121"/>
  <c r="K20" i="121"/>
  <c r="K21" i="121"/>
  <c r="K22" i="121"/>
  <c r="K23" i="121"/>
  <c r="K24" i="121"/>
  <c r="K25" i="121"/>
  <c r="K26" i="121"/>
  <c r="K27" i="121"/>
  <c r="K28" i="121"/>
  <c r="K29" i="121"/>
  <c r="K30" i="121"/>
  <c r="K31" i="121"/>
  <c r="K32" i="121"/>
  <c r="K33" i="121"/>
  <c r="K34" i="121"/>
  <c r="K35" i="121"/>
  <c r="K36" i="121"/>
  <c r="K37" i="121"/>
  <c r="G14" i="121"/>
  <c r="G29" i="123"/>
  <c r="G30" i="123" s="1"/>
  <c r="G31" i="123" s="1"/>
  <c r="G32" i="123" s="1"/>
  <c r="G33" i="123" s="1"/>
  <c r="G34" i="123" s="1"/>
  <c r="G35" i="123" s="1"/>
  <c r="G36" i="123" s="1"/>
  <c r="G37" i="123" s="1"/>
  <c r="G28" i="123"/>
  <c r="G27" i="123"/>
  <c r="G16" i="123"/>
  <c r="G17" i="123" s="1"/>
  <c r="G18" i="123" s="1"/>
  <c r="G19" i="123" s="1"/>
  <c r="G20" i="123" s="1"/>
  <c r="G21" i="123" s="1"/>
  <c r="G22" i="123" s="1"/>
  <c r="G23" i="123" s="1"/>
  <c r="G24" i="123" s="1"/>
  <c r="G25" i="123" s="1"/>
  <c r="G15" i="123"/>
  <c r="G3" i="123"/>
  <c r="G4" i="123" s="1"/>
  <c r="G5" i="123" s="1"/>
  <c r="G6" i="123" s="1"/>
  <c r="G7" i="123" s="1"/>
  <c r="G8" i="123" s="1"/>
  <c r="G9" i="123" s="1"/>
  <c r="G10" i="123" s="1"/>
  <c r="G11" i="123" s="1"/>
  <c r="G12" i="123" s="1"/>
  <c r="G13" i="123" s="1"/>
  <c r="C3" i="128"/>
  <c r="C4" i="128"/>
  <c r="C5" i="128"/>
  <c r="C6" i="128"/>
  <c r="C7" i="128"/>
  <c r="C8" i="128"/>
  <c r="C9" i="128"/>
  <c r="C10" i="128"/>
  <c r="C11" i="128"/>
  <c r="C12" i="128"/>
  <c r="C13" i="128"/>
  <c r="C14" i="128"/>
  <c r="C15" i="128"/>
  <c r="C16" i="128"/>
  <c r="C17" i="128"/>
  <c r="C18" i="128"/>
  <c r="C19" i="128"/>
  <c r="C20" i="128"/>
  <c r="C21" i="128"/>
  <c r="C22" i="128"/>
  <c r="C23" i="128"/>
  <c r="C24" i="128"/>
  <c r="C25" i="128"/>
  <c r="C26" i="128"/>
  <c r="C27" i="128"/>
  <c r="C28" i="128"/>
  <c r="C29" i="128"/>
  <c r="C30" i="128"/>
  <c r="C31" i="128"/>
  <c r="C32" i="128"/>
  <c r="C33" i="128"/>
  <c r="C34" i="128"/>
  <c r="C35" i="128"/>
  <c r="C36" i="128"/>
  <c r="C37" i="128"/>
  <c r="C2" i="128"/>
  <c r="I40" i="127" l="1"/>
  <c r="H3" i="127"/>
  <c r="H4" i="127"/>
  <c r="H5" i="127"/>
  <c r="H6" i="127"/>
  <c r="H7" i="127"/>
  <c r="H8" i="127"/>
  <c r="H9" i="127"/>
  <c r="H10" i="127"/>
  <c r="H11" i="127"/>
  <c r="H12" i="127"/>
  <c r="H13" i="127"/>
  <c r="H14" i="127"/>
  <c r="H15" i="127"/>
  <c r="H16" i="127"/>
  <c r="H17" i="127"/>
  <c r="H18" i="127"/>
  <c r="H19" i="127"/>
  <c r="H20" i="127"/>
  <c r="H21" i="127"/>
  <c r="H22" i="127"/>
  <c r="H23" i="127"/>
  <c r="H24" i="127"/>
  <c r="H25" i="127"/>
  <c r="H26" i="127"/>
  <c r="I26" i="127" s="1"/>
  <c r="J26" i="127" s="1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2" i="127"/>
  <c r="L40" i="127"/>
  <c r="M39" i="127"/>
  <c r="K3" i="127"/>
  <c r="K4" i="127"/>
  <c r="K5" i="127"/>
  <c r="K6" i="127"/>
  <c r="K7" i="127"/>
  <c r="K8" i="127"/>
  <c r="K9" i="127"/>
  <c r="K10" i="127"/>
  <c r="K11" i="127"/>
  <c r="K12" i="127"/>
  <c r="K13" i="127"/>
  <c r="K14" i="127"/>
  <c r="K15" i="127"/>
  <c r="K16" i="127"/>
  <c r="K17" i="127"/>
  <c r="K18" i="127"/>
  <c r="K19" i="127"/>
  <c r="K20" i="127"/>
  <c r="K21" i="127"/>
  <c r="K22" i="127"/>
  <c r="K23" i="127"/>
  <c r="K24" i="127"/>
  <c r="K25" i="127"/>
  <c r="K26" i="127"/>
  <c r="K27" i="127"/>
  <c r="K28" i="127"/>
  <c r="K29" i="127"/>
  <c r="K30" i="127"/>
  <c r="K31" i="127"/>
  <c r="K32" i="127"/>
  <c r="K33" i="127"/>
  <c r="K34" i="127"/>
  <c r="K35" i="127"/>
  <c r="K36" i="127"/>
  <c r="K37" i="127"/>
  <c r="K38" i="127"/>
  <c r="K2" i="127"/>
  <c r="G16" i="127"/>
  <c r="G17" i="127" s="1"/>
  <c r="G18" i="127" s="1"/>
  <c r="G19" i="127" s="1"/>
  <c r="G20" i="127" s="1"/>
  <c r="G21" i="127" s="1"/>
  <c r="G22" i="127" s="1"/>
  <c r="G23" i="127" s="1"/>
  <c r="G24" i="127" s="1"/>
  <c r="G25" i="127" s="1"/>
  <c r="G15" i="127"/>
  <c r="F37" i="127"/>
  <c r="F36" i="127"/>
  <c r="F35" i="127"/>
  <c r="F34" i="127"/>
  <c r="F33" i="127"/>
  <c r="F32" i="127"/>
  <c r="F31" i="127"/>
  <c r="F30" i="127"/>
  <c r="F29" i="127"/>
  <c r="F28" i="127"/>
  <c r="L27" i="127"/>
  <c r="M27" i="127" s="1"/>
  <c r="I27" i="127"/>
  <c r="J27" i="127" s="1"/>
  <c r="G27" i="127"/>
  <c r="G28" i="127" s="1"/>
  <c r="F27" i="127"/>
  <c r="F26" i="127"/>
  <c r="F25" i="127"/>
  <c r="F24" i="127"/>
  <c r="F23" i="127"/>
  <c r="F22" i="127"/>
  <c r="F21" i="127"/>
  <c r="F20" i="127"/>
  <c r="F19" i="127"/>
  <c r="F18" i="127"/>
  <c r="F17" i="127"/>
  <c r="F16" i="127"/>
  <c r="I15" i="127"/>
  <c r="J15" i="127" s="1"/>
  <c r="F15" i="127"/>
  <c r="F14" i="127"/>
  <c r="F13" i="127"/>
  <c r="F12" i="127"/>
  <c r="F11" i="127"/>
  <c r="F10" i="127"/>
  <c r="F9" i="127"/>
  <c r="F8" i="127"/>
  <c r="F7" i="127"/>
  <c r="F6" i="127"/>
  <c r="F5" i="127"/>
  <c r="F4" i="127"/>
  <c r="G3" i="127"/>
  <c r="F3" i="127"/>
  <c r="F2" i="127"/>
  <c r="K3" i="126"/>
  <c r="K4" i="126"/>
  <c r="K5" i="126"/>
  <c r="K6" i="126"/>
  <c r="K7" i="126"/>
  <c r="K8" i="126"/>
  <c r="K9" i="126"/>
  <c r="K10" i="126"/>
  <c r="K11" i="126"/>
  <c r="K12" i="126"/>
  <c r="K13" i="126"/>
  <c r="K14" i="126"/>
  <c r="K15" i="126"/>
  <c r="K16" i="126"/>
  <c r="K17" i="126"/>
  <c r="K18" i="126"/>
  <c r="K19" i="126"/>
  <c r="K20" i="126"/>
  <c r="K21" i="126"/>
  <c r="K22" i="126"/>
  <c r="K23" i="126"/>
  <c r="K24" i="126"/>
  <c r="K25" i="126"/>
  <c r="K26" i="126"/>
  <c r="L26" i="126" s="1"/>
  <c r="M26" i="126" s="1"/>
  <c r="K27" i="126"/>
  <c r="K28" i="126"/>
  <c r="K29" i="126"/>
  <c r="K30" i="126"/>
  <c r="K31" i="126"/>
  <c r="K32" i="126"/>
  <c r="K33" i="126"/>
  <c r="K34" i="126"/>
  <c r="K35" i="126"/>
  <c r="K36" i="126"/>
  <c r="K37" i="126"/>
  <c r="K38" i="126"/>
  <c r="K2" i="126"/>
  <c r="G27" i="126"/>
  <c r="G28" i="126" s="1"/>
  <c r="G22" i="126"/>
  <c r="H38" i="126"/>
  <c r="F26" i="126"/>
  <c r="H26" i="126" s="1"/>
  <c r="I26" i="126" s="1"/>
  <c r="J26" i="126" s="1"/>
  <c r="F27" i="126"/>
  <c r="H27" i="126" s="1"/>
  <c r="F28" i="126"/>
  <c r="H28" i="126" s="1"/>
  <c r="F29" i="126"/>
  <c r="H29" i="126" s="1"/>
  <c r="F30" i="126"/>
  <c r="H30" i="126" s="1"/>
  <c r="F31" i="126"/>
  <c r="H31" i="126" s="1"/>
  <c r="F32" i="126"/>
  <c r="H32" i="126" s="1"/>
  <c r="F33" i="126"/>
  <c r="H33" i="126" s="1"/>
  <c r="F34" i="126"/>
  <c r="H34" i="126" s="1"/>
  <c r="F35" i="126"/>
  <c r="H35" i="126" s="1"/>
  <c r="F36" i="126"/>
  <c r="H36" i="126" s="1"/>
  <c r="F37" i="126"/>
  <c r="H37" i="126" s="1"/>
  <c r="F25" i="126"/>
  <c r="H25" i="126" s="1"/>
  <c r="F24" i="126"/>
  <c r="H24" i="126" s="1"/>
  <c r="F23" i="126"/>
  <c r="H23" i="126" s="1"/>
  <c r="F22" i="126"/>
  <c r="H22" i="126" s="1"/>
  <c r="F21" i="126"/>
  <c r="H21" i="126" s="1"/>
  <c r="F20" i="126"/>
  <c r="H20" i="126" s="1"/>
  <c r="F19" i="126"/>
  <c r="H19" i="126" s="1"/>
  <c r="H18" i="126"/>
  <c r="F18" i="126"/>
  <c r="F17" i="126"/>
  <c r="H17" i="126" s="1"/>
  <c r="F16" i="126"/>
  <c r="G15" i="126"/>
  <c r="F15" i="126"/>
  <c r="H15" i="126" s="1"/>
  <c r="F14" i="126"/>
  <c r="F13" i="126"/>
  <c r="H13" i="126" s="1"/>
  <c r="F12" i="126"/>
  <c r="H12" i="126" s="1"/>
  <c r="F11" i="126"/>
  <c r="H11" i="126" s="1"/>
  <c r="F10" i="126"/>
  <c r="H10" i="126" s="1"/>
  <c r="F9" i="126"/>
  <c r="H9" i="126" s="1"/>
  <c r="F8" i="126"/>
  <c r="H8" i="126" s="1"/>
  <c r="F7" i="126"/>
  <c r="H7" i="126" s="1"/>
  <c r="F6" i="126"/>
  <c r="H6" i="126" s="1"/>
  <c r="F5" i="126"/>
  <c r="H5" i="126" s="1"/>
  <c r="F4" i="126"/>
  <c r="H4" i="126" s="1"/>
  <c r="G3" i="126"/>
  <c r="G4" i="126" s="1"/>
  <c r="F3" i="126"/>
  <c r="H3" i="126" s="1"/>
  <c r="F2" i="126"/>
  <c r="H2" i="126" s="1"/>
  <c r="I2" i="126" s="1"/>
  <c r="I14" i="127" l="1"/>
  <c r="J14" i="127" s="1"/>
  <c r="I2" i="127"/>
  <c r="J2" i="127" s="1"/>
  <c r="L26" i="127"/>
  <c r="M26" i="127" s="1"/>
  <c r="G29" i="127"/>
  <c r="I28" i="127"/>
  <c r="J28" i="127" s="1"/>
  <c r="L28" i="127"/>
  <c r="M28" i="127" s="1"/>
  <c r="I3" i="127"/>
  <c r="J3" i="127" s="1"/>
  <c r="L14" i="127"/>
  <c r="M14" i="127" s="1"/>
  <c r="L15" i="127"/>
  <c r="M15" i="127" s="1"/>
  <c r="L2" i="127"/>
  <c r="L3" i="127"/>
  <c r="M3" i="127" s="1"/>
  <c r="G4" i="127"/>
  <c r="L14" i="126"/>
  <c r="M14" i="126" s="1"/>
  <c r="G29" i="126"/>
  <c r="L28" i="126"/>
  <c r="M28" i="126" s="1"/>
  <c r="I29" i="126"/>
  <c r="J29" i="126" s="1"/>
  <c r="L27" i="126"/>
  <c r="M27" i="126" s="1"/>
  <c r="I28" i="126"/>
  <c r="J28" i="126" s="1"/>
  <c r="I27" i="126"/>
  <c r="J27" i="126" s="1"/>
  <c r="H16" i="126"/>
  <c r="H14" i="126"/>
  <c r="I14" i="126" s="1"/>
  <c r="J14" i="126" s="1"/>
  <c r="I3" i="126"/>
  <c r="J3" i="126" s="1"/>
  <c r="J2" i="126"/>
  <c r="L15" i="126"/>
  <c r="M15" i="126" s="1"/>
  <c r="G5" i="126"/>
  <c r="L3" i="126"/>
  <c r="M3" i="126" s="1"/>
  <c r="I4" i="126"/>
  <c r="J4" i="126" s="1"/>
  <c r="I15" i="126"/>
  <c r="J15" i="126" s="1"/>
  <c r="L2" i="126"/>
  <c r="L4" i="126"/>
  <c r="M4" i="126" s="1"/>
  <c r="G16" i="126"/>
  <c r="H3" i="125"/>
  <c r="P3" i="125" s="1"/>
  <c r="H4" i="125"/>
  <c r="P4" i="125" s="1"/>
  <c r="H5" i="125"/>
  <c r="P5" i="125" s="1"/>
  <c r="H6" i="125"/>
  <c r="P6" i="125" s="1"/>
  <c r="H7" i="125"/>
  <c r="P7" i="125" s="1"/>
  <c r="H8" i="125"/>
  <c r="P8" i="125" s="1"/>
  <c r="H9" i="125"/>
  <c r="P9" i="125" s="1"/>
  <c r="H10" i="125"/>
  <c r="P10" i="125" s="1"/>
  <c r="H11" i="125"/>
  <c r="P11" i="125" s="1"/>
  <c r="H12" i="125"/>
  <c r="P12" i="125" s="1"/>
  <c r="H13" i="125"/>
  <c r="P13" i="125" s="1"/>
  <c r="H14" i="125"/>
  <c r="P14" i="125" s="1"/>
  <c r="Q14" i="125" s="1"/>
  <c r="R14" i="125" s="1"/>
  <c r="H15" i="125"/>
  <c r="P15" i="125" s="1"/>
  <c r="H16" i="125"/>
  <c r="P16" i="125" s="1"/>
  <c r="H17" i="125"/>
  <c r="P17" i="125" s="1"/>
  <c r="H18" i="125"/>
  <c r="P18" i="125" s="1"/>
  <c r="H19" i="125"/>
  <c r="P19" i="125" s="1"/>
  <c r="H20" i="125"/>
  <c r="P20" i="125" s="1"/>
  <c r="H21" i="125"/>
  <c r="P21" i="125" s="1"/>
  <c r="H22" i="125"/>
  <c r="P22" i="125" s="1"/>
  <c r="H23" i="125"/>
  <c r="P23" i="125" s="1"/>
  <c r="H24" i="125"/>
  <c r="P24" i="125" s="1"/>
  <c r="H25" i="125"/>
  <c r="P25" i="125" s="1"/>
  <c r="H26" i="125"/>
  <c r="P26" i="125" s="1"/>
  <c r="Q26" i="125" s="1"/>
  <c r="R26" i="125" s="1"/>
  <c r="H27" i="125"/>
  <c r="P27" i="125" s="1"/>
  <c r="H28" i="125"/>
  <c r="P28" i="125" s="1"/>
  <c r="H29" i="125"/>
  <c r="P29" i="125" s="1"/>
  <c r="H30" i="125"/>
  <c r="P30" i="125" s="1"/>
  <c r="H31" i="125"/>
  <c r="P31" i="125" s="1"/>
  <c r="H32" i="125"/>
  <c r="P32" i="125" s="1"/>
  <c r="H33" i="125"/>
  <c r="P33" i="125" s="1"/>
  <c r="H34" i="125"/>
  <c r="P34" i="125" s="1"/>
  <c r="H35" i="125"/>
  <c r="P35" i="125" s="1"/>
  <c r="H36" i="125"/>
  <c r="P36" i="125" s="1"/>
  <c r="H37" i="125"/>
  <c r="P37" i="125" s="1"/>
  <c r="P2" i="125"/>
  <c r="Q2" i="125" s="1"/>
  <c r="R2" i="125" s="1"/>
  <c r="G27" i="122"/>
  <c r="G28" i="122" s="1"/>
  <c r="G29" i="122" s="1"/>
  <c r="G15" i="122"/>
  <c r="G16" i="122" s="1"/>
  <c r="G3" i="122"/>
  <c r="G4" i="122" s="1"/>
  <c r="F24" i="122"/>
  <c r="F33" i="122"/>
  <c r="F15" i="122"/>
  <c r="F16" i="122"/>
  <c r="F17" i="122"/>
  <c r="F18" i="122"/>
  <c r="F19" i="122"/>
  <c r="F20" i="122"/>
  <c r="F21" i="122"/>
  <c r="F22" i="122"/>
  <c r="F23" i="122"/>
  <c r="F25" i="122"/>
  <c r="F26" i="122"/>
  <c r="F27" i="122"/>
  <c r="F28" i="122"/>
  <c r="F29" i="122"/>
  <c r="F30" i="122"/>
  <c r="F31" i="122"/>
  <c r="F32" i="122"/>
  <c r="F34" i="122"/>
  <c r="F35" i="122"/>
  <c r="F36" i="122"/>
  <c r="F37" i="122"/>
  <c r="F14" i="122"/>
  <c r="H38" i="121"/>
  <c r="M38" i="125"/>
  <c r="J38" i="125"/>
  <c r="L26" i="121"/>
  <c r="H20" i="122" l="1"/>
  <c r="K20" i="122"/>
  <c r="H14" i="122"/>
  <c r="I14" i="122" s="1"/>
  <c r="J14" i="122" s="1"/>
  <c r="K14" i="122"/>
  <c r="L14" i="122" s="1"/>
  <c r="M14" i="122" s="1"/>
  <c r="K34" i="122"/>
  <c r="H34" i="122"/>
  <c r="H29" i="122"/>
  <c r="I29" i="122" s="1"/>
  <c r="J29" i="122" s="1"/>
  <c r="K29" i="122"/>
  <c r="L29" i="122" s="1"/>
  <c r="M29" i="122" s="1"/>
  <c r="K25" i="122"/>
  <c r="H25" i="122"/>
  <c r="H16" i="122"/>
  <c r="I16" i="122" s="1"/>
  <c r="J16" i="122" s="1"/>
  <c r="K16" i="122"/>
  <c r="K37" i="122"/>
  <c r="H37" i="122"/>
  <c r="H28" i="122"/>
  <c r="I28" i="122" s="1"/>
  <c r="J28" i="122" s="1"/>
  <c r="K28" i="122"/>
  <c r="L28" i="122" s="1"/>
  <c r="M28" i="122" s="1"/>
  <c r="H19" i="122"/>
  <c r="K19" i="122"/>
  <c r="H36" i="122"/>
  <c r="K36" i="122"/>
  <c r="H31" i="122"/>
  <c r="K31" i="122"/>
  <c r="H27" i="122"/>
  <c r="K27" i="122"/>
  <c r="L27" i="122" s="1"/>
  <c r="M27" i="122" s="1"/>
  <c r="H22" i="122"/>
  <c r="K22" i="122"/>
  <c r="H18" i="122"/>
  <c r="K18" i="122"/>
  <c r="H33" i="122"/>
  <c r="K33" i="122"/>
  <c r="I27" i="122"/>
  <c r="J27" i="122" s="1"/>
  <c r="H32" i="122"/>
  <c r="K32" i="122"/>
  <c r="H23" i="122"/>
  <c r="K23" i="122"/>
  <c r="H15" i="122"/>
  <c r="I15" i="122" s="1"/>
  <c r="J15" i="122" s="1"/>
  <c r="K15" i="122"/>
  <c r="H35" i="122"/>
  <c r="K35" i="122"/>
  <c r="H30" i="122"/>
  <c r="K30" i="122"/>
  <c r="H26" i="122"/>
  <c r="I26" i="122" s="1"/>
  <c r="J26" i="122" s="1"/>
  <c r="K26" i="122"/>
  <c r="L26" i="122" s="1"/>
  <c r="M26" i="122" s="1"/>
  <c r="H21" i="122"/>
  <c r="K21" i="122"/>
  <c r="H17" i="122"/>
  <c r="K17" i="122"/>
  <c r="H24" i="122"/>
  <c r="K24" i="122"/>
  <c r="L15" i="122"/>
  <c r="M15" i="122" s="1"/>
  <c r="I16" i="127"/>
  <c r="J16" i="127" s="1"/>
  <c r="L16" i="127"/>
  <c r="M16" i="127" s="1"/>
  <c r="I4" i="127"/>
  <c r="L4" i="127"/>
  <c r="M4" i="127" s="1"/>
  <c r="G5" i="127"/>
  <c r="M2" i="127"/>
  <c r="G30" i="127"/>
  <c r="I29" i="127"/>
  <c r="J29" i="127" s="1"/>
  <c r="L29" i="127"/>
  <c r="M29" i="127" s="1"/>
  <c r="G30" i="126"/>
  <c r="L29" i="126"/>
  <c r="M29" i="126" s="1"/>
  <c r="I16" i="126"/>
  <c r="J16" i="126" s="1"/>
  <c r="L16" i="126"/>
  <c r="M16" i="126" s="1"/>
  <c r="G17" i="126"/>
  <c r="L5" i="126"/>
  <c r="M5" i="126" s="1"/>
  <c r="I5" i="126"/>
  <c r="J5" i="126" s="1"/>
  <c r="G6" i="126"/>
  <c r="M2" i="126"/>
  <c r="G30" i="122"/>
  <c r="G5" i="122"/>
  <c r="L16" i="122"/>
  <c r="M16" i="122" s="1"/>
  <c r="G17" i="122"/>
  <c r="J4" i="127" l="1"/>
  <c r="I17" i="127"/>
  <c r="J17" i="127" s="1"/>
  <c r="L17" i="127"/>
  <c r="M17" i="127" s="1"/>
  <c r="G31" i="127"/>
  <c r="L30" i="127"/>
  <c r="M30" i="127" s="1"/>
  <c r="I30" i="127"/>
  <c r="J30" i="127" s="1"/>
  <c r="I5" i="127"/>
  <c r="J5" i="127" s="1"/>
  <c r="L5" i="127"/>
  <c r="M5" i="127" s="1"/>
  <c r="G6" i="127"/>
  <c r="G31" i="126"/>
  <c r="L30" i="126"/>
  <c r="M30" i="126" s="1"/>
  <c r="I30" i="126"/>
  <c r="J30" i="126" s="1"/>
  <c r="I17" i="126"/>
  <c r="J17" i="126" s="1"/>
  <c r="G18" i="126"/>
  <c r="L17" i="126"/>
  <c r="M17" i="126" s="1"/>
  <c r="L6" i="126"/>
  <c r="G7" i="126"/>
  <c r="I6" i="126"/>
  <c r="G6" i="122"/>
  <c r="G18" i="122"/>
  <c r="I17" i="122"/>
  <c r="J17" i="122" s="1"/>
  <c r="L17" i="122"/>
  <c r="M17" i="122" s="1"/>
  <c r="L30" i="122"/>
  <c r="M30" i="122" s="1"/>
  <c r="G31" i="122"/>
  <c r="I30" i="122"/>
  <c r="J30" i="122" s="1"/>
  <c r="I6" i="127" l="1"/>
  <c r="J6" i="127" s="1"/>
  <c r="G7" i="127"/>
  <c r="L6" i="127"/>
  <c r="M6" i="127" s="1"/>
  <c r="G32" i="127"/>
  <c r="I31" i="127"/>
  <c r="J31" i="127" s="1"/>
  <c r="L31" i="127"/>
  <c r="M31" i="127" s="1"/>
  <c r="I18" i="127"/>
  <c r="J18" i="127" s="1"/>
  <c r="L18" i="127"/>
  <c r="M18" i="127" s="1"/>
  <c r="G32" i="126"/>
  <c r="L31" i="126"/>
  <c r="M31" i="126" s="1"/>
  <c r="I31" i="126"/>
  <c r="J31" i="126" s="1"/>
  <c r="M6" i="126"/>
  <c r="J6" i="126"/>
  <c r="I18" i="126"/>
  <c r="J18" i="126" s="1"/>
  <c r="L18" i="126"/>
  <c r="M18" i="126" s="1"/>
  <c r="G19" i="126"/>
  <c r="L7" i="126"/>
  <c r="M7" i="126" s="1"/>
  <c r="I7" i="126"/>
  <c r="J7" i="126" s="1"/>
  <c r="G8" i="126"/>
  <c r="G7" i="122"/>
  <c r="I31" i="122"/>
  <c r="J31" i="122" s="1"/>
  <c r="L31" i="122"/>
  <c r="M31" i="122" s="1"/>
  <c r="G32" i="122"/>
  <c r="G19" i="122"/>
  <c r="I18" i="122"/>
  <c r="J18" i="122" s="1"/>
  <c r="L18" i="122"/>
  <c r="M18" i="122" s="1"/>
  <c r="G37" i="125"/>
  <c r="M37" i="125" s="1"/>
  <c r="G36" i="125"/>
  <c r="M36" i="125" s="1"/>
  <c r="G35" i="125"/>
  <c r="J35" i="125" s="1"/>
  <c r="G34" i="125"/>
  <c r="J34" i="125" s="1"/>
  <c r="G33" i="125"/>
  <c r="M33" i="125" s="1"/>
  <c r="G32" i="125"/>
  <c r="M32" i="125" s="1"/>
  <c r="G31" i="125"/>
  <c r="J31" i="125" s="1"/>
  <c r="G30" i="125"/>
  <c r="J30" i="125" s="1"/>
  <c r="G29" i="125"/>
  <c r="M29" i="125" s="1"/>
  <c r="G28" i="125"/>
  <c r="M28" i="125" s="1"/>
  <c r="I27" i="125"/>
  <c r="Q27" i="125" s="1"/>
  <c r="R27" i="125" s="1"/>
  <c r="G27" i="125"/>
  <c r="J27" i="125" s="1"/>
  <c r="G26" i="125"/>
  <c r="J26" i="125" s="1"/>
  <c r="G25" i="125"/>
  <c r="M25" i="125" s="1"/>
  <c r="G24" i="125"/>
  <c r="M24" i="125" s="1"/>
  <c r="G23" i="125"/>
  <c r="J23" i="125" s="1"/>
  <c r="G22" i="125"/>
  <c r="J22" i="125" s="1"/>
  <c r="G21" i="125"/>
  <c r="M21" i="125" s="1"/>
  <c r="G20" i="125"/>
  <c r="M20" i="125" s="1"/>
  <c r="G19" i="125"/>
  <c r="J19" i="125" s="1"/>
  <c r="G18" i="125"/>
  <c r="J18" i="125" s="1"/>
  <c r="G17" i="125"/>
  <c r="M17" i="125" s="1"/>
  <c r="G16" i="125"/>
  <c r="M16" i="125" s="1"/>
  <c r="I15" i="125"/>
  <c r="Q15" i="125" s="1"/>
  <c r="R15" i="125" s="1"/>
  <c r="G15" i="125"/>
  <c r="J15" i="125" s="1"/>
  <c r="G14" i="125"/>
  <c r="J14" i="125" s="1"/>
  <c r="G13" i="125"/>
  <c r="M13" i="125" s="1"/>
  <c r="G12" i="125"/>
  <c r="M12" i="125" s="1"/>
  <c r="G11" i="125"/>
  <c r="J11" i="125" s="1"/>
  <c r="G10" i="125"/>
  <c r="J10" i="125" s="1"/>
  <c r="G9" i="125"/>
  <c r="J9" i="125" s="1"/>
  <c r="G8" i="125"/>
  <c r="M8" i="125" s="1"/>
  <c r="G7" i="125"/>
  <c r="J7" i="125" s="1"/>
  <c r="G6" i="125"/>
  <c r="J6" i="125" s="1"/>
  <c r="G5" i="125"/>
  <c r="J5" i="125" s="1"/>
  <c r="G4" i="125"/>
  <c r="M4" i="125" s="1"/>
  <c r="I3" i="125"/>
  <c r="G3" i="125"/>
  <c r="M3" i="125" s="1"/>
  <c r="G2" i="125"/>
  <c r="F15" i="121"/>
  <c r="F16" i="121"/>
  <c r="F17" i="121"/>
  <c r="F18" i="121"/>
  <c r="F19" i="121"/>
  <c r="F20" i="121"/>
  <c r="F21" i="121"/>
  <c r="F22" i="121"/>
  <c r="F23" i="121"/>
  <c r="F24" i="121"/>
  <c r="F25" i="121"/>
  <c r="F14" i="121"/>
  <c r="F13" i="122"/>
  <c r="H55" i="123"/>
  <c r="G55" i="123"/>
  <c r="F55" i="123"/>
  <c r="H54" i="123"/>
  <c r="G54" i="123"/>
  <c r="F54" i="123"/>
  <c r="H53" i="123"/>
  <c r="G53" i="123"/>
  <c r="F53" i="123"/>
  <c r="H52" i="123"/>
  <c r="G52" i="123"/>
  <c r="F52" i="123"/>
  <c r="H51" i="123"/>
  <c r="G51" i="123"/>
  <c r="F51" i="123"/>
  <c r="H50" i="123"/>
  <c r="G50" i="123"/>
  <c r="F50" i="123"/>
  <c r="H49" i="123"/>
  <c r="G49" i="123"/>
  <c r="F49" i="123"/>
  <c r="H48" i="123"/>
  <c r="G48" i="123"/>
  <c r="F48" i="123"/>
  <c r="H47" i="123"/>
  <c r="G47" i="123"/>
  <c r="F47" i="123"/>
  <c r="H46" i="123"/>
  <c r="G46" i="123"/>
  <c r="F46" i="123"/>
  <c r="H45" i="123"/>
  <c r="G45" i="123"/>
  <c r="F45" i="123"/>
  <c r="H44" i="123"/>
  <c r="H57" i="123" s="1"/>
  <c r="G44" i="123"/>
  <c r="G57" i="123" s="1"/>
  <c r="F44" i="123"/>
  <c r="F57" i="123" s="1"/>
  <c r="F3" i="123"/>
  <c r="F4" i="123"/>
  <c r="F5" i="123"/>
  <c r="F6" i="123"/>
  <c r="F7" i="123"/>
  <c r="F8" i="123"/>
  <c r="F9" i="123"/>
  <c r="F10" i="123"/>
  <c r="F11" i="123"/>
  <c r="F12" i="123"/>
  <c r="F13" i="123"/>
  <c r="F14" i="123"/>
  <c r="F15" i="123"/>
  <c r="F16" i="123"/>
  <c r="F17" i="123"/>
  <c r="F18" i="123"/>
  <c r="F19" i="123"/>
  <c r="F20" i="123"/>
  <c r="F21" i="123"/>
  <c r="F22" i="123"/>
  <c r="F23" i="123"/>
  <c r="F24" i="123"/>
  <c r="F25" i="123"/>
  <c r="F26" i="123"/>
  <c r="F27" i="123"/>
  <c r="F28" i="123"/>
  <c r="F29" i="123"/>
  <c r="F30" i="123"/>
  <c r="F31" i="123"/>
  <c r="F32" i="123"/>
  <c r="F33" i="123"/>
  <c r="F34" i="123"/>
  <c r="F35" i="123"/>
  <c r="F36" i="123"/>
  <c r="F37" i="123"/>
  <c r="F2" i="123"/>
  <c r="F3" i="122"/>
  <c r="F4" i="122"/>
  <c r="F5" i="122"/>
  <c r="F6" i="122"/>
  <c r="F7" i="122"/>
  <c r="F8" i="122"/>
  <c r="F9" i="122"/>
  <c r="F10" i="122"/>
  <c r="F11" i="122"/>
  <c r="F12" i="122"/>
  <c r="F2" i="122"/>
  <c r="I26" i="121"/>
  <c r="J26" i="121" s="1"/>
  <c r="G27" i="121"/>
  <c r="G15" i="121"/>
  <c r="G16" i="121" s="1"/>
  <c r="G17" i="121" s="1"/>
  <c r="G18" i="121" s="1"/>
  <c r="G19" i="121" s="1"/>
  <c r="G20" i="121" s="1"/>
  <c r="G21" i="121" s="1"/>
  <c r="G22" i="121" s="1"/>
  <c r="G23" i="121" s="1"/>
  <c r="G24" i="121" s="1"/>
  <c r="G25" i="121" s="1"/>
  <c r="G3" i="121"/>
  <c r="G4" i="121" s="1"/>
  <c r="G5" i="121" s="1"/>
  <c r="G6" i="121" s="1"/>
  <c r="G7" i="121" s="1"/>
  <c r="G8" i="121" s="1"/>
  <c r="G9" i="121" s="1"/>
  <c r="G10" i="121" s="1"/>
  <c r="G11" i="121" s="1"/>
  <c r="G12" i="121" s="1"/>
  <c r="G13" i="121" s="1"/>
  <c r="L13" i="121" s="1"/>
  <c r="M13" i="121" s="1"/>
  <c r="F3" i="121"/>
  <c r="F4" i="121"/>
  <c r="F5" i="121"/>
  <c r="F6" i="121"/>
  <c r="F7" i="121"/>
  <c r="F8" i="121"/>
  <c r="F9" i="121"/>
  <c r="F10" i="121"/>
  <c r="F11" i="121"/>
  <c r="F12" i="121"/>
  <c r="F13" i="121"/>
  <c r="F26" i="121"/>
  <c r="F27" i="121"/>
  <c r="F28" i="121"/>
  <c r="F29" i="121"/>
  <c r="F30" i="121"/>
  <c r="F31" i="121"/>
  <c r="F32" i="121"/>
  <c r="F33" i="121"/>
  <c r="F34" i="121"/>
  <c r="F35" i="121"/>
  <c r="F36" i="121"/>
  <c r="F37" i="121"/>
  <c r="F2" i="121"/>
  <c r="L2" i="121" s="1"/>
  <c r="L40" i="121" s="1"/>
  <c r="H7" i="122" l="1"/>
  <c r="K7" i="122"/>
  <c r="H10" i="122"/>
  <c r="K10" i="122"/>
  <c r="H6" i="122"/>
  <c r="I6" i="122" s="1"/>
  <c r="J6" i="122" s="1"/>
  <c r="K6" i="122"/>
  <c r="L6" i="122" s="1"/>
  <c r="M6" i="122" s="1"/>
  <c r="H13" i="122"/>
  <c r="K13" i="122"/>
  <c r="H11" i="122"/>
  <c r="K11" i="122"/>
  <c r="H2" i="122"/>
  <c r="I2" i="122" s="1"/>
  <c r="J2" i="122" s="1"/>
  <c r="K2" i="122"/>
  <c r="M2" i="122" s="1"/>
  <c r="K9" i="122"/>
  <c r="H9" i="122"/>
  <c r="H5" i="122"/>
  <c r="I5" i="122" s="1"/>
  <c r="J5" i="122" s="1"/>
  <c r="K5" i="122"/>
  <c r="L5" i="122" s="1"/>
  <c r="M5" i="122" s="1"/>
  <c r="H3" i="122"/>
  <c r="I3" i="122" s="1"/>
  <c r="J3" i="122" s="1"/>
  <c r="K3" i="122"/>
  <c r="L3" i="122" s="1"/>
  <c r="M3" i="122" s="1"/>
  <c r="H12" i="122"/>
  <c r="K12" i="122"/>
  <c r="H8" i="122"/>
  <c r="K8" i="122"/>
  <c r="H4" i="122"/>
  <c r="I4" i="122" s="1"/>
  <c r="J4" i="122" s="1"/>
  <c r="K4" i="122"/>
  <c r="L4" i="122" s="1"/>
  <c r="M4" i="122" s="1"/>
  <c r="I10" i="121"/>
  <c r="J10" i="121" s="1"/>
  <c r="I9" i="121"/>
  <c r="J9" i="121" s="1"/>
  <c r="I6" i="121"/>
  <c r="J6" i="121" s="1"/>
  <c r="G28" i="121"/>
  <c r="G29" i="121" s="1"/>
  <c r="G30" i="121" s="1"/>
  <c r="I30" i="121" s="1"/>
  <c r="J30" i="121" s="1"/>
  <c r="L27" i="121"/>
  <c r="M27" i="121" s="1"/>
  <c r="L6" i="121"/>
  <c r="M6" i="121" s="1"/>
  <c r="L3" i="121"/>
  <c r="M3" i="121" s="1"/>
  <c r="L11" i="121"/>
  <c r="M11" i="121" s="1"/>
  <c r="L7" i="121"/>
  <c r="M7" i="121" s="1"/>
  <c r="I4" i="125"/>
  <c r="Q3" i="125"/>
  <c r="G33" i="127"/>
  <c r="L32" i="127"/>
  <c r="M32" i="127" s="1"/>
  <c r="I32" i="127"/>
  <c r="J32" i="127" s="1"/>
  <c r="I19" i="127"/>
  <c r="J19" i="127" s="1"/>
  <c r="L19" i="127"/>
  <c r="M19" i="127" s="1"/>
  <c r="I7" i="127"/>
  <c r="J7" i="127" s="1"/>
  <c r="L7" i="127"/>
  <c r="G8" i="127"/>
  <c r="G33" i="126"/>
  <c r="L32" i="126"/>
  <c r="M32" i="126" s="1"/>
  <c r="I32" i="126"/>
  <c r="J32" i="126" s="1"/>
  <c r="I19" i="126"/>
  <c r="J19" i="126" s="1"/>
  <c r="L19" i="126"/>
  <c r="M19" i="126" s="1"/>
  <c r="G20" i="126"/>
  <c r="L8" i="126"/>
  <c r="M8" i="126" s="1"/>
  <c r="G9" i="126"/>
  <c r="I8" i="126"/>
  <c r="J8" i="126" s="1"/>
  <c r="J20" i="125"/>
  <c r="J8" i="125"/>
  <c r="J24" i="125"/>
  <c r="M23" i="125"/>
  <c r="M27" i="125"/>
  <c r="J12" i="125"/>
  <c r="M35" i="125"/>
  <c r="M19" i="125"/>
  <c r="J4" i="125"/>
  <c r="J16" i="125"/>
  <c r="M31" i="125"/>
  <c r="M15" i="125"/>
  <c r="N15" i="125" s="1"/>
  <c r="O15" i="125" s="1"/>
  <c r="M7" i="125"/>
  <c r="J28" i="125"/>
  <c r="J2" i="125"/>
  <c r="K2" i="125" s="1"/>
  <c r="L2" i="125" s="1"/>
  <c r="J13" i="125"/>
  <c r="J17" i="125"/>
  <c r="J21" i="125"/>
  <c r="J25" i="125"/>
  <c r="J29" i="125"/>
  <c r="J33" i="125"/>
  <c r="J37" i="125"/>
  <c r="M34" i="125"/>
  <c r="M30" i="125"/>
  <c r="M26" i="125"/>
  <c r="M22" i="125"/>
  <c r="M18" i="125"/>
  <c r="M14" i="125"/>
  <c r="M10" i="125"/>
  <c r="M6" i="125"/>
  <c r="J36" i="125"/>
  <c r="M11" i="125"/>
  <c r="N3" i="125"/>
  <c r="O3" i="125" s="1"/>
  <c r="M9" i="125"/>
  <c r="M5" i="125"/>
  <c r="J32" i="125"/>
  <c r="J3" i="125"/>
  <c r="K3" i="125" s="1"/>
  <c r="L3" i="125" s="1"/>
  <c r="L19" i="122"/>
  <c r="M19" i="122" s="1"/>
  <c r="I19" i="122"/>
  <c r="J19" i="122" s="1"/>
  <c r="G20" i="122"/>
  <c r="G33" i="122"/>
  <c r="I32" i="122"/>
  <c r="J32" i="122" s="1"/>
  <c r="L32" i="122"/>
  <c r="M32" i="122" s="1"/>
  <c r="G8" i="122"/>
  <c r="L7" i="122"/>
  <c r="I7" i="122"/>
  <c r="J7" i="122" s="1"/>
  <c r="M2" i="121"/>
  <c r="N26" i="125"/>
  <c r="O26" i="125" s="1"/>
  <c r="K14" i="125"/>
  <c r="L14" i="125" s="1"/>
  <c r="K4" i="125"/>
  <c r="L4" i="125" s="1"/>
  <c r="K15" i="125"/>
  <c r="L15" i="125" s="1"/>
  <c r="K27" i="125"/>
  <c r="L27" i="125" s="1"/>
  <c r="N27" i="125"/>
  <c r="O27" i="125" s="1"/>
  <c r="N4" i="125"/>
  <c r="O4" i="125" s="1"/>
  <c r="I28" i="125"/>
  <c r="Q28" i="125" s="1"/>
  <c r="R28" i="125" s="1"/>
  <c r="N14" i="125"/>
  <c r="O14" i="125" s="1"/>
  <c r="I16" i="125"/>
  <c r="Q16" i="125" s="1"/>
  <c r="R16" i="125" s="1"/>
  <c r="K26" i="125"/>
  <c r="L26" i="125" s="1"/>
  <c r="I2" i="121"/>
  <c r="J2" i="121" s="1"/>
  <c r="M26" i="121"/>
  <c r="L5" i="121"/>
  <c r="M5" i="121" s="1"/>
  <c r="L15" i="121"/>
  <c r="M15" i="121" s="1"/>
  <c r="L10" i="121"/>
  <c r="M10" i="121" s="1"/>
  <c r="L12" i="121"/>
  <c r="M12" i="121" s="1"/>
  <c r="L8" i="121"/>
  <c r="M8" i="121" s="1"/>
  <c r="L4" i="121"/>
  <c r="M4" i="121" s="1"/>
  <c r="L16" i="121"/>
  <c r="M16" i="121" s="1"/>
  <c r="L21" i="121"/>
  <c r="M21" i="121" s="1"/>
  <c r="L22" i="121"/>
  <c r="M22" i="121" s="1"/>
  <c r="I25" i="121"/>
  <c r="J25" i="121" s="1"/>
  <c r="L20" i="121"/>
  <c r="M20" i="121" s="1"/>
  <c r="L24" i="121"/>
  <c r="M24" i="121" s="1"/>
  <c r="L19" i="121"/>
  <c r="M19" i="121" s="1"/>
  <c r="I17" i="121"/>
  <c r="J17" i="121" s="1"/>
  <c r="L23" i="121"/>
  <c r="M23" i="121" s="1"/>
  <c r="I18" i="121"/>
  <c r="J18" i="121" s="1"/>
  <c r="L14" i="121"/>
  <c r="M14" i="121" s="1"/>
  <c r="I14" i="121"/>
  <c r="J14" i="121" s="1"/>
  <c r="I22" i="121"/>
  <c r="J22" i="121" s="1"/>
  <c r="L18" i="121"/>
  <c r="M18" i="121" s="1"/>
  <c r="I21" i="121"/>
  <c r="J21" i="121" s="1"/>
  <c r="I13" i="121"/>
  <c r="J13" i="121" s="1"/>
  <c r="I5" i="121"/>
  <c r="J5" i="121" s="1"/>
  <c r="L25" i="121"/>
  <c r="M25" i="121" s="1"/>
  <c r="L17" i="121"/>
  <c r="M17" i="121" s="1"/>
  <c r="L9" i="121"/>
  <c r="M9" i="121" s="1"/>
  <c r="I28" i="121"/>
  <c r="J28" i="121" s="1"/>
  <c r="I24" i="121"/>
  <c r="J24" i="121" s="1"/>
  <c r="I20" i="121"/>
  <c r="J20" i="121" s="1"/>
  <c r="I16" i="121"/>
  <c r="J16" i="121" s="1"/>
  <c r="I12" i="121"/>
  <c r="J12" i="121" s="1"/>
  <c r="I8" i="121"/>
  <c r="J8" i="121" s="1"/>
  <c r="I4" i="121"/>
  <c r="J4" i="121" s="1"/>
  <c r="I27" i="121"/>
  <c r="J27" i="121" s="1"/>
  <c r="I23" i="121"/>
  <c r="J23" i="121" s="1"/>
  <c r="I19" i="121"/>
  <c r="J19" i="121" s="1"/>
  <c r="I15" i="121"/>
  <c r="J15" i="121" s="1"/>
  <c r="I11" i="121"/>
  <c r="J11" i="121" s="1"/>
  <c r="I7" i="121"/>
  <c r="J7" i="121" s="1"/>
  <c r="I3" i="121"/>
  <c r="J3" i="121" s="1"/>
  <c r="L28" i="121" l="1"/>
  <c r="M28" i="121" s="1"/>
  <c r="I29" i="121"/>
  <c r="J29" i="121" s="1"/>
  <c r="L29" i="121"/>
  <c r="M29" i="121" s="1"/>
  <c r="G31" i="121"/>
  <c r="L30" i="121"/>
  <c r="M30" i="121" s="1"/>
  <c r="R3" i="125"/>
  <c r="I5" i="125"/>
  <c r="Q4" i="125"/>
  <c r="R4" i="125" s="1"/>
  <c r="I8" i="127"/>
  <c r="L8" i="127"/>
  <c r="M8" i="127" s="1"/>
  <c r="G9" i="127"/>
  <c r="I20" i="127"/>
  <c r="J20" i="127" s="1"/>
  <c r="L20" i="127"/>
  <c r="M20" i="127" s="1"/>
  <c r="M7" i="127"/>
  <c r="G34" i="127"/>
  <c r="L33" i="127"/>
  <c r="M33" i="127" s="1"/>
  <c r="I33" i="127"/>
  <c r="J33" i="127" s="1"/>
  <c r="G34" i="126"/>
  <c r="L33" i="126"/>
  <c r="M33" i="126" s="1"/>
  <c r="I33" i="126"/>
  <c r="J33" i="126" s="1"/>
  <c r="L9" i="126"/>
  <c r="I9" i="126"/>
  <c r="J9" i="126" s="1"/>
  <c r="G10" i="126"/>
  <c r="I20" i="126"/>
  <c r="J20" i="126" s="1"/>
  <c r="L20" i="126"/>
  <c r="M20" i="126" s="1"/>
  <c r="G21" i="126"/>
  <c r="I20" i="122"/>
  <c r="J20" i="122" s="1"/>
  <c r="L20" i="122"/>
  <c r="M20" i="122" s="1"/>
  <c r="G21" i="122"/>
  <c r="M7" i="122"/>
  <c r="L8" i="122"/>
  <c r="M8" i="122" s="1"/>
  <c r="G9" i="122"/>
  <c r="I8" i="122"/>
  <c r="G34" i="122"/>
  <c r="L33" i="122"/>
  <c r="M33" i="122" s="1"/>
  <c r="I33" i="122"/>
  <c r="J33" i="122" s="1"/>
  <c r="N16" i="125"/>
  <c r="O16" i="125" s="1"/>
  <c r="I17" i="125"/>
  <c r="Q17" i="125" s="1"/>
  <c r="R17" i="125" s="1"/>
  <c r="K16" i="125"/>
  <c r="L16" i="125" s="1"/>
  <c r="K28" i="125"/>
  <c r="L28" i="125" s="1"/>
  <c r="N28" i="125"/>
  <c r="O28" i="125" s="1"/>
  <c r="I29" i="125"/>
  <c r="Q29" i="125" s="1"/>
  <c r="R29" i="125" s="1"/>
  <c r="G32" i="121" l="1"/>
  <c r="L31" i="121"/>
  <c r="I31" i="121"/>
  <c r="I6" i="125"/>
  <c r="Q5" i="125"/>
  <c r="R5" i="125" s="1"/>
  <c r="K5" i="125"/>
  <c r="L5" i="125" s="1"/>
  <c r="N5" i="125"/>
  <c r="O5" i="125" s="1"/>
  <c r="I9" i="127"/>
  <c r="J9" i="127" s="1"/>
  <c r="L9" i="127"/>
  <c r="G10" i="127"/>
  <c r="G35" i="127"/>
  <c r="I34" i="127"/>
  <c r="J34" i="127" s="1"/>
  <c r="L34" i="127"/>
  <c r="M34" i="127" s="1"/>
  <c r="I21" i="127"/>
  <c r="J21" i="127" s="1"/>
  <c r="L21" i="127"/>
  <c r="M21" i="127" s="1"/>
  <c r="J8" i="127"/>
  <c r="L34" i="126"/>
  <c r="M34" i="126" s="1"/>
  <c r="G35" i="126"/>
  <c r="I34" i="126"/>
  <c r="J34" i="126" s="1"/>
  <c r="I21" i="126"/>
  <c r="J21" i="126" s="1"/>
  <c r="L21" i="126"/>
  <c r="M21" i="126" s="1"/>
  <c r="M9" i="126"/>
  <c r="L10" i="126"/>
  <c r="M10" i="126" s="1"/>
  <c r="I10" i="126"/>
  <c r="J10" i="126" s="1"/>
  <c r="G11" i="126"/>
  <c r="I9" i="122"/>
  <c r="J9" i="122" s="1"/>
  <c r="L9" i="122"/>
  <c r="G10" i="122"/>
  <c r="G22" i="122"/>
  <c r="I21" i="122"/>
  <c r="J21" i="122" s="1"/>
  <c r="L21" i="122"/>
  <c r="M21" i="122" s="1"/>
  <c r="J8" i="122"/>
  <c r="L34" i="122"/>
  <c r="M34" i="122" s="1"/>
  <c r="G35" i="122"/>
  <c r="I34" i="122"/>
  <c r="J34" i="122" s="1"/>
  <c r="N17" i="125"/>
  <c r="I18" i="125"/>
  <c r="Q18" i="125" s="1"/>
  <c r="R18" i="125" s="1"/>
  <c r="K17" i="125"/>
  <c r="L17" i="125" s="1"/>
  <c r="K29" i="125"/>
  <c r="L29" i="125" s="1"/>
  <c r="N29" i="125"/>
  <c r="O29" i="125" s="1"/>
  <c r="I30" i="125"/>
  <c r="Q30" i="125" s="1"/>
  <c r="R30" i="125" s="1"/>
  <c r="J31" i="121" l="1"/>
  <c r="M31" i="121"/>
  <c r="G33" i="121"/>
  <c r="L32" i="121"/>
  <c r="M32" i="121" s="1"/>
  <c r="I32" i="121"/>
  <c r="J32" i="121" s="1"/>
  <c r="I7" i="125"/>
  <c r="Q6" i="125"/>
  <c r="K6" i="125"/>
  <c r="L6" i="125" s="1"/>
  <c r="N6" i="125"/>
  <c r="O6" i="125" s="1"/>
  <c r="I10" i="127"/>
  <c r="J10" i="127" s="1"/>
  <c r="G11" i="127"/>
  <c r="L10" i="127"/>
  <c r="M10" i="127" s="1"/>
  <c r="M9" i="127"/>
  <c r="I22" i="127"/>
  <c r="J22" i="127" s="1"/>
  <c r="L22" i="127"/>
  <c r="M22" i="127" s="1"/>
  <c r="G36" i="127"/>
  <c r="I35" i="127"/>
  <c r="J35" i="127" s="1"/>
  <c r="L35" i="127"/>
  <c r="M35" i="127" s="1"/>
  <c r="G36" i="126"/>
  <c r="L35" i="126"/>
  <c r="M35" i="126" s="1"/>
  <c r="I35" i="126"/>
  <c r="J35" i="126" s="1"/>
  <c r="L11" i="126"/>
  <c r="M11" i="126" s="1"/>
  <c r="I11" i="126"/>
  <c r="J11" i="126" s="1"/>
  <c r="G12" i="126"/>
  <c r="I22" i="126"/>
  <c r="J22" i="126" s="1"/>
  <c r="L22" i="126"/>
  <c r="M22" i="126" s="1"/>
  <c r="G23" i="126"/>
  <c r="G23" i="122"/>
  <c r="I22" i="122"/>
  <c r="J22" i="122" s="1"/>
  <c r="L22" i="122"/>
  <c r="M22" i="122" s="1"/>
  <c r="I35" i="122"/>
  <c r="J35" i="122" s="1"/>
  <c r="L35" i="122"/>
  <c r="M35" i="122" s="1"/>
  <c r="G36" i="122"/>
  <c r="G11" i="122"/>
  <c r="I10" i="122"/>
  <c r="J10" i="122" s="1"/>
  <c r="L10" i="122"/>
  <c r="M10" i="122" s="1"/>
  <c r="M9" i="122"/>
  <c r="K30" i="125"/>
  <c r="L30" i="125" s="1"/>
  <c r="I31" i="125"/>
  <c r="Q31" i="125" s="1"/>
  <c r="R31" i="125" s="1"/>
  <c r="N30" i="125"/>
  <c r="O30" i="125" s="1"/>
  <c r="N18" i="125"/>
  <c r="O18" i="125" s="1"/>
  <c r="I19" i="125"/>
  <c r="Q19" i="125" s="1"/>
  <c r="R19" i="125" s="1"/>
  <c r="K18" i="125"/>
  <c r="L18" i="125" s="1"/>
  <c r="O17" i="125"/>
  <c r="G34" i="121" l="1"/>
  <c r="I33" i="121"/>
  <c r="J33" i="121" s="1"/>
  <c r="L33" i="121"/>
  <c r="R6" i="125"/>
  <c r="I8" i="125"/>
  <c r="Q7" i="125"/>
  <c r="R7" i="125" s="1"/>
  <c r="K7" i="125"/>
  <c r="L7" i="125" s="1"/>
  <c r="N7" i="125"/>
  <c r="O7" i="125" s="1"/>
  <c r="I23" i="127"/>
  <c r="J23" i="127" s="1"/>
  <c r="L23" i="127"/>
  <c r="M23" i="127" s="1"/>
  <c r="I11" i="127"/>
  <c r="J11" i="127" s="1"/>
  <c r="L11" i="127"/>
  <c r="M11" i="127" s="1"/>
  <c r="G12" i="127"/>
  <c r="G37" i="127"/>
  <c r="L36" i="127"/>
  <c r="M36" i="127" s="1"/>
  <c r="I36" i="127"/>
  <c r="J36" i="127" s="1"/>
  <c r="G37" i="126"/>
  <c r="L36" i="126"/>
  <c r="M36" i="126" s="1"/>
  <c r="I36" i="126"/>
  <c r="J36" i="126" s="1"/>
  <c r="L12" i="126"/>
  <c r="M12" i="126" s="1"/>
  <c r="I12" i="126"/>
  <c r="J12" i="126" s="1"/>
  <c r="G13" i="126"/>
  <c r="I23" i="126"/>
  <c r="J23" i="126" s="1"/>
  <c r="L23" i="126"/>
  <c r="M23" i="126" s="1"/>
  <c r="G24" i="126"/>
  <c r="G37" i="122"/>
  <c r="I36" i="122"/>
  <c r="J36" i="122" s="1"/>
  <c r="L36" i="122"/>
  <c r="M36" i="122" s="1"/>
  <c r="G12" i="122"/>
  <c r="L11" i="122"/>
  <c r="M11" i="122" s="1"/>
  <c r="I11" i="122"/>
  <c r="J11" i="122" s="1"/>
  <c r="L23" i="122"/>
  <c r="M23" i="122" s="1"/>
  <c r="I23" i="122"/>
  <c r="J23" i="122" s="1"/>
  <c r="G24" i="122"/>
  <c r="K31" i="125"/>
  <c r="L31" i="125" s="1"/>
  <c r="I32" i="125"/>
  <c r="Q32" i="125" s="1"/>
  <c r="R32" i="125" s="1"/>
  <c r="N31" i="125"/>
  <c r="O31" i="125" s="1"/>
  <c r="N19" i="125"/>
  <c r="I20" i="125"/>
  <c r="Q20" i="125" s="1"/>
  <c r="R20" i="125" s="1"/>
  <c r="K19" i="125"/>
  <c r="L19" i="125" s="1"/>
  <c r="M33" i="121" l="1"/>
  <c r="G35" i="121"/>
  <c r="L34" i="121"/>
  <c r="M34" i="121" s="1"/>
  <c r="I34" i="121"/>
  <c r="I9" i="125"/>
  <c r="Q8" i="125"/>
  <c r="R8" i="125" s="1"/>
  <c r="K8" i="125"/>
  <c r="L8" i="125" s="1"/>
  <c r="N8" i="125"/>
  <c r="O8" i="125" s="1"/>
  <c r="L37" i="127"/>
  <c r="I37" i="127"/>
  <c r="I24" i="127"/>
  <c r="J24" i="127" s="1"/>
  <c r="L24" i="127"/>
  <c r="M24" i="127" s="1"/>
  <c r="I12" i="127"/>
  <c r="J12" i="127" s="1"/>
  <c r="L12" i="127"/>
  <c r="M12" i="127" s="1"/>
  <c r="G13" i="127"/>
  <c r="L37" i="126"/>
  <c r="M37" i="126" s="1"/>
  <c r="I37" i="126"/>
  <c r="J37" i="126" s="1"/>
  <c r="L13" i="126"/>
  <c r="M13" i="126" s="1"/>
  <c r="I13" i="126"/>
  <c r="J13" i="126" s="1"/>
  <c r="I24" i="126"/>
  <c r="J24" i="126" s="1"/>
  <c r="L24" i="126"/>
  <c r="M24" i="126" s="1"/>
  <c r="G25" i="126"/>
  <c r="I24" i="122"/>
  <c r="J24" i="122" s="1"/>
  <c r="L24" i="122"/>
  <c r="M24" i="122" s="1"/>
  <c r="G25" i="122"/>
  <c r="L12" i="122"/>
  <c r="M12" i="122" s="1"/>
  <c r="G13" i="122"/>
  <c r="I12" i="122"/>
  <c r="J12" i="122" s="1"/>
  <c r="I37" i="122"/>
  <c r="L37" i="122"/>
  <c r="K32" i="125"/>
  <c r="L32" i="125" s="1"/>
  <c r="I33" i="125"/>
  <c r="Q33" i="125" s="1"/>
  <c r="R33" i="125" s="1"/>
  <c r="N32" i="125"/>
  <c r="O32" i="125" s="1"/>
  <c r="O19" i="125"/>
  <c r="N20" i="125"/>
  <c r="O20" i="125" s="1"/>
  <c r="I21" i="125"/>
  <c r="Q21" i="125" s="1"/>
  <c r="R21" i="125" s="1"/>
  <c r="K20" i="125"/>
  <c r="L20" i="125" s="1"/>
  <c r="J34" i="121" l="1"/>
  <c r="G36" i="121"/>
  <c r="L35" i="121"/>
  <c r="I35" i="121"/>
  <c r="J35" i="121" s="1"/>
  <c r="I10" i="125"/>
  <c r="Q9" i="125"/>
  <c r="R9" i="125" s="1"/>
  <c r="K9" i="125"/>
  <c r="L9" i="125" s="1"/>
  <c r="N9" i="125"/>
  <c r="O9" i="125" s="1"/>
  <c r="I25" i="127"/>
  <c r="J25" i="127" s="1"/>
  <c r="L25" i="127"/>
  <c r="M25" i="127" s="1"/>
  <c r="I13" i="127"/>
  <c r="J13" i="127" s="1"/>
  <c r="L13" i="127"/>
  <c r="M13" i="127" s="1"/>
  <c r="J37" i="127"/>
  <c r="J39" i="127" s="1"/>
  <c r="M37" i="127"/>
  <c r="I25" i="126"/>
  <c r="J25" i="126" s="1"/>
  <c r="L25" i="126"/>
  <c r="M25" i="126" s="1"/>
  <c r="M39" i="126"/>
  <c r="J39" i="126"/>
  <c r="I25" i="122"/>
  <c r="J25" i="122" s="1"/>
  <c r="L25" i="122"/>
  <c r="M25" i="122" s="1"/>
  <c r="M37" i="122"/>
  <c r="J37" i="122"/>
  <c r="I13" i="122"/>
  <c r="J13" i="122" s="1"/>
  <c r="L13" i="122"/>
  <c r="N21" i="125"/>
  <c r="O21" i="125" s="1"/>
  <c r="I22" i="125"/>
  <c r="Q22" i="125" s="1"/>
  <c r="R22" i="125" s="1"/>
  <c r="K21" i="125"/>
  <c r="L21" i="125" s="1"/>
  <c r="K33" i="125"/>
  <c r="L33" i="125" s="1"/>
  <c r="N33" i="125"/>
  <c r="O33" i="125" s="1"/>
  <c r="I34" i="125"/>
  <c r="Q34" i="125" s="1"/>
  <c r="R34" i="125" s="1"/>
  <c r="M13" i="122" l="1"/>
  <c r="M39" i="122" s="1"/>
  <c r="L40" i="122"/>
  <c r="M35" i="121"/>
  <c r="G37" i="121"/>
  <c r="L36" i="121"/>
  <c r="M36" i="121" s="1"/>
  <c r="I36" i="121"/>
  <c r="J36" i="121" s="1"/>
  <c r="I11" i="125"/>
  <c r="Q10" i="125"/>
  <c r="R10" i="125" s="1"/>
  <c r="K10" i="125"/>
  <c r="L10" i="125" s="1"/>
  <c r="N10" i="125"/>
  <c r="O10" i="125" s="1"/>
  <c r="L40" i="126"/>
  <c r="I40" i="126"/>
  <c r="I40" i="122"/>
  <c r="J39" i="122"/>
  <c r="N22" i="125"/>
  <c r="O22" i="125" s="1"/>
  <c r="I23" i="125"/>
  <c r="Q23" i="125" s="1"/>
  <c r="R23" i="125" s="1"/>
  <c r="K22" i="125"/>
  <c r="L22" i="125" s="1"/>
  <c r="K34" i="125"/>
  <c r="L34" i="125" s="1"/>
  <c r="N34" i="125"/>
  <c r="O34" i="125" s="1"/>
  <c r="I35" i="125"/>
  <c r="Q35" i="125" s="1"/>
  <c r="R35" i="125" s="1"/>
  <c r="L37" i="121" l="1"/>
  <c r="M37" i="121" s="1"/>
  <c r="I37" i="121"/>
  <c r="M39" i="121"/>
  <c r="I12" i="125"/>
  <c r="Q11" i="125"/>
  <c r="R11" i="125" s="1"/>
  <c r="K11" i="125"/>
  <c r="L11" i="125" s="1"/>
  <c r="N11" i="125"/>
  <c r="O11" i="125" s="1"/>
  <c r="N23" i="125"/>
  <c r="O23" i="125" s="1"/>
  <c r="I24" i="125"/>
  <c r="Q24" i="125" s="1"/>
  <c r="R24" i="125" s="1"/>
  <c r="K23" i="125"/>
  <c r="L23" i="125" s="1"/>
  <c r="K35" i="125"/>
  <c r="L35" i="125" s="1"/>
  <c r="I36" i="125"/>
  <c r="Q36" i="125" s="1"/>
  <c r="R36" i="125" s="1"/>
  <c r="N35" i="125"/>
  <c r="O35" i="125" s="1"/>
  <c r="J37" i="121" l="1"/>
  <c r="J39" i="121" s="1"/>
  <c r="I40" i="121"/>
  <c r="I13" i="125"/>
  <c r="Q12" i="125"/>
  <c r="R12" i="125" s="1"/>
  <c r="K12" i="125"/>
  <c r="L12" i="125" s="1"/>
  <c r="N12" i="125"/>
  <c r="O12" i="125" s="1"/>
  <c r="N24" i="125"/>
  <c r="O24" i="125" s="1"/>
  <c r="I25" i="125"/>
  <c r="Q25" i="125" s="1"/>
  <c r="R25" i="125" s="1"/>
  <c r="K24" i="125"/>
  <c r="L24" i="125" s="1"/>
  <c r="K36" i="125"/>
  <c r="L36" i="125" s="1"/>
  <c r="I37" i="125"/>
  <c r="Q37" i="125" s="1"/>
  <c r="R37" i="125" s="1"/>
  <c r="N36" i="125"/>
  <c r="O36" i="125" s="1"/>
  <c r="Q13" i="125" l="1"/>
  <c r="K13" i="125"/>
  <c r="L13" i="125" s="1"/>
  <c r="N13" i="125"/>
  <c r="O13" i="125" s="1"/>
  <c r="K37" i="125"/>
  <c r="N37" i="125"/>
  <c r="N25" i="125"/>
  <c r="O25" i="125" s="1"/>
  <c r="K25" i="125"/>
  <c r="L25" i="125" s="1"/>
  <c r="R13" i="125" l="1"/>
  <c r="O37" i="125"/>
  <c r="N40" i="125"/>
  <c r="L37" i="125"/>
  <c r="K40" i="125"/>
</calcChain>
</file>

<file path=xl/sharedStrings.xml><?xml version="1.0" encoding="utf-8"?>
<sst xmlns="http://schemas.openxmlformats.org/spreadsheetml/2006/main" count="33970" uniqueCount="5965">
  <si>
    <t>Compound</t>
  </si>
  <si>
    <t>RT</t>
  </si>
  <si>
    <t>Type</t>
  </si>
  <si>
    <t>Filename</t>
  </si>
  <si>
    <t>Height</t>
  </si>
  <si>
    <t>Sample ID</t>
  </si>
  <si>
    <t>Area</t>
  </si>
  <si>
    <t>Formula</t>
  </si>
  <si>
    <t>S/N</t>
  </si>
  <si>
    <t>Flag Details</t>
  </si>
  <si>
    <t>Alanine neg</t>
  </si>
  <si>
    <t>Target Compound</t>
  </si>
  <si>
    <t>KD100520_100520_A1</t>
  </si>
  <si>
    <t/>
  </si>
  <si>
    <t>C3H7NO2</t>
  </si>
  <si>
    <t>162.49</t>
  </si>
  <si>
    <t>KD100520_100520_A2</t>
  </si>
  <si>
    <t>64.93</t>
  </si>
  <si>
    <t>KD100520_100520_A3</t>
  </si>
  <si>
    <t>55.77</t>
  </si>
  <si>
    <t>KD100520_100520_A4</t>
  </si>
  <si>
    <t>45.56</t>
  </si>
  <si>
    <t>KD100520_100520_A5</t>
  </si>
  <si>
    <t>51.19</t>
  </si>
  <si>
    <t>Calibration Amount Diff 36.447% (absolute) &gt; max calibration amount diff 20%</t>
  </si>
  <si>
    <t>KD100520_100520_A6</t>
  </si>
  <si>
    <t>48.13</t>
  </si>
  <si>
    <t>KD100520_100520_A7</t>
  </si>
  <si>
    <t>61.16</t>
  </si>
  <si>
    <t>KD100520_100520_A8</t>
  </si>
  <si>
    <t>58.26</t>
  </si>
  <si>
    <t>Calibration Amount Diff -51.019% (absolute) &gt; max calibration amount diff 20%</t>
  </si>
  <si>
    <t>KD100520_100520_A9</t>
  </si>
  <si>
    <t>63.89</t>
  </si>
  <si>
    <t>Calibration Amount Diff -132.616% (absolute) &gt; max calibration amount diff 20%</t>
  </si>
  <si>
    <t>KD100520_100520_A10</t>
  </si>
  <si>
    <t>N/F</t>
  </si>
  <si>
    <t>N/A</t>
  </si>
  <si>
    <t>KD100520_100520_A11</t>
  </si>
  <si>
    <t>KD100520_100520_A12</t>
  </si>
  <si>
    <t>KD100520_100520_B1</t>
  </si>
  <si>
    <t>223.80</t>
  </si>
  <si>
    <t>KD100520_100520_B2</t>
  </si>
  <si>
    <t>70.23</t>
  </si>
  <si>
    <t>KD100520_100520_B3</t>
  </si>
  <si>
    <t>55.19</t>
  </si>
  <si>
    <t>KD100520_100520_B4</t>
  </si>
  <si>
    <t>49.77</t>
  </si>
  <si>
    <t>KD100520_100520_B5</t>
  </si>
  <si>
    <t>46.77</t>
  </si>
  <si>
    <t>KD100520_100520_B6</t>
  </si>
  <si>
    <t>56.19</t>
  </si>
  <si>
    <t>KD100520_100520_B7</t>
  </si>
  <si>
    <t>56.51</t>
  </si>
  <si>
    <t>KD100520_100520_B8</t>
  </si>
  <si>
    <t>55.46</t>
  </si>
  <si>
    <t>Calibration Amount Diff -51.158% (absolute) &gt; max calibration amount diff 20%</t>
  </si>
  <si>
    <t>KD100520_100520_B9</t>
  </si>
  <si>
    <t>69.56</t>
  </si>
  <si>
    <t>Calibration Amount Diff -110.396% (absolute) &gt; max calibration amount diff 20%</t>
  </si>
  <si>
    <t>KD100520_100520_B10</t>
  </si>
  <si>
    <t>34.23</t>
  </si>
  <si>
    <t>Calibration Amount Diff -284.644% (absolute) &gt; max calibration amount diff 20%</t>
  </si>
  <si>
    <t>KD100520_100520_B11</t>
  </si>
  <si>
    <t>KD100520_100520_B12</t>
  </si>
  <si>
    <t>KD100520_100520_blank</t>
  </si>
  <si>
    <t>KD100520_100520_C1</t>
  </si>
  <si>
    <t>111.04</t>
  </si>
  <si>
    <t>KD100520_100520_C2</t>
  </si>
  <si>
    <t>52.62</t>
  </si>
  <si>
    <t>KD100520_100520_C3</t>
  </si>
  <si>
    <t>73.33</t>
  </si>
  <si>
    <t>KD100520_100520_C4</t>
  </si>
  <si>
    <t>58.47</t>
  </si>
  <si>
    <t>KD100520_100520_C5</t>
  </si>
  <si>
    <t>51.78</t>
  </si>
  <si>
    <t>KD100520_100520_C6</t>
  </si>
  <si>
    <t>54.40</t>
  </si>
  <si>
    <t>KD100520_100520_C7</t>
  </si>
  <si>
    <t>51.53</t>
  </si>
  <si>
    <t>KD100520_100520_C8</t>
  </si>
  <si>
    <t>61.48</t>
  </si>
  <si>
    <t>Calibration Amount Diff -60.524% (absolute) &gt; max calibration amount diff 20%</t>
  </si>
  <si>
    <t>KD100520_100520_C9</t>
  </si>
  <si>
    <t>56.09</t>
  </si>
  <si>
    <t>Calibration Amount Diff -137.617% (absolute) &gt; max calibration amount diff 20%</t>
  </si>
  <si>
    <t>KD100520_100520_C10</t>
  </si>
  <si>
    <t>35.80</t>
  </si>
  <si>
    <t>Calibration Amount Diff -294.02% (absolute) &gt; max calibration amount diff 20%</t>
  </si>
  <si>
    <t>KD100520_100520_C11</t>
  </si>
  <si>
    <t>33.51</t>
  </si>
  <si>
    <t>Calibration Amount Diff -516.12% (absolute) &gt; max calibration amount diff 20%</t>
  </si>
  <si>
    <t>KD100520_100520_C12</t>
  </si>
  <si>
    <t>Alanine pos</t>
  </si>
  <si>
    <t>40.17</t>
  </si>
  <si>
    <t>31.04</t>
  </si>
  <si>
    <t>32.86</t>
  </si>
  <si>
    <t>Calibration Amount Diff 24.985% (absolute) &gt; max calibration amount diff 20%</t>
  </si>
  <si>
    <t>78.31</t>
  </si>
  <si>
    <t>Calibration Amount Diff 79.275% (absolute) &gt; max calibration amount diff 20%</t>
  </si>
  <si>
    <t>57.66</t>
  </si>
  <si>
    <t>41.18</t>
  </si>
  <si>
    <t>33.30</t>
  </si>
  <si>
    <t>31.60</t>
  </si>
  <si>
    <t>31.64</t>
  </si>
  <si>
    <t>38.04</t>
  </si>
  <si>
    <t>Calibration Amount Diff 43.903% (absolute) &gt; max calibration amount diff 20%</t>
  </si>
  <si>
    <t>39.77</t>
  </si>
  <si>
    <t>Calibration Amount Diff 76.276% (absolute) &gt; max calibration amount diff 20%</t>
  </si>
  <si>
    <t>30.85</t>
  </si>
  <si>
    <t>Calibration Amount Diff 125.198% (absolute) &gt; max calibration amount diff 20%</t>
  </si>
  <si>
    <t>50.70</t>
  </si>
  <si>
    <t>56.75</t>
  </si>
  <si>
    <t>66.83</t>
  </si>
  <si>
    <t>30.29</t>
  </si>
  <si>
    <t>Calibration Amount Diff 24.35% (absolute) &gt; max calibration amount diff 20%</t>
  </si>
  <si>
    <t>33.94</t>
  </si>
  <si>
    <t>Calibration Amount Diff 20.032% (absolute) &gt; max calibration amount diff 20%</t>
  </si>
  <si>
    <t>31.97</t>
  </si>
  <si>
    <t>Calibration Amount Diff 54.947% (absolute) &gt; max calibration amount diff 20%</t>
  </si>
  <si>
    <t>Alanine U-13C neg</t>
  </si>
  <si>
    <t>[13]C3H7NO2</t>
  </si>
  <si>
    <t>3393.21</t>
  </si>
  <si>
    <t>Rsquared 0.321 &lt; R2Threshold 0.99</t>
  </si>
  <si>
    <t>1850.94</t>
  </si>
  <si>
    <t>Rsquared 0.321 &lt; R2Threshold 0.99. Calibration Amount Diff -114.183% (absolute) &gt; max calibration amount diff 20%</t>
  </si>
  <si>
    <t>2082.62</t>
  </si>
  <si>
    <t>Rsquared 0.321 &lt; R2Threshold 0.99. Calibration Amount Diff 170.026% (absolute) &gt; max calibration amount diff 20%</t>
  </si>
  <si>
    <t>1458.21</t>
  </si>
  <si>
    <t>Rsquared 0.321 &lt; R2Threshold 0.99. Calibration Amount Diff 643.697% (absolute) &gt; max calibration amount diff 20%</t>
  </si>
  <si>
    <t>2603.34</t>
  </si>
  <si>
    <t>Rsquared 0.321 &lt; R2Threshold 0.99. Calibration Amount Diff 684.64% (absolute) &gt; max calibration amount diff 20%</t>
  </si>
  <si>
    <t>1525.92</t>
  </si>
  <si>
    <t>Rsquared 0.321 &lt; R2Threshold 0.99. Calibration Amount Diff -484.625% (absolute) &gt; max calibration amount diff 20%</t>
  </si>
  <si>
    <t>913.66</t>
  </si>
  <si>
    <t>Rsquared 0.321 &lt; R2Threshold 0.99. Calibration Amount Diff -1499.018% (absolute) &gt; max calibration amount diff 20%</t>
  </si>
  <si>
    <t>887.01</t>
  </si>
  <si>
    <t>Rsquared 0.321 &lt; R2Threshold 0.99. Calibration Amount Diff -4012.895% (absolute) &gt; max calibration amount diff 20%</t>
  </si>
  <si>
    <t>1186.92</t>
  </si>
  <si>
    <t>Rsquared 0.321 &lt; R2Threshold 0.99. Calibration Amount Diff -12666.976% (absolute) &gt; max calibration amount diff 20%</t>
  </si>
  <si>
    <t>1107.93</t>
  </si>
  <si>
    <t>Rsquared 0.321 &lt; R2Threshold 0.99. Calibration Amount Diff -24181.479% (absolute) &gt; max calibration amount diff 20%</t>
  </si>
  <si>
    <t>1214.63</t>
  </si>
  <si>
    <t>Rsquared 0.321 &lt; R2Threshold 0.99. Calibration Amount Diff 31836.795% (absolute) &gt; max calibration amount diff 20%</t>
  </si>
  <si>
    <t>1408.10</t>
  </si>
  <si>
    <t>Rsquared 0.321 &lt; R2Threshold 0.99. Calibration Amount Diff 86459.226% (absolute) &gt; max calibration amount diff 20%</t>
  </si>
  <si>
    <t>3425.50</t>
  </si>
  <si>
    <t>2023.55</t>
  </si>
  <si>
    <t>2489.66</t>
  </si>
  <si>
    <t>Rsquared 0.321 &lt; R2Threshold 0.99. Calibration Amount Diff 114.81% (absolute) &gt; max calibration amount diff 20%</t>
  </si>
  <si>
    <t>1194.88</t>
  </si>
  <si>
    <t>Rsquared 0.321 &lt; R2Threshold 0.99. Calibration Amount Diff 194.696% (absolute) &gt; max calibration amount diff 20%</t>
  </si>
  <si>
    <t>1038.27</t>
  </si>
  <si>
    <t>Rsquared 0.321 &lt; R2Threshold 0.99. Calibration Amount Diff 40.615% (absolute) &gt; max calibration amount diff 20%</t>
  </si>
  <si>
    <t>1389.21</t>
  </si>
  <si>
    <t>Rsquared 0.321 &lt; R2Threshold 0.99. Calibration Amount Diff -209.126% (absolute) &gt; max calibration amount diff 20%</t>
  </si>
  <si>
    <t>1021.80</t>
  </si>
  <si>
    <t>Rsquared 0.321 &lt; R2Threshold 0.99. Calibration Amount Diff -1159.36% (absolute) &gt; max calibration amount diff 20%</t>
  </si>
  <si>
    <t>1000.23</t>
  </si>
  <si>
    <t>Rsquared 0.321 &lt; R2Threshold 0.99. Calibration Amount Diff -1673.014% (absolute) &gt; max calibration amount diff 20%</t>
  </si>
  <si>
    <t>978.28</t>
  </si>
  <si>
    <t>Rsquared 0.321 &lt; R2Threshold 0.99. Calibration Amount Diff 1275.254% (absolute) &gt; max calibration amount diff 20%</t>
  </si>
  <si>
    <t>1810.94</t>
  </si>
  <si>
    <t>Rsquared 0.321 &lt; R2Threshold 0.99. Calibration Amount Diff 4745.69% (absolute) &gt; max calibration amount diff 20%</t>
  </si>
  <si>
    <t>1273.03</t>
  </si>
  <si>
    <t>Rsquared 0.321 &lt; R2Threshold 0.99. Calibration Amount Diff 26274.619% (absolute) &gt; max calibration amount diff 20%</t>
  </si>
  <si>
    <t>1507.80</t>
  </si>
  <si>
    <t>Rsquared 0.321 &lt; R2Threshold 0.99. Calibration Amount Diff 76048.121% (absolute) &gt; max calibration amount diff 20%</t>
  </si>
  <si>
    <t>5916.52</t>
  </si>
  <si>
    <t>Rsquared 0.321 &lt; R2Threshold 0.99. Calibration Amount Diff 32.839% (absolute) &gt; max calibration amount diff 20%</t>
  </si>
  <si>
    <t>1231.34</t>
  </si>
  <si>
    <t>Rsquared 0.321 &lt; R2Threshold 0.99. Calibration Amount Diff -91.024% (absolute) &gt; max calibration amount diff 20%</t>
  </si>
  <si>
    <t>1699.42</t>
  </si>
  <si>
    <t>Rsquared 0.321 &lt; R2Threshold 0.99. Calibration Amount Diff -484.397% (absolute) &gt; max calibration amount diff 20%</t>
  </si>
  <si>
    <t>1629.23</t>
  </si>
  <si>
    <t>Rsquared 0.321 &lt; R2Threshold 0.99. Calibration Amount Diff -537.902% (absolute) &gt; max calibration amount diff 20%</t>
  </si>
  <si>
    <t>1286.68</t>
  </si>
  <si>
    <t>Rsquared 0.321 &lt; R2Threshold 0.99. Calibration Amount Diff -909.974% (absolute) &gt; max calibration amount diff 20%</t>
  </si>
  <si>
    <t>984.61</t>
  </si>
  <si>
    <t>Rsquared 0.321 &lt; R2Threshold 0.99. Calibration Amount Diff -2085.502% (absolute) &gt; max calibration amount diff 20%</t>
  </si>
  <si>
    <t>1094.68</t>
  </si>
  <si>
    <t>Rsquared 0.321 &lt; R2Threshold 0.99. Calibration Amount Diff 3145.186% (absolute) &gt; max calibration amount diff 20%</t>
  </si>
  <si>
    <t>1208.19</t>
  </si>
  <si>
    <t>Rsquared 0.321 &lt; R2Threshold 0.99. Calibration Amount Diff 3249.865% (absolute) &gt; max calibration amount diff 20%</t>
  </si>
  <si>
    <t>1001.00</t>
  </si>
  <si>
    <t>Rsquared 0.321 &lt; R2Threshold 0.99. Calibration Amount Diff 7064.568% (absolute) &gt; max calibration amount diff 20%</t>
  </si>
  <si>
    <t>1120.47</t>
  </si>
  <si>
    <t>Rsquared 0.321 &lt; R2Threshold 0.99. Calibration Amount Diff 7743.151% (absolute) &gt; max calibration amount diff 20%</t>
  </si>
  <si>
    <t>773.22</t>
  </si>
  <si>
    <t>Rsquared 0.321 &lt; R2Threshold 0.99. Calibration Amount Diff 47227.168% (absolute) &gt; max calibration amount diff 20%</t>
  </si>
  <si>
    <t>878.80</t>
  </si>
  <si>
    <t>Rsquared 0.321 &lt; R2Threshold 0.99. Calibration Amount Diff 41957.122% (absolute) &gt; max calibration amount diff 20%</t>
  </si>
  <si>
    <t>Alanine U-13C pos</t>
  </si>
  <si>
    <t>INF</t>
  </si>
  <si>
    <t>Rsquared 0.006 &lt; R2Threshold 0.99. Calibration Amount Diff -240.868% (absolute) &gt; max calibration amount diff 20%</t>
  </si>
  <si>
    <t>Rsquared 0.006 &lt; R2Threshold 0.99. Calibration Amount Diff -287.345% (absolute) &gt; max calibration amount diff 20%</t>
  </si>
  <si>
    <t>Rsquared 0.006 &lt; R2Threshold 0.99. Calibration Amount Diff -59.961% (absolute) &gt; max calibration amount diff 20%</t>
  </si>
  <si>
    <t>Rsquared 0.006 &lt; R2Threshold 0.99. Calibration Amount Diff -23.956% (absolute) &gt; max calibration amount diff 20%</t>
  </si>
  <si>
    <t>Rsquared 0.006 &lt; R2Threshold 0.99. Calibration Amount Diff -3557.161% (absolute) &gt; max calibration amount diff 20%</t>
  </si>
  <si>
    <t>1028264.34</t>
  </si>
  <si>
    <t>Rsquared 0.006 &lt; R2Threshold 0.99. Calibration Amount Diff 18237.673% (absolute) &gt; max calibration amount diff 20%</t>
  </si>
  <si>
    <t>111257.38</t>
  </si>
  <si>
    <t>Rsquared 0.006 &lt; R2Threshold 0.99. Calibration Amount Diff 25062.539% (absolute) &gt; max calibration amount diff 20%</t>
  </si>
  <si>
    <t>142571.83</t>
  </si>
  <si>
    <t>Rsquared 0.006 &lt; R2Threshold 0.99. Calibration Amount Diff 16031.179% (absolute) &gt; max calibration amount diff 20%</t>
  </si>
  <si>
    <t>43971.83</t>
  </si>
  <si>
    <t>Rsquared 0.006 &lt; R2Threshold 0.99. Calibration Amount Diff 23301.002% (absolute) &gt; max calibration amount diff 20%</t>
  </si>
  <si>
    <t>66781.68</t>
  </si>
  <si>
    <t>Rsquared 0.006 &lt; R2Threshold 0.99. Calibration Amount Diff 2312.595% (absolute) &gt; max calibration amount diff 20%</t>
  </si>
  <si>
    <t>48874.56</t>
  </si>
  <si>
    <t>Rsquared 0.006 &lt; R2Threshold 0.99. Calibration Amount Diff -535689.431% (absolute) &gt; max calibration amount diff 20%</t>
  </si>
  <si>
    <t>121828.05</t>
  </si>
  <si>
    <t>Rsquared 0.006 &lt; R2Threshold 0.99. Calibration Amount Diff -900973.999% (absolute) &gt; max calibration amount diff 20%</t>
  </si>
  <si>
    <t>Rsquared 0.006 &lt; R2Threshold 0.99. Calibration Amount Diff -275.724% (absolute) &gt; max calibration amount diff 20%</t>
  </si>
  <si>
    <t>Rsquared 0.006 &lt; R2Threshold 0.99. Calibration Amount Diff 809.489% (absolute) &gt; max calibration amount diff 20%</t>
  </si>
  <si>
    <t>Rsquared 0.006 &lt; R2Threshold 0.99. Calibration Amount Diff 1355.943% (absolute) &gt; max calibration amount diff 20%</t>
  </si>
  <si>
    <t>Rsquared 0.006 &lt; R2Threshold 0.99. Calibration Amount Diff 1333.687% (absolute) &gt; max calibration amount diff 20%</t>
  </si>
  <si>
    <t>34326.60</t>
  </si>
  <si>
    <t>Rsquared 0.006 &lt; R2Threshold 0.99. Calibration Amount Diff 3829.141% (absolute) &gt; max calibration amount diff 20%</t>
  </si>
  <si>
    <t>24365.80</t>
  </si>
  <si>
    <t>Rsquared 0.006 &lt; R2Threshold 0.99. Calibration Amount Diff 2217.685% (absolute) &gt; max calibration amount diff 20%</t>
  </si>
  <si>
    <t>1903278.43</t>
  </si>
  <si>
    <t>Rsquared 0.006 &lt; R2Threshold 0.99. Calibration Amount Diff 2571.644% (absolute) &gt; max calibration amount diff 20%</t>
  </si>
  <si>
    <t>122942.12</t>
  </si>
  <si>
    <t>Rsquared 0.006 &lt; R2Threshold 0.99. Calibration Amount Diff 1975.488% (absolute) &gt; max calibration amount diff 20%</t>
  </si>
  <si>
    <t>59082.26</t>
  </si>
  <si>
    <t>Rsquared 0.006 &lt; R2Threshold 0.99. Calibration Amount Diff -13890.577% (absolute) &gt; max calibration amount diff 20%</t>
  </si>
  <si>
    <t>451082.08</t>
  </si>
  <si>
    <t>Rsquared 0.006 &lt; R2Threshold 0.99. Calibration Amount Diff -56796.109% (absolute) &gt; max calibration amount diff 20%</t>
  </si>
  <si>
    <t>194499.80</t>
  </si>
  <si>
    <t>Rsquared 0.006 &lt; R2Threshold 0.99. Calibration Amount Diff -432203.07% (absolute) &gt; max calibration amount diff 20%</t>
  </si>
  <si>
    <t>53587.60</t>
  </si>
  <si>
    <t>Rsquared 0.006 &lt; R2Threshold 0.99. Calibration Amount Diff -952763.332% (absolute) &gt; max calibration amount diff 20%</t>
  </si>
  <si>
    <t>Rsquared 0.006 &lt; R2Threshold 0.99. Calibration Amount Diff -441.325% (absolute) &gt; max calibration amount diff 20%</t>
  </si>
  <si>
    <t>Rsquared 0.006 &lt; R2Threshold 0.99. Calibration Amount Diff 1544.697% (absolute) &gt; max calibration amount diff 20%</t>
  </si>
  <si>
    <t>Rsquared 0.006 &lt; R2Threshold 0.99. Calibration Amount Diff 2951.476% (absolute) &gt; max calibration amount diff 20%</t>
  </si>
  <si>
    <t>Rsquared 0.006 &lt; R2Threshold 0.99. Calibration Amount Diff 5729.097% (absolute) &gt; max calibration amount diff 20%</t>
  </si>
  <si>
    <t>Rsquared 0.006 &lt; R2Threshold 0.99. Calibration Amount Diff 8381.573% (absolute) &gt; max calibration amount diff 20%</t>
  </si>
  <si>
    <t>1351454.36</t>
  </si>
  <si>
    <t>Rsquared 0.006 &lt; R2Threshold 0.99. Calibration Amount Diff 14502.075% (absolute) &gt; max calibration amount diff 20%</t>
  </si>
  <si>
    <t>Rsquared 0.006 &lt; R2Threshold 0.99. Calibration Amount Diff -11818.6% (absolute) &gt; max calibration amount diff 20%</t>
  </si>
  <si>
    <t>89825.11</t>
  </si>
  <si>
    <t>Rsquared 0.006 &lt; R2Threshold 0.99. Calibration Amount Diff -39407.795% (absolute) &gt; max calibration amount diff 20%</t>
  </si>
  <si>
    <t>43534.65</t>
  </si>
  <si>
    <t>Rsquared 0.006 &lt; R2Threshold 0.99. Calibration Amount Diff -117471.876% (absolute) &gt; max calibration amount diff 20%</t>
  </si>
  <si>
    <t>129171.26</t>
  </si>
  <si>
    <t>Rsquared 0.006 &lt; R2Threshold 0.99. Calibration Amount Diff -217338.95% (absolute) &gt; max calibration amount diff 20%</t>
  </si>
  <si>
    <t>53462.34</t>
  </si>
  <si>
    <t>Rsquared 0.006 &lt; R2Threshold 0.99. Calibration Amount Diff -490433.816% (absolute) &gt; max calibration amount diff 20%</t>
  </si>
  <si>
    <t>268063.87</t>
  </si>
  <si>
    <t>Rsquared 0.006 &lt; R2Threshold 0.99. Calibration Amount Diff -920607.661% (absolute) &gt; max calibration amount diff 20%</t>
  </si>
  <si>
    <t>Alanine U-13C, U-15N neg</t>
  </si>
  <si>
    <t>Internal Standard</t>
  </si>
  <si>
    <t>[13]C3H7[15]NO2</t>
  </si>
  <si>
    <t>6411.28</t>
  </si>
  <si>
    <t>2955.09</t>
  </si>
  <si>
    <t>2846.73</t>
  </si>
  <si>
    <t>2294.82</t>
  </si>
  <si>
    <t>1742.18</t>
  </si>
  <si>
    <t>1162.77</t>
  </si>
  <si>
    <t>714.19</t>
  </si>
  <si>
    <t>1360.79</t>
  </si>
  <si>
    <t>1326.09</t>
  </si>
  <si>
    <t>702.85</t>
  </si>
  <si>
    <t>912.60</t>
  </si>
  <si>
    <t>823.09</t>
  </si>
  <si>
    <t>7953.21</t>
  </si>
  <si>
    <t>8032.03</t>
  </si>
  <si>
    <t>2969.87</t>
  </si>
  <si>
    <t>1243.51</t>
  </si>
  <si>
    <t>982.16</t>
  </si>
  <si>
    <t>1862.99</t>
  </si>
  <si>
    <t>1278.60</t>
  </si>
  <si>
    <t>865.11</t>
  </si>
  <si>
    <t>1587.66</t>
  </si>
  <si>
    <t>1020.88</t>
  </si>
  <si>
    <t>1434.93</t>
  </si>
  <si>
    <t>1395.62</t>
  </si>
  <si>
    <t>1678.08</t>
  </si>
  <si>
    <t>3151.13</t>
  </si>
  <si>
    <t>991.53</t>
  </si>
  <si>
    <t>1768.92</t>
  </si>
  <si>
    <t>2092.34</t>
  </si>
  <si>
    <t>1239.07</t>
  </si>
  <si>
    <t>788.84</t>
  </si>
  <si>
    <t>1165.14</t>
  </si>
  <si>
    <t>1044.78</t>
  </si>
  <si>
    <t>802.83</t>
  </si>
  <si>
    <t>649.45</t>
  </si>
  <si>
    <t>760.98</t>
  </si>
  <si>
    <t>Alanine U-13C, U-15N pos</t>
  </si>
  <si>
    <t>7145.71</t>
  </si>
  <si>
    <t>9910.43</t>
  </si>
  <si>
    <t>10312.28</t>
  </si>
  <si>
    <t>15747.62</t>
  </si>
  <si>
    <t>16108.06</t>
  </si>
  <si>
    <t>13269.11</t>
  </si>
  <si>
    <t>12577.40</t>
  </si>
  <si>
    <t>14839.42</t>
  </si>
  <si>
    <t>15405.67</t>
  </si>
  <si>
    <t>199808.17</t>
  </si>
  <si>
    <t>9.490:Peak area 234743836.919 is out of bounds (ISTD Minimum Recovery 242509167.665 and ISTD Max Recovery 727527502.996)</t>
  </si>
  <si>
    <t>6350.38</t>
  </si>
  <si>
    <t>5732.52</t>
  </si>
  <si>
    <t>9544.18</t>
  </si>
  <si>
    <t>11477.69</t>
  </si>
  <si>
    <t>15601.24</t>
  </si>
  <si>
    <t>22077.78</t>
  </si>
  <si>
    <t>16052.15</t>
  </si>
  <si>
    <t>13058.40</t>
  </si>
  <si>
    <t>17056.67</t>
  </si>
  <si>
    <t>13472.32</t>
  </si>
  <si>
    <t>212210.16</t>
  </si>
  <si>
    <t>148273.73</t>
  </si>
  <si>
    <t>18037.68</t>
  </si>
  <si>
    <t>10535.97</t>
  </si>
  <si>
    <t>9146.71</t>
  </si>
  <si>
    <t>21787.00</t>
  </si>
  <si>
    <t>11221.31</t>
  </si>
  <si>
    <t>23266.87</t>
  </si>
  <si>
    <t>22591.80</t>
  </si>
  <si>
    <t>13554.78</t>
  </si>
  <si>
    <t>9529.76</t>
  </si>
  <si>
    <t>Arginine neg</t>
  </si>
  <si>
    <t>C6H14N4O2</t>
  </si>
  <si>
    <t>49103.57</t>
  </si>
  <si>
    <t>76434.67</t>
  </si>
  <si>
    <t>27981.55</t>
  </si>
  <si>
    <t>13965.21</t>
  </si>
  <si>
    <t>2260.01</t>
  </si>
  <si>
    <t>Calibration Amount Diff 43.155% (absolute) &gt; max calibration amount diff 20%</t>
  </si>
  <si>
    <t>2001.20</t>
  </si>
  <si>
    <t>1086.17</t>
  </si>
  <si>
    <t>Calibration Amount Diff -28.929% (absolute) &gt; max calibration amount diff 20%</t>
  </si>
  <si>
    <t>744.17</t>
  </si>
  <si>
    <t>Calibration Amount Diff -81.847% (absolute) &gt; max calibration amount diff 20%</t>
  </si>
  <si>
    <t>610.33</t>
  </si>
  <si>
    <t>Calibration Amount Diff -186.087% (absolute) &gt; max calibration amount diff 20%</t>
  </si>
  <si>
    <t>450.15</t>
  </si>
  <si>
    <t>Calibration Amount Diff -412.258% (absolute) &gt; max calibration amount diff 20%</t>
  </si>
  <si>
    <t>517.42</t>
  </si>
  <si>
    <t>Calibration Amount Diff -823.753% (absolute) &gt; max calibration amount diff 20%</t>
  </si>
  <si>
    <t>1007.38</t>
  </si>
  <si>
    <t>Calibration Amount Diff -1659.348% (absolute) &gt; max calibration amount diff 20%</t>
  </si>
  <si>
    <t>28630.06</t>
  </si>
  <si>
    <t>38227.27</t>
  </si>
  <si>
    <t>25024.93</t>
  </si>
  <si>
    <t>17643.50</t>
  </si>
  <si>
    <t>3069.75</t>
  </si>
  <si>
    <t>1847.75</t>
  </si>
  <si>
    <t>1395.33</t>
  </si>
  <si>
    <t>Calibration Amount Diff -29.381% (absolute) &gt; max calibration amount diff 20%</t>
  </si>
  <si>
    <t>557.77</t>
  </si>
  <si>
    <t>Calibration Amount Diff -81.371% (absolute) &gt; max calibration amount diff 20%</t>
  </si>
  <si>
    <t>929.24</t>
  </si>
  <si>
    <t>Calibration Amount Diff -188.36% (absolute) &gt; max calibration amount diff 20%</t>
  </si>
  <si>
    <t>1200.96</t>
  </si>
  <si>
    <t>Calibration Amount Diff -416.804% (absolute) &gt; max calibration amount diff 20%</t>
  </si>
  <si>
    <t>376.79</t>
  </si>
  <si>
    <t>Calibration Amount Diff -830.477% (absolute) &gt; max calibration amount diff 20%</t>
  </si>
  <si>
    <t>398.07</t>
  </si>
  <si>
    <t>Calibration Amount Diff -1649.779% (absolute) &gt; max calibration amount diff 20%</t>
  </si>
  <si>
    <t>24389.43</t>
  </si>
  <si>
    <t>32015.34</t>
  </si>
  <si>
    <t>33087.16</t>
  </si>
  <si>
    <t>7703.51</t>
  </si>
  <si>
    <t>1720.96</t>
  </si>
  <si>
    <t>1092.65</t>
  </si>
  <si>
    <t>1781.61</t>
  </si>
  <si>
    <t>Calibration Amount Diff -23.996% (absolute) &gt; max calibration amount diff 20%</t>
  </si>
  <si>
    <t>775.33</t>
  </si>
  <si>
    <t>Calibration Amount Diff -87.931% (absolute) &gt; max calibration amount diff 20%</t>
  </si>
  <si>
    <t>614.05</t>
  </si>
  <si>
    <t>Calibration Amount Diff -198.905% (absolute) &gt; max calibration amount diff 20%</t>
  </si>
  <si>
    <t>371.27</t>
  </si>
  <si>
    <t>Calibration Amount Diff -434.125% (absolute) &gt; max calibration amount diff 20%</t>
  </si>
  <si>
    <t>387.42</t>
  </si>
  <si>
    <t>Calibration Amount Diff -833.353% (absolute) &gt; max calibration amount diff 20%</t>
  </si>
  <si>
    <t>7076.19</t>
  </si>
  <si>
    <t>Calibration Amount Diff -1647.309% (absolute) &gt; max calibration amount diff 20%</t>
  </si>
  <si>
    <t>Arginine pos</t>
  </si>
  <si>
    <t>6369.04</t>
  </si>
  <si>
    <t>4752.99</t>
  </si>
  <si>
    <t>7513.06</t>
  </si>
  <si>
    <t>Calibration Amount Diff 20.542% (absolute) &gt; max calibration amount diff 20%</t>
  </si>
  <si>
    <t>7303.69</t>
  </si>
  <si>
    <t>Calibration Amount Diff 23.035% (absolute) &gt; max calibration amount diff 20%</t>
  </si>
  <si>
    <t>13595.79</t>
  </si>
  <si>
    <t>Calibration Amount Diff 61.49% (absolute) &gt; max calibration amount diff 20%</t>
  </si>
  <si>
    <t>4401.87</t>
  </si>
  <si>
    <t>Calibration Amount Diff 25.257% (absolute) &gt; max calibration amount diff 20%</t>
  </si>
  <si>
    <t>10597.94</t>
  </si>
  <si>
    <t>Calibration Amount Diff -50.379% (absolute) &gt; max calibration amount diff 20%</t>
  </si>
  <si>
    <t>9951.46</t>
  </si>
  <si>
    <t>Calibration Amount Diff -171.47% (absolute) &gt; max calibration amount diff 20%</t>
  </si>
  <si>
    <t>5523.46</t>
  </si>
  <si>
    <t>Calibration Amount Diff -404.304% (absolute) &gt; max calibration amount diff 20%</t>
  </si>
  <si>
    <t>874.45</t>
  </si>
  <si>
    <t>Calibration Amount Diff -915.085% (absolute) &gt; max calibration amount diff 20%</t>
  </si>
  <si>
    <t>1067.94</t>
  </si>
  <si>
    <t>Calibration Amount Diff -1890.237% (absolute) &gt; max calibration amount diff 20%</t>
  </si>
  <si>
    <t>310.05</t>
  </si>
  <si>
    <t>Calibration Amount Diff -3928.259% (absolute) &gt; max calibration amount diff 20%</t>
  </si>
  <si>
    <t>5806.92</t>
  </si>
  <si>
    <t>5655.04</t>
  </si>
  <si>
    <t>13561.67</t>
  </si>
  <si>
    <t>8599.51</t>
  </si>
  <si>
    <t>Calibration Amount Diff 28.229% (absolute) &gt; max calibration amount diff 20%</t>
  </si>
  <si>
    <t>9495.54</t>
  </si>
  <si>
    <t>7603.24</t>
  </si>
  <si>
    <t>7885.02</t>
  </si>
  <si>
    <t>Calibration Amount Diff -51.415% (absolute) &gt; max calibration amount diff 20%</t>
  </si>
  <si>
    <t>12797.97</t>
  </si>
  <si>
    <t>Calibration Amount Diff -163.478% (absolute) &gt; max calibration amount diff 20%</t>
  </si>
  <si>
    <t>2641.36</t>
  </si>
  <si>
    <t>Calibration Amount Diff -402.305% (absolute) &gt; max calibration amount diff 20%</t>
  </si>
  <si>
    <t>1073.79</t>
  </si>
  <si>
    <t>Calibration Amount Diff -917.094% (absolute) &gt; max calibration amount diff 20%</t>
  </si>
  <si>
    <t>656.71</t>
  </si>
  <si>
    <t>Calibration Amount Diff -1900.898% (absolute) &gt; max calibration amount diff 20%</t>
  </si>
  <si>
    <t>353.81</t>
  </si>
  <si>
    <t>Calibration Amount Diff -3928.598% (absolute) &gt; max calibration amount diff 20%</t>
  </si>
  <si>
    <t>48.99</t>
  </si>
  <si>
    <t>6813.81</t>
  </si>
  <si>
    <t>6746.72</t>
  </si>
  <si>
    <t>12973.38</t>
  </si>
  <si>
    <t>Calibration Amount Diff 20.27% (absolute) &gt; max calibration amount diff 20%</t>
  </si>
  <si>
    <t>9691.33</t>
  </si>
  <si>
    <t>Calibration Amount Diff 24.884% (absolute) &gt; max calibration amount diff 20%</t>
  </si>
  <si>
    <t>11443.25</t>
  </si>
  <si>
    <t>Calibration Amount Diff 25.919% (absolute) &gt; max calibration amount diff 20%</t>
  </si>
  <si>
    <t>15452.77</t>
  </si>
  <si>
    <t>27497.75</t>
  </si>
  <si>
    <t>Calibration Amount Diff -45.834% (absolute) &gt; max calibration amount diff 20%</t>
  </si>
  <si>
    <t>8842.27</t>
  </si>
  <si>
    <t>Calibration Amount Diff -177.128% (absolute) &gt; max calibration amount diff 20%</t>
  </si>
  <si>
    <t>3340.57</t>
  </si>
  <si>
    <t>Calibration Amount Diff -418.867% (absolute) &gt; max calibration amount diff 20%</t>
  </si>
  <si>
    <t>1288.00</t>
  </si>
  <si>
    <t>Calibration Amount Diff -940.763% (absolute) &gt; max calibration amount diff 20%</t>
  </si>
  <si>
    <t>728.81</t>
  </si>
  <si>
    <t>Calibration Amount Diff -1919.841% (absolute) &gt; max calibration amount diff 20%</t>
  </si>
  <si>
    <t>526.89</t>
  </si>
  <si>
    <t>Calibration Amount Diff -3932.206% (absolute) &gt; max calibration amount diff 20%</t>
  </si>
  <si>
    <t>Arginine U-13C neg</t>
  </si>
  <si>
    <t>[13]C6H14N4O2</t>
  </si>
  <si>
    <t>13874.19</t>
  </si>
  <si>
    <t>Rsquared 0.16 &lt; R2Threshold 0.99</t>
  </si>
  <si>
    <t>14616.10</t>
  </si>
  <si>
    <t>Rsquared 0.16 &lt; R2Threshold 0.99. Calibration Amount Diff 91.64% (absolute) &gt; max calibration amount diff 20%</t>
  </si>
  <si>
    <t>8914.59</t>
  </si>
  <si>
    <t>Rsquared 0.16 &lt; R2Threshold 0.99. Calibration Amount Diff 211.434% (absolute) &gt; max calibration amount diff 20%</t>
  </si>
  <si>
    <t>4120.74</t>
  </si>
  <si>
    <t>Rsquared 0.16 &lt; R2Threshold 0.99. Calibration Amount Diff 605.258% (absolute) &gt; max calibration amount diff 20%</t>
  </si>
  <si>
    <t>2390.69</t>
  </si>
  <si>
    <t>Rsquared 0.16 &lt; R2Threshold 0.99. Calibration Amount Diff 677.575% (absolute) &gt; max calibration amount diff 20%</t>
  </si>
  <si>
    <t>1993.30</t>
  </si>
  <si>
    <t>Rsquared 0.16 &lt; R2Threshold 0.99. Calibration Amount Diff -1333.204% (absolute) &gt; max calibration amount diff 20%</t>
  </si>
  <si>
    <t>2197.25</t>
  </si>
  <si>
    <t>Rsquared 0.16 &lt; R2Threshold 0.99. Calibration Amount Diff -3340.745% (absolute) &gt; max calibration amount diff 20%</t>
  </si>
  <si>
    <t>2310.21</t>
  </si>
  <si>
    <t>Rsquared 0.16 &lt; R2Threshold 0.99. Calibration Amount Diff -10594.81% (absolute) &gt; max calibration amount diff 20%</t>
  </si>
  <si>
    <t>2852.29</t>
  </si>
  <si>
    <t>Rsquared 0.16 &lt; R2Threshold 0.99. Calibration Amount Diff -20943.826% (absolute) &gt; max calibration amount diff 20%</t>
  </si>
  <si>
    <t>3754.61</t>
  </si>
  <si>
    <t>Rsquared 0.16 &lt; R2Threshold 0.99. Calibration Amount Diff -54966.179% (absolute) &gt; max calibration amount diff 20%</t>
  </si>
  <si>
    <t>2984.34</t>
  </si>
  <si>
    <t>Rsquared 0.16 &lt; R2Threshold 0.99. Calibration Amount Diff 33359.026% (absolute) &gt; max calibration amount diff 20%</t>
  </si>
  <si>
    <t>1519.05</t>
  </si>
  <si>
    <t>Rsquared 0.16 &lt; R2Threshold 0.99. Calibration Amount Diff 137417.176% (absolute) &gt; max calibration amount diff 20%</t>
  </si>
  <si>
    <t>3776.87</t>
  </si>
  <si>
    <t>3669.11</t>
  </si>
  <si>
    <t>Rsquared 0.16 &lt; R2Threshold 0.99. Calibration Amount Diff 26.432% (absolute) &gt; max calibration amount diff 20%</t>
  </si>
  <si>
    <t>2986.27</t>
  </si>
  <si>
    <t>Rsquared 0.16 &lt; R2Threshold 0.99. Calibration Amount Diff 149.706% (absolute) &gt; max calibration amount diff 20%</t>
  </si>
  <si>
    <t>2742.75</t>
  </si>
  <si>
    <t>Rsquared 0.16 &lt; R2Threshold 0.99. Calibration Amount Diff 161.642% (absolute) &gt; max calibration amount diff 20%</t>
  </si>
  <si>
    <t>1877.63</t>
  </si>
  <si>
    <t>Rsquared 0.16 &lt; R2Threshold 0.99. Calibration Amount Diff 315.505% (absolute) &gt; max calibration amount diff 20%</t>
  </si>
  <si>
    <t>3868.73</t>
  </si>
  <si>
    <t>Rsquared 0.16 &lt; R2Threshold 0.99. Calibration Amount Diff -524.059% (absolute) &gt; max calibration amount diff 20%</t>
  </si>
  <si>
    <t>2805.24</t>
  </si>
  <si>
    <t>1572.83</t>
  </si>
  <si>
    <t>Rsquared 0.16 &lt; R2Threshold 0.99. Calibration Amount Diff 949.96% (absolute) &gt; max calibration amount diff 20%</t>
  </si>
  <si>
    <t>2821.37</t>
  </si>
  <si>
    <t>Rsquared 0.16 &lt; R2Threshold 0.99. Calibration Amount Diff -6347.987% (absolute) &gt; max calibration amount diff 20%</t>
  </si>
  <si>
    <t>5533.87</t>
  </si>
  <si>
    <t>Rsquared 0.16 &lt; R2Threshold 0.99. Calibration Amount Diff 7791.475% (absolute) &gt; max calibration amount diff 20%</t>
  </si>
  <si>
    <t>2232.10</t>
  </si>
  <si>
    <t>Rsquared 0.16 &lt; R2Threshold 0.99. Calibration Amount Diff 100364.243% (absolute) &gt; max calibration amount diff 20%</t>
  </si>
  <si>
    <t>1876.42</t>
  </si>
  <si>
    <t>Rsquared 0.16 &lt; R2Threshold 0.99. Calibration Amount Diff 172615.957% (absolute) &gt; max calibration amount diff 20%</t>
  </si>
  <si>
    <t>6833.99</t>
  </si>
  <si>
    <t>Rsquared 0.16 &lt; R2Threshold 0.99. Calibration Amount Diff 65.291% (absolute) &gt; max calibration amount diff 20%</t>
  </si>
  <si>
    <t>5109.69</t>
  </si>
  <si>
    <t>Rsquared 0.16 &lt; R2Threshold 0.99. Calibration Amount Diff -193.499% (absolute) &gt; max calibration amount diff 20%</t>
  </si>
  <si>
    <t>8873.46</t>
  </si>
  <si>
    <t>Rsquared 0.16 &lt; R2Threshold 0.99. Calibration Amount Diff -454.17% (absolute) &gt; max calibration amount diff 20%</t>
  </si>
  <si>
    <t>7108.69</t>
  </si>
  <si>
    <t>Rsquared 0.16 &lt; R2Threshold 0.99. Calibration Amount Diff -963.841% (absolute) &gt; max calibration amount diff 20%</t>
  </si>
  <si>
    <t>3037.89</t>
  </si>
  <si>
    <t>Rsquared 0.16 &lt; R2Threshold 0.99. Calibration Amount Diff -2308.795% (absolute) &gt; max calibration amount diff 20%</t>
  </si>
  <si>
    <t>2379.59</t>
  </si>
  <si>
    <t>Rsquared 0.16 &lt; R2Threshold 0.99. Calibration Amount Diff -3019.076% (absolute) &gt; max calibration amount diff 20%</t>
  </si>
  <si>
    <t>3957.59</t>
  </si>
  <si>
    <t>Rsquared 0.16 &lt; R2Threshold 0.99. Calibration Amount Diff 3136.943% (absolute) &gt; max calibration amount diff 20%</t>
  </si>
  <si>
    <t>2195.84</t>
  </si>
  <si>
    <t>Rsquared 0.16 &lt; R2Threshold 0.99. Calibration Amount Diff 8177.35% (absolute) &gt; max calibration amount diff 20%</t>
  </si>
  <si>
    <t>1668.22</t>
  </si>
  <si>
    <t>Rsquared 0.16 &lt; R2Threshold 0.99. Calibration Amount Diff 9619.952% (absolute) &gt; max calibration amount diff 20%</t>
  </si>
  <si>
    <t>2441.16</t>
  </si>
  <si>
    <t>Rsquared 0.16 &lt; R2Threshold 0.99. Calibration Amount Diff 29043.056% (absolute) &gt; max calibration amount diff 20%</t>
  </si>
  <si>
    <t>1524.26</t>
  </si>
  <si>
    <t>Rsquared 0.16 &lt; R2Threshold 0.99. Calibration Amount Diff 55568.508% (absolute) &gt; max calibration amount diff 20%</t>
  </si>
  <si>
    <t>2161.62</t>
  </si>
  <si>
    <t>Rsquared 0.16 &lt; R2Threshold 0.99. Calibration Amount Diff 133751.721% (absolute) &gt; max calibration amount diff 20%</t>
  </si>
  <si>
    <t>Arginine U-13C pos</t>
  </si>
  <si>
    <t>18991.42</t>
  </si>
  <si>
    <t>Rsquared 0.33 &lt; R2Threshold 0.99</t>
  </si>
  <si>
    <t>7129.59</t>
  </si>
  <si>
    <t>Rsquared 0.33 &lt; R2Threshold 0.99. Calibration Amount Diff 77.451% (absolute) &gt; max calibration amount diff 20%</t>
  </si>
  <si>
    <t>15147.08</t>
  </si>
  <si>
    <t>Rsquared 0.33 &lt; R2Threshold 0.99. Calibration Amount Diff 199.206% (absolute) &gt; max calibration amount diff 20%</t>
  </si>
  <si>
    <t>10417.54</t>
  </si>
  <si>
    <t>Rsquared 0.33 &lt; R2Threshold 0.99. Calibration Amount Diff 471.288% (absolute) &gt; max calibration amount diff 20%</t>
  </si>
  <si>
    <t>23080.75</t>
  </si>
  <si>
    <t>Rsquared 0.33 &lt; R2Threshold 0.99. Calibration Amount Diff 758.956% (absolute) &gt; max calibration amount diff 20%</t>
  </si>
  <si>
    <t>4445.46</t>
  </si>
  <si>
    <t>Rsquared 0.33 &lt; R2Threshold 0.99. Calibration Amount Diff -1421.523% (absolute) &gt; max calibration amount diff 20%</t>
  </si>
  <si>
    <t>13090.80</t>
  </si>
  <si>
    <t>Rsquared 0.33 &lt; R2Threshold 0.99. Calibration Amount Diff -2307.665% (absolute) &gt; max calibration amount diff 20%</t>
  </si>
  <si>
    <t>6608.39</t>
  </si>
  <si>
    <t>Rsquared 0.33 &lt; R2Threshold 0.99. Calibration Amount Diff -5670.183% (absolute) &gt; max calibration amount diff 20%</t>
  </si>
  <si>
    <t>7994.64</t>
  </si>
  <si>
    <t>Rsquared 0.33 &lt; R2Threshold 0.99. Calibration Amount Diff -8626.833% (absolute) &gt; max calibration amount diff 20%</t>
  </si>
  <si>
    <t>4820.44</t>
  </si>
  <si>
    <t>Rsquared 0.33 &lt; R2Threshold 0.99. Calibration Amount Diff -30796.234% (absolute) &gt; max calibration amount diff 20%</t>
  </si>
  <si>
    <t>28305.73</t>
  </si>
  <si>
    <t>Rsquared 0.33 &lt; R2Threshold 0.99. Calibration Amount Diff 24990.399% (absolute) &gt; max calibration amount diff 20%</t>
  </si>
  <si>
    <t>10273.81</t>
  </si>
  <si>
    <t>Rsquared 0.33 &lt; R2Threshold 0.99. Calibration Amount Diff 77262.598% (absolute) &gt; max calibration amount diff 20%</t>
  </si>
  <si>
    <t>13810.65</t>
  </si>
  <si>
    <t>8509.71</t>
  </si>
  <si>
    <t>27431.04</t>
  </si>
  <si>
    <t>17402.25</t>
  </si>
  <si>
    <t>Rsquared 0.33 &lt; R2Threshold 0.99. Calibration Amount Diff 65.945% (absolute) &gt; max calibration amount diff 20%</t>
  </si>
  <si>
    <t>16767.66</t>
  </si>
  <si>
    <t>7329.05</t>
  </si>
  <si>
    <t>Rsquared 0.33 &lt; R2Threshold 0.99. Calibration Amount Diff -555.779% (absolute) &gt; max calibration amount diff 20%</t>
  </si>
  <si>
    <t>8981.36</t>
  </si>
  <si>
    <t>Rsquared 0.33 &lt; R2Threshold 0.99. Calibration Amount Diff -795.423% (absolute) &gt; max calibration amount diff 20%</t>
  </si>
  <si>
    <t>19250.54</t>
  </si>
  <si>
    <t>Rsquared 0.33 &lt; R2Threshold 0.99. Calibration Amount Diff -2725.336% (absolute) &gt; max calibration amount diff 20%</t>
  </si>
  <si>
    <t>8295.90</t>
  </si>
  <si>
    <t>Rsquared 0.33 &lt; R2Threshold 0.99. Calibration Amount Diff -1751.712% (absolute) &gt; max calibration amount diff 20%</t>
  </si>
  <si>
    <t>8228.50</t>
  </si>
  <si>
    <t>Rsquared 0.33 &lt; R2Threshold 0.99. Calibration Amount Diff -5923.386% (absolute) &gt; max calibration amount diff 20%</t>
  </si>
  <si>
    <t>10263.27</t>
  </si>
  <si>
    <t>Rsquared 0.33 &lt; R2Threshold 0.99. Calibration Amount Diff 43605.201% (absolute) &gt; max calibration amount diff 20%</t>
  </si>
  <si>
    <t>10795.45</t>
  </si>
  <si>
    <t>Rsquared 0.33 &lt; R2Threshold 0.99. Calibration Amount Diff 111822.726% (absolute) &gt; max calibration amount diff 20%</t>
  </si>
  <si>
    <t>12511.66</t>
  </si>
  <si>
    <t>Rsquared 0.33 &lt; R2Threshold 0.99. Calibration Amount Diff 36.272% (absolute) &gt; max calibration amount diff 20%</t>
  </si>
  <si>
    <t>12445.70</t>
  </si>
  <si>
    <t>Rsquared 0.33 &lt; R2Threshold 0.99. Calibration Amount Diff -152.426% (absolute) &gt; max calibration amount diff 20%</t>
  </si>
  <si>
    <t>15306.44</t>
  </si>
  <si>
    <t>Rsquared 0.33 &lt; R2Threshold 0.99. Calibration Amount Diff -286.971% (absolute) &gt; max calibration amount diff 20%</t>
  </si>
  <si>
    <t>18037.59</t>
  </si>
  <si>
    <t>Rsquared 0.33 &lt; R2Threshold 0.99. Calibration Amount Diff -509.741% (absolute) &gt; max calibration amount diff 20%</t>
  </si>
  <si>
    <t>14042.29</t>
  </si>
  <si>
    <t>Rsquared 0.33 &lt; R2Threshold 0.99. Calibration Amount Diff -825.375% (absolute) &gt; max calibration amount diff 20%</t>
  </si>
  <si>
    <t>6387.69</t>
  </si>
  <si>
    <t>Rsquared 0.33 &lt; R2Threshold 0.99. Calibration Amount Diff -2148.178% (absolute) &gt; max calibration amount diff 20%</t>
  </si>
  <si>
    <t>14410.64</t>
  </si>
  <si>
    <t>Rsquared 0.33 &lt; R2Threshold 0.99. Calibration Amount Diff 1810.965% (absolute) &gt; max calibration amount diff 20%</t>
  </si>
  <si>
    <t>7093.75</t>
  </si>
  <si>
    <t>Rsquared 0.33 &lt; R2Threshold 0.99. Calibration Amount Diff 4399.794% (absolute) &gt; max calibration amount diff 20%</t>
  </si>
  <si>
    <t>6200.71</t>
  </si>
  <si>
    <t>Rsquared 0.33 &lt; R2Threshold 0.99. Calibration Amount Diff 11628.608% (absolute) &gt; max calibration amount diff 20%</t>
  </si>
  <si>
    <t>4738.19</t>
  </si>
  <si>
    <t>Rsquared 0.33 &lt; R2Threshold 0.99. Calibration Amount Diff 23092.579% (absolute) &gt; max calibration amount diff 20%</t>
  </si>
  <si>
    <t>7069.94</t>
  </si>
  <si>
    <t>Rsquared 0.33 &lt; R2Threshold 0.99. Calibration Amount Diff 38731.77% (absolute) &gt; max calibration amount diff 20%</t>
  </si>
  <si>
    <t>6241.84</t>
  </si>
  <si>
    <t>Rsquared 0.33 &lt; R2Threshold 0.99. Calibration Amount Diff 86256.723% (absolute) &gt; max calibration amount diff 20%</t>
  </si>
  <si>
    <t>Arginine U-13C, U-15N neg</t>
  </si>
  <si>
    <t>[13]C6H14[15]N4O2</t>
  </si>
  <si>
    <t>280178.55</t>
  </si>
  <si>
    <t>85638.94</t>
  </si>
  <si>
    <t>10256.89</t>
  </si>
  <si>
    <t>5395.87</t>
  </si>
  <si>
    <t>5534.11</t>
  </si>
  <si>
    <t>3259.72</t>
  </si>
  <si>
    <t>8234.65</t>
  </si>
  <si>
    <t>6410.14</t>
  </si>
  <si>
    <t>3606.39</t>
  </si>
  <si>
    <t>9509.72</t>
  </si>
  <si>
    <t>5910.21</t>
  </si>
  <si>
    <t>2761.44</t>
  </si>
  <si>
    <t>21542.61</t>
  </si>
  <si>
    <t>24084.46</t>
  </si>
  <si>
    <t>14419.10</t>
  </si>
  <si>
    <t>8812.44</t>
  </si>
  <si>
    <t>9319.39</t>
  </si>
  <si>
    <t>12507.21</t>
  </si>
  <si>
    <t>3793.36</t>
  </si>
  <si>
    <t>4374.90</t>
  </si>
  <si>
    <t>8690.81</t>
  </si>
  <si>
    <t>21024.04</t>
  </si>
  <si>
    <t>4163.21</t>
  </si>
  <si>
    <t>7018.97</t>
  </si>
  <si>
    <t>32465.90</t>
  </si>
  <si>
    <t>23332.67</t>
  </si>
  <si>
    <t>20876.92</t>
  </si>
  <si>
    <t>5863.47</t>
  </si>
  <si>
    <t>3845.13</t>
  </si>
  <si>
    <t>5905.18</t>
  </si>
  <si>
    <t>15028.86</t>
  </si>
  <si>
    <t>2760.49</t>
  </si>
  <si>
    <t>9276.15</t>
  </si>
  <si>
    <t>8114.74</t>
  </si>
  <si>
    <t>7187.16</t>
  </si>
  <si>
    <t>2980.34</t>
  </si>
  <si>
    <t>Arginine U-13C, U-15N pos</t>
  </si>
  <si>
    <t>42091.92</t>
  </si>
  <si>
    <t>25334.03</t>
  </si>
  <si>
    <t>11852.75</t>
  </si>
  <si>
    <t>23746.02</t>
  </si>
  <si>
    <t>14898.23</t>
  </si>
  <si>
    <t>11519.59</t>
  </si>
  <si>
    <t>11479.53</t>
  </si>
  <si>
    <t>11822.24</t>
  </si>
  <si>
    <t>9337.29</t>
  </si>
  <si>
    <t>10528.21</t>
  </si>
  <si>
    <t>20182.55</t>
  </si>
  <si>
    <t>12147.20</t>
  </si>
  <si>
    <t>12712.72</t>
  </si>
  <si>
    <t>20947.16</t>
  </si>
  <si>
    <t>13111.40</t>
  </si>
  <si>
    <t>27623.44</t>
  </si>
  <si>
    <t>33514.37</t>
  </si>
  <si>
    <t>6492.94</t>
  </si>
  <si>
    <t>12239.68</t>
  </si>
  <si>
    <t>59177.56</t>
  </si>
  <si>
    <t>7990.19</t>
  </si>
  <si>
    <t>6889.42</t>
  </si>
  <si>
    <t>12224.36</t>
  </si>
  <si>
    <t>24252.41</t>
  </si>
  <si>
    <t>13893.70</t>
  </si>
  <si>
    <t>18587.63</t>
  </si>
  <si>
    <t>19152.85</t>
  </si>
  <si>
    <t>35746.52</t>
  </si>
  <si>
    <t>10815.06</t>
  </si>
  <si>
    <t>16766.66</t>
  </si>
  <si>
    <t>12258.36</t>
  </si>
  <si>
    <t>17829.47</t>
  </si>
  <si>
    <t>10787.38</t>
  </si>
  <si>
    <t>9910.82</t>
  </si>
  <si>
    <t>16615.86</t>
  </si>
  <si>
    <t>5787.90</t>
  </si>
  <si>
    <t>Asparagine neg</t>
  </si>
  <si>
    <t>C4H8N2O3</t>
  </si>
  <si>
    <t>16777.67</t>
  </si>
  <si>
    <t>Rsquared 0.929 &lt; R2Threshold 0.99. Calibration Amount Diff -27.229% (absolute) &gt; max calibration amount diff 20%</t>
  </si>
  <si>
    <t>12130.11</t>
  </si>
  <si>
    <t>Rsquared 0.929 &lt; R2Threshold 0.99. Calibration Amount Diff -30.579% (absolute) &gt; max calibration amount diff 20%</t>
  </si>
  <si>
    <t>21255.28</t>
  </si>
  <si>
    <t>Rsquared 0.929 &lt; R2Threshold 0.99</t>
  </si>
  <si>
    <t>11741.79</t>
  </si>
  <si>
    <t>7947.74</t>
  </si>
  <si>
    <t>4482.45</t>
  </si>
  <si>
    <t>2437.48</t>
  </si>
  <si>
    <t>Rsquared 0.929 &lt; R2Threshold 0.99. Calibration Amount Diff -41.279% (absolute) &gt; max calibration amount diff 20%</t>
  </si>
  <si>
    <t>1870.23</t>
  </si>
  <si>
    <t>Rsquared 0.929 &lt; R2Threshold 0.99. Calibration Amount Diff -74.977% (absolute) &gt; max calibration amount diff 20%</t>
  </si>
  <si>
    <t>1103.15</t>
  </si>
  <si>
    <t>Rsquared 0.929 &lt; R2Threshold 0.99. Calibration Amount Diff -133.332% (absolute) &gt; max calibration amount diff 20%</t>
  </si>
  <si>
    <t>452.74</t>
  </si>
  <si>
    <t>Rsquared 0.929 &lt; R2Threshold 0.99. Calibration Amount Diff -286.795% (absolute) &gt; max calibration amount diff 20%</t>
  </si>
  <si>
    <t>357.63</t>
  </si>
  <si>
    <t>Rsquared 0.929 &lt; R2Threshold 0.99. Calibration Amount Diff -550.057% (absolute) &gt; max calibration amount diff 20%</t>
  </si>
  <si>
    <t>133.32</t>
  </si>
  <si>
    <t>Rsquared 0.929 &lt; R2Threshold 0.99. Calibration Amount Diff -1107.547% (absolute) &gt; max calibration amount diff 20%</t>
  </si>
  <si>
    <t>353582.02</t>
  </si>
  <si>
    <t>Rsquared 0.929 &lt; R2Threshold 0.99. Calibration Amount Diff 32.51% (absolute) &gt; max calibration amount diff 20%</t>
  </si>
  <si>
    <t>21855.41</t>
  </si>
  <si>
    <t>Rsquared 0.929 &lt; R2Threshold 0.99. Calibration Amount Diff 21.11% (absolute) &gt; max calibration amount diff 20%</t>
  </si>
  <si>
    <t>34544.07</t>
  </si>
  <si>
    <t>Rsquared 0.929 &lt; R2Threshold 0.99. Calibration Amount Diff 34.433% (absolute) &gt; max calibration amount diff 20%</t>
  </si>
  <si>
    <t>13925.63</t>
  </si>
  <si>
    <t>Rsquared 0.929 &lt; R2Threshold 0.99. Calibration Amount Diff 39.492% (absolute) &gt; max calibration amount diff 20%</t>
  </si>
  <si>
    <t>10925.89</t>
  </si>
  <si>
    <t>Rsquared 0.929 &lt; R2Threshold 0.99. Calibration Amount Diff 26.711% (absolute) &gt; max calibration amount diff 20%</t>
  </si>
  <si>
    <t>8368.33</t>
  </si>
  <si>
    <t>Rsquared 0.929 &lt; R2Threshold 0.99. Calibration Amount Diff 32.011% (absolute) &gt; max calibration amount diff 20%</t>
  </si>
  <si>
    <t>6133.75</t>
  </si>
  <si>
    <t>2425.88</t>
  </si>
  <si>
    <t>1746.68</t>
  </si>
  <si>
    <t>Rsquared 0.929 &lt; R2Threshold 0.99. Calibration Amount Diff -70.3% (absolute) &gt; max calibration amount diff 20%</t>
  </si>
  <si>
    <t>754.53</t>
  </si>
  <si>
    <t>Rsquared 0.929 &lt; R2Threshold 0.99. Calibration Amount Diff -225.407% (absolute) &gt; max calibration amount diff 20%</t>
  </si>
  <si>
    <t>320.89</t>
  </si>
  <si>
    <t>Rsquared 0.929 &lt; R2Threshold 0.99. Calibration Amount Diff -486.976% (absolute) &gt; max calibration amount diff 20%</t>
  </si>
  <si>
    <t>192.18</t>
  </si>
  <si>
    <t>Rsquared 0.929 &lt; R2Threshold 0.99. Calibration Amount Diff -1060.257% (absolute) &gt; max calibration amount diff 20%</t>
  </si>
  <si>
    <t>32149.42</t>
  </si>
  <si>
    <t>11462.10</t>
  </si>
  <si>
    <t>8566.75</t>
  </si>
  <si>
    <t>9003.42</t>
  </si>
  <si>
    <t>4588.45</t>
  </si>
  <si>
    <t>4200.87</t>
  </si>
  <si>
    <t>1624.36</t>
  </si>
  <si>
    <t>Rsquared 0.929 &lt; R2Threshold 0.99. Calibration Amount Diff -52.081% (absolute) &gt; max calibration amount diff 20%</t>
  </si>
  <si>
    <t>1289.58</t>
  </si>
  <si>
    <t>Rsquared 0.929 &lt; R2Threshold 0.99. Calibration Amount Diff -115.183% (absolute) &gt; max calibration amount diff 20%</t>
  </si>
  <si>
    <t>836.13</t>
  </si>
  <si>
    <t>Rsquared 0.929 &lt; R2Threshold 0.99. Calibration Amount Diff -269.65% (absolute) &gt; max calibration amount diff 20%</t>
  </si>
  <si>
    <t>657.88</t>
  </si>
  <si>
    <t>Rsquared 0.929 &lt; R2Threshold 0.99. Calibration Amount Diff -546.654% (absolute) &gt; max calibration amount diff 20%</t>
  </si>
  <si>
    <t>114.41</t>
  </si>
  <si>
    <t>Rsquared 0.929 &lt; R2Threshold 0.99. Calibration Amount Diff -1098.328% (absolute) &gt; max calibration amount diff 20%</t>
  </si>
  <si>
    <t>Asparagine pos</t>
  </si>
  <si>
    <t>Rsquared 0.928 &lt; R2Threshold 0.99. Calibration Amount Diff -24.47% (absolute) &gt; max calibration amount diff 20%</t>
  </si>
  <si>
    <t>Rsquared 0.928 &lt; R2Threshold 0.99. Calibration Amount Diff -33.514% (absolute) &gt; max calibration amount diff 20%</t>
  </si>
  <si>
    <t>Rsquared 0.928 &lt; R2Threshold 0.99. Calibration Amount Diff -20.514% (absolute) &gt; max calibration amount diff 20%</t>
  </si>
  <si>
    <t>6230.51</t>
  </si>
  <si>
    <t>Rsquared 0.928 &lt; R2Threshold 0.99. Calibration Amount Diff -23.204% (absolute) &gt; max calibration amount diff 20%</t>
  </si>
  <si>
    <t>3882.61</t>
  </si>
  <si>
    <t>Rsquared 0.928 &lt; R2Threshold 0.99</t>
  </si>
  <si>
    <t>3093.08</t>
  </si>
  <si>
    <t>1139.69</t>
  </si>
  <si>
    <t>Rsquared 0.928 &lt; R2Threshold 0.99. Calibration Amount Diff -27.264% (absolute) &gt; max calibration amount diff 20%</t>
  </si>
  <si>
    <t>726.02</t>
  </si>
  <si>
    <t>Rsquared 0.928 &lt; R2Threshold 0.99. Calibration Amount Diff -31.853% (absolute) &gt; max calibration amount diff 20%</t>
  </si>
  <si>
    <t>250.38</t>
  </si>
  <si>
    <t>Rsquared 0.928 &lt; R2Threshold 0.99. Calibration Amount Diff -31.689% (absolute) &gt; max calibration amount diff 20%</t>
  </si>
  <si>
    <t>197.15</t>
  </si>
  <si>
    <t>Rsquared 0.928 &lt; R2Threshold 0.99. Calibration Amount Diff -33.379% (absolute) &gt; max calibration amount diff 20%</t>
  </si>
  <si>
    <t>118.71</t>
  </si>
  <si>
    <t>56.85</t>
  </si>
  <si>
    <t>Rsquared 0.928 &lt; R2Threshold 0.99. Calibration Amount Diff 39.156% (absolute) &gt; max calibration amount diff 20%</t>
  </si>
  <si>
    <t>21984.35</t>
  </si>
  <si>
    <t>Rsquared 0.928 &lt; R2Threshold 0.99. Calibration Amount Diff 34.586% (absolute) &gt; max calibration amount diff 20%</t>
  </si>
  <si>
    <t>Rsquared 0.928 &lt; R2Threshold 0.99. Calibration Amount Diff 20.092% (absolute) &gt; max calibration amount diff 20%</t>
  </si>
  <si>
    <t>9958.78</t>
  </si>
  <si>
    <t>Rsquared 0.928 &lt; R2Threshold 0.99. Calibration Amount Diff 27.796% (absolute) &gt; max calibration amount diff 20%</t>
  </si>
  <si>
    <t>38277.44</t>
  </si>
  <si>
    <t>Rsquared 0.928 &lt; R2Threshold 0.99. Calibration Amount Diff 32.196% (absolute) &gt; max calibration amount diff 20%</t>
  </si>
  <si>
    <t>6863.26</t>
  </si>
  <si>
    <t>3264.41</t>
  </si>
  <si>
    <t>Rsquared 0.928 &lt; R2Threshold 0.99. Calibration Amount Diff 29.439% (absolute) &gt; max calibration amount diff 20%</t>
  </si>
  <si>
    <t>2126.69</t>
  </si>
  <si>
    <t>Rsquared 0.928 &lt; R2Threshold 0.99. Calibration Amount Diff 24.078% (absolute) &gt; max calibration amount diff 20%</t>
  </si>
  <si>
    <t>1189.93</t>
  </si>
  <si>
    <t>Rsquared 0.928 &lt; R2Threshold 0.99. Calibration Amount Diff 24.21% (absolute) &gt; max calibration amount diff 20%</t>
  </si>
  <si>
    <t>618.23</t>
  </si>
  <si>
    <t>285.37</t>
  </si>
  <si>
    <t>165.05</t>
  </si>
  <si>
    <t>72.79</t>
  </si>
  <si>
    <t>Rsquared 0.928 &lt; R2Threshold 0.99. Calibration Amount Diff 67.394% (absolute) &gt; max calibration amount diff 20%</t>
  </si>
  <si>
    <t>772569.88</t>
  </si>
  <si>
    <t>18998.45</t>
  </si>
  <si>
    <t>14807.87</t>
  </si>
  <si>
    <t>5748.89</t>
  </si>
  <si>
    <t>5025.11</t>
  </si>
  <si>
    <t>2393.10</t>
  </si>
  <si>
    <t>1823.06</t>
  </si>
  <si>
    <t>739.93</t>
  </si>
  <si>
    <t>365.52</t>
  </si>
  <si>
    <t>Rsquared 0.928 &lt; R2Threshold 0.99. Calibration Amount Diff -20.27% (absolute) &gt; max calibration amount diff 20%</t>
  </si>
  <si>
    <t>186.31</t>
  </si>
  <si>
    <t>Rsquared 0.928 &lt; R2Threshold 0.99. Calibration Amount Diff -29.538% (absolute) &gt; max calibration amount diff 20%</t>
  </si>
  <si>
    <t>139.61</t>
  </si>
  <si>
    <t>53.28</t>
  </si>
  <si>
    <t>Rsquared 0.928 &lt; R2Threshold 0.99. Calibration Amount Diff 56.446% (absolute) &gt; max calibration amount diff 20%</t>
  </si>
  <si>
    <t>Asparagine U-13C neg</t>
  </si>
  <si>
    <t>[13]C4H8N2O3</t>
  </si>
  <si>
    <t>5307.90</t>
  </si>
  <si>
    <t>Rsquared 0.872 &lt; R2Threshold 0.99. Calibration Amount Diff -28.611% (absolute) &gt; max calibration amount diff 20%</t>
  </si>
  <si>
    <t>3191.25</t>
  </si>
  <si>
    <t>Rsquared 0.872 &lt; R2Threshold 0.99</t>
  </si>
  <si>
    <t>1919.79</t>
  </si>
  <si>
    <t>Rsquared 0.872 &lt; R2Threshold 0.99. Calibration Amount Diff 57.559% (absolute) &gt; max calibration amount diff 20%</t>
  </si>
  <si>
    <t>1215.55</t>
  </si>
  <si>
    <t>Rsquared 0.872 &lt; R2Threshold 0.99. Calibration Amount Diff 112.46% (absolute) &gt; max calibration amount diff 20%</t>
  </si>
  <si>
    <t>1137.48</t>
  </si>
  <si>
    <t>Rsquared 0.872 &lt; R2Threshold 0.99. Calibration Amount Diff 183.888% (absolute) &gt; max calibration amount diff 20%</t>
  </si>
  <si>
    <t>3030.95</t>
  </si>
  <si>
    <t>Rsquared 0.872 &lt; R2Threshold 0.99. Calibration Amount Diff -224.184% (absolute) &gt; max calibration amount diff 20%</t>
  </si>
  <si>
    <t>2117.45</t>
  </si>
  <si>
    <t>Rsquared 0.872 &lt; R2Threshold 0.99. Calibration Amount Diff -457.688% (absolute) &gt; max calibration amount diff 20%</t>
  </si>
  <si>
    <t>4201.68</t>
  </si>
  <si>
    <t>Rsquared 0.872 &lt; R2Threshold 0.99. Calibration Amount Diff -1849.327% (absolute) &gt; max calibration amount diff 20%</t>
  </si>
  <si>
    <t>3937.98</t>
  </si>
  <si>
    <t>Rsquared 0.872 &lt; R2Threshold 0.99. Calibration Amount Diff -3818.508% (absolute) &gt; max calibration amount diff 20%</t>
  </si>
  <si>
    <t>1836.48</t>
  </si>
  <si>
    <t>Rsquared 0.872 &lt; R2Threshold 0.99. Calibration Amount Diff -7671.285% (absolute) &gt; max calibration amount diff 20%</t>
  </si>
  <si>
    <t>1823.19</t>
  </si>
  <si>
    <t>Rsquared 0.872 &lt; R2Threshold 0.99. Calibration Amount Diff -1136.993% (absolute) &gt; max calibration amount diff 20%</t>
  </si>
  <si>
    <t>1828.59</t>
  </si>
  <si>
    <t>Rsquared 0.872 &lt; R2Threshold 0.99. Calibration Amount Diff -5307.942% (absolute) &gt; max calibration amount diff 20%</t>
  </si>
  <si>
    <t>3915.18</t>
  </si>
  <si>
    <t>Rsquared 0.872 &lt; R2Threshold 0.99. Calibration Amount Diff 39.308% (absolute) &gt; max calibration amount diff 20%</t>
  </si>
  <si>
    <t>869.28</t>
  </si>
  <si>
    <t>Rsquared 0.872 &lt; R2Threshold 0.99. Calibration Amount Diff 87.724% (absolute) &gt; max calibration amount diff 20%</t>
  </si>
  <si>
    <t>1710.13</t>
  </si>
  <si>
    <t>Rsquared 0.872 &lt; R2Threshold 0.99. Calibration Amount Diff 81.052% (absolute) &gt; max calibration amount diff 20%</t>
  </si>
  <si>
    <t>1723.47</t>
  </si>
  <si>
    <t>Rsquared 0.872 &lt; R2Threshold 0.99. Calibration Amount Diff 26.243% (absolute) &gt; max calibration amount diff 20%</t>
  </si>
  <si>
    <t>1933.45</t>
  </si>
  <si>
    <t>Rsquared 0.872 &lt; R2Threshold 0.99. Calibration Amount Diff 33.665% (absolute) &gt; max calibration amount diff 20%</t>
  </si>
  <si>
    <t>2105.02</t>
  </si>
  <si>
    <t>Rsquared 0.872 &lt; R2Threshold 0.99. Calibration Amount Diff -424.098% (absolute) &gt; max calibration amount diff 20%</t>
  </si>
  <si>
    <t>3534.66</t>
  </si>
  <si>
    <t>Rsquared 0.872 &lt; R2Threshold 0.99. Calibration Amount Diff -469.738% (absolute) &gt; max calibration amount diff 20%</t>
  </si>
  <si>
    <t>2585.05</t>
  </si>
  <si>
    <t>Rsquared 0.872 &lt; R2Threshold 0.99. Calibration Amount Diff -2660.936% (absolute) &gt; max calibration amount diff 20%</t>
  </si>
  <si>
    <t>1487.57</t>
  </si>
  <si>
    <t>Rsquared 0.872 &lt; R2Threshold 0.99. Calibration Amount Diff -4743.599% (absolute) &gt; max calibration amount diff 20%</t>
  </si>
  <si>
    <t>1849.25</t>
  </si>
  <si>
    <t>Rsquared 0.872 &lt; R2Threshold 0.99. Calibration Amount Diff -1874.615% (absolute) &gt; max calibration amount diff 20%</t>
  </si>
  <si>
    <t>1696.95</t>
  </si>
  <si>
    <t>Rsquared 0.872 &lt; R2Threshold 0.99. Calibration Amount Diff -3683.247% (absolute) &gt; max calibration amount diff 20%</t>
  </si>
  <si>
    <t>Rsquared 0.872 &lt; R2Threshold 0.99. Calibration Amount Diff 34.708% (absolute) &gt; max calibration amount diff 20%</t>
  </si>
  <si>
    <t>3326.00</t>
  </si>
  <si>
    <t>Rsquared 0.872 &lt; R2Threshold 0.99. Calibration Amount Diff 78.833% (absolute) &gt; max calibration amount diff 20%</t>
  </si>
  <si>
    <t>1242.71</t>
  </si>
  <si>
    <t>Rsquared 0.872 &lt; R2Threshold 0.99. Calibration Amount Diff 87.42% (absolute) &gt; max calibration amount diff 20%</t>
  </si>
  <si>
    <t>1388.56</t>
  </si>
  <si>
    <t>Rsquared 0.872 &lt; R2Threshold 0.99. Calibration Amount Diff -24.03% (absolute) &gt; max calibration amount diff 20%</t>
  </si>
  <si>
    <t>1678.70</t>
  </si>
  <si>
    <t>Rsquared 0.872 &lt; R2Threshold 0.99. Calibration Amount Diff -152.075% (absolute) &gt; max calibration amount diff 20%</t>
  </si>
  <si>
    <t>1800.94</t>
  </si>
  <si>
    <t>Rsquared 0.872 &lt; R2Threshold 0.99. Calibration Amount Diff 102.114% (absolute) &gt; max calibration amount diff 20%</t>
  </si>
  <si>
    <t>1784.43</t>
  </si>
  <si>
    <t>Rsquared 0.872 &lt; R2Threshold 0.99. Calibration Amount Diff 272.076% (absolute) &gt; max calibration amount diff 20%</t>
  </si>
  <si>
    <t>2703.81</t>
  </si>
  <si>
    <t>Rsquared 0.872 &lt; R2Threshold 0.99. Calibration Amount Diff -1364.645% (absolute) &gt; max calibration amount diff 20%</t>
  </si>
  <si>
    <t>2345.95</t>
  </si>
  <si>
    <t>Rsquared 0.872 &lt; R2Threshold 0.99. Calibration Amount Diff -1377.68% (absolute) &gt; max calibration amount diff 20%</t>
  </si>
  <si>
    <t>2148.33</t>
  </si>
  <si>
    <t>Rsquared 0.872 &lt; R2Threshold 0.99. Calibration Amount Diff 134.298% (absolute) &gt; max calibration amount diff 20%</t>
  </si>
  <si>
    <t>2028.18</t>
  </si>
  <si>
    <t>Rsquared 0.872 &lt; R2Threshold 0.99. Calibration Amount Diff -5722.447% (absolute) &gt; max calibration amount diff 20%</t>
  </si>
  <si>
    <t>Asparagine U-13C pos</t>
  </si>
  <si>
    <t>Rsquared 0.536 &lt; R2Threshold 0.99</t>
  </si>
  <si>
    <t>Rsquared 0.536 &lt; R2Threshold 0.99. Calibration Amount Diff 38.399% (absolute) &gt; max calibration amount diff 20%</t>
  </si>
  <si>
    <t>Rsquared 0.536 &lt; R2Threshold 0.99. Calibration Amount Diff 170.79% (absolute) &gt; max calibration amount diff 20%</t>
  </si>
  <si>
    <t>Rsquared 0.536 &lt; R2Threshold 0.99. Calibration Amount Diff 252.682% (absolute) &gt; max calibration amount diff 20%</t>
  </si>
  <si>
    <t>5870.04</t>
  </si>
  <si>
    <t>Rsquared 0.536 &lt; R2Threshold 0.99. Calibration Amount Diff 800.228% (absolute) &gt; max calibration amount diff 20%</t>
  </si>
  <si>
    <t>3671.53</t>
  </si>
  <si>
    <t>746.77</t>
  </si>
  <si>
    <t>Rsquared 0.536 &lt; R2Threshold 0.99. Calibration Amount Diff -2266.386% (absolute) &gt; max calibration amount diff 20%</t>
  </si>
  <si>
    <t>1240.05</t>
  </si>
  <si>
    <t>Rsquared 0.536 &lt; R2Threshold 0.99. Calibration Amount Diff -6858.055% (absolute) &gt; max calibration amount diff 20%</t>
  </si>
  <si>
    <t>1144.25</t>
  </si>
  <si>
    <t>Rsquared 0.536 &lt; R2Threshold 0.99. Calibration Amount Diff -7409.335% (absolute) &gt; max calibration amount diff 20%</t>
  </si>
  <si>
    <t>1090.52</t>
  </si>
  <si>
    <t>Rsquared 0.536 &lt; R2Threshold 0.99. Calibration Amount Diff -18841.72% (absolute) &gt; max calibration amount diff 20%</t>
  </si>
  <si>
    <t>1104.11</t>
  </si>
  <si>
    <t>Rsquared 0.536 &lt; R2Threshold 0.99. Calibration Amount Diff -25734.607% (absolute) &gt; max calibration amount diff 20%</t>
  </si>
  <si>
    <t>639.74</t>
  </si>
  <si>
    <t>Rsquared 0.536 &lt; R2Threshold 0.99. Calibration Amount Diff -40621.048% (absolute) &gt; max calibration amount diff 20%</t>
  </si>
  <si>
    <t>Rsquared 0.536 &lt; R2Threshold 0.99. Calibration Amount Diff -33.075% (absolute) &gt; max calibration amount diff 20%</t>
  </si>
  <si>
    <t>Rsquared 0.536 &lt; R2Threshold 0.99. Calibration Amount Diff -46.367% (absolute) &gt; max calibration amount diff 20%</t>
  </si>
  <si>
    <t>Rsquared 0.536 &lt; R2Threshold 0.99. Calibration Amount Diff 122.026% (absolute) &gt; max calibration amount diff 20%</t>
  </si>
  <si>
    <t>22467.99</t>
  </si>
  <si>
    <t>Rsquared 0.536 &lt; R2Threshold 0.99. Calibration Amount Diff 454% (absolute) &gt; max calibration amount diff 20%</t>
  </si>
  <si>
    <t>12158.54</t>
  </si>
  <si>
    <t>Rsquared 0.536 &lt; R2Threshold 0.99. Calibration Amount Diff 453.679% (absolute) &gt; max calibration amount diff 20%</t>
  </si>
  <si>
    <t>1161.43</t>
  </si>
  <si>
    <t>Rsquared 0.536 &lt; R2Threshold 0.99. Calibration Amount Diff -86.53% (absolute) &gt; max calibration amount diff 20%</t>
  </si>
  <si>
    <t>773.37</t>
  </si>
  <si>
    <t>Rsquared 0.536 &lt; R2Threshold 0.99. Calibration Amount Diff 1241.274% (absolute) &gt; max calibration amount diff 20%</t>
  </si>
  <si>
    <t>695.32</t>
  </si>
  <si>
    <t>Rsquared 0.536 &lt; R2Threshold 0.99. Calibration Amount Diff 1150.567% (absolute) &gt; max calibration amount diff 20%</t>
  </si>
  <si>
    <t>830.41</t>
  </si>
  <si>
    <t>Rsquared 0.536 &lt; R2Threshold 0.99. Calibration Amount Diff -1483.813% (absolute) &gt; max calibration amount diff 20%</t>
  </si>
  <si>
    <t>942.30</t>
  </si>
  <si>
    <t>Rsquared 0.536 &lt; R2Threshold 0.99. Calibration Amount Diff -7033.029% (absolute) &gt; max calibration amount diff 20%</t>
  </si>
  <si>
    <t>736.49</t>
  </si>
  <si>
    <t>Rsquared 0.536 &lt; R2Threshold 0.99. Calibration Amount Diff 13498.786% (absolute) &gt; max calibration amount diff 20%</t>
  </si>
  <si>
    <t>817.70</t>
  </si>
  <si>
    <t>Rsquared 0.536 &lt; R2Threshold 0.99. Calibration Amount Diff -23188.763% (absolute) &gt; max calibration amount diff 20%</t>
  </si>
  <si>
    <t>Rsquared 0.536 &lt; R2Threshold 0.99. Calibration Amount Diff -47.612% (absolute) &gt; max calibration amount diff 20%</t>
  </si>
  <si>
    <t>Rsquared 0.536 &lt; R2Threshold 0.99. Calibration Amount Diff 77.1% (absolute) &gt; max calibration amount diff 20%</t>
  </si>
  <si>
    <t>4366.00</t>
  </si>
  <si>
    <t>Rsquared 0.536 &lt; R2Threshold 0.99. Calibration Amount Diff 232.561% (absolute) &gt; max calibration amount diff 20%</t>
  </si>
  <si>
    <t>15266.78</t>
  </si>
  <si>
    <t>Rsquared 0.536 &lt; R2Threshold 0.99. Calibration Amount Diff 184.329% (absolute) &gt; max calibration amount diff 20%</t>
  </si>
  <si>
    <t>778.76</t>
  </si>
  <si>
    <t>Rsquared 0.536 &lt; R2Threshold 0.99. Calibration Amount Diff -882.111% (absolute) &gt; max calibration amount diff 20%</t>
  </si>
  <si>
    <t>920.48</t>
  </si>
  <si>
    <t>Rsquared 0.536 &lt; R2Threshold 0.99. Calibration Amount Diff 908.739% (absolute) &gt; max calibration amount diff 20%</t>
  </si>
  <si>
    <t>882.95</t>
  </si>
  <si>
    <t>Rsquared 0.536 &lt; R2Threshold 0.99. Calibration Amount Diff 3548.143% (absolute) &gt; max calibration amount diff 20%</t>
  </si>
  <si>
    <t>932.02</t>
  </si>
  <si>
    <t>Rsquared 0.536 &lt; R2Threshold 0.99. Calibration Amount Diff -4129.392% (absolute) &gt; max calibration amount diff 20%</t>
  </si>
  <si>
    <t>710.29</t>
  </si>
  <si>
    <t>Rsquared 0.536 &lt; R2Threshold 0.99. Calibration Amount Diff -8141.605% (absolute) &gt; max calibration amount diff 20%</t>
  </si>
  <si>
    <t>1280.81</t>
  </si>
  <si>
    <t>Rsquared 0.536 &lt; R2Threshold 0.99. Calibration Amount Diff -13929.143% (absolute) &gt; max calibration amount diff 20%</t>
  </si>
  <si>
    <t>1031.27</t>
  </si>
  <si>
    <t>Rsquared 0.536 &lt; R2Threshold 0.99. Calibration Amount Diff -43476.641% (absolute) &gt; max calibration amount diff 20%</t>
  </si>
  <si>
    <t>Asparagine U-13C, U-15N neg</t>
  </si>
  <si>
    <t>[13]C4H8[15]N2O3</t>
  </si>
  <si>
    <t>11558.00</t>
  </si>
  <si>
    <t>9.797:Peak area 110598824.946 is out of bounds (ISTD Minimum Recovery 119865613.303 and ISTD Max Recovery 359596839.910)</t>
  </si>
  <si>
    <t>17709.36</t>
  </si>
  <si>
    <t>101065.86</t>
  </si>
  <si>
    <t>56208.56</t>
  </si>
  <si>
    <t>45287.29</t>
  </si>
  <si>
    <t>13030.81</t>
  </si>
  <si>
    <t>35854.14</t>
  </si>
  <si>
    <t>23643.81</t>
  </si>
  <si>
    <t>8269.92</t>
  </si>
  <si>
    <t>17238.72</t>
  </si>
  <si>
    <t>10334.68</t>
  </si>
  <si>
    <t>22159.26</t>
  </si>
  <si>
    <t>9.783:Peak area 97050995.488 is out of bounds (ISTD Minimum Recovery 119865613.303 and ISTD Max Recovery 359596839.910)</t>
  </si>
  <si>
    <t>70772.81</t>
  </si>
  <si>
    <t>236601.38</t>
  </si>
  <si>
    <t>12456.16</t>
  </si>
  <si>
    <t>18367.18</t>
  </si>
  <si>
    <t>26240.76</t>
  </si>
  <si>
    <t>24407.76</t>
  </si>
  <si>
    <t>10855.73</t>
  </si>
  <si>
    <t>18809.21</t>
  </si>
  <si>
    <t>16229.04</t>
  </si>
  <si>
    <t>12936.17</t>
  </si>
  <si>
    <t>14528.07</t>
  </si>
  <si>
    <t>12377.23</t>
  </si>
  <si>
    <t>9.785:Peak area 95574288.970 is out of bounds (ISTD Minimum Recovery 119865613.303 and ISTD Max Recovery 359596839.910)</t>
  </si>
  <si>
    <t>20699.12</t>
  </si>
  <si>
    <t>9.767:Peak area 118013262.910 is out of bounds (ISTD Minimum Recovery 119865613.303 and ISTD Max Recovery 359596839.910)</t>
  </si>
  <si>
    <t>11983.60</t>
  </si>
  <si>
    <t>20628.82</t>
  </si>
  <si>
    <t>19560.04</t>
  </si>
  <si>
    <t>21448.95</t>
  </si>
  <si>
    <t>32452.18</t>
  </si>
  <si>
    <t>13926.57</t>
  </si>
  <si>
    <t>22728.28</t>
  </si>
  <si>
    <t>21564.59</t>
  </si>
  <si>
    <t>34798.30</t>
  </si>
  <si>
    <t>11484.65</t>
  </si>
  <si>
    <t>Asparagine U-13C, U-15N pos</t>
  </si>
  <si>
    <t>9.755:Peak area 196041842.664 is out of bounds (ISTD Minimum Recovery 204839096.951 and ISTD Max Recovery 614517290.852)</t>
  </si>
  <si>
    <t>109100.02</t>
  </si>
  <si>
    <t>726364.63</t>
  </si>
  <si>
    <t>110062.85</t>
  </si>
  <si>
    <t>27823.89</t>
  </si>
  <si>
    <t>57293.01</t>
  </si>
  <si>
    <t>3534317.58</t>
  </si>
  <si>
    <t>32795.89</t>
  </si>
  <si>
    <t>3039234.44</t>
  </si>
  <si>
    <t>10685.82</t>
  </si>
  <si>
    <t>9.769:Peak area 180619541.276 is out of bounds (ISTD Minimum Recovery 204839096.951 and ISTD Max Recovery 614517290.852)</t>
  </si>
  <si>
    <t>2306449.04</t>
  </si>
  <si>
    <t>113244.41</t>
  </si>
  <si>
    <t>4866985.76</t>
  </si>
  <si>
    <t>75856.33</t>
  </si>
  <si>
    <t>40690.98</t>
  </si>
  <si>
    <t>74687.15</t>
  </si>
  <si>
    <t>739568.29</t>
  </si>
  <si>
    <t>38237.02</t>
  </si>
  <si>
    <t>31967.08</t>
  </si>
  <si>
    <t>611525.26</t>
  </si>
  <si>
    <t>3802917.31</t>
  </si>
  <si>
    <t>Aspartate neg</t>
  </si>
  <si>
    <t>C4H7NO4</t>
  </si>
  <si>
    <t>35448.77</t>
  </si>
  <si>
    <t>33153.62</t>
  </si>
  <si>
    <t>27319.08</t>
  </si>
  <si>
    <t>20503.89</t>
  </si>
  <si>
    <t>18780.63</t>
  </si>
  <si>
    <t>Calibration Amount Diff 40.947% (absolute) &gt; max calibration amount diff 20%</t>
  </si>
  <si>
    <t>5655.77</t>
  </si>
  <si>
    <t>3765.48</t>
  </si>
  <si>
    <t>Calibration Amount Diff -24.225% (absolute) &gt; max calibration amount diff 20%</t>
  </si>
  <si>
    <t>2053.27</t>
  </si>
  <si>
    <t>Calibration Amount Diff -76.406% (absolute) &gt; max calibration amount diff 20%</t>
  </si>
  <si>
    <t>1106.19</t>
  </si>
  <si>
    <t>Calibration Amount Diff -175.604% (absolute) &gt; max calibration amount diff 20%</t>
  </si>
  <si>
    <t>676.00</t>
  </si>
  <si>
    <t>Calibration Amount Diff -413.947% (absolute) &gt; max calibration amount diff 20%</t>
  </si>
  <si>
    <t>324.67</t>
  </si>
  <si>
    <t>Calibration Amount Diff -830.701% (absolute) &gt; max calibration amount diff 20%</t>
  </si>
  <si>
    <t>158.59</t>
  </si>
  <si>
    <t>Calibration Amount Diff -1731.04% (absolute) &gt; max calibration amount diff 20%</t>
  </si>
  <si>
    <t>28606.50</t>
  </si>
  <si>
    <t>24567.99</t>
  </si>
  <si>
    <t>23834.54</t>
  </si>
  <si>
    <t>15552.16</t>
  </si>
  <si>
    <t>12403.77</t>
  </si>
  <si>
    <t>5374.98</t>
  </si>
  <si>
    <t>5138.77</t>
  </si>
  <si>
    <t>Calibration Amount Diff -25.19% (absolute) &gt; max calibration amount diff 20%</t>
  </si>
  <si>
    <t>2212.90</t>
  </si>
  <si>
    <t>Calibration Amount Diff -71.828% (absolute) &gt; max calibration amount diff 20%</t>
  </si>
  <si>
    <t>1093.39</t>
  </si>
  <si>
    <t>Calibration Amount Diff -177.19% (absolute) &gt; max calibration amount diff 20%</t>
  </si>
  <si>
    <t>566.82</t>
  </si>
  <si>
    <t>Calibration Amount Diff -412.066% (absolute) &gt; max calibration amount diff 20%</t>
  </si>
  <si>
    <t>324.89</t>
  </si>
  <si>
    <t>Calibration Amount Diff -841.662% (absolute) &gt; max calibration amount diff 20%</t>
  </si>
  <si>
    <t>148.84</t>
  </si>
  <si>
    <t>Calibration Amount Diff -1748.867% (absolute) &gt; max calibration amount diff 20%</t>
  </si>
  <si>
    <t>43417.24</t>
  </si>
  <si>
    <t>40379.75</t>
  </si>
  <si>
    <t>22868.90</t>
  </si>
  <si>
    <t>15943.50</t>
  </si>
  <si>
    <t>15917.71</t>
  </si>
  <si>
    <t>5000.20</t>
  </si>
  <si>
    <t>4024.16</t>
  </si>
  <si>
    <t>Calibration Amount Diff -20.358% (absolute) &gt; max calibration amount diff 20%</t>
  </si>
  <si>
    <t>1743.87</t>
  </si>
  <si>
    <t>Calibration Amount Diff -82.523% (absolute) &gt; max calibration amount diff 20%</t>
  </si>
  <si>
    <t>1084.80</t>
  </si>
  <si>
    <t>Calibration Amount Diff -189.453% (absolute) &gt; max calibration amount diff 20%</t>
  </si>
  <si>
    <t>553.38</t>
  </si>
  <si>
    <t>Calibration Amount Diff -425.171% (absolute) &gt; max calibration amount diff 20%</t>
  </si>
  <si>
    <t>345.46</t>
  </si>
  <si>
    <t>Calibration Amount Diff -857.138% (absolute) &gt; max calibration amount diff 20%</t>
  </si>
  <si>
    <t>172.25</t>
  </si>
  <si>
    <t>Calibration Amount Diff -1755.378% (absolute) &gt; max calibration amount diff 20%</t>
  </si>
  <si>
    <t>Aspartate pos</t>
  </si>
  <si>
    <t>5944.64</t>
  </si>
  <si>
    <t>Calibration Amount Diff 28.081% (absolute) &gt; max calibration amount diff 20%</t>
  </si>
  <si>
    <t>10061.42</t>
  </si>
  <si>
    <t>14503.79</t>
  </si>
  <si>
    <t>Calibration Amount Diff 21.752% (absolute) &gt; max calibration amount diff 20%</t>
  </si>
  <si>
    <t>5067.24</t>
  </si>
  <si>
    <t>Calibration Amount Diff 46.661% (absolute) &gt; max calibration amount diff 20%</t>
  </si>
  <si>
    <t>587.59</t>
  </si>
  <si>
    <t>Calibration Amount Diff 117.349% (absolute) &gt; max calibration amount diff 20%</t>
  </si>
  <si>
    <t>228.58</t>
  </si>
  <si>
    <t>Calibration Amount Diff 233.788% (absolute) &gt; max calibration amount diff 20%</t>
  </si>
  <si>
    <t>173.85</t>
  </si>
  <si>
    <t>Calibration Amount Diff 519.886% (absolute) &gt; max calibration amount diff 20%</t>
  </si>
  <si>
    <t>130.05</t>
  </si>
  <si>
    <t>Calibration Amount Diff 1080.424% (absolute) &gt; max calibration amount diff 20%</t>
  </si>
  <si>
    <t>108171.06</t>
  </si>
  <si>
    <t>6989.22</t>
  </si>
  <si>
    <t>2071.27</t>
  </si>
  <si>
    <t>1361.95</t>
  </si>
  <si>
    <t>Calibration Amount Diff 50.43% (absolute) &gt; max calibration amount diff 20%</t>
  </si>
  <si>
    <t>821.74</t>
  </si>
  <si>
    <t>Calibration Amount Diff 113.597% (absolute) &gt; max calibration amount diff 20%</t>
  </si>
  <si>
    <t>342.17</t>
  </si>
  <si>
    <t>Calibration Amount Diff 234.21% (absolute) &gt; max calibration amount diff 20%</t>
  </si>
  <si>
    <t>239.07</t>
  </si>
  <si>
    <t>Calibration Amount Diff 517.774% (absolute) &gt; max calibration amount diff 20%</t>
  </si>
  <si>
    <t>178.95</t>
  </si>
  <si>
    <t>Calibration Amount Diff 1078.867% (absolute) &gt; max calibration amount diff 20%</t>
  </si>
  <si>
    <t>9773.63</t>
  </si>
  <si>
    <t>3696.55</t>
  </si>
  <si>
    <t>5013.54</t>
  </si>
  <si>
    <t>Calibration Amount Diff 24.471% (absolute) &gt; max calibration amount diff 20%</t>
  </si>
  <si>
    <t>3083.34</t>
  </si>
  <si>
    <t>Calibration Amount Diff 46.707% (absolute) &gt; max calibration amount diff 20%</t>
  </si>
  <si>
    <t>1771.86</t>
  </si>
  <si>
    <t>Calibration Amount Diff 104.496% (absolute) &gt; max calibration amount diff 20%</t>
  </si>
  <si>
    <t>364.89</t>
  </si>
  <si>
    <t>Calibration Amount Diff 235.185% (absolute) &gt; max calibration amount diff 20%</t>
  </si>
  <si>
    <t>215.55</t>
  </si>
  <si>
    <t>Calibration Amount Diff 510.581% (absolute) &gt; max calibration amount diff 20%</t>
  </si>
  <si>
    <t>98.07</t>
  </si>
  <si>
    <t>Calibration Amount Diff 1070.437% (absolute) &gt; max calibration amount diff 20%</t>
  </si>
  <si>
    <t>Aspartate U-13C neg</t>
  </si>
  <si>
    <t>[13]C4H7NO4</t>
  </si>
  <si>
    <t>347887.89</t>
  </si>
  <si>
    <t>Rsquared 0.259 &lt; R2Threshold 0.99. Calibration Amount Diff 25.189% (absolute) &gt; max calibration amount diff 20%</t>
  </si>
  <si>
    <t>115667.95</t>
  </si>
  <si>
    <t>Rsquared 0.259 &lt; R2Threshold 0.99. Calibration Amount Diff 67.48% (absolute) &gt; max calibration amount diff 20%</t>
  </si>
  <si>
    <t>175109.87</t>
  </si>
  <si>
    <t>Rsquared 0.259 &lt; R2Threshold 0.99. Calibration Amount Diff 184.195% (absolute) &gt; max calibration amount diff 20%</t>
  </si>
  <si>
    <t>139147.48</t>
  </si>
  <si>
    <t>Rsquared 0.259 &lt; R2Threshold 0.99. Calibration Amount Diff 391.562% (absolute) &gt; max calibration amount diff 20%</t>
  </si>
  <si>
    <t>36322.25</t>
  </si>
  <si>
    <t>Rsquared 0.259 &lt; R2Threshold 0.99. Calibration Amount Diff 978.623% (absolute) &gt; max calibration amount diff 20%</t>
  </si>
  <si>
    <t>157157.10</t>
  </si>
  <si>
    <t>Rsquared 0.259 &lt; R2Threshold 0.99. Calibration Amount Diff -1211.83% (absolute) &gt; max calibration amount diff 20%</t>
  </si>
  <si>
    <t>97660.90</t>
  </si>
  <si>
    <t>Rsquared 0.259 &lt; R2Threshold 0.99. Calibration Amount Diff -3095.778% (absolute) &gt; max calibration amount diff 20%</t>
  </si>
  <si>
    <t>77167.32</t>
  </si>
  <si>
    <t>Rsquared 0.259 &lt; R2Threshold 0.99. Calibration Amount Diff -7773.744% (absolute) &gt; max calibration amount diff 20%</t>
  </si>
  <si>
    <t>34273.74</t>
  </si>
  <si>
    <t>Rsquared 0.259 &lt; R2Threshold 0.99. Calibration Amount Diff -16245.688% (absolute) &gt; max calibration amount diff 20%</t>
  </si>
  <si>
    <t>54180.55</t>
  </si>
  <si>
    <t>Rsquared 0.259 &lt; R2Threshold 0.99. Calibration Amount Diff -25762.042% (absolute) &gt; max calibration amount diff 20%</t>
  </si>
  <si>
    <t>23898.95</t>
  </si>
  <si>
    <t>Rsquared 0.259 &lt; R2Threshold 0.99. Calibration Amount Diff 48237.407% (absolute) &gt; max calibration amount diff 20%</t>
  </si>
  <si>
    <t>28776.39</t>
  </si>
  <si>
    <t>Rsquared 0.259 &lt; R2Threshold 0.99. Calibration Amount Diff 125181.695% (absolute) &gt; max calibration amount diff 20%</t>
  </si>
  <si>
    <t>96173.63</t>
  </si>
  <si>
    <t>Rsquared 0.259 &lt; R2Threshold 0.99. Calibration Amount Diff -21.659% (absolute) &gt; max calibration amount diff 20%</t>
  </si>
  <si>
    <t>97541.66</t>
  </si>
  <si>
    <t>Rsquared 0.259 &lt; R2Threshold 0.99</t>
  </si>
  <si>
    <t>109789.76</t>
  </si>
  <si>
    <t>Rsquared 0.259 &lt; R2Threshold 0.99. Calibration Amount Diff -42.497% (absolute) &gt; max calibration amount diff 20%</t>
  </si>
  <si>
    <t>68505.99</t>
  </si>
  <si>
    <t>Rsquared 0.259 &lt; R2Threshold 0.99. Calibration Amount Diff 57.822% (absolute) &gt; max calibration amount diff 20%</t>
  </si>
  <si>
    <t>46419.84</t>
  </si>
  <si>
    <t>Rsquared 0.259 &lt; R2Threshold 0.99. Calibration Amount Diff -292.273% (absolute) &gt; max calibration amount diff 20%</t>
  </si>
  <si>
    <t>101753.20</t>
  </si>
  <si>
    <t>Rsquared 0.259 &lt; R2Threshold 0.99. Calibration Amount Diff -488.897% (absolute) &gt; max calibration amount diff 20%</t>
  </si>
  <si>
    <t>20103.78</t>
  </si>
  <si>
    <t>Rsquared 0.259 &lt; R2Threshold 0.99. Calibration Amount Diff 241.551% (absolute) &gt; max calibration amount diff 20%</t>
  </si>
  <si>
    <t>32139.60</t>
  </si>
  <si>
    <t>Rsquared 0.259 &lt; R2Threshold 0.99. Calibration Amount Diff -646.348% (absolute) &gt; max calibration amount diff 20%</t>
  </si>
  <si>
    <t>57394.21</t>
  </si>
  <si>
    <t>45582.78</t>
  </si>
  <si>
    <t>Rsquared 0.259 &lt; R2Threshold 0.99. Calibration Amount Diff -12411.485% (absolute) &gt; max calibration amount diff 20%</t>
  </si>
  <si>
    <t>43243.48</t>
  </si>
  <si>
    <t>Rsquared 0.259 &lt; R2Threshold 0.99. Calibration Amount Diff 54902.481% (absolute) &gt; max calibration amount diff 20%</t>
  </si>
  <si>
    <t>47187.97</t>
  </si>
  <si>
    <t>Rsquared 0.259 &lt; R2Threshold 0.99. Calibration Amount Diff 95528.526% (absolute) &gt; max calibration amount diff 20%</t>
  </si>
  <si>
    <t>15806.76</t>
  </si>
  <si>
    <t>Rsquared 0.259 &lt; R2Threshold 0.99. Calibration Amount Diff 45.486% (absolute) &gt; max calibration amount diff 20%</t>
  </si>
  <si>
    <t>187872.30</t>
  </si>
  <si>
    <t>Rsquared 0.259 &lt; R2Threshold 0.99. Calibration Amount Diff -207.561% (absolute) &gt; max calibration amount diff 20%</t>
  </si>
  <si>
    <t>24162.89</t>
  </si>
  <si>
    <t>Rsquared 0.259 &lt; R2Threshold 0.99. Calibration Amount Diff -308.815% (absolute) &gt; max calibration amount diff 20%</t>
  </si>
  <si>
    <t>53962.44</t>
  </si>
  <si>
    <t>Rsquared 0.259 &lt; R2Threshold 0.99. Calibration Amount Diff -597.687% (absolute) &gt; max calibration amount diff 20%</t>
  </si>
  <si>
    <t>58288.16</t>
  </si>
  <si>
    <t>Rsquared 0.259 &lt; R2Threshold 0.99. Calibration Amount Diff -1238.786% (absolute) &gt; max calibration amount diff 20%</t>
  </si>
  <si>
    <t>35523.57</t>
  </si>
  <si>
    <t>Rsquared 0.259 &lt; R2Threshold 0.99. Calibration Amount Diff -2418.805% (absolute) &gt; max calibration amount diff 20%</t>
  </si>
  <si>
    <t>154507.86</t>
  </si>
  <si>
    <t>Rsquared 0.259 &lt; R2Threshold 0.99. Calibration Amount Diff 3622.162% (absolute) &gt; max calibration amount diff 20%</t>
  </si>
  <si>
    <t>25386.08</t>
  </si>
  <si>
    <t>Rsquared 0.259 &lt; R2Threshold 0.99. Calibration Amount Diff 5859% (absolute) &gt; max calibration amount diff 20%</t>
  </si>
  <si>
    <t>27841.26</t>
  </si>
  <si>
    <t>Rsquared 0.259 &lt; R2Threshold 0.99. Calibration Amount Diff 11949.411% (absolute) &gt; max calibration amount diff 20%</t>
  </si>
  <si>
    <t>32322.66</t>
  </si>
  <si>
    <t>Rsquared 0.259 &lt; R2Threshold 0.99. Calibration Amount Diff 22581.807% (absolute) &gt; max calibration amount diff 20%</t>
  </si>
  <si>
    <t>48183.21</t>
  </si>
  <si>
    <t>Rsquared 0.259 &lt; R2Threshold 0.99. Calibration Amount Diff 43509.55% (absolute) &gt; max calibration amount diff 20%</t>
  </si>
  <si>
    <t>88010.80</t>
  </si>
  <si>
    <t>Rsquared 0.259 &lt; R2Threshold 0.99. Calibration Amount Diff 80778.356% (absolute) &gt; max calibration amount diff 20%</t>
  </si>
  <si>
    <t>Aspartate U-13C pos</t>
  </si>
  <si>
    <t>8830.96</t>
  </si>
  <si>
    <t>Rsquared 0.577 &lt; R2Threshold 0.99. Calibration Amount Diff 24.374% (absolute) &gt; max calibration amount diff 20%</t>
  </si>
  <si>
    <t>Rsquared 0.577 &lt; R2Threshold 0.99. Calibration Amount Diff 58.663% (absolute) &gt; max calibration amount diff 20%</t>
  </si>
  <si>
    <t>10969.88</t>
  </si>
  <si>
    <t>Rsquared 0.577 &lt; R2Threshold 0.99. Calibration Amount Diff 246.616% (absolute) &gt; max calibration amount diff 20%</t>
  </si>
  <si>
    <t>18336.73</t>
  </si>
  <si>
    <t>Rsquared 0.577 &lt; R2Threshold 0.99. Calibration Amount Diff 232.484% (absolute) &gt; max calibration amount diff 20%</t>
  </si>
  <si>
    <t>6880.55</t>
  </si>
  <si>
    <t>Rsquared 0.577 &lt; R2Threshold 0.99. Calibration Amount Diff 634.641% (absolute) &gt; max calibration amount diff 20%</t>
  </si>
  <si>
    <t>14626.26</t>
  </si>
  <si>
    <t>Rsquared 0.577 &lt; R2Threshold 0.99. Calibration Amount Diff -836.053% (absolute) &gt; max calibration amount diff 20%</t>
  </si>
  <si>
    <t>10438.10</t>
  </si>
  <si>
    <t>Rsquared 0.577 &lt; R2Threshold 0.99. Calibration Amount Diff -1578.246% (absolute) &gt; max calibration amount diff 20%</t>
  </si>
  <si>
    <t>21449.68</t>
  </si>
  <si>
    <t>Rsquared 0.577 &lt; R2Threshold 0.99. Calibration Amount Diff -2702.454% (absolute) &gt; max calibration amount diff 20%</t>
  </si>
  <si>
    <t>6049.95</t>
  </si>
  <si>
    <t>Rsquared 0.577 &lt; R2Threshold 0.99. Calibration Amount Diff -1544.133% (absolute) &gt; max calibration amount diff 20%</t>
  </si>
  <si>
    <t>7955.41</t>
  </si>
  <si>
    <t>Rsquared 0.577 &lt; R2Threshold 0.99. Calibration Amount Diff -12060.883% (absolute) &gt; max calibration amount diff 20%</t>
  </si>
  <si>
    <t>5900.87</t>
  </si>
  <si>
    <t>Rsquared 0.577 &lt; R2Threshold 0.99. Calibration Amount Diff 23923.316% (absolute) &gt; max calibration amount diff 20%</t>
  </si>
  <si>
    <t>5524.74</t>
  </si>
  <si>
    <t>Rsquared 0.577 &lt; R2Threshold 0.99. Calibration Amount Diff 30018.378% (absolute) &gt; max calibration amount diff 20%</t>
  </si>
  <si>
    <t>Rsquared 0.577 &lt; R2Threshold 0.99</t>
  </si>
  <si>
    <t>35220.65</t>
  </si>
  <si>
    <t>Rsquared 0.577 &lt; R2Threshold 0.99. Calibration Amount Diff 110.983% (absolute) &gt; max calibration amount diff 20%</t>
  </si>
  <si>
    <t>20794.06</t>
  </si>
  <si>
    <t>Rsquared 0.577 &lt; R2Threshold 0.99. Calibration Amount Diff 150.391% (absolute) &gt; max calibration amount diff 20%</t>
  </si>
  <si>
    <t>25423.95</t>
  </si>
  <si>
    <t>Rsquared 0.577 &lt; R2Threshold 0.99. Calibration Amount Diff -72.049% (absolute) &gt; max calibration amount diff 20%</t>
  </si>
  <si>
    <t>14022.12</t>
  </si>
  <si>
    <t>Rsquared 0.577 &lt; R2Threshold 0.99. Calibration Amount Diff -197.377% (absolute) &gt; max calibration amount diff 20%</t>
  </si>
  <si>
    <t>9725.80</t>
  </si>
  <si>
    <t>Rsquared 0.577 &lt; R2Threshold 0.99. Calibration Amount Diff -622.488% (absolute) &gt; max calibration amount diff 20%</t>
  </si>
  <si>
    <t>16937.15</t>
  </si>
  <si>
    <t>Rsquared 0.577 &lt; R2Threshold 0.99. Calibration Amount Diff -1807.776% (absolute) &gt; max calibration amount diff 20%</t>
  </si>
  <si>
    <t>10862.38</t>
  </si>
  <si>
    <t>Rsquared 0.577 &lt; R2Threshold 0.99. Calibration Amount Diff -2682.444% (absolute) &gt; max calibration amount diff 20%</t>
  </si>
  <si>
    <t>10400.23</t>
  </si>
  <si>
    <t>Rsquared 0.577 &lt; R2Threshold 0.99. Calibration Amount Diff -6057.76% (absolute) &gt; max calibration amount diff 20%</t>
  </si>
  <si>
    <t>6325.11</t>
  </si>
  <si>
    <t>Rsquared 0.577 &lt; R2Threshold 0.99. Calibration Amount Diff 25077.878% (absolute) &gt; max calibration amount diff 20%</t>
  </si>
  <si>
    <t>7109.45</t>
  </si>
  <si>
    <t>Rsquared 0.577 &lt; R2Threshold 0.99. Calibration Amount Diff 30887.248% (absolute) &gt; max calibration amount diff 20%</t>
  </si>
  <si>
    <t>11730.00</t>
  </si>
  <si>
    <t>Rsquared 0.577 &lt; R2Threshold 0.99. Calibration Amount Diff -102.778% (absolute) &gt; max calibration amount diff 20%</t>
  </si>
  <si>
    <t>16235.79</t>
  </si>
  <si>
    <t>Rsquared 0.577 &lt; R2Threshold 0.99. Calibration Amount Diff -62.978% (absolute) &gt; max calibration amount diff 20%</t>
  </si>
  <si>
    <t>19458.11</t>
  </si>
  <si>
    <t>Rsquared 0.577 &lt; R2Threshold 0.99. Calibration Amount Diff -222.575% (absolute) &gt; max calibration amount diff 20%</t>
  </si>
  <si>
    <t>23878.19</t>
  </si>
  <si>
    <t>Rsquared 0.577 &lt; R2Threshold 0.99. Calibration Amount Diff -533.647% (absolute) &gt; max calibration amount diff 20%</t>
  </si>
  <si>
    <t>10199.16</t>
  </si>
  <si>
    <t>Rsquared 0.577 &lt; R2Threshold 0.99. Calibration Amount Diff -1563.504% (absolute) &gt; max calibration amount diff 20%</t>
  </si>
  <si>
    <t>9329.30</t>
  </si>
  <si>
    <t>Rsquared 0.577 &lt; R2Threshold 0.99. Calibration Amount Diff 916.427% (absolute) &gt; max calibration amount diff 20%</t>
  </si>
  <si>
    <t>4034.52</t>
  </si>
  <si>
    <t>Rsquared 0.577 &lt; R2Threshold 0.99. Calibration Amount Diff -304.158% (absolute) &gt; max calibration amount diff 20%</t>
  </si>
  <si>
    <t>6977.24</t>
  </si>
  <si>
    <t>Rsquared 0.577 &lt; R2Threshold 0.99. Calibration Amount Diff 1005.78% (absolute) &gt; max calibration amount diff 20%</t>
  </si>
  <si>
    <t>8985.23</t>
  </si>
  <si>
    <t>Rsquared 0.577 &lt; R2Threshold 0.99. Calibration Amount Diff 9887.917% (absolute) &gt; max calibration amount diff 20%</t>
  </si>
  <si>
    <t>9722.01</t>
  </si>
  <si>
    <t>Rsquared 0.577 &lt; R2Threshold 0.99. Calibration Amount Diff 7967.67% (absolute) &gt; max calibration amount diff 20%</t>
  </si>
  <si>
    <t>16184.66</t>
  </si>
  <si>
    <t>Rsquared 0.577 &lt; R2Threshold 0.99. Calibration Amount Diff 40388.978% (absolute) &gt; max calibration amount diff 20%</t>
  </si>
  <si>
    <t>Aspartate U-13C, U-15N neg</t>
  </si>
  <si>
    <t>[13]C4H7[15]NO4</t>
  </si>
  <si>
    <t>1120040.52</t>
  </si>
  <si>
    <t>46982.12</t>
  </si>
  <si>
    <t>63717.67</t>
  </si>
  <si>
    <t>24862.12</t>
  </si>
  <si>
    <t>29515.60</t>
  </si>
  <si>
    <t>28565.04</t>
  </si>
  <si>
    <t>18605.01</t>
  </si>
  <si>
    <t>23666.94</t>
  </si>
  <si>
    <t>21117.19</t>
  </si>
  <si>
    <t>21702.40</t>
  </si>
  <si>
    <t>24110.67</t>
  </si>
  <si>
    <t>21813.94</t>
  </si>
  <si>
    <t>61223.86</t>
  </si>
  <si>
    <t>203059.96</t>
  </si>
  <si>
    <t>59233.91</t>
  </si>
  <si>
    <t>26033.16</t>
  </si>
  <si>
    <t>19178.58</t>
  </si>
  <si>
    <t>21868.17</t>
  </si>
  <si>
    <t>27739.35</t>
  </si>
  <si>
    <t>35787.15</t>
  </si>
  <si>
    <t>30969.20</t>
  </si>
  <si>
    <t>18345.33</t>
  </si>
  <si>
    <t>39359.20</t>
  </si>
  <si>
    <t>17484.71</t>
  </si>
  <si>
    <t>191482.13</t>
  </si>
  <si>
    <t>93264.76</t>
  </si>
  <si>
    <t>22431.58</t>
  </si>
  <si>
    <t>15426.60</t>
  </si>
  <si>
    <t>21161.81</t>
  </si>
  <si>
    <t>28431.68</t>
  </si>
  <si>
    <t>34586.78</t>
  </si>
  <si>
    <t>22987.64</t>
  </si>
  <si>
    <t>16637.45</t>
  </si>
  <si>
    <t>26768.91</t>
  </si>
  <si>
    <t>33671.91</t>
  </si>
  <si>
    <t>Aspartate U-13C, U-15N pos</t>
  </si>
  <si>
    <t>46229.11</t>
  </si>
  <si>
    <t>10.284:Peak area 75499465.131 is out of bounds (ISTD Minimum Recovery 88093468.301 and ISTD Max Recovery 264280404.904)</t>
  </si>
  <si>
    <t>5730.85</t>
  </si>
  <si>
    <t>67863.45</t>
  </si>
  <si>
    <t>5922.89</t>
  </si>
  <si>
    <t>10471.41</t>
  </si>
  <si>
    <t>8974.51</t>
  </si>
  <si>
    <t>7262.43</t>
  </si>
  <si>
    <t>4482.56</t>
  </si>
  <si>
    <t>8839.95</t>
  </si>
  <si>
    <t>4162.35</t>
  </si>
  <si>
    <t>10.297:Peak area 80437719.209 is out of bounds (ISTD Minimum Recovery 88093468.301 and ISTD Max Recovery 264280404.904)</t>
  </si>
  <si>
    <t>5967.13</t>
  </si>
  <si>
    <t>6345.63</t>
  </si>
  <si>
    <t>5222.96</t>
  </si>
  <si>
    <t>7486.51</t>
  </si>
  <si>
    <t>3523.74</t>
  </si>
  <si>
    <t>3748.05</t>
  </si>
  <si>
    <t>7703.53</t>
  </si>
  <si>
    <t>14651.73</t>
  </si>
  <si>
    <t>5138.37</t>
  </si>
  <si>
    <t>7860.39</t>
  </si>
  <si>
    <t>4760.82</t>
  </si>
  <si>
    <t>10235.19</t>
  </si>
  <si>
    <t>3743.42</t>
  </si>
  <si>
    <t>4807.71</t>
  </si>
  <si>
    <t>6944.46</t>
  </si>
  <si>
    <t>5408.99</t>
  </si>
  <si>
    <t>5577.10</t>
  </si>
  <si>
    <t>Cystine neg</t>
  </si>
  <si>
    <t>C6H12N2O4S2</t>
  </si>
  <si>
    <t>730883.05</t>
  </si>
  <si>
    <t>31282.43</t>
  </si>
  <si>
    <t>8492.34</t>
  </si>
  <si>
    <t>Calibration Amount Diff 38.337% (absolute) &gt; max calibration amount diff 20%</t>
  </si>
  <si>
    <t>11039.43</t>
  </si>
  <si>
    <t>4145.91</t>
  </si>
  <si>
    <t>3028.45</t>
  </si>
  <si>
    <t>Calibration Amount Diff -63.034% (absolute) &gt; max calibration amount diff 20%</t>
  </si>
  <si>
    <t>3838.87</t>
  </si>
  <si>
    <t>Calibration Amount Diff -139.5% (absolute) &gt; max calibration amount diff 20%</t>
  </si>
  <si>
    <t>1853.96</t>
  </si>
  <si>
    <t>Calibration Amount Diff -312.71% (absolute) &gt; max calibration amount diff 20%</t>
  </si>
  <si>
    <t>23240.90</t>
  </si>
  <si>
    <t>Calibration Amount Diff -602.549% (absolute) &gt; max calibration amount diff 20%</t>
  </si>
  <si>
    <t>Calibration Amount Diff -1210.792% (absolute) &gt; max calibration amount diff 20%</t>
  </si>
  <si>
    <t>44201.57</t>
  </si>
  <si>
    <t>14308.54</t>
  </si>
  <si>
    <t>9425.49</t>
  </si>
  <si>
    <t>4620.68</t>
  </si>
  <si>
    <t>Calibration Amount Diff -22.095% (absolute) &gt; max calibration amount diff 20%</t>
  </si>
  <si>
    <t>2072.54</t>
  </si>
  <si>
    <t>Calibration Amount Diff -59.961% (absolute) &gt; max calibration amount diff 20%</t>
  </si>
  <si>
    <t>2550.18</t>
  </si>
  <si>
    <t>Calibration Amount Diff -138.468% (absolute) &gt; max calibration amount diff 20%</t>
  </si>
  <si>
    <t>3978.58</t>
  </si>
  <si>
    <t>Calibration Amount Diff -323.358% (absolute) &gt; max calibration amount diff 20%</t>
  </si>
  <si>
    <t>Calibration Amount Diff -619.756% (absolute) &gt; max calibration amount diff 20%</t>
  </si>
  <si>
    <t>Calibration Amount Diff -1216.534% (absolute) &gt; max calibration amount diff 20%</t>
  </si>
  <si>
    <t>11133.23</t>
  </si>
  <si>
    <t>17257.73</t>
  </si>
  <si>
    <t>8385.99</t>
  </si>
  <si>
    <t>12589.84</t>
  </si>
  <si>
    <t>5224.86</t>
  </si>
  <si>
    <t>Calibration Amount Diff -63.732% (absolute) &gt; max calibration amount diff 20%</t>
  </si>
  <si>
    <t>3811.94</t>
  </si>
  <si>
    <t>Calibration Amount Diff -145.888% (absolute) &gt; max calibration amount diff 20%</t>
  </si>
  <si>
    <t>5069.58</t>
  </si>
  <si>
    <t>Calibration Amount Diff -337.376% (absolute) &gt; max calibration amount diff 20%</t>
  </si>
  <si>
    <t>Calibration Amount Diff -622.595% (absolute) &gt; max calibration amount diff 20%</t>
  </si>
  <si>
    <t>Calibration Amount Diff -1213.07% (absolute) &gt; max calibration amount diff 20%</t>
  </si>
  <si>
    <t>Cystine pos</t>
  </si>
  <si>
    <t>149334.47</t>
  </si>
  <si>
    <t>38525.65</t>
  </si>
  <si>
    <t>Calibration Amount Diff 36.416% (absolute) &gt; max calibration amount diff 20%</t>
  </si>
  <si>
    <t>6660.30</t>
  </si>
  <si>
    <t>9873.50</t>
  </si>
  <si>
    <t>4101.88</t>
  </si>
  <si>
    <t>Calibration Amount Diff -45.64% (absolute) &gt; max calibration amount diff 20%</t>
  </si>
  <si>
    <t>3388.08</t>
  </si>
  <si>
    <t>Calibration Amount Diff -99.631% (absolute) &gt; max calibration amount diff 20%</t>
  </si>
  <si>
    <t>3063.62</t>
  </si>
  <si>
    <t>Calibration Amount Diff -234.554% (absolute) &gt; max calibration amount diff 20%</t>
  </si>
  <si>
    <t>8043.85</t>
  </si>
  <si>
    <t>Calibration Amount Diff -443.455% (absolute) &gt; max calibration amount diff 20%</t>
  </si>
  <si>
    <t>Calibration Amount Diff -873.634% (absolute) &gt; max calibration amount diff 20%</t>
  </si>
  <si>
    <t>1086464.69</t>
  </si>
  <si>
    <t>18575.43</t>
  </si>
  <si>
    <t>15823.92</t>
  </si>
  <si>
    <t>4944.08</t>
  </si>
  <si>
    <t>3526.66</t>
  </si>
  <si>
    <t>Calibration Amount Diff -41.251% (absolute) &gt; max calibration amount diff 20%</t>
  </si>
  <si>
    <t>2664.06</t>
  </si>
  <si>
    <t>Calibration Amount Diff -101.761% (absolute) &gt; max calibration amount diff 20%</t>
  </si>
  <si>
    <t>2204.64</t>
  </si>
  <si>
    <t>Calibration Amount Diff -237.106% (absolute) &gt; max calibration amount diff 20%</t>
  </si>
  <si>
    <t>10401.79</t>
  </si>
  <si>
    <t>Calibration Amount Diff -447.142% (absolute) &gt; max calibration amount diff 20%</t>
  </si>
  <si>
    <t>Calibration Amount Diff -873.256% (absolute) &gt; max calibration amount diff 20%</t>
  </si>
  <si>
    <t>310302.37</t>
  </si>
  <si>
    <t>107868.25</t>
  </si>
  <si>
    <t>17879.54</t>
  </si>
  <si>
    <t>9332.15</t>
  </si>
  <si>
    <t>5632.88</t>
  </si>
  <si>
    <t>Calibration Amount Diff -46.216% (absolute) &gt; max calibration amount diff 20%</t>
  </si>
  <si>
    <t>3282.42</t>
  </si>
  <si>
    <t>Calibration Amount Diff -116.858% (absolute) &gt; max calibration amount diff 20%</t>
  </si>
  <si>
    <t>5716.40</t>
  </si>
  <si>
    <t>Calibration Amount Diff -249.955% (absolute) &gt; max calibration amount diff 20%</t>
  </si>
  <si>
    <t>1207.29</t>
  </si>
  <si>
    <t>Calibration Amount Diff -455.899% (absolute) &gt; max calibration amount diff 20%</t>
  </si>
  <si>
    <t>Calibration Amount Diff -874.078% (absolute) &gt; max calibration amount diff 20%</t>
  </si>
  <si>
    <t>Cystine U-13C neg</t>
  </si>
  <si>
    <t>[13]C6H12N2O4S2</t>
  </si>
  <si>
    <t>Rsquared 0 &lt; R2Threshold 0.99</t>
  </si>
  <si>
    <t>Cystine U-13C pos</t>
  </si>
  <si>
    <t>Rsquared 0.811 &lt; R2Threshold 0.99</t>
  </si>
  <si>
    <t>Rsquared 0.811 &lt; R2Threshold 0.99. Calibration Amount Diff 42.513% (absolute) &gt; max calibration amount diff 20%</t>
  </si>
  <si>
    <t>Rsquared 0.811 &lt; R2Threshold 0.99. Calibration Amount Diff 1247.694% (absolute) &gt; max calibration amount diff 20%</t>
  </si>
  <si>
    <t>Rsquared 0.811 &lt; R2Threshold 0.99. Calibration Amount Diff -3177.634% (absolute) &gt; max calibration amount diff 20%</t>
  </si>
  <si>
    <t>Rsquared 0.811 &lt; R2Threshold 0.99. Calibration Amount Diff -20.762% (absolute) &gt; max calibration amount diff 20%</t>
  </si>
  <si>
    <t>Cystine U-13C, U-15N neg</t>
  </si>
  <si>
    <t>[13]C6H12[15]N2O4S2</t>
  </si>
  <si>
    <t>184586.37</t>
  </si>
  <si>
    <t>85429.73</t>
  </si>
  <si>
    <t>26112.78</t>
  </si>
  <si>
    <t>23206.74</t>
  </si>
  <si>
    <t>14342.74</t>
  </si>
  <si>
    <t>13009.35</t>
  </si>
  <si>
    <t>8267.31</t>
  </si>
  <si>
    <t>12410.53</t>
  </si>
  <si>
    <t>9657.79</t>
  </si>
  <si>
    <t>9049.13</t>
  </si>
  <si>
    <t>5755.75</t>
  </si>
  <si>
    <t>8484.32</t>
  </si>
  <si>
    <t>9911.71</t>
  </si>
  <si>
    <t>31097.80</t>
  </si>
  <si>
    <t>17004.94</t>
  </si>
  <si>
    <t>14188.56</t>
  </si>
  <si>
    <t>14710.14</t>
  </si>
  <si>
    <t>14872.02</t>
  </si>
  <si>
    <t>8506.21</t>
  </si>
  <si>
    <t>6457.34</t>
  </si>
  <si>
    <t>7656.61</t>
  </si>
  <si>
    <t>7828.82</t>
  </si>
  <si>
    <t>11173.91</t>
  </si>
  <si>
    <t>7563.32</t>
  </si>
  <si>
    <t>10789.75</t>
  </si>
  <si>
    <t>44271.84</t>
  </si>
  <si>
    <t>12766.85</t>
  </si>
  <si>
    <t>8657.81</t>
  </si>
  <si>
    <t>11513.06</t>
  </si>
  <si>
    <t>9889.03</t>
  </si>
  <si>
    <t>12800.70</t>
  </si>
  <si>
    <t>9231.24</t>
  </si>
  <si>
    <t>7589.62</t>
  </si>
  <si>
    <t>4145.32</t>
  </si>
  <si>
    <t>8789.27</t>
  </si>
  <si>
    <t>8359.11</t>
  </si>
  <si>
    <t>Cystine U-13C, U-15N pos</t>
  </si>
  <si>
    <t>24028.12</t>
  </si>
  <si>
    <t>22032.06</t>
  </si>
  <si>
    <t>263389.61</t>
  </si>
  <si>
    <t>68579.23</t>
  </si>
  <si>
    <t>55804.45</t>
  </si>
  <si>
    <t>12419.55</t>
  </si>
  <si>
    <t>13180.27</t>
  </si>
  <si>
    <t>25715.11</t>
  </si>
  <si>
    <t>26791.08</t>
  </si>
  <si>
    <t>11737.48</t>
  </si>
  <si>
    <t>18058.75</t>
  </si>
  <si>
    <t>25746.12</t>
  </si>
  <si>
    <t>79799.33</t>
  </si>
  <si>
    <t>163803.77</t>
  </si>
  <si>
    <t>17030.78</t>
  </si>
  <si>
    <t>55045.26</t>
  </si>
  <si>
    <t>49526.74</t>
  </si>
  <si>
    <t>13714.87</t>
  </si>
  <si>
    <t>14443.04</t>
  </si>
  <si>
    <t>18429.66</t>
  </si>
  <si>
    <t>36073.02</t>
  </si>
  <si>
    <t>6388.46</t>
  </si>
  <si>
    <t>22170.36</t>
  </si>
  <si>
    <t>104650.87</t>
  </si>
  <si>
    <t>46368.02</t>
  </si>
  <si>
    <t>37724.66</t>
  </si>
  <si>
    <t>23720.56</t>
  </si>
  <si>
    <t>29917.74</t>
  </si>
  <si>
    <t>33033.38</t>
  </si>
  <si>
    <t>10704.78</t>
  </si>
  <si>
    <t>17237.19</t>
  </si>
  <si>
    <t>16076.37</t>
  </si>
  <si>
    <t>14688.60</t>
  </si>
  <si>
    <t>10718.02</t>
  </si>
  <si>
    <t>14342.65</t>
  </si>
  <si>
    <t>Glutamate neg</t>
  </si>
  <si>
    <t>C5H9NO4</t>
  </si>
  <si>
    <t>33540.73</t>
  </si>
  <si>
    <t>56027.67</t>
  </si>
  <si>
    <t>40295.22</t>
  </si>
  <si>
    <t>14845.36</t>
  </si>
  <si>
    <t>19696.27</t>
  </si>
  <si>
    <t>Calibration Amount Diff 43.08% (absolute) &gt; max calibration amount diff 20%</t>
  </si>
  <si>
    <t>6948.79</t>
  </si>
  <si>
    <t>3315.66</t>
  </si>
  <si>
    <t>Calibration Amount Diff -27.045% (absolute) &gt; max calibration amount diff 20%</t>
  </si>
  <si>
    <t>2983.51</t>
  </si>
  <si>
    <t>Calibration Amount Diff -82.48% (absolute) &gt; max calibration amount diff 20%</t>
  </si>
  <si>
    <t>2261.61</t>
  </si>
  <si>
    <t>Calibration Amount Diff -184.069% (absolute) &gt; max calibration amount diff 20%</t>
  </si>
  <si>
    <t>778.12</t>
  </si>
  <si>
    <t>Calibration Amount Diff -429.016% (absolute) &gt; max calibration amount diff 20%</t>
  </si>
  <si>
    <t>661.30</t>
  </si>
  <si>
    <t>Calibration Amount Diff -858.174% (absolute) &gt; max calibration amount diff 20%</t>
  </si>
  <si>
    <t>277.37</t>
  </si>
  <si>
    <t>Calibration Amount Diff -1786.903% (absolute) &gt; max calibration amount diff 20%</t>
  </si>
  <si>
    <t>60016.26</t>
  </si>
  <si>
    <t>32787.30</t>
  </si>
  <si>
    <t>18687.36</t>
  </si>
  <si>
    <t>30851.33</t>
  </si>
  <si>
    <t>9506.67</t>
  </si>
  <si>
    <t>6091.64</t>
  </si>
  <si>
    <t>5282.77</t>
  </si>
  <si>
    <t>Calibration Amount Diff -29.279% (absolute) &gt; max calibration amount diff 20%</t>
  </si>
  <si>
    <t>2417.99</t>
  </si>
  <si>
    <t>Calibration Amount Diff -79.577% (absolute) &gt; max calibration amount diff 20%</t>
  </si>
  <si>
    <t>1874.46</t>
  </si>
  <si>
    <t>Calibration Amount Diff -183.882% (absolute) &gt; max calibration amount diff 20%</t>
  </si>
  <si>
    <t>728.90</t>
  </si>
  <si>
    <t>Calibration Amount Diff -430.166% (absolute) &gt; max calibration amount diff 20%</t>
  </si>
  <si>
    <t>456.30</t>
  </si>
  <si>
    <t>Calibration Amount Diff -878.282% (absolute) &gt; max calibration amount diff 20%</t>
  </si>
  <si>
    <t>292.59</t>
  </si>
  <si>
    <t>Calibration Amount Diff -1777.924% (absolute) &gt; max calibration amount diff 20%</t>
  </si>
  <si>
    <t>78843.57</t>
  </si>
  <si>
    <t>33429.27</t>
  </si>
  <si>
    <t>35987.14</t>
  </si>
  <si>
    <t>16796.85</t>
  </si>
  <si>
    <t>14569.86</t>
  </si>
  <si>
    <t>5638.41</t>
  </si>
  <si>
    <t>3835.95</t>
  </si>
  <si>
    <t>Calibration Amount Diff -25.184% (absolute) &gt; max calibration amount diff 20%</t>
  </si>
  <si>
    <t>2605.90</t>
  </si>
  <si>
    <t>Calibration Amount Diff -86.542% (absolute) &gt; max calibration amount diff 20%</t>
  </si>
  <si>
    <t>959.86</t>
  </si>
  <si>
    <t>Calibration Amount Diff -201.848% (absolute) &gt; max calibration amount diff 20%</t>
  </si>
  <si>
    <t>972.54</t>
  </si>
  <si>
    <t>Calibration Amount Diff -439.161% (absolute) &gt; max calibration amount diff 20%</t>
  </si>
  <si>
    <t>384.46</t>
  </si>
  <si>
    <t>Calibration Amount Diff -889.297% (absolute) &gt; max calibration amount diff 20%</t>
  </si>
  <si>
    <t>139.66</t>
  </si>
  <si>
    <t>Calibration Amount Diff -1792.016% (absolute) &gt; max calibration amount diff 20%</t>
  </si>
  <si>
    <t>Glutamate pos</t>
  </si>
  <si>
    <t>32334.31</t>
  </si>
  <si>
    <t>19138.17</t>
  </si>
  <si>
    <t>Calibration Amount Diff 32.538% (absolute) &gt; max calibration amount diff 20%</t>
  </si>
  <si>
    <t>9981.04</t>
  </si>
  <si>
    <t>4627.57</t>
  </si>
  <si>
    <t>3560.30</t>
  </si>
  <si>
    <t>2063.51</t>
  </si>
  <si>
    <t>Calibration Amount Diff -42.486% (absolute) &gt; max calibration amount diff 20%</t>
  </si>
  <si>
    <t>1287.06</t>
  </si>
  <si>
    <t>Calibration Amount Diff -114.896% (absolute) &gt; max calibration amount diff 20%</t>
  </si>
  <si>
    <t>549.71</t>
  </si>
  <si>
    <t>Calibration Amount Diff -217.652% (absolute) &gt; max calibration amount diff 20%</t>
  </si>
  <si>
    <t>316.85</t>
  </si>
  <si>
    <t>Calibration Amount Diff -450.58% (absolute) &gt; max calibration amount diff 20%</t>
  </si>
  <si>
    <t>14705.51</t>
  </si>
  <si>
    <t>14474.15</t>
  </si>
  <si>
    <t>10855.61</t>
  </si>
  <si>
    <t>6777.11</t>
  </si>
  <si>
    <t>4190.55</t>
  </si>
  <si>
    <t>1837.29</t>
  </si>
  <si>
    <t>Calibration Amount Diff -43.309% (absolute) &gt; max calibration amount diff 20%</t>
  </si>
  <si>
    <t>774.16</t>
  </si>
  <si>
    <t>Calibration Amount Diff -116.083% (absolute) &gt; max calibration amount diff 20%</t>
  </si>
  <si>
    <t>657.29</t>
  </si>
  <si>
    <t>Calibration Amount Diff -223.145% (absolute) &gt; max calibration amount diff 20%</t>
  </si>
  <si>
    <t>311.01</t>
  </si>
  <si>
    <t>Calibration Amount Diff -444.777% (absolute) &gt; max calibration amount diff 20%</t>
  </si>
  <si>
    <t>128339.65</t>
  </si>
  <si>
    <t>213570.72</t>
  </si>
  <si>
    <t>28930.60</t>
  </si>
  <si>
    <t>13468.67</t>
  </si>
  <si>
    <t>3211.40</t>
  </si>
  <si>
    <t>Calibration Amount Diff -23.413% (absolute) &gt; max calibration amount diff 20%</t>
  </si>
  <si>
    <t>1799.87</t>
  </si>
  <si>
    <t>Calibration Amount Diff -50.781% (absolute) &gt; max calibration amount diff 20%</t>
  </si>
  <si>
    <t>1024.61</t>
  </si>
  <si>
    <t>Calibration Amount Diff -133.962% (absolute) &gt; max calibration amount diff 20%</t>
  </si>
  <si>
    <t>907.15</t>
  </si>
  <si>
    <t>Calibration Amount Diff -233.272% (absolute) &gt; max calibration amount diff 20%</t>
  </si>
  <si>
    <t>227.55</t>
  </si>
  <si>
    <t>Calibration Amount Diff -454.595% (absolute) &gt; max calibration amount diff 20%</t>
  </si>
  <si>
    <t>Glutamate U-13C neg</t>
  </si>
  <si>
    <t>[13]C5H9NO4</t>
  </si>
  <si>
    <t>19345.42</t>
  </si>
  <si>
    <t>Rsquared 0.042 &lt; R2Threshold 0.99. Calibration Amount Diff 95.534% (absolute) &gt; max calibration amount diff 20%</t>
  </si>
  <si>
    <t>112898.85</t>
  </si>
  <si>
    <t>Rsquared 0.042 &lt; R2Threshold 0.99. Calibration Amount Diff 195.512% (absolute) &gt; max calibration amount diff 20%</t>
  </si>
  <si>
    <t>45481.56</t>
  </si>
  <si>
    <t>Rsquared 0.042 &lt; R2Threshold 0.99. Calibration Amount Diff 317.925% (absolute) &gt; max calibration amount diff 20%</t>
  </si>
  <si>
    <t>93466.68</t>
  </si>
  <si>
    <t>Rsquared 0.042 &lt; R2Threshold 0.99. Calibration Amount Diff 815.9% (absolute) &gt; max calibration amount diff 20%</t>
  </si>
  <si>
    <t>36802.56</t>
  </si>
  <si>
    <t>Rsquared 0.042 &lt; R2Threshold 0.99. Calibration Amount Diff 2479.257% (absolute) &gt; max calibration amount diff 20%</t>
  </si>
  <si>
    <t>44370.39</t>
  </si>
  <si>
    <t>Rsquared 0.042 &lt; R2Threshold 0.99. Calibration Amount Diff -4196.781% (absolute) &gt; max calibration amount diff 20%</t>
  </si>
  <si>
    <t>14615.68</t>
  </si>
  <si>
    <t>Rsquared 0.042 &lt; R2Threshold 0.99. Calibration Amount Diff -8663.823% (absolute) &gt; max calibration amount diff 20%</t>
  </si>
  <si>
    <t>38546.34</t>
  </si>
  <si>
    <t>Rsquared 0.042 &lt; R2Threshold 0.99. Calibration Amount Diff -10352.342% (absolute) &gt; max calibration amount diff 20%</t>
  </si>
  <si>
    <t>30781.98</t>
  </si>
  <si>
    <t>Rsquared 0.042 &lt; R2Threshold 0.99. Calibration Amount Diff -30122.772% (absolute) &gt; max calibration amount diff 20%</t>
  </si>
  <si>
    <t>57359.88</t>
  </si>
  <si>
    <t>Rsquared 0.042 &lt; R2Threshold 0.99. Calibration Amount Diff -60922.224% (absolute) &gt; max calibration amount diff 20%</t>
  </si>
  <si>
    <t>39701.17</t>
  </si>
  <si>
    <t>Rsquared 0.042 &lt; R2Threshold 0.99. Calibration Amount Diff 193778.779% (absolute) &gt; max calibration amount diff 20%</t>
  </si>
  <si>
    <t>44189.99</t>
  </si>
  <si>
    <t>Rsquared 0.042 &lt; R2Threshold 0.99. Calibration Amount Diff 210250.816% (absolute) &gt; max calibration amount diff 20%</t>
  </si>
  <si>
    <t>Rsquared 0.042 &lt; R2Threshold 0.99. Calibration Amount Diff -111.64% (absolute) &gt; max calibration amount diff 20%</t>
  </si>
  <si>
    <t>54322.98</t>
  </si>
  <si>
    <t>Rsquared 0.042 &lt; R2Threshold 0.99</t>
  </si>
  <si>
    <t>32686.04</t>
  </si>
  <si>
    <t>Rsquared 0.042 &lt; R2Threshold 0.99. Calibration Amount Diff -387.489% (absolute) &gt; max calibration amount diff 20%</t>
  </si>
  <si>
    <t>24314.01</t>
  </si>
  <si>
    <t>Rsquared 0.042 &lt; R2Threshold 0.99. Calibration Amount Diff 367.824% (absolute) &gt; max calibration amount diff 20%</t>
  </si>
  <si>
    <t>38798.83</t>
  </si>
  <si>
    <t>Rsquared 0.042 &lt; R2Threshold 0.99. Calibration Amount Diff 401.791% (absolute) &gt; max calibration amount diff 20%</t>
  </si>
  <si>
    <t>29784.21</t>
  </si>
  <si>
    <t>Rsquared 0.042 &lt; R2Threshold 0.99. Calibration Amount Diff -1123.586% (absolute) &gt; max calibration amount diff 20%</t>
  </si>
  <si>
    <t>27068.48</t>
  </si>
  <si>
    <t>Rsquared 0.042 &lt; R2Threshold 0.99. Calibration Amount Diff -3415.71% (absolute) &gt; max calibration amount diff 20%</t>
  </si>
  <si>
    <t>50139.57</t>
  </si>
  <si>
    <t>Rsquared 0.042 &lt; R2Threshold 0.99. Calibration Amount Diff -775.594% (absolute) &gt; max calibration amount diff 20%</t>
  </si>
  <si>
    <t>51877.81</t>
  </si>
  <si>
    <t>Rsquared 0.042 &lt; R2Threshold 0.99. Calibration Amount Diff -18115.265% (absolute) &gt; max calibration amount diff 20%</t>
  </si>
  <si>
    <t>31376.96</t>
  </si>
  <si>
    <t>Rsquared 0.042 &lt; R2Threshold 0.99. Calibration Amount Diff -6880.416% (absolute) &gt; max calibration amount diff 20%</t>
  </si>
  <si>
    <t>37645.90</t>
  </si>
  <si>
    <t>Rsquared 0.042 &lt; R2Threshold 0.99. Calibration Amount Diff 133339.39% (absolute) &gt; max calibration amount diff 20%</t>
  </si>
  <si>
    <t>36705.88</t>
  </si>
  <si>
    <t>Rsquared 0.042 &lt; R2Threshold 0.99. Calibration Amount Diff 388784.601% (absolute) &gt; max calibration amount diff 20%</t>
  </si>
  <si>
    <t>64328.55</t>
  </si>
  <si>
    <t>Rsquared 0.042 &lt; R2Threshold 0.99. Calibration Amount Diff 176.952% (absolute) &gt; max calibration amount diff 20%</t>
  </si>
  <si>
    <t>22221.92</t>
  </si>
  <si>
    <t>Rsquared 0.042 &lt; R2Threshold 0.99. Calibration Amount Diff -507.439% (absolute) &gt; max calibration amount diff 20%</t>
  </si>
  <si>
    <t>24033.57</t>
  </si>
  <si>
    <t>Rsquared 0.042 &lt; R2Threshold 0.99. Calibration Amount Diff -752.209% (absolute) &gt; max calibration amount diff 20%</t>
  </si>
  <si>
    <t>27795.74</t>
  </si>
  <si>
    <t>Rsquared 0.042 &lt; R2Threshold 0.99. Calibration Amount Diff -2162.424% (absolute) &gt; max calibration amount diff 20%</t>
  </si>
  <si>
    <t>39895.94</t>
  </si>
  <si>
    <t>Rsquared 0.042 &lt; R2Threshold 0.99. Calibration Amount Diff -4109.913% (absolute) &gt; max calibration amount diff 20%</t>
  </si>
  <si>
    <t>18960.17</t>
  </si>
  <si>
    <t>Rsquared 0.042 &lt; R2Threshold 0.99. Calibration Amount Diff -6994.862% (absolute) &gt; max calibration amount diff 20%</t>
  </si>
  <si>
    <t>25231.36</t>
  </si>
  <si>
    <t>Rsquared 0.042 &lt; R2Threshold 0.99. Calibration Amount Diff 7675.501% (absolute) &gt; max calibration amount diff 20%</t>
  </si>
  <si>
    <t>64358.11</t>
  </si>
  <si>
    <t>Rsquared 0.042 &lt; R2Threshold 0.99. Calibration Amount Diff 15947.156% (absolute) &gt; max calibration amount diff 20%</t>
  </si>
  <si>
    <t>37583.67</t>
  </si>
  <si>
    <t>Rsquared 0.042 &lt; R2Threshold 0.99. Calibration Amount Diff 31653.762% (absolute) &gt; max calibration amount diff 20%</t>
  </si>
  <si>
    <t>41954.92</t>
  </si>
  <si>
    <t>Rsquared 0.042 &lt; R2Threshold 0.99. Calibration Amount Diff 65680.092% (absolute) &gt; max calibration amount diff 20%</t>
  </si>
  <si>
    <t>34696.43</t>
  </si>
  <si>
    <t>Rsquared 0.042 &lt; R2Threshold 0.99. Calibration Amount Diff 130797.187% (absolute) &gt; max calibration amount diff 20%</t>
  </si>
  <si>
    <t>34255.97</t>
  </si>
  <si>
    <t>Rsquared 0.042 &lt; R2Threshold 0.99. Calibration Amount Diff 293800.528% (absolute) &gt; max calibration amount diff 20%</t>
  </si>
  <si>
    <t>Glutamate U-13C pos</t>
  </si>
  <si>
    <t>Rsquared 0.09 &lt; R2Threshold 0.99. Calibration Amount Diff -49.249% (absolute) &gt; max calibration amount diff 20%</t>
  </si>
  <si>
    <t>9649.94</t>
  </si>
  <si>
    <t>Rsquared 0.09 &lt; R2Threshold 0.99. Calibration Amount Diff -22.24% (absolute) &gt; max calibration amount diff 20%</t>
  </si>
  <si>
    <t>5312.69</t>
  </si>
  <si>
    <t>Rsquared 0.09 &lt; R2Threshold 0.99</t>
  </si>
  <si>
    <t>9812.82</t>
  </si>
  <si>
    <t>Rsquared 0.09 &lt; R2Threshold 0.99. Calibration Amount Diff -451.114% (absolute) &gt; max calibration amount diff 20%</t>
  </si>
  <si>
    <t>13581.18</t>
  </si>
  <si>
    <t>Rsquared 0.09 &lt; R2Threshold 0.99. Calibration Amount Diff -858.792% (absolute) &gt; max calibration amount diff 20%</t>
  </si>
  <si>
    <t>17574.82</t>
  </si>
  <si>
    <t>Rsquared 0.09 &lt; R2Threshold 0.99. Calibration Amount Diff 2558.579% (absolute) &gt; max calibration amount diff 20%</t>
  </si>
  <si>
    <t>32974.17</t>
  </si>
  <si>
    <t>Rsquared 0.09 &lt; R2Threshold 0.99. Calibration Amount Diff 4731.944% (absolute) &gt; max calibration amount diff 20%</t>
  </si>
  <si>
    <t>32655.64</t>
  </si>
  <si>
    <t>Rsquared 0.09 &lt; R2Threshold 0.99. Calibration Amount Diff 5230.696% (absolute) &gt; max calibration amount diff 20%</t>
  </si>
  <si>
    <t>33223.66</t>
  </si>
  <si>
    <t>Rsquared 0.09 &lt; R2Threshold 0.99. Calibration Amount Diff 8787.408% (absolute) &gt; max calibration amount diff 20%</t>
  </si>
  <si>
    <t>27141.95</t>
  </si>
  <si>
    <t>Rsquared 0.09 &lt; R2Threshold 0.99. Calibration Amount Diff 15525.521% (absolute) &gt; max calibration amount diff 20%</t>
  </si>
  <si>
    <t>52758.63</t>
  </si>
  <si>
    <t>Rsquared 0.09 &lt; R2Threshold 0.99. Calibration Amount Diff -102486.942% (absolute) &gt; max calibration amount diff 20%</t>
  </si>
  <si>
    <t>23229.40</t>
  </si>
  <si>
    <t>Rsquared 0.09 &lt; R2Threshold 0.99. Calibration Amount Diff -225110.868% (absolute) &gt; max calibration amount diff 20%</t>
  </si>
  <si>
    <t>Rsquared 0.09 &lt; R2Threshold 0.99. Calibration Amount Diff 29.715% (absolute) &gt; max calibration amount diff 20%</t>
  </si>
  <si>
    <t>67965.22</t>
  </si>
  <si>
    <t>Rsquared 0.09 &lt; R2Threshold 0.99. Calibration Amount Diff -48.416% (absolute) &gt; max calibration amount diff 20%</t>
  </si>
  <si>
    <t>7805.45</t>
  </si>
  <si>
    <t>Rsquared 0.09 &lt; R2Threshold 0.99. Calibration Amount Diff 362.821% (absolute) &gt; max calibration amount diff 20%</t>
  </si>
  <si>
    <t>10741.76</t>
  </si>
  <si>
    <t>Rsquared 0.09 &lt; R2Threshold 0.99. Calibration Amount Diff 638.988% (absolute) &gt; max calibration amount diff 20%</t>
  </si>
  <si>
    <t>21752.78</t>
  </si>
  <si>
    <t>Rsquared 0.09 &lt; R2Threshold 0.99. Calibration Amount Diff 527.523% (absolute) &gt; max calibration amount diff 20%</t>
  </si>
  <si>
    <t>16216.11</t>
  </si>
  <si>
    <t>Rsquared 0.09 &lt; R2Threshold 0.99. Calibration Amount Diff 1642.604% (absolute) &gt; max calibration amount diff 20%</t>
  </si>
  <si>
    <t>17826.74</t>
  </si>
  <si>
    <t>Rsquared 0.09 &lt; R2Threshold 0.99. Calibration Amount Diff 2258.706% (absolute) &gt; max calibration amount diff 20%</t>
  </si>
  <si>
    <t>30120.41</t>
  </si>
  <si>
    <t>Rsquared 0.09 &lt; R2Threshold 0.99. Calibration Amount Diff 8583.736% (absolute) &gt; max calibration amount diff 20%</t>
  </si>
  <si>
    <t>22871.69</t>
  </si>
  <si>
    <t>Rsquared 0.09 &lt; R2Threshold 0.99. Calibration Amount Diff -3565.463% (absolute) &gt; max calibration amount diff 20%</t>
  </si>
  <si>
    <t>26654.92</t>
  </si>
  <si>
    <t>Rsquared 0.09 &lt; R2Threshold 0.99. Calibration Amount Diff -100800.964% (absolute) &gt; max calibration amount diff 20%</t>
  </si>
  <si>
    <t>41623.18</t>
  </si>
  <si>
    <t>Rsquared 0.09 &lt; R2Threshold 0.99. Calibration Amount Diff -243525.211% (absolute) &gt; max calibration amount diff 20%</t>
  </si>
  <si>
    <t>9983.32</t>
  </si>
  <si>
    <t>Rsquared 0.09 &lt; R2Threshold 0.99. Calibration Amount Diff -119.508% (absolute) &gt; max calibration amount diff 20%</t>
  </si>
  <si>
    <t>7842.04</t>
  </si>
  <si>
    <t>Rsquared 0.09 &lt; R2Threshold 0.99. Calibration Amount Diff 309.826% (absolute) &gt; max calibration amount diff 20%</t>
  </si>
  <si>
    <t>7253.14</t>
  </si>
  <si>
    <t>Rsquared 0.09 &lt; R2Threshold 0.99. Calibration Amount Diff 969.274% (absolute) &gt; max calibration amount diff 20%</t>
  </si>
  <si>
    <t>6772.90</t>
  </si>
  <si>
    <t>Rsquared 0.09 &lt; R2Threshold 0.99. Calibration Amount Diff 1272.264% (absolute) &gt; max calibration amount diff 20%</t>
  </si>
  <si>
    <t>9572.37</t>
  </si>
  <si>
    <t>Rsquared 0.09 &lt; R2Threshold 0.99. Calibration Amount Diff 2443.151% (absolute) &gt; max calibration amount diff 20%</t>
  </si>
  <si>
    <t>8015.92</t>
  </si>
  <si>
    <t>Rsquared 0.09 &lt; R2Threshold 0.99. Calibration Amount Diff 4887.309% (absolute) &gt; max calibration amount diff 20%</t>
  </si>
  <si>
    <t>23000.86</t>
  </si>
  <si>
    <t>Rsquared 0.09 &lt; R2Threshold 0.99. Calibration Amount Diff -6799.977% (absolute) &gt; max calibration amount diff 20%</t>
  </si>
  <si>
    <t>19169.18</t>
  </si>
  <si>
    <t>Rsquared 0.09 &lt; R2Threshold 0.99. Calibration Amount Diff -9507.314% (absolute) &gt; max calibration amount diff 20%</t>
  </si>
  <si>
    <t>36881.82</t>
  </si>
  <si>
    <t>Rsquared 0.09 &lt; R2Threshold 0.99. Calibration Amount Diff -22429.931% (absolute) &gt; max calibration amount diff 20%</t>
  </si>
  <si>
    <t>51869.96</t>
  </si>
  <si>
    <t>Rsquared 0.09 &lt; R2Threshold 0.99. Calibration Amount Diff -52937.365% (absolute) &gt; max calibration amount diff 20%</t>
  </si>
  <si>
    <t>30225.69</t>
  </si>
  <si>
    <t>Rsquared 0.09 &lt; R2Threshold 0.99. Calibration Amount Diff -99611.815% (absolute) &gt; max calibration amount diff 20%</t>
  </si>
  <si>
    <t>28136.17</t>
  </si>
  <si>
    <t>Rsquared 0.09 &lt; R2Threshold 0.99. Calibration Amount Diff -225839.502% (absolute) &gt; max calibration amount diff 20%</t>
  </si>
  <si>
    <t>Glutamate U-13C, U-15N neg</t>
  </si>
  <si>
    <t>[13]C5H9[15]NO4</t>
  </si>
  <si>
    <t>321787.68</t>
  </si>
  <si>
    <t>120135.22</t>
  </si>
  <si>
    <t>46438.78</t>
  </si>
  <si>
    <t>24045.13</t>
  </si>
  <si>
    <t>22998.94</t>
  </si>
  <si>
    <t>19186.92</t>
  </si>
  <si>
    <t>12685.78</t>
  </si>
  <si>
    <t>26467.17</t>
  </si>
  <si>
    <t>39274.68</t>
  </si>
  <si>
    <t>28715.42</t>
  </si>
  <si>
    <t>258335.41</t>
  </si>
  <si>
    <t>79203.81</t>
  </si>
  <si>
    <t>63288.62</t>
  </si>
  <si>
    <t>33989.67</t>
  </si>
  <si>
    <t>71077.69</t>
  </si>
  <si>
    <t>30106.12</t>
  </si>
  <si>
    <t>41561.28</t>
  </si>
  <si>
    <t>20867.41</t>
  </si>
  <si>
    <t>20852.24</t>
  </si>
  <si>
    <t>17754.01</t>
  </si>
  <si>
    <t>160162.68</t>
  </si>
  <si>
    <t>276647.49</t>
  </si>
  <si>
    <t>146828.75</t>
  </si>
  <si>
    <t>19973.82</t>
  </si>
  <si>
    <t>38907.56</t>
  </si>
  <si>
    <t>17720.16</t>
  </si>
  <si>
    <t>28838.44</t>
  </si>
  <si>
    <t>13560.30</t>
  </si>
  <si>
    <t>20759.55</t>
  </si>
  <si>
    <t>20290.80</t>
  </si>
  <si>
    <t>20188.87</t>
  </si>
  <si>
    <t>Glutamate U-13C, U-15N pos</t>
  </si>
  <si>
    <t>18521.67</t>
  </si>
  <si>
    <t>10.090:Peak area 251365099.613 is out of bounds (ISTD Minimum Recovery 342079114.772 and ISTD Max Recovery 1026237344.317)</t>
  </si>
  <si>
    <t>60299.23</t>
  </si>
  <si>
    <t>10.074:Peak area 332551221.761 is out of bounds (ISTD Minimum Recovery 342079114.772 and ISTD Max Recovery 1026237344.317)</t>
  </si>
  <si>
    <t>6236.17</t>
  </si>
  <si>
    <t>13852.52</t>
  </si>
  <si>
    <t>15098.29</t>
  </si>
  <si>
    <t>17789.07</t>
  </si>
  <si>
    <t>6873.35</t>
  </si>
  <si>
    <t>36273.81</t>
  </si>
  <si>
    <t>6818.98</t>
  </si>
  <si>
    <t>7560.74</t>
  </si>
  <si>
    <t>11200.75</t>
  </si>
  <si>
    <t>40262.31</t>
  </si>
  <si>
    <t>10.103:Peak area 253282228.810 is out of bounds (ISTD Minimum Recovery 342079114.772 and ISTD Max Recovery 1026237344.317)</t>
  </si>
  <si>
    <t>197680.97</t>
  </si>
  <si>
    <t>6734.21</t>
  </si>
  <si>
    <t>8981.15</t>
  </si>
  <si>
    <t>10425.09</t>
  </si>
  <si>
    <t>15339.18</t>
  </si>
  <si>
    <t>7267.25</t>
  </si>
  <si>
    <t>8393.80</t>
  </si>
  <si>
    <t>11467.94</t>
  </si>
  <si>
    <t>12027.51</t>
  </si>
  <si>
    <t>13138.05</t>
  </si>
  <si>
    <t>13615.48</t>
  </si>
  <si>
    <t>10.049:Peak area 266242199.749 is out of bounds (ISTD Minimum Recovery 342079114.772 and ISTD Max Recovery 1026237344.317)</t>
  </si>
  <si>
    <t>8661.71</t>
  </si>
  <si>
    <t>10.088:Peak area 319848210.887 is out of bounds (ISTD Minimum Recovery 342079114.772 and ISTD Max Recovery 1026237344.317)</t>
  </si>
  <si>
    <t>21956.60</t>
  </si>
  <si>
    <t>35957.83</t>
  </si>
  <si>
    <t>14623.08</t>
  </si>
  <si>
    <t>9188.31</t>
  </si>
  <si>
    <t>21473.95</t>
  </si>
  <si>
    <t>15929.29</t>
  </si>
  <si>
    <t>10329.83</t>
  </si>
  <si>
    <t>11374.66</t>
  </si>
  <si>
    <t>9801.32</t>
  </si>
  <si>
    <t>5541.51</t>
  </si>
  <si>
    <t>Glutamine neg</t>
  </si>
  <si>
    <t>C5H10N2O3</t>
  </si>
  <si>
    <t>Rsquared 0.84 &lt; R2Threshold 0.99. Calibration Amount Diff -24.924% (absolute) &gt; max calibration amount diff 20%</t>
  </si>
  <si>
    <t>72795.93</t>
  </si>
  <si>
    <t>Rsquared 0.84 &lt; R2Threshold 0.99. Calibration Amount Diff -29.644% (absolute) &gt; max calibration amount diff 20%</t>
  </si>
  <si>
    <t>104584.09</t>
  </si>
  <si>
    <t>Rsquared 0.84 &lt; R2Threshold 0.99</t>
  </si>
  <si>
    <t>45691.97</t>
  </si>
  <si>
    <t>11883.81</t>
  </si>
  <si>
    <t>8520.15</t>
  </si>
  <si>
    <t>5682.85</t>
  </si>
  <si>
    <t>Rsquared 0.84 &lt; R2Threshold 0.99. Calibration Amount Diff -32.551% (absolute) &gt; max calibration amount diff 20%</t>
  </si>
  <si>
    <t>3830.59</t>
  </si>
  <si>
    <t>Rsquared 0.84 &lt; R2Threshold 0.99. Calibration Amount Diff -59.684% (absolute) &gt; max calibration amount diff 20%</t>
  </si>
  <si>
    <t>2211.77</t>
  </si>
  <si>
    <t>Rsquared 0.84 &lt; R2Threshold 0.99. Calibration Amount Diff -109.601% (absolute) &gt; max calibration amount diff 20%</t>
  </si>
  <si>
    <t>1985.05</t>
  </si>
  <si>
    <t>Rsquared 0.84 &lt; R2Threshold 0.99. Calibration Amount Diff -229.856% (absolute) &gt; max calibration amount diff 20%</t>
  </si>
  <si>
    <t>624.94</t>
  </si>
  <si>
    <t>Rsquared 0.84 &lt; R2Threshold 0.99. Calibration Amount Diff -445.243% (absolute) &gt; max calibration amount diff 20%</t>
  </si>
  <si>
    <t>240.95</t>
  </si>
  <si>
    <t>Rsquared 0.84 &lt; R2Threshold 0.99. Calibration Amount Diff -902.373% (absolute) &gt; max calibration amount diff 20%</t>
  </si>
  <si>
    <t>Rsquared 0.84 &lt; R2Threshold 0.99. Calibration Amount Diff 55.857% (absolute) &gt; max calibration amount diff 20%</t>
  </si>
  <si>
    <t>Rsquared 0.84 &lt; R2Threshold 0.99. Calibration Amount Diff 40.492% (absolute) &gt; max calibration amount diff 20%</t>
  </si>
  <si>
    <t>132062.67</t>
  </si>
  <si>
    <t>Rsquared 0.84 &lt; R2Threshold 0.99. Calibration Amount Diff 56.919% (absolute) &gt; max calibration amount diff 20%</t>
  </si>
  <si>
    <t>37725.34</t>
  </si>
  <si>
    <t>Rsquared 0.84 &lt; R2Threshold 0.99. Calibration Amount Diff 66.268% (absolute) &gt; max calibration amount diff 20%</t>
  </si>
  <si>
    <t>22903.63</t>
  </si>
  <si>
    <t>Rsquared 0.84 &lt; R2Threshold 0.99. Calibration Amount Diff 50.581% (absolute) &gt; max calibration amount diff 20%</t>
  </si>
  <si>
    <t>9947.15</t>
  </si>
  <si>
    <t>Rsquared 0.84 &lt; R2Threshold 0.99. Calibration Amount Diff 59.377% (absolute) &gt; max calibration amount diff 20%</t>
  </si>
  <si>
    <t>8505.80</t>
  </si>
  <si>
    <t>Rsquared 0.84 &lt; R2Threshold 0.99. Calibration Amount Diff 46.004% (absolute) &gt; max calibration amount diff 20%</t>
  </si>
  <si>
    <t>5204.17</t>
  </si>
  <si>
    <t>Rsquared 0.84 &lt; R2Threshold 0.99. Calibration Amount Diff 30.063% (absolute) &gt; max calibration amount diff 20%</t>
  </si>
  <si>
    <t>3856.16</t>
  </si>
  <si>
    <t>1219.26</t>
  </si>
  <si>
    <t>Rsquared 0.84 &lt; R2Threshold 0.99. Calibration Amount Diff -145.37% (absolute) &gt; max calibration amount diff 20%</t>
  </si>
  <si>
    <t>1267.76</t>
  </si>
  <si>
    <t>Rsquared 0.84 &lt; R2Threshold 0.99. Calibration Amount Diff -345.427% (absolute) &gt; max calibration amount diff 20%</t>
  </si>
  <si>
    <t>443.48</t>
  </si>
  <si>
    <t>Rsquared 0.84 &lt; R2Threshold 0.99. Calibration Amount Diff -819.387% (absolute) &gt; max calibration amount diff 20%</t>
  </si>
  <si>
    <t>Rsquared 0.84 &lt; R2Threshold 0.99. Calibration Amount Diff -29.474% (absolute) &gt; max calibration amount diff 20%</t>
  </si>
  <si>
    <t>76110.27</t>
  </si>
  <si>
    <t>Rsquared 0.84 &lt; R2Threshold 0.99. Calibration Amount Diff -23.754% (absolute) &gt; max calibration amount diff 20%</t>
  </si>
  <si>
    <t>50346.22</t>
  </si>
  <si>
    <t>Rsquared 0.84 &lt; R2Threshold 0.99. Calibration Amount Diff -23.25% (absolute) &gt; max calibration amount diff 20%</t>
  </si>
  <si>
    <t>16852.35</t>
  </si>
  <si>
    <t>Rsquared 0.84 &lt; R2Threshold 0.99. Calibration Amount Diff -23.148% (absolute) &gt; max calibration amount diff 20%</t>
  </si>
  <si>
    <t>10107.87</t>
  </si>
  <si>
    <t>Rsquared 0.84 &lt; R2Threshold 0.99. Calibration Amount Diff -22.579% (absolute) &gt; max calibration amount diff 20%</t>
  </si>
  <si>
    <t>4344.31</t>
  </si>
  <si>
    <t>Rsquared 0.84 &lt; R2Threshold 0.99. Calibration Amount Diff -34.537% (absolute) &gt; max calibration amount diff 20%</t>
  </si>
  <si>
    <t>2428.17</t>
  </si>
  <si>
    <t>Rsquared 0.84 &lt; R2Threshold 0.99. Calibration Amount Diff -40.551% (absolute) &gt; max calibration amount diff 20%</t>
  </si>
  <si>
    <t>1867.25</t>
  </si>
  <si>
    <t>Rsquared 0.84 &lt; R2Threshold 0.99. Calibration Amount Diff -72.417% (absolute) &gt; max calibration amount diff 20%</t>
  </si>
  <si>
    <t>1479.58</t>
  </si>
  <si>
    <t>Rsquared 0.84 &lt; R2Threshold 0.99. Calibration Amount Diff -122.514% (absolute) &gt; max calibration amount diff 20%</t>
  </si>
  <si>
    <t>793.83</t>
  </si>
  <si>
    <t>Rsquared 0.84 &lt; R2Threshold 0.99. Calibration Amount Diff -253.342% (absolute) &gt; max calibration amount diff 20%</t>
  </si>
  <si>
    <t>852.42</t>
  </si>
  <si>
    <t>Rsquared 0.84 &lt; R2Threshold 0.99. Calibration Amount Diff -463.942% (absolute) &gt; max calibration amount diff 20%</t>
  </si>
  <si>
    <t>230.71</t>
  </si>
  <si>
    <t>Rsquared 0.84 &lt; R2Threshold 0.99. Calibration Amount Diff -906.74% (absolute) &gt; max calibration amount diff 20%</t>
  </si>
  <si>
    <t>Glutamine pos</t>
  </si>
  <si>
    <t>Rsquared 0.846 &lt; R2Threshold 0.99. Calibration Amount Diff -24.019% (absolute) &gt; max calibration amount diff 20%</t>
  </si>
  <si>
    <t>Rsquared 0.846 &lt; R2Threshold 0.99. Calibration Amount Diff -28.274% (absolute) &gt; max calibration amount diff 20%</t>
  </si>
  <si>
    <t>120506.53</t>
  </si>
  <si>
    <t>Rsquared 0.846 &lt; R2Threshold 0.99</t>
  </si>
  <si>
    <t>48500.49</t>
  </si>
  <si>
    <t>30045.25</t>
  </si>
  <si>
    <t>28671.84</t>
  </si>
  <si>
    <t>15615.91</t>
  </si>
  <si>
    <t>Rsquared 0.846 &lt; R2Threshold 0.99. Calibration Amount Diff -41.489% (absolute) &gt; max calibration amount diff 20%</t>
  </si>
  <si>
    <t>10151.13</t>
  </si>
  <si>
    <t>Rsquared 0.846 &lt; R2Threshold 0.99. Calibration Amount Diff -84.246% (absolute) &gt; max calibration amount diff 20%</t>
  </si>
  <si>
    <t>3739.31</t>
  </si>
  <si>
    <t>Rsquared 0.846 &lt; R2Threshold 0.99. Calibration Amount Diff -157.226% (absolute) &gt; max calibration amount diff 20%</t>
  </si>
  <si>
    <t>1826.33</t>
  </si>
  <si>
    <t>Rsquared 0.846 &lt; R2Threshold 0.99. Calibration Amount Diff -335.486% (absolute) &gt; max calibration amount diff 20%</t>
  </si>
  <si>
    <t>2502.36</t>
  </si>
  <si>
    <t>Rsquared 0.846 &lt; R2Threshold 0.99. Calibration Amount Diff -659.528% (absolute) &gt; max calibration amount diff 20%</t>
  </si>
  <si>
    <t>625.27</t>
  </si>
  <si>
    <t>Rsquared 0.846 &lt; R2Threshold 0.99. Calibration Amount Diff -1345.578% (absolute) &gt; max calibration amount diff 20%</t>
  </si>
  <si>
    <t>202294.83</t>
  </si>
  <si>
    <t>Rsquared 0.846 &lt; R2Threshold 0.99. Calibration Amount Diff 54.008% (absolute) &gt; max calibration amount diff 20%</t>
  </si>
  <si>
    <t>6866959.04</t>
  </si>
  <si>
    <t>Rsquared 0.846 &lt; R2Threshold 0.99. Calibration Amount Diff 40.083% (absolute) &gt; max calibration amount diff 20%</t>
  </si>
  <si>
    <t>104202.72</t>
  </si>
  <si>
    <t>Rsquared 0.846 &lt; R2Threshold 0.99. Calibration Amount Diff 57.552% (absolute) &gt; max calibration amount diff 20%</t>
  </si>
  <si>
    <t>88759.53</t>
  </si>
  <si>
    <t>Rsquared 0.846 &lt; R2Threshold 0.99. Calibration Amount Diff 69.095% (absolute) &gt; max calibration amount diff 20%</t>
  </si>
  <si>
    <t>32229.95</t>
  </si>
  <si>
    <t>Rsquared 0.846 &lt; R2Threshold 0.99. Calibration Amount Diff 54.016% (absolute) &gt; max calibration amount diff 20%</t>
  </si>
  <si>
    <t>42290.35</t>
  </si>
  <si>
    <t>Rsquared 0.846 &lt; R2Threshold 0.99. Calibration Amount Diff 61.434% (absolute) &gt; max calibration amount diff 20%</t>
  </si>
  <si>
    <t>18717.36</t>
  </si>
  <si>
    <t>Rsquared 0.846 &lt; R2Threshold 0.99. Calibration Amount Diff 44.66% (absolute) &gt; max calibration amount diff 20%</t>
  </si>
  <si>
    <t>14551.42</t>
  </si>
  <si>
    <t>7967.54</t>
  </si>
  <si>
    <t>Rsquared 0.846 &lt; R2Threshold 0.99. Calibration Amount Diff -58.1% (absolute) &gt; max calibration amount diff 20%</t>
  </si>
  <si>
    <t>3156.33</t>
  </si>
  <si>
    <t>Rsquared 0.846 &lt; R2Threshold 0.99. Calibration Amount Diff -242.667% (absolute) &gt; max calibration amount diff 20%</t>
  </si>
  <si>
    <t>1723.62</t>
  </si>
  <si>
    <t>Rsquared 0.846 &lt; R2Threshold 0.99. Calibration Amount Diff -558.896% (absolute) &gt; max calibration amount diff 20%</t>
  </si>
  <si>
    <t>899.44</t>
  </si>
  <si>
    <t>Rsquared 0.846 &lt; R2Threshold 0.99. Calibration Amount Diff -1254.83% (absolute) &gt; max calibration amount diff 20%</t>
  </si>
  <si>
    <t>80545.00</t>
  </si>
  <si>
    <t>Rsquared 0.846 &lt; R2Threshold 0.99. Calibration Amount Diff -29.743% (absolute) &gt; max calibration amount diff 20%</t>
  </si>
  <si>
    <t>Rsquared 0.846 &lt; R2Threshold 0.99. Calibration Amount Diff -21.969% (absolute) &gt; max calibration amount diff 20%</t>
  </si>
  <si>
    <t>83675.59</t>
  </si>
  <si>
    <t>25734.22</t>
  </si>
  <si>
    <t>Rsquared 0.846 &lt; R2Threshold 0.99. Calibration Amount Diff -20.209% (absolute) &gt; max calibration amount diff 20%</t>
  </si>
  <si>
    <t>10389.14</t>
  </si>
  <si>
    <t>Rsquared 0.846 &lt; R2Threshold 0.99. Calibration Amount Diff -20.013% (absolute) &gt; max calibration amount diff 20%</t>
  </si>
  <si>
    <t>14351.98</t>
  </si>
  <si>
    <t>Rsquared 0.846 &lt; R2Threshold 0.99. Calibration Amount Diff -36.355% (absolute) &gt; max calibration amount diff 20%</t>
  </si>
  <si>
    <t>12551.64</t>
  </si>
  <si>
    <t>Rsquared 0.846 &lt; R2Threshold 0.99. Calibration Amount Diff -48.227% (absolute) &gt; max calibration amount diff 20%</t>
  </si>
  <si>
    <t>4332.28</t>
  </si>
  <si>
    <t>Rsquared 0.846 &lt; R2Threshold 0.99. Calibration Amount Diff -95.16% (absolute) &gt; max calibration amount diff 20%</t>
  </si>
  <si>
    <t>3119.30</t>
  </si>
  <si>
    <t>Rsquared 0.846 &lt; R2Threshold 0.99. Calibration Amount Diff -175.712% (absolute) &gt; max calibration amount diff 20%</t>
  </si>
  <si>
    <t>1159.48</t>
  </si>
  <si>
    <t>Rsquared 0.846 &lt; R2Threshold 0.99. Calibration Amount Diff -355.493% (absolute) &gt; max calibration amount diff 20%</t>
  </si>
  <si>
    <t>1035.30</t>
  </si>
  <si>
    <t>Rsquared 0.846 &lt; R2Threshold 0.99. Calibration Amount Diff -684.365% (absolute) &gt; max calibration amount diff 20%</t>
  </si>
  <si>
    <t>283.48</t>
  </si>
  <si>
    <t>Rsquared 0.846 &lt; R2Threshold 0.99. Calibration Amount Diff -1366.792% (absolute) &gt; max calibration amount diff 20%</t>
  </si>
  <si>
    <t>Glutamine U-13C neg</t>
  </si>
  <si>
    <t>[13]C5H10N2O3</t>
  </si>
  <si>
    <t>6519.06</t>
  </si>
  <si>
    <t>Rsquared 0.39 &lt; R2Threshold 0.99</t>
  </si>
  <si>
    <t>9691.36</t>
  </si>
  <si>
    <t>Rsquared 0.39 &lt; R2Threshold 0.99. Calibration Amount Diff 79.511% (absolute) &gt; max calibration amount diff 20%</t>
  </si>
  <si>
    <t>9284.12</t>
  </si>
  <si>
    <t>Rsquared 0.39 &lt; R2Threshold 0.99. Calibration Amount Diff 197.444% (absolute) &gt; max calibration amount diff 20%</t>
  </si>
  <si>
    <t>9528.76</t>
  </si>
  <si>
    <t>Rsquared 0.39 &lt; R2Threshold 0.99. Calibration Amount Diff 390.815% (absolute) &gt; max calibration amount diff 20%</t>
  </si>
  <si>
    <t>7297.91</t>
  </si>
  <si>
    <t>Rsquared 0.39 &lt; R2Threshold 0.99. Calibration Amount Diff 799.547% (absolute) &gt; max calibration amount diff 20%</t>
  </si>
  <si>
    <t>11598.33</t>
  </si>
  <si>
    <t>Rsquared 0.39 &lt; R2Threshold 0.99. Calibration Amount Diff -1839.454% (absolute) &gt; max calibration amount diff 20%</t>
  </si>
  <si>
    <t>18116.19</t>
  </si>
  <si>
    <t>Rsquared 0.39 &lt; R2Threshold 0.99. Calibration Amount Diff -2450.982% (absolute) &gt; max calibration amount diff 20%</t>
  </si>
  <si>
    <t>15062.36</t>
  </si>
  <si>
    <t>Rsquared 0.39 &lt; R2Threshold 0.99. Calibration Amount Diff -6325.604% (absolute) &gt; max calibration amount diff 20%</t>
  </si>
  <si>
    <t>13677.09</t>
  </si>
  <si>
    <t>Rsquared 0.39 &lt; R2Threshold 0.99. Calibration Amount Diff -10760.528% (absolute) &gt; max calibration amount diff 20%</t>
  </si>
  <si>
    <t>10603.32</t>
  </si>
  <si>
    <t>Rsquared 0.39 &lt; R2Threshold 0.99. Calibration Amount Diff -27037.468% (absolute) &gt; max calibration amount diff 20%</t>
  </si>
  <si>
    <t>21172.80</t>
  </si>
  <si>
    <t>Rsquared 0.39 &lt; R2Threshold 0.99. Calibration Amount Diff 42325.916% (absolute) &gt; max calibration amount diff 20%</t>
  </si>
  <si>
    <t>14103.46</t>
  </si>
  <si>
    <t>Rsquared 0.39 &lt; R2Threshold 0.99. Calibration Amount Diff 92614.39% (absolute) &gt; max calibration amount diff 20%</t>
  </si>
  <si>
    <t>Rsquared 0.39 &lt; R2Threshold 0.99. Calibration Amount Diff -28.776% (absolute) &gt; max calibration amount diff 20%</t>
  </si>
  <si>
    <t>12726.38</t>
  </si>
  <si>
    <t>Rsquared 0.39 &lt; R2Threshold 0.99. Calibration Amount Diff 26.2% (absolute) &gt; max calibration amount diff 20%</t>
  </si>
  <si>
    <t>13196.20</t>
  </si>
  <si>
    <t>Rsquared 0.39 &lt; R2Threshold 0.99. Calibration Amount Diff 50.123% (absolute) &gt; max calibration amount diff 20%</t>
  </si>
  <si>
    <t>13155.73</t>
  </si>
  <si>
    <t>Rsquared 0.39 &lt; R2Threshold 0.99. Calibration Amount Diff 86.586% (absolute) &gt; max calibration amount diff 20%</t>
  </si>
  <si>
    <t>16749.36</t>
  </si>
  <si>
    <t>6792.44</t>
  </si>
  <si>
    <t>Rsquared 0.39 &lt; R2Threshold 0.99. Calibration Amount Diff 309.059% (absolute) &gt; max calibration amount diff 20%</t>
  </si>
  <si>
    <t>14774.04</t>
  </si>
  <si>
    <t>Rsquared 0.39 &lt; R2Threshold 0.99. Calibration Amount Diff -770.573% (absolute) &gt; max calibration amount diff 20%</t>
  </si>
  <si>
    <t>11063.97</t>
  </si>
  <si>
    <t>Rsquared 0.39 &lt; R2Threshold 0.99. Calibration Amount Diff -898.36% (absolute) &gt; max calibration amount diff 20%</t>
  </si>
  <si>
    <t>17239.88</t>
  </si>
  <si>
    <t>Rsquared 0.39 &lt; R2Threshold 0.99. Calibration Amount Diff -3307.111% (absolute) &gt; max calibration amount diff 20%</t>
  </si>
  <si>
    <t>24834.41</t>
  </si>
  <si>
    <t>Rsquared 0.39 &lt; R2Threshold 0.99. Calibration Amount Diff -6566.628% (absolute) &gt; max calibration amount diff 20%</t>
  </si>
  <si>
    <t>20684.89</t>
  </si>
  <si>
    <t>Rsquared 0.39 &lt; R2Threshold 0.99. Calibration Amount Diff 31365.501% (absolute) &gt; max calibration amount diff 20%</t>
  </si>
  <si>
    <t>15735.21</t>
  </si>
  <si>
    <t>Rsquared 0.39 &lt; R2Threshold 0.99. Calibration Amount Diff 74142.362% (absolute) &gt; max calibration amount diff 20%</t>
  </si>
  <si>
    <t>Rsquared 0.39 &lt; R2Threshold 0.99. Calibration Amount Diff 32.67% (absolute) &gt; max calibration amount diff 20%</t>
  </si>
  <si>
    <t>23906.39</t>
  </si>
  <si>
    <t>Rsquared 0.39 &lt; R2Threshold 0.99. Calibration Amount Diff -107.386% (absolute) &gt; max calibration amount diff 20%</t>
  </si>
  <si>
    <t>176759.60</t>
  </si>
  <si>
    <t>Rsquared 0.39 &lt; R2Threshold 0.99. Calibration Amount Diff -198.857% (absolute) &gt; max calibration amount diff 20%</t>
  </si>
  <si>
    <t>9029.29</t>
  </si>
  <si>
    <t>Rsquared 0.39 &lt; R2Threshold 0.99. Calibration Amount Diff -364.046% (absolute) &gt; max calibration amount diff 20%</t>
  </si>
  <si>
    <t>11204.74</t>
  </si>
  <si>
    <t>Rsquared 0.39 &lt; R2Threshold 0.99. Calibration Amount Diff -852.569% (absolute) &gt; max calibration amount diff 20%</t>
  </si>
  <si>
    <t>12509.18</t>
  </si>
  <si>
    <t>Rsquared 0.39 &lt; R2Threshold 0.99. Calibration Amount Diff -1694.514% (absolute) &gt; max calibration amount diff 20%</t>
  </si>
  <si>
    <t>11926.38</t>
  </si>
  <si>
    <t>Rsquared 0.39 &lt; R2Threshold 0.99. Calibration Amount Diff 1946.742% (absolute) &gt; max calibration amount diff 20%</t>
  </si>
  <si>
    <t>11696.44</t>
  </si>
  <si>
    <t>Rsquared 0.39 &lt; R2Threshold 0.99. Calibration Amount Diff 4193.661% (absolute) &gt; max calibration amount diff 20%</t>
  </si>
  <si>
    <t>15790.80</t>
  </si>
  <si>
    <t>Rsquared 0.39 &lt; R2Threshold 0.99. Calibration Amount Diff 5059.443% (absolute) &gt; max calibration amount diff 20%</t>
  </si>
  <si>
    <t>14448.11</t>
  </si>
  <si>
    <t>Rsquared 0.39 &lt; R2Threshold 0.99. Calibration Amount Diff 10601.642% (absolute) &gt; max calibration amount diff 20%</t>
  </si>
  <si>
    <t>8199.33</t>
  </si>
  <si>
    <t>Rsquared 0.39 &lt; R2Threshold 0.99. Calibration Amount Diff 16357.543% (absolute) &gt; max calibration amount diff 20%</t>
  </si>
  <si>
    <t>12485.06</t>
  </si>
  <si>
    <t>Rsquared 0.39 &lt; R2Threshold 0.99. Calibration Amount Diff 70453.602% (absolute) &gt; max calibration amount diff 20%</t>
  </si>
  <si>
    <t>Glutamine U-13C pos</t>
  </si>
  <si>
    <t>Rsquared 0.057 &lt; R2Threshold 0.99. Calibration Amount Diff 78.943% (absolute) &gt; max calibration amount diff 20%</t>
  </si>
  <si>
    <t>Rsquared 0.057 &lt; R2Threshold 0.99. Calibration Amount Diff 181.118% (absolute) &gt; max calibration amount diff 20%</t>
  </si>
  <si>
    <t>293643.51</t>
  </si>
  <si>
    <t>Rsquared 0.057 &lt; R2Threshold 0.99. Calibration Amount Diff 257.752% (absolute) &gt; max calibration amount diff 20%</t>
  </si>
  <si>
    <t>132535.29</t>
  </si>
  <si>
    <t>Rsquared 0.057 &lt; R2Threshold 0.99. Calibration Amount Diff 819.242% (absolute) &gt; max calibration amount diff 20%</t>
  </si>
  <si>
    <t>1498797.36</t>
  </si>
  <si>
    <t>Rsquared 0.057 &lt; R2Threshold 0.99. Calibration Amount Diff 1922.224% (absolute) &gt; max calibration amount diff 20%</t>
  </si>
  <si>
    <t>53012.72</t>
  </si>
  <si>
    <t>Rsquared 0.057 &lt; R2Threshold 0.99. Calibration Amount Diff -3793.553% (absolute) &gt; max calibration amount diff 20%</t>
  </si>
  <si>
    <t>51314.17</t>
  </si>
  <si>
    <t>Rsquared 0.057 &lt; R2Threshold 0.99. Calibration Amount Diff -8444.92% (absolute) &gt; max calibration amount diff 20%</t>
  </si>
  <si>
    <t>82569.90</t>
  </si>
  <si>
    <t>Rsquared 0.057 &lt; R2Threshold 0.99. Calibration Amount Diff -13000.367% (absolute) &gt; max calibration amount diff 20%</t>
  </si>
  <si>
    <t>72979.56</t>
  </si>
  <si>
    <t>Rsquared 0.057 &lt; R2Threshold 0.99. Calibration Amount Diff -29796.501% (absolute) &gt; max calibration amount diff 20%</t>
  </si>
  <si>
    <t>82847.62</t>
  </si>
  <si>
    <t>Rsquared 0.057 &lt; R2Threshold 0.99. Calibration Amount Diff -52657.804% (absolute) &gt; max calibration amount diff 20%</t>
  </si>
  <si>
    <t>101260.51</t>
  </si>
  <si>
    <t>Rsquared 0.057 &lt; R2Threshold 0.99. Calibration Amount Diff 147935.436% (absolute) &gt; max calibration amount diff 20%</t>
  </si>
  <si>
    <t>73321.85</t>
  </si>
  <si>
    <t>Rsquared 0.057 &lt; R2Threshold 0.99. Calibration Amount Diff 235583.759% (absolute) &gt; max calibration amount diff 20%</t>
  </si>
  <si>
    <t>Rsquared 0.057 &lt; R2Threshold 0.99</t>
  </si>
  <si>
    <t>Rsquared 0.057 &lt; R2Threshold 0.99. Calibration Amount Diff 47.34% (absolute) &gt; max calibration amount diff 20%</t>
  </si>
  <si>
    <t>Rsquared 0.057 &lt; R2Threshold 0.99. Calibration Amount Diff 30.171% (absolute) &gt; max calibration amount diff 20%</t>
  </si>
  <si>
    <t>145849.82</t>
  </si>
  <si>
    <t>Rsquared 0.057 &lt; R2Threshold 0.99. Calibration Amount Diff -317.824% (absolute) &gt; max calibration amount diff 20%</t>
  </si>
  <si>
    <t>27796.84</t>
  </si>
  <si>
    <t>Rsquared 0.057 &lt; R2Threshold 0.99. Calibration Amount Diff 139.173% (absolute) &gt; max calibration amount diff 20%</t>
  </si>
  <si>
    <t>37757.80</t>
  </si>
  <si>
    <t>Rsquared 0.057 &lt; R2Threshold 0.99. Calibration Amount Diff -575.419% (absolute) &gt; max calibration amount diff 20%</t>
  </si>
  <si>
    <t>37366.50</t>
  </si>
  <si>
    <t>Rsquared 0.057 &lt; R2Threshold 0.99. Calibration Amount Diff -534.467% (absolute) &gt; max calibration amount diff 20%</t>
  </si>
  <si>
    <t>92258.52</t>
  </si>
  <si>
    <t>Rsquared 0.057 &lt; R2Threshold 0.99. Calibration Amount Diff -5419.879% (absolute) &gt; max calibration amount diff 20%</t>
  </si>
  <si>
    <t>63001.90</t>
  </si>
  <si>
    <t>Rsquared 0.057 &lt; R2Threshold 0.99. Calibration Amount Diff -12255.959% (absolute) &gt; max calibration amount diff 20%</t>
  </si>
  <si>
    <t>54162.34</t>
  </si>
  <si>
    <t>Rsquared 0.057 &lt; R2Threshold 0.99. Calibration Amount Diff 1018.537% (absolute) &gt; max calibration amount diff 20%</t>
  </si>
  <si>
    <t>88414.45</t>
  </si>
  <si>
    <t>Rsquared 0.057 &lt; R2Threshold 0.99. Calibration Amount Diff 144228.621% (absolute) &gt; max calibration amount diff 20%</t>
  </si>
  <si>
    <t>75546.24</t>
  </si>
  <si>
    <t>Rsquared 0.057 &lt; R2Threshold 0.99. Calibration Amount Diff 159583.713% (absolute) &gt; max calibration amount diff 20%</t>
  </si>
  <si>
    <t>Rsquared 0.057 &lt; R2Threshold 0.99. Calibration Amount Diff 61.579% (absolute) &gt; max calibration amount diff 20%</t>
  </si>
  <si>
    <t>Rsquared 0.057 &lt; R2Threshold 0.99. Calibration Amount Diff -442.583% (absolute) &gt; max calibration amount diff 20%</t>
  </si>
  <si>
    <t>24339.67</t>
  </si>
  <si>
    <t>Rsquared 0.057 &lt; R2Threshold 0.99. Calibration Amount Diff -859.665% (absolute) &gt; max calibration amount diff 20%</t>
  </si>
  <si>
    <t>24545.29</t>
  </si>
  <si>
    <t>Rsquared 0.057 &lt; R2Threshold 0.99. Calibration Amount Diff -1863.071% (absolute) &gt; max calibration amount diff 20%</t>
  </si>
  <si>
    <t>23478.59</t>
  </si>
  <si>
    <t>Rsquared 0.057 &lt; R2Threshold 0.99. Calibration Amount Diff -3390.567% (absolute) &gt; max calibration amount diff 20%</t>
  </si>
  <si>
    <t>36365.92</t>
  </si>
  <si>
    <t>Rsquared 0.057 &lt; R2Threshold 0.99. Calibration Amount Diff -5093.275% (absolute) &gt; max calibration amount diff 20%</t>
  </si>
  <si>
    <t>27053.67</t>
  </si>
  <si>
    <t>Rsquared 0.057 &lt; R2Threshold 0.99. Calibration Amount Diff 7686.082% (absolute) &gt; max calibration amount diff 20%</t>
  </si>
  <si>
    <t>40426.76</t>
  </si>
  <si>
    <t>Rsquared 0.057 &lt; R2Threshold 0.99. Calibration Amount Diff 14222.988% (absolute) &gt; max calibration amount diff 20%</t>
  </si>
  <si>
    <t>98529.89</t>
  </si>
  <si>
    <t>Rsquared 0.057 &lt; R2Threshold 0.99. Calibration Amount Diff 35879.429% (absolute) &gt; max calibration amount diff 20%</t>
  </si>
  <si>
    <t>99704.37</t>
  </si>
  <si>
    <t>Rsquared 0.057 &lt; R2Threshold 0.99. Calibration Amount Diff 65557.294% (absolute) &gt; max calibration amount diff 20%</t>
  </si>
  <si>
    <t>66050.42</t>
  </si>
  <si>
    <t>Rsquared 0.057 &lt; R2Threshold 0.99. Calibration Amount Diff 106742.037% (absolute) &gt; max calibration amount diff 20%</t>
  </si>
  <si>
    <t>74077.34</t>
  </si>
  <si>
    <t>Rsquared 0.057 &lt; R2Threshold 0.99. Calibration Amount Diff 290306.781% (absolute) &gt; max calibration amount diff 20%</t>
  </si>
  <si>
    <t>Glutamine U-13C, U-15N neg</t>
  </si>
  <si>
    <t>[13]C5H10[15]N2O3</t>
  </si>
  <si>
    <t>9.686:Peak area 136946395.327 is out of bounds (ISTD Minimum Recovery 137753067.652 and ISTD Max Recovery 413259202.956)</t>
  </si>
  <si>
    <t>291663.46</t>
  </si>
  <si>
    <t>62107.10</t>
  </si>
  <si>
    <t>153171.06</t>
  </si>
  <si>
    <t>99800.90</t>
  </si>
  <si>
    <t>35923.86</t>
  </si>
  <si>
    <t>49997.79</t>
  </si>
  <si>
    <t>21941.31</t>
  </si>
  <si>
    <t>51331.14</t>
  </si>
  <si>
    <t>45888.08</t>
  </si>
  <si>
    <t>18754.68</t>
  </si>
  <si>
    <t>94176.20</t>
  </si>
  <si>
    <t>427161.89</t>
  </si>
  <si>
    <t>9.671:Peak area 120847728.301 is out of bounds (ISTD Minimum Recovery 137753067.652 and ISTD Max Recovery 413259202.956)</t>
  </si>
  <si>
    <t>149281.73</t>
  </si>
  <si>
    <t>50728.01</t>
  </si>
  <si>
    <t>58812.70</t>
  </si>
  <si>
    <t>82896.16</t>
  </si>
  <si>
    <t>173920.01</t>
  </si>
  <si>
    <t>37718.31</t>
  </si>
  <si>
    <t>43384.74</t>
  </si>
  <si>
    <t>41417.88</t>
  </si>
  <si>
    <t>53949.12</t>
  </si>
  <si>
    <t>34293.05</t>
  </si>
  <si>
    <t>51975.62</t>
  </si>
  <si>
    <t>175850.37</t>
  </si>
  <si>
    <t>9.673:Peak area 118532177.868 is out of bounds (ISTD Minimum Recovery 137753067.652 and ISTD Max Recovery 413259202.956)</t>
  </si>
  <si>
    <t>91828.46</t>
  </si>
  <si>
    <t>195954.48</t>
  </si>
  <si>
    <t>104159.16</t>
  </si>
  <si>
    <t>53354.65</t>
  </si>
  <si>
    <t>85614.89</t>
  </si>
  <si>
    <t>45614.46</t>
  </si>
  <si>
    <t>99134.64</t>
  </si>
  <si>
    <t>44779.72</t>
  </si>
  <si>
    <t>19273.07</t>
  </si>
  <si>
    <t>23400.48</t>
  </si>
  <si>
    <t>Glutamine U-13C, U-15N pos</t>
  </si>
  <si>
    <t>162493.04</t>
  </si>
  <si>
    <t>635039.82</t>
  </si>
  <si>
    <t>389368.10</t>
  </si>
  <si>
    <t>321919.33</t>
  </si>
  <si>
    <t>6555683.72</t>
  </si>
  <si>
    <t>762821.65</t>
  </si>
  <si>
    <t>6235815.23</t>
  </si>
  <si>
    <t>9.685:Peak area 1303340185.461 is out of bounds (ISTD Minimum Recovery 1525321867.274 and ISTD Max Recovery 4575965601.821)</t>
  </si>
  <si>
    <t>985701.81</t>
  </si>
  <si>
    <t>685818.03</t>
  </si>
  <si>
    <t>1054108.32</t>
  </si>
  <si>
    <t>884161.59</t>
  </si>
  <si>
    <t>200429.75</t>
  </si>
  <si>
    <t>208866.72</t>
  </si>
  <si>
    <t>181.13</t>
  </si>
  <si>
    <t>9.851:Peak area 14926.450 is out of bounds (ISTD Minimum Recovery 1525321867.274 and ISTD Max Recovery 4575965601.821)</t>
  </si>
  <si>
    <t>189430.40</t>
  </si>
  <si>
    <t>6902601.56</t>
  </si>
  <si>
    <t>13446949.65</t>
  </si>
  <si>
    <t>541126.36</t>
  </si>
  <si>
    <t>2161109.83</t>
  </si>
  <si>
    <t>595934.23</t>
  </si>
  <si>
    <t>7831200.35</t>
  </si>
  <si>
    <t>479435.35</t>
  </si>
  <si>
    <t>Glycine neg</t>
  </si>
  <si>
    <t>C2H5NO2</t>
  </si>
  <si>
    <t>1013.75</t>
  </si>
  <si>
    <t>1126.77</t>
  </si>
  <si>
    <t>733.14</t>
  </si>
  <si>
    <t>334.64</t>
  </si>
  <si>
    <t>237.01</t>
  </si>
  <si>
    <t>156.76</t>
  </si>
  <si>
    <t>53.12</t>
  </si>
  <si>
    <t>Calibration Amount Diff 42.869% (absolute) &gt; max calibration amount diff 20%</t>
  </si>
  <si>
    <t>39.83</t>
  </si>
  <si>
    <t>Calibration Amount Diff 146.19% (absolute) &gt; max calibration amount diff 20%</t>
  </si>
  <si>
    <t>2180.11</t>
  </si>
  <si>
    <t>1254.39</t>
  </si>
  <si>
    <t>906.56</t>
  </si>
  <si>
    <t>428.38</t>
  </si>
  <si>
    <t>166.00</t>
  </si>
  <si>
    <t>130.56</t>
  </si>
  <si>
    <t>61.18</t>
  </si>
  <si>
    <t>Calibration Amount Diff 41.188% (absolute) &gt; max calibration amount diff 20%</t>
  </si>
  <si>
    <t>40.93</t>
  </si>
  <si>
    <t>Calibration Amount Diff 135.703% (absolute) &gt; max calibration amount diff 20%</t>
  </si>
  <si>
    <t>35.05</t>
  </si>
  <si>
    <t>Calibration Amount Diff 355.108% (absolute) &gt; max calibration amount diff 20%</t>
  </si>
  <si>
    <t>34.69</t>
  </si>
  <si>
    <t>Calibration Amount Diff 811.44% (absolute) &gt; max calibration amount diff 20%</t>
  </si>
  <si>
    <t>1584.04</t>
  </si>
  <si>
    <t>1645.72</t>
  </si>
  <si>
    <t>766.19</t>
  </si>
  <si>
    <t>523.39</t>
  </si>
  <si>
    <t>234.04</t>
  </si>
  <si>
    <t>93.21</t>
  </si>
  <si>
    <t>64.24</t>
  </si>
  <si>
    <t>Calibration Amount Diff 39.172% (absolute) &gt; max calibration amount diff 20%</t>
  </si>
  <si>
    <t>60.94</t>
  </si>
  <si>
    <t>Calibration Amount Diff 149.135% (absolute) &gt; max calibration amount diff 20%</t>
  </si>
  <si>
    <t>42.23</t>
  </si>
  <si>
    <t>Calibration Amount Diff 357.298% (absolute) &gt; max calibration amount diff 20%</t>
  </si>
  <si>
    <t>Glycine pos</t>
  </si>
  <si>
    <t>7383.40</t>
  </si>
  <si>
    <t>1904.65</t>
  </si>
  <si>
    <t>Calibration Amount Diff -22.895% (absolute) &gt; max calibration amount diff 20%</t>
  </si>
  <si>
    <t>1132.39</t>
  </si>
  <si>
    <t>765.04</t>
  </si>
  <si>
    <t>534.47</t>
  </si>
  <si>
    <t>Calibration Amount Diff 38.595% (absolute) &gt; max calibration amount diff 20%</t>
  </si>
  <si>
    <t>Calibration Amount Diff 124.044% (absolute) &gt; max calibration amount diff 20%</t>
  </si>
  <si>
    <t>323.61</t>
  </si>
  <si>
    <t>Calibration Amount Diff 305.945% (absolute) &gt; max calibration amount diff 20%</t>
  </si>
  <si>
    <t>2760.17</t>
  </si>
  <si>
    <t>Calibration Amount Diff 655.256% (absolute) &gt; max calibration amount diff 20%</t>
  </si>
  <si>
    <t>Calibration Amount Diff 1371.017% (absolute) &gt; max calibration amount diff 20%</t>
  </si>
  <si>
    <t>Calibration Amount Diff 2817.715% (absolute) &gt; max calibration amount diff 20%</t>
  </si>
  <si>
    <t>6169.04</t>
  </si>
  <si>
    <t>1369.59</t>
  </si>
  <si>
    <t>1476.39</t>
  </si>
  <si>
    <t>Calibration Amount Diff -22.971% (absolute) &gt; max calibration amount diff 20%</t>
  </si>
  <si>
    <t>533.85</t>
  </si>
  <si>
    <t>423.90</t>
  </si>
  <si>
    <t>Calibration Amount Diff 40.879% (absolute) &gt; max calibration amount diff 20%</t>
  </si>
  <si>
    <t>375.31</t>
  </si>
  <si>
    <t>Calibration Amount Diff 125.615% (absolute) &gt; max calibration amount diff 20%</t>
  </si>
  <si>
    <t>13319.04</t>
  </si>
  <si>
    <t>Calibration Amount Diff 306.278% (absolute) &gt; max calibration amount diff 20%</t>
  </si>
  <si>
    <t>5065.27</t>
  </si>
  <si>
    <t>Calibration Amount Diff 654.647% (absolute) &gt; max calibration amount diff 20%</t>
  </si>
  <si>
    <t>508.19</t>
  </si>
  <si>
    <t>Calibration Amount Diff 1379.659% (absolute) &gt; max calibration amount diff 20%</t>
  </si>
  <si>
    <t>206.63</t>
  </si>
  <si>
    <t>Calibration Amount Diff 2796.86% (absolute) &gt; max calibration amount diff 20%</t>
  </si>
  <si>
    <t>99.82</t>
  </si>
  <si>
    <t>23425.90</t>
  </si>
  <si>
    <t>3538.71</t>
  </si>
  <si>
    <t>1321.41</t>
  </si>
  <si>
    <t>416.50</t>
  </si>
  <si>
    <t>358.70</t>
  </si>
  <si>
    <t>Calibration Amount Diff 31.819% (absolute) &gt; max calibration amount diff 20%</t>
  </si>
  <si>
    <t>390.68</t>
  </si>
  <si>
    <t>Calibration Amount Diff 120.561% (absolute) &gt; max calibration amount diff 20%</t>
  </si>
  <si>
    <t>1778.53</t>
  </si>
  <si>
    <t>Calibration Amount Diff 307.856% (absolute) &gt; max calibration amount diff 20%</t>
  </si>
  <si>
    <t>1039.87</t>
  </si>
  <si>
    <t>Calibration Amount Diff 653.688% (absolute) &gt; max calibration amount diff 20%</t>
  </si>
  <si>
    <t>69.43</t>
  </si>
  <si>
    <t>Calibration Amount Diff 1377.791% (absolute) &gt; max calibration amount diff 20%</t>
  </si>
  <si>
    <t>Calibration Amount Diff 2816.525% (absolute) &gt; max calibration amount diff 20%</t>
  </si>
  <si>
    <t>Glycine U-13C neg</t>
  </si>
  <si>
    <t>[13]C2H5NO2</t>
  </si>
  <si>
    <t>Rsquared 0.051 &lt; R2Threshold 0.99</t>
  </si>
  <si>
    <t>Rsquared 0.051 &lt; R2Threshold 0.99. Calibration Amount Diff -28.469% (absolute) &gt; max calibration amount diff 20%</t>
  </si>
  <si>
    <t>Rsquared 0.051 &lt; R2Threshold 0.99. Calibration Amount Diff 108.277% (absolute) &gt; max calibration amount diff 20%</t>
  </si>
  <si>
    <t>992.15</t>
  </si>
  <si>
    <t>Rsquared 0.051 &lt; R2Threshold 0.99. Calibration Amount Diff 1547.124% (absolute) &gt; max calibration amount diff 20%</t>
  </si>
  <si>
    <t>Rsquared 0.051 &lt; R2Threshold 0.99. Calibration Amount Diff -1326.967% (absolute) &gt; max calibration amount diff 20%</t>
  </si>
  <si>
    <t>4647.52</t>
  </si>
  <si>
    <t>Rsquared 0.051 &lt; R2Threshold 0.99. Calibration Amount Diff 576.762% (absolute) &gt; max calibration amount diff 20%</t>
  </si>
  <si>
    <t>779.86</t>
  </si>
  <si>
    <t>Rsquared 0.051 &lt; R2Threshold 0.99. Calibration Amount Diff 1957.57% (absolute) &gt; max calibration amount diff 20%</t>
  </si>
  <si>
    <t>712.03</t>
  </si>
  <si>
    <t>Rsquared 0.051 &lt; R2Threshold 0.99. Calibration Amount Diff 4176.925% (absolute) &gt; max calibration amount diff 20%</t>
  </si>
  <si>
    <t>281.56</t>
  </si>
  <si>
    <t>Rsquared 0.051 &lt; R2Threshold 0.99. Calibration Amount Diff -39493.18% (absolute) &gt; max calibration amount diff 20%</t>
  </si>
  <si>
    <t>4391.65</t>
  </si>
  <si>
    <t>Rsquared 0.051 &lt; R2Threshold 0.99. Calibration Amount Diff -8210.625% (absolute) &gt; max calibration amount diff 20%</t>
  </si>
  <si>
    <t>443.47</t>
  </si>
  <si>
    <t>Rsquared 0.051 &lt; R2Threshold 0.99. Calibration Amount Diff -28753.476% (absolute) &gt; max calibration amount diff 20%</t>
  </si>
  <si>
    <t>1869.73</t>
  </si>
  <si>
    <t>Rsquared 0.051 &lt; R2Threshold 0.99. Calibration Amount Diff -235589.951% (absolute) &gt; max calibration amount diff 20%</t>
  </si>
  <si>
    <t>Rsquared 0.051 &lt; R2Threshold 0.99. Calibration Amount Diff 98.616% (absolute) &gt; max calibration amount diff 20%</t>
  </si>
  <si>
    <t>Rsquared 0.051 &lt; R2Threshold 0.99. Calibration Amount Diff 151.555% (absolute) &gt; max calibration amount diff 20%</t>
  </si>
  <si>
    <t>Rsquared 0.051 &lt; R2Threshold 0.99. Calibration Amount Diff 790.054% (absolute) &gt; max calibration amount diff 20%</t>
  </si>
  <si>
    <t>Rsquared 0.051 &lt; R2Threshold 0.99. Calibration Amount Diff 2651.271% (absolute) &gt; max calibration amount diff 20%</t>
  </si>
  <si>
    <t>320.92</t>
  </si>
  <si>
    <t>Rsquared 0.051 &lt; R2Threshold 0.99. Calibration Amount Diff -857.584% (absolute) &gt; max calibration amount diff 20%</t>
  </si>
  <si>
    <t>318.93</t>
  </si>
  <si>
    <t>Rsquared 0.051 &lt; R2Threshold 0.99. Calibration Amount Diff 2085.766% (absolute) &gt; max calibration amount diff 20%</t>
  </si>
  <si>
    <t>1333.93</t>
  </si>
  <si>
    <t>Rsquared 0.051 &lt; R2Threshold 0.99. Calibration Amount Diff -2649.379% (absolute) &gt; max calibration amount diff 20%</t>
  </si>
  <si>
    <t>251.49</t>
  </si>
  <si>
    <t>Rsquared 0.051 &lt; R2Threshold 0.99. Calibration Amount Diff 91.45% (absolute) &gt; max calibration amount diff 20%</t>
  </si>
  <si>
    <t>272.90</t>
  </si>
  <si>
    <t>Rsquared 0.051 &lt; R2Threshold 0.99. Calibration Amount Diff -23850.88% (absolute) &gt; max calibration amount diff 20%</t>
  </si>
  <si>
    <t>144.66</t>
  </si>
  <si>
    <t>Rsquared 0.051 &lt; R2Threshold 0.99. Calibration Amount Diff -5361.254% (absolute) &gt; max calibration amount diff 20%</t>
  </si>
  <si>
    <t>5018.51</t>
  </si>
  <si>
    <t>Rsquared 0.051 &lt; R2Threshold 0.99. Calibration Amount Diff 113422.074% (absolute) &gt; max calibration amount diff 20%</t>
  </si>
  <si>
    <t>1205.23</t>
  </si>
  <si>
    <t>Rsquared 0.051 &lt; R2Threshold 0.99. Calibration Amount Diff 292761.013% (absolute) &gt; max calibration amount diff 20%</t>
  </si>
  <si>
    <t>Rsquared 0.051 &lt; R2Threshold 0.99. Calibration Amount Diff -205.619% (absolute) &gt; max calibration amount diff 20%</t>
  </si>
  <si>
    <t>Rsquared 0.051 &lt; R2Threshold 0.99. Calibration Amount Diff 90.204% (absolute) &gt; max calibration amount diff 20%</t>
  </si>
  <si>
    <t>Rsquared 0.051 &lt; R2Threshold 0.99. Calibration Amount Diff -308.216% (absolute) &gt; max calibration amount diff 20%</t>
  </si>
  <si>
    <t>Rsquared 0.051 &lt; R2Threshold 0.99. Calibration Amount Diff -1181.831% (absolute) &gt; max calibration amount diff 20%</t>
  </si>
  <si>
    <t>Rsquared 0.051 &lt; R2Threshold 0.99. Calibration Amount Diff -5328.359% (absolute) &gt; max calibration amount diff 20%</t>
  </si>
  <si>
    <t>1775.41</t>
  </si>
  <si>
    <t>Rsquared 0.051 &lt; R2Threshold 0.99. Calibration Amount Diff -410.624% (absolute) &gt; max calibration amount diff 20%</t>
  </si>
  <si>
    <t>214.21</t>
  </si>
  <si>
    <t>Rsquared 0.051 &lt; R2Threshold 0.99. Calibration Amount Diff 14106.687% (absolute) &gt; max calibration amount diff 20%</t>
  </si>
  <si>
    <t>Rsquared 0.051 &lt; R2Threshold 0.99. Calibration Amount Diff -18045.005% (absolute) &gt; max calibration amount diff 20%</t>
  </si>
  <si>
    <t>3418.12</t>
  </si>
  <si>
    <t>Rsquared 0.051 &lt; R2Threshold 0.99. Calibration Amount Diff 8144.984% (absolute) &gt; max calibration amount diff 20%</t>
  </si>
  <si>
    <t>174.97</t>
  </si>
  <si>
    <t>Rsquared 0.051 &lt; R2Threshold 0.99. Calibration Amount Diff -812.315% (absolute) &gt; max calibration amount diff 20%</t>
  </si>
  <si>
    <t>513.65</t>
  </si>
  <si>
    <t>Rsquared 0.051 &lt; R2Threshold 0.99. Calibration Amount Diff 5521.63% (absolute) &gt; max calibration amount diff 20%</t>
  </si>
  <si>
    <t>4849.68</t>
  </si>
  <si>
    <t>Rsquared 0.051 &lt; R2Threshold 0.99. Calibration Amount Diff -193621.11% (absolute) &gt; max calibration amount diff 20%</t>
  </si>
  <si>
    <t>Glycine U-13C pos</t>
  </si>
  <si>
    <t>Rsquared 0.175 &lt; R2Threshold 0.99. Calibration Amount Diff 24.536% (absolute) &gt; max calibration amount diff 20%</t>
  </si>
  <si>
    <t>Rsquared 0.175 &lt; R2Threshold 0.99. Calibration Amount Diff 229.884% (absolute) &gt; max calibration amount diff 20%</t>
  </si>
  <si>
    <t>Rsquared 0.175 &lt; R2Threshold 0.99. Calibration Amount Diff 521.948% (absolute) &gt; max calibration amount diff 20%</t>
  </si>
  <si>
    <t>Rsquared 0.175 &lt; R2Threshold 0.99. Calibration Amount Diff 947.426% (absolute) &gt; max calibration amount diff 20%</t>
  </si>
  <si>
    <t>Rsquared 0.175 &lt; R2Threshold 0.99. Calibration Amount Diff 174.089% (absolute) &gt; max calibration amount diff 20%</t>
  </si>
  <si>
    <t>8626.77</t>
  </si>
  <si>
    <t>Rsquared 0.175 &lt; R2Threshold 0.99. Calibration Amount Diff 375.975% (absolute) &gt; max calibration amount diff 20%</t>
  </si>
  <si>
    <t>Rsquared 0.175 &lt; R2Threshold 0.99. Calibration Amount Diff -3249.326% (absolute) &gt; max calibration amount diff 20%</t>
  </si>
  <si>
    <t>Rsquared 0.175 &lt; R2Threshold 0.99. Calibration Amount Diff -2510.181% (absolute) &gt; max calibration amount diff 20%</t>
  </si>
  <si>
    <t>Rsquared 0.175 &lt; R2Threshold 0.99. Calibration Amount Diff -225.33% (absolute) &gt; max calibration amount diff 20%</t>
  </si>
  <si>
    <t>Rsquared 0.175 &lt; R2Threshold 0.99. Calibration Amount Diff -32823.829% (absolute) &gt; max calibration amount diff 20%</t>
  </si>
  <si>
    <t>Rsquared 0.175 &lt; R2Threshold 0.99. Calibration Amount Diff 19940.356% (absolute) &gt; max calibration amount diff 20%</t>
  </si>
  <si>
    <t>Rsquared 0.175 &lt; R2Threshold 0.99. Calibration Amount Diff -54098.645% (absolute) &gt; max calibration amount diff 20%</t>
  </si>
  <si>
    <t>Rsquared 0.175 &lt; R2Threshold 0.99. Calibration Amount Diff -128.035% (absolute) &gt; max calibration amount diff 20%</t>
  </si>
  <si>
    <t>Rsquared 0.175 &lt; R2Threshold 0.99. Calibration Amount Diff 206.357% (absolute) &gt; max calibration amount diff 20%</t>
  </si>
  <si>
    <t>Rsquared 0.175 &lt; R2Threshold 0.99. Calibration Amount Diff 181.319% (absolute) &gt; max calibration amount diff 20%</t>
  </si>
  <si>
    <t>Rsquared 0.175 &lt; R2Threshold 0.99. Calibration Amount Diff 89.659% (absolute) &gt; max calibration amount diff 20%</t>
  </si>
  <si>
    <t>Rsquared 0.175 &lt; R2Threshold 0.99. Calibration Amount Diff -57.294% (absolute) &gt; max calibration amount diff 20%</t>
  </si>
  <si>
    <t>Rsquared 0.175 &lt; R2Threshold 0.99. Calibration Amount Diff -596.915% (absolute) &gt; max calibration amount diff 20%</t>
  </si>
  <si>
    <t>Rsquared 0.175 &lt; R2Threshold 0.99. Calibration Amount Diff -486.78% (absolute) &gt; max calibration amount diff 20%</t>
  </si>
  <si>
    <t>Rsquared 0.175 &lt; R2Threshold 0.99. Calibration Amount Diff 1680.988% (absolute) &gt; max calibration amount diff 20%</t>
  </si>
  <si>
    <t>Rsquared 0.175 &lt; R2Threshold 0.99. Calibration Amount Diff 2392.245% (absolute) &gt; max calibration amount diff 20%</t>
  </si>
  <si>
    <t>Rsquared 0.175 &lt; R2Threshold 0.99. Calibration Amount Diff -11184.711% (absolute) &gt; max calibration amount diff 20%</t>
  </si>
  <si>
    <t>Rsquared 0.175 &lt; R2Threshold 0.99. Calibration Amount Diff -5202.646% (absolute) &gt; max calibration amount diff 20%</t>
  </si>
  <si>
    <t>Rsquared 0.175 &lt; R2Threshold 0.99. Calibration Amount Diff -42557.31% (absolute) &gt; max calibration amount diff 20%</t>
  </si>
  <si>
    <t>Rsquared 0.175 &lt; R2Threshold 0.99</t>
  </si>
  <si>
    <t>Rsquared 0.175 &lt; R2Threshold 0.99. Calibration Amount Diff -261.552% (absolute) &gt; max calibration amount diff 20%</t>
  </si>
  <si>
    <t>Rsquared 0.175 &lt; R2Threshold 0.99. Calibration Amount Diff -20.35% (absolute) &gt; max calibration amount diff 20%</t>
  </si>
  <si>
    <t>Rsquared 0.175 &lt; R2Threshold 0.99. Calibration Amount Diff 320.028% (absolute) &gt; max calibration amount diff 20%</t>
  </si>
  <si>
    <t>Rsquared 0.175 &lt; R2Threshold 0.99. Calibration Amount Diff -588.559% (absolute) &gt; max calibration amount diff 20%</t>
  </si>
  <si>
    <t>Rsquared 0.175 &lt; R2Threshold 0.99. Calibration Amount Diff -829.568% (absolute) &gt; max calibration amount diff 20%</t>
  </si>
  <si>
    <t>Rsquared 0.175 &lt; R2Threshold 0.99. Calibration Amount Diff 780.615% (absolute) &gt; max calibration amount diff 20%</t>
  </si>
  <si>
    <t>Rsquared 0.175 &lt; R2Threshold 0.99. Calibration Amount Diff -552.08% (absolute) &gt; max calibration amount diff 20%</t>
  </si>
  <si>
    <t>Rsquared 0.175 &lt; R2Threshold 0.99. Calibration Amount Diff -10578.952% (absolute) &gt; max calibration amount diff 20%</t>
  </si>
  <si>
    <t>Rsquared 0.175 &lt; R2Threshold 0.99. Calibration Amount Diff -16149.243% (absolute) &gt; max calibration amount diff 20%</t>
  </si>
  <si>
    <t>Rsquared 0.175 &lt; R2Threshold 0.99. Calibration Amount Diff -16917.22% (absolute) &gt; max calibration amount diff 20%</t>
  </si>
  <si>
    <t>Rsquared 0.175 &lt; R2Threshold 0.99. Calibration Amount Diff -10710.039% (absolute) &gt; max calibration amount diff 20%</t>
  </si>
  <si>
    <t>Glycine U-13C, U-15N neg</t>
  </si>
  <si>
    <t>[13]C2H5[15]NO2</t>
  </si>
  <si>
    <t>1142.19</t>
  </si>
  <si>
    <t>1691.17</t>
  </si>
  <si>
    <t>1661.66</t>
  </si>
  <si>
    <t>1056.70</t>
  </si>
  <si>
    <t>898.50</t>
  </si>
  <si>
    <t>1105.24</t>
  </si>
  <si>
    <t>1011.37</t>
  </si>
  <si>
    <t>1331.78</t>
  </si>
  <si>
    <t>854.51</t>
  </si>
  <si>
    <t>961.52</t>
  </si>
  <si>
    <t>804.67</t>
  </si>
  <si>
    <t>775.11</t>
  </si>
  <si>
    <t>1878.89</t>
  </si>
  <si>
    <t>1018.90</t>
  </si>
  <si>
    <t>1347.35</t>
  </si>
  <si>
    <t>805.30</t>
  </si>
  <si>
    <t>849.58</t>
  </si>
  <si>
    <t>1206.99</t>
  </si>
  <si>
    <t>955.42</t>
  </si>
  <si>
    <t>858.27</t>
  </si>
  <si>
    <t>744.56</t>
  </si>
  <si>
    <t>959.14</t>
  </si>
  <si>
    <t>1042.88</t>
  </si>
  <si>
    <t>866.88</t>
  </si>
  <si>
    <t>1003.55</t>
  </si>
  <si>
    <t>762.32</t>
  </si>
  <si>
    <t>679.55</t>
  </si>
  <si>
    <t>801.61</t>
  </si>
  <si>
    <t>603.29</t>
  </si>
  <si>
    <t>714.10</t>
  </si>
  <si>
    <t>876.83</t>
  </si>
  <si>
    <t>1081.64</t>
  </si>
  <si>
    <t>786.61</t>
  </si>
  <si>
    <t>896.51</t>
  </si>
  <si>
    <t>815.92</t>
  </si>
  <si>
    <t>862.99</t>
  </si>
  <si>
    <t>Glycine U-13C, U-15N pos</t>
  </si>
  <si>
    <t>3613.66</t>
  </si>
  <si>
    <t>10.118:Peak area 10137261.502 is out of bounds (ISTD Minimum Recovery 12721421.141 and ISTD Max Recovery 38164263.422)</t>
  </si>
  <si>
    <t>1242.13</t>
  </si>
  <si>
    <t>10.101:Peak area 11779687.919 is out of bounds (ISTD Minimum Recovery 12721421.141 and ISTD Max Recovery 38164263.422)</t>
  </si>
  <si>
    <t>1276.20</t>
  </si>
  <si>
    <t>3622.10</t>
  </si>
  <si>
    <t>6113.94</t>
  </si>
  <si>
    <t>4994.00</t>
  </si>
  <si>
    <t>11314.09</t>
  </si>
  <si>
    <t>5264.93</t>
  </si>
  <si>
    <t>5084.67</t>
  </si>
  <si>
    <t>3409.40</t>
  </si>
  <si>
    <t>4255.24</t>
  </si>
  <si>
    <t>2977.17</t>
  </si>
  <si>
    <t>16475.40</t>
  </si>
  <si>
    <t>10.103:Peak area 9773102.803 is out of bounds (ISTD Minimum Recovery 12721421.141 and ISTD Max Recovery 38164263.422)</t>
  </si>
  <si>
    <t>3911.94</t>
  </si>
  <si>
    <t>1786.90</t>
  </si>
  <si>
    <t>2861.97</t>
  </si>
  <si>
    <t>4530.37</t>
  </si>
  <si>
    <t>4977.05</t>
  </si>
  <si>
    <t>3759.43</t>
  </si>
  <si>
    <t>7233.62</t>
  </si>
  <si>
    <t>12080.26</t>
  </si>
  <si>
    <t>2016.20</t>
  </si>
  <si>
    <t>2364.95</t>
  </si>
  <si>
    <t>8358.68</t>
  </si>
  <si>
    <t>1096.06</t>
  </si>
  <si>
    <t>10.105:Peak area 9317052.994 is out of bounds (ISTD Minimum Recovery 12721421.141 and ISTD Max Recovery 38164263.422)</t>
  </si>
  <si>
    <t>2714.59</t>
  </si>
  <si>
    <t>10.116:Peak area 12358820.871 is out of bounds (ISTD Minimum Recovery 12721421.141 and ISTD Max Recovery 38164263.422)</t>
  </si>
  <si>
    <t>2717.39</t>
  </si>
  <si>
    <t>2444.95</t>
  </si>
  <si>
    <t>3223.56</t>
  </si>
  <si>
    <t>6455.74</t>
  </si>
  <si>
    <t>2783.30</t>
  </si>
  <si>
    <t>3244.99</t>
  </si>
  <si>
    <t>6106.99</t>
  </si>
  <si>
    <t>4726.05</t>
  </si>
  <si>
    <t>4535.14</t>
  </si>
  <si>
    <t>2767.91</t>
  </si>
  <si>
    <t>Histidine neg</t>
  </si>
  <si>
    <t>C6H9N3O2</t>
  </si>
  <si>
    <t>42.21</t>
  </si>
  <si>
    <t>42.89</t>
  </si>
  <si>
    <t>Histidine pos</t>
  </si>
  <si>
    <t>Rsquared 0.495 &lt; R2Threshold 0.99</t>
  </si>
  <si>
    <t>31.31</t>
  </si>
  <si>
    <t>Rsquared 0.495 &lt; R2Threshold 0.99. Calibration Amount Diff -107.17% (absolute) &gt; max calibration amount diff 20%</t>
  </si>
  <si>
    <t>135.31</t>
  </si>
  <si>
    <t>Rsquared 0.495 &lt; R2Threshold 0.99. Calibration Amount Diff 42.358% (absolute) &gt; max calibration amount diff 20%</t>
  </si>
  <si>
    <t>84.35</t>
  </si>
  <si>
    <t>64.69</t>
  </si>
  <si>
    <t>Rsquared 0.495 &lt; R2Threshold 0.99. Calibration Amount Diff 44.666% (absolute) &gt; max calibration amount diff 20%</t>
  </si>
  <si>
    <t>97.32</t>
  </si>
  <si>
    <t>61.73</t>
  </si>
  <si>
    <t>Rsquared 0.495 &lt; R2Threshold 0.99. Calibration Amount Diff -138.415% (absolute) &gt; max calibration amount diff 20%</t>
  </si>
  <si>
    <t>45.84</t>
  </si>
  <si>
    <t>Rsquared 0.495 &lt; R2Threshold 0.99. Calibration Amount Diff -388.859% (absolute) &gt; max calibration amount diff 20%</t>
  </si>
  <si>
    <t>106.81</t>
  </si>
  <si>
    <t>Rsquared 0.495 &lt; R2Threshold 0.99. Calibration Amount Diff 27.681% (absolute) &gt; max calibration amount diff 20%</t>
  </si>
  <si>
    <t>68.63</t>
  </si>
  <si>
    <t>Rsquared 0.495 &lt; R2Threshold 0.99. Calibration Amount Diff 30.07% (absolute) &gt; max calibration amount diff 20%</t>
  </si>
  <si>
    <t>68.11</t>
  </si>
  <si>
    <t>Rsquared 0.495 &lt; R2Threshold 0.99. Calibration Amount Diff -23.432% (absolute) &gt; max calibration amount diff 20%</t>
  </si>
  <si>
    <t>179.33</t>
  </si>
  <si>
    <t>Rsquared 0.495 &lt; R2Threshold 0.99. Calibration Amount Diff -42.017% (absolute) &gt; max calibration amount diff 20%</t>
  </si>
  <si>
    <t>50.75</t>
  </si>
  <si>
    <t>Rsquared 0.495 &lt; R2Threshold 0.99. Calibration Amount Diff -147.965% (absolute) &gt; max calibration amount diff 20%</t>
  </si>
  <si>
    <t>65.80</t>
  </si>
  <si>
    <t>Rsquared 0.495 &lt; R2Threshold 0.99. Calibration Amount Diff -423.142% (absolute) &gt; max calibration amount diff 20%</t>
  </si>
  <si>
    <t>30.28</t>
  </si>
  <si>
    <t>Rsquared 0.495 &lt; R2Threshold 0.99. Calibration Amount Diff -7125.554% (absolute) &gt; max calibration amount diff 20%</t>
  </si>
  <si>
    <t>31.21</t>
  </si>
  <si>
    <t>Rsquared 0.495 &lt; R2Threshold 0.99. Calibration Amount Diff 76.83% (absolute) &gt; max calibration amount diff 20%</t>
  </si>
  <si>
    <t>118.73</t>
  </si>
  <si>
    <t>Rsquared 0.495 &lt; R2Threshold 0.99. Calibration Amount Diff 34.259% (absolute) &gt; max calibration amount diff 20%</t>
  </si>
  <si>
    <t>126.89</t>
  </si>
  <si>
    <t>Rsquared 0.495 &lt; R2Threshold 0.99. Calibration Amount Diff 27.439% (absolute) &gt; max calibration amount diff 20%</t>
  </si>
  <si>
    <t>129.05</t>
  </si>
  <si>
    <t>56.50</t>
  </si>
  <si>
    <t>Rsquared 0.495 &lt; R2Threshold 0.99. Calibration Amount Diff -43.885% (absolute) &gt; max calibration amount diff 20%</t>
  </si>
  <si>
    <t>49.93</t>
  </si>
  <si>
    <t>Rsquared 0.495 &lt; R2Threshold 0.99. Calibration Amount Diff -153.476% (absolute) &gt; max calibration amount diff 20%</t>
  </si>
  <si>
    <t>33.91</t>
  </si>
  <si>
    <t>Rsquared 0.495 &lt; R2Threshold 0.99. Calibration Amount Diff -786.478% (absolute) &gt; max calibration amount diff 20%</t>
  </si>
  <si>
    <t>Histidine U-13C neg</t>
  </si>
  <si>
    <t>[13]C6H9N3O2</t>
  </si>
  <si>
    <t>Rsquared 0.202 &lt; R2Threshold 0.99</t>
  </si>
  <si>
    <t>Rsquared 0.202 &lt; R2Threshold 0.99. Calibration Amount Diff 112.825% (absolute) &gt; max calibration amount diff 20%</t>
  </si>
  <si>
    <t>875.19</t>
  </si>
  <si>
    <t>Rsquared 0.202 &lt; R2Threshold 0.99. Calibration Amount Diff -96.986% (absolute) &gt; max calibration amount diff 20%</t>
  </si>
  <si>
    <t>Rsquared 0.202 &lt; R2Threshold 0.99. Calibration Amount Diff -93.972% (absolute) &gt; max calibration amount diff 20%</t>
  </si>
  <si>
    <t>16423.92</t>
  </si>
  <si>
    <t>Rsquared 0.202 &lt; R2Threshold 0.99. Calibration Amount Diff -98.493% (absolute) &gt; max calibration amount diff 20%</t>
  </si>
  <si>
    <t>242.33</t>
  </si>
  <si>
    <t>Rsquared 0.202 &lt; R2Threshold 0.99. Calibration Amount Diff 274.592% (absolute) &gt; max calibration amount diff 20%</t>
  </si>
  <si>
    <t>66.88</t>
  </si>
  <si>
    <t>Rsquared 0.202 &lt; R2Threshold 0.99. Calibration Amount Diff -87.945% (absolute) &gt; max calibration amount diff 20%</t>
  </si>
  <si>
    <t>Histidine U-13C pos</t>
  </si>
  <si>
    <t>Rsquared 0.028 &lt; R2Threshold 0.99</t>
  </si>
  <si>
    <t>88.63</t>
  </si>
  <si>
    <t>Rsquared 0.028 &lt; R2Threshold 0.99. Calibration Amount Diff -90.187% (absolute) &gt; max calibration amount diff 20%</t>
  </si>
  <si>
    <t>69.31</t>
  </si>
  <si>
    <t>Rsquared 0.028 &lt; R2Threshold 0.99. Calibration Amount Diff -193.863% (absolute) &gt; max calibration amount diff 20%</t>
  </si>
  <si>
    <t>91.94</t>
  </si>
  <si>
    <t>Rsquared 0.028 &lt; R2Threshold 0.99. Calibration Amount Diff 1397.447% (absolute) &gt; max calibration amount diff 20%</t>
  </si>
  <si>
    <t>48.21</t>
  </si>
  <si>
    <t>Rsquared 0.028 &lt; R2Threshold 0.99. Calibration Amount Diff 1379.358% (absolute) &gt; max calibration amount diff 20%</t>
  </si>
  <si>
    <t>44.97</t>
  </si>
  <si>
    <t>Rsquared 0.028 &lt; R2Threshold 0.99. Calibration Amount Diff -567.224% (absolute) &gt; max calibration amount diff 20%</t>
  </si>
  <si>
    <t>37.15</t>
  </si>
  <si>
    <t>Rsquared 0.028 &lt; R2Threshold 0.99. Calibration Amount Diff -25638.635% (absolute) &gt; max calibration amount diff 20%</t>
  </si>
  <si>
    <t>30.05</t>
  </si>
  <si>
    <t>Rsquared 0.028 &lt; R2Threshold 0.99. Calibration Amount Diff -204513.752% (absolute) &gt; max calibration amount diff 20%</t>
  </si>
  <si>
    <t>65.65</t>
  </si>
  <si>
    <t>Rsquared 0.028 &lt; R2Threshold 0.99. Calibration Amount Diff -103.727% (absolute) &gt; max calibration amount diff 20%</t>
  </si>
  <si>
    <t>119.34</t>
  </si>
  <si>
    <t>Rsquared 0.028 &lt; R2Threshold 0.99. Calibration Amount Diff 220.315% (absolute) &gt; max calibration amount diff 20%</t>
  </si>
  <si>
    <t>52.80</t>
  </si>
  <si>
    <t>Rsquared 0.028 &lt; R2Threshold 0.99. Calibration Amount Diff 314.666% (absolute) &gt; max calibration amount diff 20%</t>
  </si>
  <si>
    <t>65.81</t>
  </si>
  <si>
    <t>Rsquared 0.028 &lt; R2Threshold 0.99. Calibration Amount Diff 1952.677% (absolute) &gt; max calibration amount diff 20%</t>
  </si>
  <si>
    <t>52.59</t>
  </si>
  <si>
    <t>Rsquared 0.028 &lt; R2Threshold 0.99. Calibration Amount Diff 2113.27% (absolute) &gt; max calibration amount diff 20%</t>
  </si>
  <si>
    <t>33.08</t>
  </si>
  <si>
    <t>Rsquared 0.028 &lt; R2Threshold 0.99. Calibration Amount Diff 3566.334% (absolute) &gt; max calibration amount diff 20%</t>
  </si>
  <si>
    <t>117.58</t>
  </si>
  <si>
    <t>Rsquared 0.028 &lt; R2Threshold 0.99. Calibration Amount Diff 60379.389% (absolute) &gt; max calibration amount diff 20%</t>
  </si>
  <si>
    <t>87.63</t>
  </si>
  <si>
    <t>Rsquared 0.028 &lt; R2Threshold 0.99. Calibration Amount Diff -35.393% (absolute) &gt; max calibration amount diff 20%</t>
  </si>
  <si>
    <t>87.84</t>
  </si>
  <si>
    <t>Rsquared 0.028 &lt; R2Threshold 0.99. Calibration Amount Diff 55.222% (absolute) &gt; max calibration amount diff 20%</t>
  </si>
  <si>
    <t>95.36</t>
  </si>
  <si>
    <t>Rsquared 0.028 &lt; R2Threshold 0.99. Calibration Amount Diff 323.563% (absolute) &gt; max calibration amount diff 20%</t>
  </si>
  <si>
    <t>48.72</t>
  </si>
  <si>
    <t>Rsquared 0.028 &lt; R2Threshold 0.99. Calibration Amount Diff 628.789% (absolute) &gt; max calibration amount diff 20%</t>
  </si>
  <si>
    <t>44.88</t>
  </si>
  <si>
    <t>Rsquared 0.028 &lt; R2Threshold 0.99. Calibration Amount Diff 529.636% (absolute) &gt; max calibration amount diff 20%</t>
  </si>
  <si>
    <t>34.72</t>
  </si>
  <si>
    <t>Rsquared 0.028 &lt; R2Threshold 0.99. Calibration Amount Diff 3913.867% (absolute) &gt; max calibration amount diff 20%</t>
  </si>
  <si>
    <t>Histidine U-13C, U-15N neg</t>
  </si>
  <si>
    <t>[13]C6H9[15]N3O2</t>
  </si>
  <si>
    <t>Internal Standard Compound has peaks that are not found.</t>
  </si>
  <si>
    <t>43.46</t>
  </si>
  <si>
    <t>11.741:Peak area 1163893.007 is out of bounds (ISTD Minimum Recovery 325103.395 and ISTD Max Recovery 975310.186). 11.741:Apex Retention Time 11.741 is out of bounds (ISTD Min RT 1.377 and ISTD Max RT 1.877)</t>
  </si>
  <si>
    <t>48.31</t>
  </si>
  <si>
    <t>11.694:Peak area 12630840.796 is out of bounds (ISTD Minimum Recovery 325103.395 and ISTD Max Recovery 975310.186). 11.694:Apex Retention Time 11.694 is out of bounds (ISTD Min RT 1.377 and ISTD Max RT 1.877)</t>
  </si>
  <si>
    <t>63.13</t>
  </si>
  <si>
    <t>11.693:Peak area 3329502.863 is out of bounds (ISTD Minimum Recovery 325103.395 and ISTD Max Recovery 975310.186). 11.693:Apex Retention Time 11.693 is out of bounds (ISTD Min RT 1.377 and ISTD Max RT 1.877)</t>
  </si>
  <si>
    <t>85.65</t>
  </si>
  <si>
    <t>11.760:Peak area 3079721.462 is out of bounds (ISTD Minimum Recovery 325103.395 and ISTD Max Recovery 975310.186). 11.760:Apex Retention Time 11.760 is out of bounds (ISTD Min RT 1.377 and ISTD Max RT 1.877)</t>
  </si>
  <si>
    <t>48.25</t>
  </si>
  <si>
    <t>11.695:Peak area 3203486.332 is out of bounds (ISTD Minimum Recovery 325103.395 and ISTD Max Recovery 975310.186). 11.695:Apex Retention Time 11.695 is out of bounds (ISTD Min RT 1.377 and ISTD Max RT 1.877)</t>
  </si>
  <si>
    <t>Histidine U-13C, U-15N pos</t>
  </si>
  <si>
    <t>192.66</t>
  </si>
  <si>
    <t>11.726:Peak area 25344159.758 is out of bounds (ISTD Minimum Recovery 32497245.073 and ISTD Max Recovery 97491735.218). 11.726:Apex Retention Time 11.726 is out of bounds (ISTD Min RT 8.925 and ISTD Max RT 9.425)</t>
  </si>
  <si>
    <t>86.20</t>
  </si>
  <si>
    <t>11.725:Apex Retention Time 11.725 is out of bounds (ISTD Min RT 8.925 and ISTD Max RT 9.425)</t>
  </si>
  <si>
    <t>72.25</t>
  </si>
  <si>
    <t>11.810:Apex Retention Time 11.810 is out of bounds (ISTD Min RT 8.925 and ISTD Max RT 9.425)</t>
  </si>
  <si>
    <t>125.93</t>
  </si>
  <si>
    <t>11.797:Apex Retention Time 11.797 is out of bounds (ISTD Min RT 8.925 and ISTD Max RT 9.425)</t>
  </si>
  <si>
    <t>38.33</t>
  </si>
  <si>
    <t>11.815:Apex Retention Time 11.815 is out of bounds (ISTD Min RT 8.925 and ISTD Max RT 9.425)</t>
  </si>
  <si>
    <t>87.55</t>
  </si>
  <si>
    <t>11.813:Peak area 217639892.899 is out of bounds (ISTD Minimum Recovery 32497245.073 and ISTD Max Recovery 97491735.218). 11.813:Apex Retention Time 11.813 is out of bounds (ISTD Min RT 8.925 and ISTD Max RT 9.425)</t>
  </si>
  <si>
    <t>36.85</t>
  </si>
  <si>
    <t>11.791:Peak area 149516900.808 is out of bounds (ISTD Minimum Recovery 32497245.073 and ISTD Max Recovery 97491735.218). 11.791:Apex Retention Time 11.791 is out of bounds (ISTD Min RT 8.925 and ISTD Max RT 9.425)</t>
  </si>
  <si>
    <t>30.51</t>
  </si>
  <si>
    <t>11.761:Peak area 1457038.756 is out of bounds (ISTD Minimum Recovery 32497245.073 and ISTD Max Recovery 97491735.218). 11.761:Apex Retention Time 11.761 is out of bounds (ISTD Min RT 8.925 and ISTD Max RT 9.425)</t>
  </si>
  <si>
    <t>124.74</t>
  </si>
  <si>
    <t>11.701:Peak area 25271095.751 is out of bounds (ISTD Minimum Recovery 32497245.073 and ISTD Max Recovery 97491735.218). 11.701:Apex Retention Time 11.701 is out of bounds (ISTD Min RT 8.925 and ISTD Max RT 9.425)</t>
  </si>
  <si>
    <t>63.58</t>
  </si>
  <si>
    <t>11.779:Apex Retention Time 11.779 is out of bounds (ISTD Min RT 8.925 and ISTD Max RT 9.425)</t>
  </si>
  <si>
    <t>78.52</t>
  </si>
  <si>
    <t>11.801:Apex Retention Time 11.801 is out of bounds (ISTD Min RT 8.925 and ISTD Max RT 9.425)</t>
  </si>
  <si>
    <t>110.54</t>
  </si>
  <si>
    <t>11.776:Apex Retention Time 11.776 is out of bounds (ISTD Min RT 8.925 and ISTD Max RT 9.425)</t>
  </si>
  <si>
    <t>55.90</t>
  </si>
  <si>
    <t>11.802:Apex Retention Time 11.802 is out of bounds (ISTD Min RT 8.925 and ISTD Max RT 9.425)</t>
  </si>
  <si>
    <t>74.10</t>
  </si>
  <si>
    <t>11.829:Peak area 154102325.595 is out of bounds (ISTD Minimum Recovery 32497245.073 and ISTD Max Recovery 97491735.218). 11.829:Apex Retention Time 11.829 is out of bounds (ISTD Min RT 8.925 and ISTD Max RT 9.425)</t>
  </si>
  <si>
    <t>32.79</t>
  </si>
  <si>
    <t>11.870:Peak area 146040161.844 is out of bounds (ISTD Minimum Recovery 32497245.073 and ISTD Max Recovery 97491735.218). 11.870:Apex Retention Time 11.870 is out of bounds (ISTD Min RT 8.925 and ISTD Max RT 9.425)</t>
  </si>
  <si>
    <t>36.21</t>
  </si>
  <si>
    <t>11.892:Peak area 157425240.111 is out of bounds (ISTD Minimum Recovery 32497245.073 and ISTD Max Recovery 97491735.218). 11.892:Apex Retention Time 11.892 is out of bounds (ISTD Min RT 8.925 and ISTD Max RT 9.425)</t>
  </si>
  <si>
    <t>40.26</t>
  </si>
  <si>
    <t>11.716:Peak area 161429255.520 is out of bounds (ISTD Minimum Recovery 32497245.073 and ISTD Max Recovery 97491735.218). 11.716:Apex Retention Time 11.716 is out of bounds (ISTD Min RT 8.925 and ISTD Max RT 9.425)</t>
  </si>
  <si>
    <t>364.08</t>
  </si>
  <si>
    <t>11.839:Peak area 170274660.609 is out of bounds (ISTD Minimum Recovery 32497245.073 and ISTD Max Recovery 97491735.218). 11.839:Apex Retention Time 11.839 is out of bounds (ISTD Min RT 8.925 and ISTD Max RT 9.425)</t>
  </si>
  <si>
    <t>31.16</t>
  </si>
  <si>
    <t>11.751:Peak area 917809.343 is out of bounds (ISTD Minimum Recovery 32497245.073 and ISTD Max Recovery 97491735.218). 11.751:Apex Retention Time 11.751 is out of bounds (ISTD Min RT 8.925 and ISTD Max RT 9.425)</t>
  </si>
  <si>
    <t>139.73</t>
  </si>
  <si>
    <t>11.697:Peak area 14720506.399 is out of bounds (ISTD Minimum Recovery 32497245.073 and ISTD Max Recovery 97491735.218). 11.697:Apex Retention Time 11.697 is out of bounds (ISTD Min RT 8.925 and ISTD Max RT 9.425)</t>
  </si>
  <si>
    <t>146.03</t>
  </si>
  <si>
    <t>11.767:Apex Retention Time 11.767 is out of bounds (ISTD Min RT 8.925 and ISTD Max RT 9.425)</t>
  </si>
  <si>
    <t>99.42</t>
  </si>
  <si>
    <t>122.87</t>
  </si>
  <si>
    <t>40.60</t>
  </si>
  <si>
    <t>11.876:Peak area 106770452.829 is out of bounds (ISTD Minimum Recovery 32497245.073 and ISTD Max Recovery 97491735.218). 11.876:Apex Retention Time 11.876 is out of bounds (ISTD Min RT 8.925 and ISTD Max RT 9.425)</t>
  </si>
  <si>
    <t>30.81</t>
  </si>
  <si>
    <t>11.879:Apex Retention Time 11.879 is out of bounds (ISTD Min RT 8.925 and ISTD Max RT 9.425)</t>
  </si>
  <si>
    <t>65.13</t>
  </si>
  <si>
    <t>11.823:Apex Retention Time 11.823 is out of bounds (ISTD Min RT 8.925 and ISTD Max RT 9.425)</t>
  </si>
  <si>
    <t>45.78</t>
  </si>
  <si>
    <t>11.791:Apex Retention Time 11.791 is out of bounds (ISTD Min RT 8.925 and ISTD Max RT 9.425)</t>
  </si>
  <si>
    <t>106.35</t>
  </si>
  <si>
    <t>11.892:Peak area 152628780.642 is out of bounds (ISTD Minimum Recovery 32497245.073 and ISTD Max Recovery 97491735.218). 11.892:Apex Retention Time 11.892 is out of bounds (ISTD Min RT 8.925 and ISTD Max RT 9.425)</t>
  </si>
  <si>
    <t>Isoleucine neg</t>
  </si>
  <si>
    <t>C6H13NO2</t>
  </si>
  <si>
    <t>15194.91</t>
  </si>
  <si>
    <t>6926.52</t>
  </si>
  <si>
    <t>16421.98</t>
  </si>
  <si>
    <t>14654.85</t>
  </si>
  <si>
    <t>9264.34</t>
  </si>
  <si>
    <t>Calibration Amount Diff 42.482% (absolute) &gt; max calibration amount diff 20%</t>
  </si>
  <si>
    <t>3410.96</t>
  </si>
  <si>
    <t>1856.05</t>
  </si>
  <si>
    <t>1826.79</t>
  </si>
  <si>
    <t>Calibration Amount Diff -79.604% (absolute) &gt; max calibration amount diff 20%</t>
  </si>
  <si>
    <t>1630.99</t>
  </si>
  <si>
    <t>Calibration Amount Diff -175.689% (absolute) &gt; max calibration amount diff 20%</t>
  </si>
  <si>
    <t>407.62</t>
  </si>
  <si>
    <t>Calibration Amount Diff -407.507% (absolute) &gt; max calibration amount diff 20%</t>
  </si>
  <si>
    <t>403.21</t>
  </si>
  <si>
    <t>Calibration Amount Diff -824.169% (absolute) &gt; max calibration amount diff 20%</t>
  </si>
  <si>
    <t>211.07</t>
  </si>
  <si>
    <t>Calibration Amount Diff -1711.478% (absolute) &gt; max calibration amount diff 20%</t>
  </si>
  <si>
    <t>12616.27</t>
  </si>
  <si>
    <t>7967.58</t>
  </si>
  <si>
    <t>8735.51</t>
  </si>
  <si>
    <t>13271.94</t>
  </si>
  <si>
    <t>7915.35</t>
  </si>
  <si>
    <t>5467.83</t>
  </si>
  <si>
    <t>2261.53</t>
  </si>
  <si>
    <t>Calibration Amount Diff -26.166% (absolute) &gt; max calibration amount diff 20%</t>
  </si>
  <si>
    <t>1738.18</t>
  </si>
  <si>
    <t>Calibration Amount Diff -62.899% (absolute) &gt; max calibration amount diff 20%</t>
  </si>
  <si>
    <t>926.23</t>
  </si>
  <si>
    <t>Calibration Amount Diff -177.938% (absolute) &gt; max calibration amount diff 20%</t>
  </si>
  <si>
    <t>614.56</t>
  </si>
  <si>
    <t>Calibration Amount Diff -411.475% (absolute) &gt; max calibration amount diff 20%</t>
  </si>
  <si>
    <t>363.60</t>
  </si>
  <si>
    <t>Calibration Amount Diff -839.58% (absolute) &gt; max calibration amount diff 20%</t>
  </si>
  <si>
    <t>264.35</t>
  </si>
  <si>
    <t>Calibration Amount Diff -1716.8% (absolute) &gt; max calibration amount diff 20%</t>
  </si>
  <si>
    <t>6968.75</t>
  </si>
  <si>
    <t>8193.56</t>
  </si>
  <si>
    <t>3135.39</t>
  </si>
  <si>
    <t>6981.35</t>
  </si>
  <si>
    <t>5841.35</t>
  </si>
  <si>
    <t>3229.30</t>
  </si>
  <si>
    <t>2914.19</t>
  </si>
  <si>
    <t>Calibration Amount Diff -24.1% (absolute) &gt; max calibration amount diff 20%</t>
  </si>
  <si>
    <t>1940.73</t>
  </si>
  <si>
    <t>Calibration Amount Diff -81.961% (absolute) &gt; max calibration amount diff 20%</t>
  </si>
  <si>
    <t>1031.48</t>
  </si>
  <si>
    <t>Calibration Amount Diff -188.845% (absolute) &gt; max calibration amount diff 20%</t>
  </si>
  <si>
    <t>397.12</t>
  </si>
  <si>
    <t>Calibration Amount Diff -431.183% (absolute) &gt; max calibration amount diff 20%</t>
  </si>
  <si>
    <t>290.08</t>
  </si>
  <si>
    <t>Calibration Amount Diff -855.17% (absolute) &gt; max calibration amount diff 20%</t>
  </si>
  <si>
    <t>165.81</t>
  </si>
  <si>
    <t>Calibration Amount Diff -1719.173% (absolute) &gt; max calibration amount diff 20%</t>
  </si>
  <si>
    <t>Isoleucine pos</t>
  </si>
  <si>
    <t>9962.20</t>
  </si>
  <si>
    <t>11233.32</t>
  </si>
  <si>
    <t>31341.27</t>
  </si>
  <si>
    <t>14358.23</t>
  </si>
  <si>
    <t>23366.29</t>
  </si>
  <si>
    <t>Calibration Amount Diff 39.264% (absolute) &gt; max calibration amount diff 20%</t>
  </si>
  <si>
    <t>8872.42</t>
  </si>
  <si>
    <t>4923.28</t>
  </si>
  <si>
    <t>Calibration Amount Diff -21.068% (absolute) &gt; max calibration amount diff 20%</t>
  </si>
  <si>
    <t>5292.86</t>
  </si>
  <si>
    <t>Calibration Amount Diff -72.523% (absolute) &gt; max calibration amount diff 20%</t>
  </si>
  <si>
    <t>2589.03</t>
  </si>
  <si>
    <t>Calibration Amount Diff -161.619% (absolute) &gt; max calibration amount diff 20%</t>
  </si>
  <si>
    <t>1642.58</t>
  </si>
  <si>
    <t>Calibration Amount Diff -399.512% (absolute) &gt; max calibration amount diff 20%</t>
  </si>
  <si>
    <t>1050.01</t>
  </si>
  <si>
    <t>Calibration Amount Diff -820.843% (absolute) &gt; max calibration amount diff 20%</t>
  </si>
  <si>
    <t>471.92</t>
  </si>
  <si>
    <t>Calibration Amount Diff -1710.294% (absolute) &gt; max calibration amount diff 20%</t>
  </si>
  <si>
    <t>24694.31</t>
  </si>
  <si>
    <t>10573.61</t>
  </si>
  <si>
    <t>27779.27</t>
  </si>
  <si>
    <t>26762.01</t>
  </si>
  <si>
    <t>16613.05</t>
  </si>
  <si>
    <t>17055.49</t>
  </si>
  <si>
    <t>12245.97</t>
  </si>
  <si>
    <t>Calibration Amount Diff -21.995% (absolute) &gt; max calibration amount diff 20%</t>
  </si>
  <si>
    <t>3159.17</t>
  </si>
  <si>
    <t>Calibration Amount Diff -67.083% (absolute) &gt; max calibration amount diff 20%</t>
  </si>
  <si>
    <t>2097.59</t>
  </si>
  <si>
    <t>Calibration Amount Diff -170.816% (absolute) &gt; max calibration amount diff 20%</t>
  </si>
  <si>
    <t>2413.95</t>
  </si>
  <si>
    <t>Calibration Amount Diff -398.821% (absolute) &gt; max calibration amount diff 20%</t>
  </si>
  <si>
    <t>944.05</t>
  </si>
  <si>
    <t>Calibration Amount Diff -827.936% (absolute) &gt; max calibration amount diff 20%</t>
  </si>
  <si>
    <t>477.61</t>
  </si>
  <si>
    <t>Calibration Amount Diff -1715.743% (absolute) &gt; max calibration amount diff 20%</t>
  </si>
  <si>
    <t>13417.66</t>
  </si>
  <si>
    <t>8131.11</t>
  </si>
  <si>
    <t>12685.46</t>
  </si>
  <si>
    <t>7145.77</t>
  </si>
  <si>
    <t>14219.93</t>
  </si>
  <si>
    <t>22047.57</t>
  </si>
  <si>
    <t>6667.84</t>
  </si>
  <si>
    <t>4125.63</t>
  </si>
  <si>
    <t>Calibration Amount Diff -69.59% (absolute) &gt; max calibration amount diff 20%</t>
  </si>
  <si>
    <t>2925.12</t>
  </si>
  <si>
    <t>Calibration Amount Diff -181.889% (absolute) &gt; max calibration amount diff 20%</t>
  </si>
  <si>
    <t>1102.64</t>
  </si>
  <si>
    <t>Calibration Amount Diff -417.524% (absolute) &gt; max calibration amount diff 20%</t>
  </si>
  <si>
    <t>892.65</t>
  </si>
  <si>
    <t>Calibration Amount Diff -842.335% (absolute) &gt; max calibration amount diff 20%</t>
  </si>
  <si>
    <t>456.17</t>
  </si>
  <si>
    <t>Calibration Amount Diff -1706.469% (absolute) &gt; max calibration amount diff 20%</t>
  </si>
  <si>
    <t>Isoleucine U-13C neg</t>
  </si>
  <si>
    <t>[13]C6H13NO2</t>
  </si>
  <si>
    <t>4744.19</t>
  </si>
  <si>
    <t>Rsquared 0.64 &lt; R2Threshold 0.99. Calibration Amount Diff -54.877% (absolute) &gt; max calibration amount diff 20%</t>
  </si>
  <si>
    <t>450.40</t>
  </si>
  <si>
    <t>Rsquared 0.64 &lt; R2Threshold 0.99</t>
  </si>
  <si>
    <t>536.97</t>
  </si>
  <si>
    <t>Rsquared 0.64 &lt; R2Threshold 0.99. Calibration Amount Diff 66.602% (absolute) &gt; max calibration amount diff 20%</t>
  </si>
  <si>
    <t>377.37</t>
  </si>
  <si>
    <t>Rsquared 0.64 &lt; R2Threshold 0.99. Calibration Amount Diff 314.035% (absolute) &gt; max calibration amount diff 20%</t>
  </si>
  <si>
    <t>347.43</t>
  </si>
  <si>
    <t>Rsquared 0.64 &lt; R2Threshold 0.99. Calibration Amount Diff 453.899% (absolute) &gt; max calibration amount diff 20%</t>
  </si>
  <si>
    <t>477.55</t>
  </si>
  <si>
    <t>Rsquared 0.64 &lt; R2Threshold 0.99. Calibration Amount Diff -439.383% (absolute) &gt; max calibration amount diff 20%</t>
  </si>
  <si>
    <t>549.67</t>
  </si>
  <si>
    <t>Rsquared 0.64 &lt; R2Threshold 0.99. Calibration Amount Diff -2388.19% (absolute) &gt; max calibration amount diff 20%</t>
  </si>
  <si>
    <t>300.06</t>
  </si>
  <si>
    <t>Rsquared 0.64 &lt; R2Threshold 0.99. Calibration Amount Diff -3217.403% (absolute) &gt; max calibration amount diff 20%</t>
  </si>
  <si>
    <t>562.96</t>
  </si>
  <si>
    <t>Rsquared 0.64 &lt; R2Threshold 0.99. Calibration Amount Diff -260.274% (absolute) &gt; max calibration amount diff 20%</t>
  </si>
  <si>
    <t>466.81</t>
  </si>
  <si>
    <t>Rsquared 0.64 &lt; R2Threshold 0.99. Calibration Amount Diff -9023.092% (absolute) &gt; max calibration amount diff 20%</t>
  </si>
  <si>
    <t>622.31</t>
  </si>
  <si>
    <t>Rsquared 0.64 &lt; R2Threshold 0.99. Calibration Amount Diff 2984.852% (absolute) &gt; max calibration amount diff 20%</t>
  </si>
  <si>
    <t>392.67</t>
  </si>
  <si>
    <t>Rsquared 0.64 &lt; R2Threshold 0.99. Calibration Amount Diff 17809.704% (absolute) &gt; max calibration amount diff 20%</t>
  </si>
  <si>
    <t>204.61</t>
  </si>
  <si>
    <t>373.77</t>
  </si>
  <si>
    <t>Rsquared 0.64 &lt; R2Threshold 0.99. Calibration Amount Diff 36.959% (absolute) &gt; max calibration amount diff 20%</t>
  </si>
  <si>
    <t>394.64</t>
  </si>
  <si>
    <t>Rsquared 0.64 &lt; R2Threshold 0.99. Calibration Amount Diff 73.395% (absolute) &gt; max calibration amount diff 20%</t>
  </si>
  <si>
    <t>429.86</t>
  </si>
  <si>
    <t>Rsquared 0.64 &lt; R2Threshold 0.99. Calibration Amount Diff 287.724% (absolute) &gt; max calibration amount diff 20%</t>
  </si>
  <si>
    <t>536.29</t>
  </si>
  <si>
    <t>Rsquared 0.64 &lt; R2Threshold 0.99. Calibration Amount Diff -213.811% (absolute) &gt; max calibration amount diff 20%</t>
  </si>
  <si>
    <t>365.86</t>
  </si>
  <si>
    <t>Rsquared 0.64 &lt; R2Threshold 0.99. Calibration Amount Diff -503.251% (absolute) &gt; max calibration amount diff 20%</t>
  </si>
  <si>
    <t>654.56</t>
  </si>
  <si>
    <t>Rsquared 0.64 &lt; R2Threshold 0.99. Calibration Amount Diff -2035.473% (absolute) &gt; max calibration amount diff 20%</t>
  </si>
  <si>
    <t>497.54</t>
  </si>
  <si>
    <t>Rsquared 0.64 &lt; R2Threshold 0.99. Calibration Amount Diff -1446.11% (absolute) &gt; max calibration amount diff 20%</t>
  </si>
  <si>
    <t>403.04</t>
  </si>
  <si>
    <t>Rsquared 0.64 &lt; R2Threshold 0.99. Calibration Amount Diff -2314.988% (absolute) &gt; max calibration amount diff 20%</t>
  </si>
  <si>
    <t>493.58</t>
  </si>
  <si>
    <t>Rsquared 0.64 &lt; R2Threshold 0.99. Calibration Amount Diff -3193.433% (absolute) &gt; max calibration amount diff 20%</t>
  </si>
  <si>
    <t>542.82</t>
  </si>
  <si>
    <t>Rsquared 0.64 &lt; R2Threshold 0.99. Calibration Amount Diff 15399.576% (absolute) &gt; max calibration amount diff 20%</t>
  </si>
  <si>
    <t>579.12</t>
  </si>
  <si>
    <t>Rsquared 0.64 &lt; R2Threshold 0.99. Calibration Amount Diff 21483.683% (absolute) &gt; max calibration amount diff 20%</t>
  </si>
  <si>
    <t>1531.29</t>
  </si>
  <si>
    <t>415.43</t>
  </si>
  <si>
    <t>Rsquared 0.64 &lt; R2Threshold 0.99. Calibration Amount Diff 59.915% (absolute) &gt; max calibration amount diff 20%</t>
  </si>
  <si>
    <t>274.02</t>
  </si>
  <si>
    <t>Rsquared 0.64 &lt; R2Threshold 0.99. Calibration Amount Diff 116.247% (absolute) &gt; max calibration amount diff 20%</t>
  </si>
  <si>
    <t>592.33</t>
  </si>
  <si>
    <t>Rsquared 0.64 &lt; R2Threshold 0.99. Calibration Amount Diff 137.396% (absolute) &gt; max calibration amount diff 20%</t>
  </si>
  <si>
    <t>291.67</t>
  </si>
  <si>
    <t>Rsquared 0.64 &lt; R2Threshold 0.99. Calibration Amount Diff 180.602% (absolute) &gt; max calibration amount diff 20%</t>
  </si>
  <si>
    <t>498.23</t>
  </si>
  <si>
    <t>Rsquared 0.64 &lt; R2Threshold 0.99. Calibration Amount Diff -1003.096% (absolute) &gt; max calibration amount diff 20%</t>
  </si>
  <si>
    <t>465.53</t>
  </si>
  <si>
    <t>Rsquared 0.64 &lt; R2Threshold 0.99. Calibration Amount Diff 750.926% (absolute) &gt; max calibration amount diff 20%</t>
  </si>
  <si>
    <t>526.23</t>
  </si>
  <si>
    <t>Rsquared 0.64 &lt; R2Threshold 0.99. Calibration Amount Diff -418.637% (absolute) &gt; max calibration amount diff 20%</t>
  </si>
  <si>
    <t>1059.28</t>
  </si>
  <si>
    <t>Rsquared 0.64 &lt; R2Threshold 0.99. Calibration Amount Diff -4826.086% (absolute) &gt; max calibration amount diff 20%</t>
  </si>
  <si>
    <t>698.05</t>
  </si>
  <si>
    <t>Rsquared 0.64 &lt; R2Threshold 0.99. Calibration Amount Diff -5347.9% (absolute) &gt; max calibration amount diff 20%</t>
  </si>
  <si>
    <t>607.08</t>
  </si>
  <si>
    <t>Rsquared 0.64 &lt; R2Threshold 0.99. Calibration Amount Diff -15073.051% (absolute) &gt; max calibration amount diff 20%</t>
  </si>
  <si>
    <t>976.65</t>
  </si>
  <si>
    <t>Rsquared 0.64 &lt; R2Threshold 0.99. Calibration Amount Diff 39443.048% (absolute) &gt; max calibration amount diff 20%</t>
  </si>
  <si>
    <t>Isoleucine U-13C pos</t>
  </si>
  <si>
    <t>2511.49</t>
  </si>
  <si>
    <t>Rsquared 0.125 &lt; R2Threshold 0.99. Calibration Amount Diff -353.972% (absolute) &gt; max calibration amount diff 20%</t>
  </si>
  <si>
    <t>1045.56</t>
  </si>
  <si>
    <t>Rsquared 0.125 &lt; R2Threshold 0.99</t>
  </si>
  <si>
    <t>1062.15</t>
  </si>
  <si>
    <t>Rsquared 0.125 &lt; R2Threshold 0.99. Calibration Amount Diff 106.368% (absolute) &gt; max calibration amount diff 20%</t>
  </si>
  <si>
    <t>2511.20</t>
  </si>
  <si>
    <t>Rsquared 0.125 &lt; R2Threshold 0.99. Calibration Amount Diff 57.717% (absolute) &gt; max calibration amount diff 20%</t>
  </si>
  <si>
    <t>2121.28</t>
  </si>
  <si>
    <t>Rsquared 0.125 &lt; R2Threshold 0.99. Calibration Amount Diff 619.171% (absolute) &gt; max calibration amount diff 20%</t>
  </si>
  <si>
    <t>1873.73</t>
  </si>
  <si>
    <t>Rsquared 0.125 &lt; R2Threshold 0.99. Calibration Amount Diff -509.952% (absolute) &gt; max calibration amount diff 20%</t>
  </si>
  <si>
    <t>2482.25</t>
  </si>
  <si>
    <t>Rsquared 0.125 &lt; R2Threshold 0.99. Calibration Amount Diff -1295.961% (absolute) &gt; max calibration amount diff 20%</t>
  </si>
  <si>
    <t>2642.73</t>
  </si>
  <si>
    <t>Rsquared 0.125 &lt; R2Threshold 0.99. Calibration Amount Diff -5021.54% (absolute) &gt; max calibration amount diff 20%</t>
  </si>
  <si>
    <t>2925.00</t>
  </si>
  <si>
    <t>Rsquared 0.125 &lt; R2Threshold 0.99. Calibration Amount Diff -17429.536% (absolute) &gt; max calibration amount diff 20%</t>
  </si>
  <si>
    <t>4596.14</t>
  </si>
  <si>
    <t>Rsquared 0.125 &lt; R2Threshold 0.99. Calibration Amount Diff -22846.756% (absolute) &gt; max calibration amount diff 20%</t>
  </si>
  <si>
    <t>3041.56</t>
  </si>
  <si>
    <t>Rsquared 0.125 &lt; R2Threshold 0.99. Calibration Amount Diff 52106.368% (absolute) &gt; max calibration amount diff 20%</t>
  </si>
  <si>
    <t>1998.66</t>
  </si>
  <si>
    <t>Rsquared 0.125 &lt; R2Threshold 0.99. Calibration Amount Diff -11105.097% (absolute) &gt; max calibration amount diff 20%</t>
  </si>
  <si>
    <t>5384.97</t>
  </si>
  <si>
    <t>Rsquared 0.125 &lt; R2Threshold 0.99. Calibration Amount Diff 118.806% (absolute) &gt; max calibration amount diff 20%</t>
  </si>
  <si>
    <t>1170.07</t>
  </si>
  <si>
    <t>Rsquared 0.125 &lt; R2Threshold 0.99. Calibration Amount Diff 200.512% (absolute) &gt; max calibration amount diff 20%</t>
  </si>
  <si>
    <t>3209.16</t>
  </si>
  <si>
    <t>Rsquared 0.125 &lt; R2Threshold 0.99. Calibration Amount Diff 124.282% (absolute) &gt; max calibration amount diff 20%</t>
  </si>
  <si>
    <t>1410.60</t>
  </si>
  <si>
    <t>Rsquared 0.125 &lt; R2Threshold 0.99. Calibration Amount Diff 870.347% (absolute) &gt; max calibration amount diff 20%</t>
  </si>
  <si>
    <t>3130.76</t>
  </si>
  <si>
    <t>Rsquared 0.125 &lt; R2Threshold 0.99. Calibration Amount Diff 589.082% (absolute) &gt; max calibration amount diff 20%</t>
  </si>
  <si>
    <t>3038.13</t>
  </si>
  <si>
    <t>Rsquared 0.125 &lt; R2Threshold 0.99. Calibration Amount Diff 56.261% (absolute) &gt; max calibration amount diff 20%</t>
  </si>
  <si>
    <t>3178.65</t>
  </si>
  <si>
    <t>Rsquared 0.125 &lt; R2Threshold 0.99. Calibration Amount Diff -2021.64% (absolute) &gt; max calibration amount diff 20%</t>
  </si>
  <si>
    <t>1986.91</t>
  </si>
  <si>
    <t>Rsquared 0.125 &lt; R2Threshold 0.99. Calibration Amount Diff -3051.475% (absolute) &gt; max calibration amount diff 20%</t>
  </si>
  <si>
    <t>1535.51</t>
  </si>
  <si>
    <t>Rsquared 0.125 &lt; R2Threshold 0.99. Calibration Amount Diff -4093.719% (absolute) &gt; max calibration amount diff 20%</t>
  </si>
  <si>
    <t>2154.32</t>
  </si>
  <si>
    <t>Rsquared 0.125 &lt; R2Threshold 0.99. Calibration Amount Diff -25128.808% (absolute) &gt; max calibration amount diff 20%</t>
  </si>
  <si>
    <t>3569.54</t>
  </si>
  <si>
    <t>Rsquared 0.125 &lt; R2Threshold 0.99. Calibration Amount Diff -2423.744% (absolute) &gt; max calibration amount diff 20%</t>
  </si>
  <si>
    <t>1657.42</t>
  </si>
  <si>
    <t>Rsquared 0.125 &lt; R2Threshold 0.99. Calibration Amount Diff 3321.878% (absolute) &gt; max calibration amount diff 20%</t>
  </si>
  <si>
    <t>716.00</t>
  </si>
  <si>
    <t>Rsquared 0.125 &lt; R2Threshold 0.99. Calibration Amount Diff 130.141% (absolute) &gt; max calibration amount diff 20%</t>
  </si>
  <si>
    <t>1508.47</t>
  </si>
  <si>
    <t>1276.95</t>
  </si>
  <si>
    <t>Rsquared 0.125 &lt; R2Threshold 0.99. Calibration Amount Diff 260.302% (absolute) &gt; max calibration amount diff 20%</t>
  </si>
  <si>
    <t>1494.63</t>
  </si>
  <si>
    <t>Rsquared 0.125 &lt; R2Threshold 0.99. Calibration Amount Diff 262.162% (absolute) &gt; max calibration amount diff 20%</t>
  </si>
  <si>
    <t>3393.87</t>
  </si>
  <si>
    <t>Rsquared 0.125 &lt; R2Threshold 0.99. Calibration Amount Diff -573.419% (absolute) &gt; max calibration amount diff 20%</t>
  </si>
  <si>
    <t>2457.97</t>
  </si>
  <si>
    <t>Rsquared 0.125 &lt; R2Threshold 0.99. Calibration Amount Diff -1378.275% (absolute) &gt; max calibration amount diff 20%</t>
  </si>
  <si>
    <t>2209.22</t>
  </si>
  <si>
    <t>Rsquared 0.125 &lt; R2Threshold 0.99. Calibration Amount Diff 1529.738% (absolute) &gt; max calibration amount diff 20%</t>
  </si>
  <si>
    <t>2501.26</t>
  </si>
  <si>
    <t>Rsquared 0.125 &lt; R2Threshold 0.99. Calibration Amount Diff -2999.329% (absolute) &gt; max calibration amount diff 20%</t>
  </si>
  <si>
    <t>1765.43</t>
  </si>
  <si>
    <t>Rsquared 0.125 &lt; R2Threshold 0.99. Calibration Amount Diff 410.081% (absolute) &gt; max calibration amount diff 20%</t>
  </si>
  <si>
    <t>3560.69</t>
  </si>
  <si>
    <t>Rsquared 0.125 &lt; R2Threshold 0.99. Calibration Amount Diff -9690.955% (absolute) &gt; max calibration amount diff 20%</t>
  </si>
  <si>
    <t>3135.63</t>
  </si>
  <si>
    <t>Rsquared 0.125 &lt; R2Threshold 0.99. Calibration Amount Diff -20185.664% (absolute) &gt; max calibration amount diff 20%</t>
  </si>
  <si>
    <t>2119.93</t>
  </si>
  <si>
    <t>Rsquared 0.125 &lt; R2Threshold 0.99. Calibration Amount Diff 45763.115% (absolute) &gt; max calibration amount diff 20%</t>
  </si>
  <si>
    <t>Isoleucine U-13C, U-15N neg</t>
  </si>
  <si>
    <t>[13]C6H13[15]NO2</t>
  </si>
  <si>
    <t>77284.46</t>
  </si>
  <si>
    <t>4357.93</t>
  </si>
  <si>
    <t>5883.47</t>
  </si>
  <si>
    <t>7531.11</t>
  </si>
  <si>
    <t>7240.74</t>
  </si>
  <si>
    <t>20629.35</t>
  </si>
  <si>
    <t>3613.74</t>
  </si>
  <si>
    <t>9816.49</t>
  </si>
  <si>
    <t>7015.42</t>
  </si>
  <si>
    <t>3920.03</t>
  </si>
  <si>
    <t>3613.31</t>
  </si>
  <si>
    <t>10002.27</t>
  </si>
  <si>
    <t>25630.70</t>
  </si>
  <si>
    <t>5380.42</t>
  </si>
  <si>
    <t>23862.84</t>
  </si>
  <si>
    <t>11697.87</t>
  </si>
  <si>
    <t>11320.24</t>
  </si>
  <si>
    <t>15211.98</t>
  </si>
  <si>
    <t>3553.68</t>
  </si>
  <si>
    <t>5045.91</t>
  </si>
  <si>
    <t>4632.40</t>
  </si>
  <si>
    <t>10704.27</t>
  </si>
  <si>
    <t>7222.92</t>
  </si>
  <si>
    <t>6670.97</t>
  </si>
  <si>
    <t>7338.06</t>
  </si>
  <si>
    <t>6967.98</t>
  </si>
  <si>
    <t>10467.39</t>
  </si>
  <si>
    <t>10101.59</t>
  </si>
  <si>
    <t>30457.39</t>
  </si>
  <si>
    <t>5633.28</t>
  </si>
  <si>
    <t>5846.96</t>
  </si>
  <si>
    <t>6246.08</t>
  </si>
  <si>
    <t>6799.85</t>
  </si>
  <si>
    <t>2631.83</t>
  </si>
  <si>
    <t>6957.88</t>
  </si>
  <si>
    <t>1890.82</t>
  </si>
  <si>
    <t>Isoleucine U-13C, U-15N pos</t>
  </si>
  <si>
    <t>19621.74</t>
  </si>
  <si>
    <t>86736.46</t>
  </si>
  <si>
    <t>35418.49</t>
  </si>
  <si>
    <t>10829.43</t>
  </si>
  <si>
    <t>36635.97</t>
  </si>
  <si>
    <t>7242.87</t>
  </si>
  <si>
    <t>10012.99</t>
  </si>
  <si>
    <t>17197.15</t>
  </si>
  <si>
    <t>11463.18</t>
  </si>
  <si>
    <t>26228.75</t>
  </si>
  <si>
    <t>77667.19</t>
  </si>
  <si>
    <t>8136.74</t>
  </si>
  <si>
    <t>13856.52</t>
  </si>
  <si>
    <t>70614.24</t>
  </si>
  <si>
    <t>17236.60</t>
  </si>
  <si>
    <t>18992.08</t>
  </si>
  <si>
    <t>10438.03</t>
  </si>
  <si>
    <t>17536.21</t>
  </si>
  <si>
    <t>20155.24</t>
  </si>
  <si>
    <t>22411.90</t>
  </si>
  <si>
    <t>11703.60</t>
  </si>
  <si>
    <t>23002.14</t>
  </si>
  <si>
    <t>14683.64</t>
  </si>
  <si>
    <t>51036.72</t>
  </si>
  <si>
    <t>21588.86</t>
  </si>
  <si>
    <t>25010.52</t>
  </si>
  <si>
    <t>23526.16</t>
  </si>
  <si>
    <t>7676.54</t>
  </si>
  <si>
    <t>82351.42</t>
  </si>
  <si>
    <t>13604.32</t>
  </si>
  <si>
    <t>14162.83</t>
  </si>
  <si>
    <t>43322.69</t>
  </si>
  <si>
    <t>14746.57</t>
  </si>
  <si>
    <t>34049.74</t>
  </si>
  <si>
    <t>13719.14</t>
  </si>
  <si>
    <t>14086.86</t>
  </si>
  <si>
    <t>Leucine neg</t>
  </si>
  <si>
    <t>1370087.86</t>
  </si>
  <si>
    <t>177454.31</t>
  </si>
  <si>
    <t>131797.69</t>
  </si>
  <si>
    <t>66579.68</t>
  </si>
  <si>
    <t>61331.15</t>
  </si>
  <si>
    <t>Calibration Amount Diff 51.574% (absolute) &gt; max calibration amount diff 20%</t>
  </si>
  <si>
    <t>19971.10</t>
  </si>
  <si>
    <t>11933.66</t>
  </si>
  <si>
    <t>Calibration Amount Diff -53.845% (absolute) &gt; max calibration amount diff 20%</t>
  </si>
  <si>
    <t>1799.53</t>
  </si>
  <si>
    <t>Calibration Amount Diff -139.993% (absolute) &gt; max calibration amount diff 20%</t>
  </si>
  <si>
    <t>2033.65</t>
  </si>
  <si>
    <t>Calibration Amount Diff -319.164% (absolute) &gt; max calibration amount diff 20%</t>
  </si>
  <si>
    <t>628.39</t>
  </si>
  <si>
    <t>Calibration Amount Diff -716.568% (absolute) &gt; max calibration amount diff 20%</t>
  </si>
  <si>
    <t>503.59</t>
  </si>
  <si>
    <t>Calibration Amount Diff -1466.115% (absolute) &gt; max calibration amount diff 20%</t>
  </si>
  <si>
    <t>323.49</t>
  </si>
  <si>
    <t>Calibration Amount Diff -3019.591% (absolute) &gt; max calibration amount diff 20%</t>
  </si>
  <si>
    <t>784590.45</t>
  </si>
  <si>
    <t>202835.67</t>
  </si>
  <si>
    <t>101563.60</t>
  </si>
  <si>
    <t>91675.16</t>
  </si>
  <si>
    <t>Calibration Amount Diff 24.494% (absolute) &gt; max calibration amount diff 20%</t>
  </si>
  <si>
    <t>24303.19</t>
  </si>
  <si>
    <t>14572.30</t>
  </si>
  <si>
    <t>22452.20</t>
  </si>
  <si>
    <t>Calibration Amount Diff -47.581% (absolute) &gt; max calibration amount diff 20%</t>
  </si>
  <si>
    <t>2092.47</t>
  </si>
  <si>
    <t>Calibration Amount Diff -143.833% (absolute) &gt; max calibration amount diff 20%</t>
  </si>
  <si>
    <t>1359.19</t>
  </si>
  <si>
    <t>Calibration Amount Diff -317.633% (absolute) &gt; max calibration amount diff 20%</t>
  </si>
  <si>
    <t>1346.41</t>
  </si>
  <si>
    <t>Calibration Amount Diff -716.968% (absolute) &gt; max calibration amount diff 20%</t>
  </si>
  <si>
    <t>549.54</t>
  </si>
  <si>
    <t>Calibration Amount Diff -1480.288% (absolute) &gt; max calibration amount diff 20%</t>
  </si>
  <si>
    <t>224.94</t>
  </si>
  <si>
    <t>Calibration Amount Diff -3019.556% (absolute) &gt; max calibration amount diff 20%</t>
  </si>
  <si>
    <t>543994.77</t>
  </si>
  <si>
    <t>55162.00</t>
  </si>
  <si>
    <t>759586.01</t>
  </si>
  <si>
    <t>208031.50</t>
  </si>
  <si>
    <t>Calibration Amount Diff 20.652% (absolute) &gt; max calibration amount diff 20%</t>
  </si>
  <si>
    <t>2361516.36</t>
  </si>
  <si>
    <t>17181.59</t>
  </si>
  <si>
    <t>7792.14</t>
  </si>
  <si>
    <t>Calibration Amount Diff -43.257% (absolute) &gt; max calibration amount diff 20%</t>
  </si>
  <si>
    <t>3338.32</t>
  </si>
  <si>
    <t>Calibration Amount Diff -144.535% (absolute) &gt; max calibration amount diff 20%</t>
  </si>
  <si>
    <t>2623.25</t>
  </si>
  <si>
    <t>Calibration Amount Diff -329.437% (absolute) &gt; max calibration amount diff 20%</t>
  </si>
  <si>
    <t>532.75</t>
  </si>
  <si>
    <t>Calibration Amount Diff -735.353% (absolute) &gt; max calibration amount diff 20%</t>
  </si>
  <si>
    <t>567.73</t>
  </si>
  <si>
    <t>Calibration Amount Diff -1499.446% (absolute) &gt; max calibration amount diff 20%</t>
  </si>
  <si>
    <t>159.99</t>
  </si>
  <si>
    <t>Calibration Amount Diff -3035.13% (absolute) &gt; max calibration amount diff 20%</t>
  </si>
  <si>
    <t>Leucine pos</t>
  </si>
  <si>
    <t>541170.01</t>
  </si>
  <si>
    <t>105439.40</t>
  </si>
  <si>
    <t>55809.57</t>
  </si>
  <si>
    <t>30927.74</t>
  </si>
  <si>
    <t>Calibration Amount Diff 23.979% (absolute) &gt; max calibration amount diff 20%</t>
  </si>
  <si>
    <t>25020.53</t>
  </si>
  <si>
    <t>Calibration Amount Diff 64.088% (absolute) &gt; max calibration amount diff 20%</t>
  </si>
  <si>
    <t>20777.49</t>
  </si>
  <si>
    <t>Calibration Amount Diff 30.132% (absolute) &gt; max calibration amount diff 20%</t>
  </si>
  <si>
    <t>10146.10</t>
  </si>
  <si>
    <t>Calibration Amount Diff -40.601% (absolute) &gt; max calibration amount diff 20%</t>
  </si>
  <si>
    <t>5645.77</t>
  </si>
  <si>
    <t>Calibration Amount Diff -149.273% (absolute) &gt; max calibration amount diff 20%</t>
  </si>
  <si>
    <t>2292.92</t>
  </si>
  <si>
    <t>Calibration Amount Diff -373.758% (absolute) &gt; max calibration amount diff 20%</t>
  </si>
  <si>
    <t>1930.62</t>
  </si>
  <si>
    <t>Calibration Amount Diff -836.632% (absolute) &gt; max calibration amount diff 20%</t>
  </si>
  <si>
    <t>1078.71</t>
  </si>
  <si>
    <t>Calibration Amount Diff -1724.535% (absolute) &gt; max calibration amount diff 20%</t>
  </si>
  <si>
    <t>363.68</t>
  </si>
  <si>
    <t>Calibration Amount Diff -3588.13% (absolute) &gt; max calibration amount diff 20%</t>
  </si>
  <si>
    <t>925959.67</t>
  </si>
  <si>
    <t>63055.14</t>
  </si>
  <si>
    <t>48034.15</t>
  </si>
  <si>
    <t>27169.87</t>
  </si>
  <si>
    <t>Calibration Amount Diff 31.743% (absolute) &gt; max calibration amount diff 20%</t>
  </si>
  <si>
    <t>38813.14</t>
  </si>
  <si>
    <t>20054.88</t>
  </si>
  <si>
    <t>7669.19</t>
  </si>
  <si>
    <t>Calibration Amount Diff -44.753% (absolute) &gt; max calibration amount diff 20%</t>
  </si>
  <si>
    <t>7018.73</t>
  </si>
  <si>
    <t>Calibration Amount Diff -141.476% (absolute) &gt; max calibration amount diff 20%</t>
  </si>
  <si>
    <t>2593.43</t>
  </si>
  <si>
    <t>Calibration Amount Diff -358.123% (absolute) &gt; max calibration amount diff 20%</t>
  </si>
  <si>
    <t>2299.60</t>
  </si>
  <si>
    <t>Calibration Amount Diff -834.037% (absolute) &gt; max calibration amount diff 20%</t>
  </si>
  <si>
    <t>582.12</t>
  </si>
  <si>
    <t>Calibration Amount Diff -1740.344% (absolute) &gt; max calibration amount diff 20%</t>
  </si>
  <si>
    <t>291.05</t>
  </si>
  <si>
    <t>Calibration Amount Diff -3579.816% (absolute) &gt; max calibration amount diff 20%</t>
  </si>
  <si>
    <t>547975.62</t>
  </si>
  <si>
    <t>53275.11</t>
  </si>
  <si>
    <t>79605.88</t>
  </si>
  <si>
    <t>49289.87</t>
  </si>
  <si>
    <t>Calibration Amount Diff 25.865% (absolute) &gt; max calibration amount diff 20%</t>
  </si>
  <si>
    <t>35233.81</t>
  </si>
  <si>
    <t>Calibration Amount Diff 20.267% (absolute) &gt; max calibration amount diff 20%</t>
  </si>
  <si>
    <t>12345.72</t>
  </si>
  <si>
    <t>10426.77</t>
  </si>
  <si>
    <t>Calibration Amount Diff -37.88% (absolute) &gt; max calibration amount diff 20%</t>
  </si>
  <si>
    <t>5705.99</t>
  </si>
  <si>
    <t>Calibration Amount Diff -143.92% (absolute) &gt; max calibration amount diff 20%</t>
  </si>
  <si>
    <t>3098.98</t>
  </si>
  <si>
    <t>Calibration Amount Diff -375.572% (absolute) &gt; max calibration amount diff 20%</t>
  </si>
  <si>
    <t>1848.80</t>
  </si>
  <si>
    <t>Calibration Amount Diff -857.431% (absolute) &gt; max calibration amount diff 20%</t>
  </si>
  <si>
    <t>697.22</t>
  </si>
  <si>
    <t>Calibration Amount Diff -1758.015% (absolute) &gt; max calibration amount diff 20%</t>
  </si>
  <si>
    <t>411.89</t>
  </si>
  <si>
    <t>Calibration Amount Diff -3596.803% (absolute) &gt; max calibration amount diff 20%</t>
  </si>
  <si>
    <t>Leucine U-13C neg</t>
  </si>
  <si>
    <t>Rsquared 0.56 &lt; R2Threshold 0.99</t>
  </si>
  <si>
    <t>1124.70</t>
  </si>
  <si>
    <t>Rsquared 0.56 &lt; R2Threshold 0.99. Calibration Amount Diff 44.777% (absolute) &gt; max calibration amount diff 20%</t>
  </si>
  <si>
    <t>1708.92</t>
  </si>
  <si>
    <t>Rsquared 0.56 &lt; R2Threshold 0.99. Calibration Amount Diff 21.452% (absolute) &gt; max calibration amount diff 20%</t>
  </si>
  <si>
    <t>951.13</t>
  </si>
  <si>
    <t>Rsquared 0.56 &lt; R2Threshold 0.99. Calibration Amount Diff 157.991% (absolute) &gt; max calibration amount diff 20%</t>
  </si>
  <si>
    <t>355.30</t>
  </si>
  <si>
    <t>Rsquared 0.56 &lt; R2Threshold 0.99. Calibration Amount Diff 909.154% (absolute) &gt; max calibration amount diff 20%</t>
  </si>
  <si>
    <t>407.51</t>
  </si>
  <si>
    <t>Rsquared 0.56 &lt; R2Threshold 0.99. Calibration Amount Diff 679.117% (absolute) &gt; max calibration amount diff 20%</t>
  </si>
  <si>
    <t>613.78</t>
  </si>
  <si>
    <t>Rsquared 0.56 &lt; R2Threshold 0.99. Calibration Amount Diff -832.881% (absolute) &gt; max calibration amount diff 20%</t>
  </si>
  <si>
    <t>323.17</t>
  </si>
  <si>
    <t>Rsquared 0.56 &lt; R2Threshold 0.99. Calibration Amount Diff -108.36% (absolute) &gt; max calibration amount diff 20%</t>
  </si>
  <si>
    <t>518.29</t>
  </si>
  <si>
    <t>Rsquared 0.56 &lt; R2Threshold 0.99. Calibration Amount Diff -12009.513% (absolute) &gt; max calibration amount diff 20%</t>
  </si>
  <si>
    <t>636.25</t>
  </si>
  <si>
    <t>Rsquared 0.56 &lt; R2Threshold 0.99. Calibration Amount Diff -18137.968% (absolute) &gt; max calibration amount diff 20%</t>
  </si>
  <si>
    <t>1234.13</t>
  </si>
  <si>
    <t>Rsquared 0.56 &lt; R2Threshold 0.99. Calibration Amount Diff -4617.772% (absolute) &gt; max calibration amount diff 20%</t>
  </si>
  <si>
    <t>407.43</t>
  </si>
  <si>
    <t>Rsquared 0.56 &lt; R2Threshold 0.99. Calibration Amount Diff -110323.123% (absolute) &gt; max calibration amount diff 20%</t>
  </si>
  <si>
    <t>197.75</t>
  </si>
  <si>
    <t>713.30</t>
  </si>
  <si>
    <t>Rsquared 0.56 &lt; R2Threshold 0.99. Calibration Amount Diff 61.295% (absolute) &gt; max calibration amount diff 20%</t>
  </si>
  <si>
    <t>721.49</t>
  </si>
  <si>
    <t>Rsquared 0.56 &lt; R2Threshold 0.99. Calibration Amount Diff 130.191% (absolute) &gt; max calibration amount diff 20%</t>
  </si>
  <si>
    <t>3356.50</t>
  </si>
  <si>
    <t>Rsquared 0.56 &lt; R2Threshold 0.99. Calibration Amount Diff 213.36% (absolute) &gt; max calibration amount diff 20%</t>
  </si>
  <si>
    <t>497.84</t>
  </si>
  <si>
    <t>Rsquared 0.56 &lt; R2Threshold 0.99. Calibration Amount Diff 519.273% (absolute) &gt; max calibration amount diff 20%</t>
  </si>
  <si>
    <t>435.12</t>
  </si>
  <si>
    <t>Rsquared 0.56 &lt; R2Threshold 0.99. Calibration Amount Diff -22.683% (absolute) &gt; max calibration amount diff 20%</t>
  </si>
  <si>
    <t>737.38</t>
  </si>
  <si>
    <t>Rsquared 0.56 &lt; R2Threshold 0.99. Calibration Amount Diff -1483.305% (absolute) &gt; max calibration amount diff 20%</t>
  </si>
  <si>
    <t>500.78</t>
  </si>
  <si>
    <t>Rsquared 0.56 &lt; R2Threshold 0.99. Calibration Amount Diff -238.558% (absolute) &gt; max calibration amount diff 20%</t>
  </si>
  <si>
    <t>965.71</t>
  </si>
  <si>
    <t>Rsquared 0.56 &lt; R2Threshold 0.99. Calibration Amount Diff 4356.139% (absolute) &gt; max calibration amount diff 20%</t>
  </si>
  <si>
    <t>580.24</t>
  </si>
  <si>
    <t>Rsquared 0.56 &lt; R2Threshold 0.99. Calibration Amount Diff -15195.107% (absolute) &gt; max calibration amount diff 20%</t>
  </si>
  <si>
    <t>898.03</t>
  </si>
  <si>
    <t>Rsquared 0.56 &lt; R2Threshold 0.99. Calibration Amount Diff -30668.595% (absolute) &gt; max calibration amount diff 20%</t>
  </si>
  <si>
    <t>654.26</t>
  </si>
  <si>
    <t>Rsquared 0.56 &lt; R2Threshold 0.99. Calibration Amount Diff 26706.367% (absolute) &gt; max calibration amount diff 20%</t>
  </si>
  <si>
    <t>2727.46</t>
  </si>
  <si>
    <t>Rsquared 0.56 &lt; R2Threshold 0.99. Calibration Amount Diff -20.46% (absolute) &gt; max calibration amount diff 20%</t>
  </si>
  <si>
    <t>1336.35</t>
  </si>
  <si>
    <t>Rsquared 0.56 &lt; R2Threshold 0.99. Calibration Amount Diff -83.316% (absolute) &gt; max calibration amount diff 20%</t>
  </si>
  <si>
    <t>336.91</t>
  </si>
  <si>
    <t>Rsquared 0.56 &lt; R2Threshold 0.99. Calibration Amount Diff -105.023% (absolute) &gt; max calibration amount diff 20%</t>
  </si>
  <si>
    <t>887.94</t>
  </si>
  <si>
    <t>Rsquared 0.56 &lt; R2Threshold 0.99. Calibration Amount Diff 118.702% (absolute) &gt; max calibration amount diff 20%</t>
  </si>
  <si>
    <t>367.93</t>
  </si>
  <si>
    <t>Rsquared 0.56 &lt; R2Threshold 0.99. Calibration Amount Diff -488.063% (absolute) &gt; max calibration amount diff 20%</t>
  </si>
  <si>
    <t>574.05</t>
  </si>
  <si>
    <t>Rsquared 0.56 &lt; R2Threshold 0.99. Calibration Amount Diff 122.673% (absolute) &gt; max calibration amount diff 20%</t>
  </si>
  <si>
    <t>511.96</t>
  </si>
  <si>
    <t>Rsquared 0.56 &lt; R2Threshold 0.99. Calibration Amount Diff 1152.659% (absolute) &gt; max calibration amount diff 20%</t>
  </si>
  <si>
    <t>912.14</t>
  </si>
  <si>
    <t>Rsquared 0.56 &lt; R2Threshold 0.99. Calibration Amount Diff 1112.243% (absolute) &gt; max calibration amount diff 20%</t>
  </si>
  <si>
    <t>632.86</t>
  </si>
  <si>
    <t>Rsquared 0.56 &lt; R2Threshold 0.99. Calibration Amount Diff 2212.134% (absolute) &gt; max calibration amount diff 20%</t>
  </si>
  <si>
    <t>904.03</t>
  </si>
  <si>
    <t>Rsquared 0.56 &lt; R2Threshold 0.99. Calibration Amount Diff 8362.241% (absolute) &gt; max calibration amount diff 20%</t>
  </si>
  <si>
    <t>971.72</t>
  </si>
  <si>
    <t>Rsquared 0.56 &lt; R2Threshold 0.99. Calibration Amount Diff -8045.167% (absolute) &gt; max calibration amount diff 20%</t>
  </si>
  <si>
    <t>1557.20</t>
  </si>
  <si>
    <t>Rsquared 0.56 &lt; R2Threshold 0.99. Calibration Amount Diff 37216.716% (absolute) &gt; max calibration amount diff 20%</t>
  </si>
  <si>
    <t>Leucine U-13C pos</t>
  </si>
  <si>
    <t>Rsquared 0.233 &lt; R2Threshold 0.99</t>
  </si>
  <si>
    <t>15460.01</t>
  </si>
  <si>
    <t>Rsquared 0.233 &lt; R2Threshold 0.99. Calibration Amount Diff 101.603% (absolute) &gt; max calibration amount diff 20%</t>
  </si>
  <si>
    <t>Rsquared 0.233 &lt; R2Threshold 0.99. Calibration Amount Diff 110.589% (absolute) &gt; max calibration amount diff 20%</t>
  </si>
  <si>
    <t>84316.19</t>
  </si>
  <si>
    <t>Rsquared 0.233 &lt; R2Threshold 0.99. Calibration Amount Diff 215.718% (absolute) &gt; max calibration amount diff 20%</t>
  </si>
  <si>
    <t>10805.11</t>
  </si>
  <si>
    <t>Rsquared 0.233 &lt; R2Threshold 0.99. Calibration Amount Diff 245.795% (absolute) &gt; max calibration amount diff 20%</t>
  </si>
  <si>
    <t>13679.50</t>
  </si>
  <si>
    <t>Rsquared 0.233 &lt; R2Threshold 0.99. Calibration Amount Diff 197.763% (absolute) &gt; max calibration amount diff 20%</t>
  </si>
  <si>
    <t>3881.27</t>
  </si>
  <si>
    <t>Rsquared 0.233 &lt; R2Threshold 0.99. Calibration Amount Diff -444.952% (absolute) &gt; max calibration amount diff 20%</t>
  </si>
  <si>
    <t>16920.02</t>
  </si>
  <si>
    <t>Rsquared 0.233 &lt; R2Threshold 0.99. Calibration Amount Diff -616.059% (absolute) &gt; max calibration amount diff 20%</t>
  </si>
  <si>
    <t>2784.50</t>
  </si>
  <si>
    <t>Rsquared 0.233 &lt; R2Threshold 0.99. Calibration Amount Diff -327.756% (absolute) &gt; max calibration amount diff 20%</t>
  </si>
  <si>
    <t>9048.24</t>
  </si>
  <si>
    <t>Rsquared 0.233 &lt; R2Threshold 0.99. Calibration Amount Diff 2890.6% (absolute) &gt; max calibration amount diff 20%</t>
  </si>
  <si>
    <t>24202.53</t>
  </si>
  <si>
    <t>Rsquared 0.233 &lt; R2Threshold 0.99. Calibration Amount Diff 3066.309% (absolute) &gt; max calibration amount diff 20%</t>
  </si>
  <si>
    <t>6675.63</t>
  </si>
  <si>
    <t>Rsquared 0.233 &lt; R2Threshold 0.99. Calibration Amount Diff 40077.817% (absolute) &gt; max calibration amount diff 20%</t>
  </si>
  <si>
    <t>54915.97</t>
  </si>
  <si>
    <t>Rsquared 0.233 &lt; R2Threshold 0.99. Calibration Amount Diff 22.789% (absolute) &gt; max calibration amount diff 20%</t>
  </si>
  <si>
    <t>Rsquared 0.233 &lt; R2Threshold 0.99. Calibration Amount Diff 51.599% (absolute) &gt; max calibration amount diff 20%</t>
  </si>
  <si>
    <t>5837.13</t>
  </si>
  <si>
    <t>Rsquared 0.233 &lt; R2Threshold 0.99. Calibration Amount Diff -85.887% (absolute) &gt; max calibration amount diff 20%</t>
  </si>
  <si>
    <t>31125.04</t>
  </si>
  <si>
    <t>Rsquared 0.233 &lt; R2Threshold 0.99. Calibration Amount Diff 204.351% (absolute) &gt; max calibration amount diff 20%</t>
  </si>
  <si>
    <t>10735.77</t>
  </si>
  <si>
    <t>Rsquared 0.233 &lt; R2Threshold 0.99. Calibration Amount Diff 834.475% (absolute) &gt; max calibration amount diff 20%</t>
  </si>
  <si>
    <t>32843.21</t>
  </si>
  <si>
    <t>Rsquared 0.233 &lt; R2Threshold 0.99. Calibration Amount Diff 510.402% (absolute) &gt; max calibration amount diff 20%</t>
  </si>
  <si>
    <t>5562.71</t>
  </si>
  <si>
    <t>Rsquared 0.233 &lt; R2Threshold 0.99. Calibration Amount Diff -373.542% (absolute) &gt; max calibration amount diff 20%</t>
  </si>
  <si>
    <t>2154.94</t>
  </si>
  <si>
    <t>Rsquared 0.233 &lt; R2Threshold 0.99. Calibration Amount Diff 3968.285% (absolute) &gt; max calibration amount diff 20%</t>
  </si>
  <si>
    <t>5396.63</t>
  </si>
  <si>
    <t>Rsquared 0.233 &lt; R2Threshold 0.99. Calibration Amount Diff 5355.326% (absolute) &gt; max calibration amount diff 20%</t>
  </si>
  <si>
    <t>34369.28</t>
  </si>
  <si>
    <t>Rsquared 0.233 &lt; R2Threshold 0.99. Calibration Amount Diff 24296.975% (absolute) &gt; max calibration amount diff 20%</t>
  </si>
  <si>
    <t>8863.39</t>
  </si>
  <si>
    <t>Rsquared 0.233 &lt; R2Threshold 0.99. Calibration Amount Diff 45011.202% (absolute) &gt; max calibration amount diff 20%</t>
  </si>
  <si>
    <t>66929.15</t>
  </si>
  <si>
    <t>13820.17</t>
  </si>
  <si>
    <t>9989.50</t>
  </si>
  <si>
    <t>Rsquared 0.233 &lt; R2Threshold 0.99. Calibration Amount Diff -1404.377% (absolute) &gt; max calibration amount diff 20%</t>
  </si>
  <si>
    <t>32863.13</t>
  </si>
  <si>
    <t>Rsquared 0.233 &lt; R2Threshold 0.99. Calibration Amount Diff -2992.074% (absolute) &gt; max calibration amount diff 20%</t>
  </si>
  <si>
    <t>15448.40</t>
  </si>
  <si>
    <t>Rsquared 0.233 &lt; R2Threshold 0.99. Calibration Amount Diff 242.705% (absolute) &gt; max calibration amount diff 20%</t>
  </si>
  <si>
    <t>2809.64</t>
  </si>
  <si>
    <t>Rsquared 0.233 &lt; R2Threshold 0.99. Calibration Amount Diff 94.246% (absolute) &gt; max calibration amount diff 20%</t>
  </si>
  <si>
    <t>14975.12</t>
  </si>
  <si>
    <t>Rsquared 0.233 &lt; R2Threshold 0.99. Calibration Amount Diff 2522.347% (absolute) &gt; max calibration amount diff 20%</t>
  </si>
  <si>
    <t>1812.24</t>
  </si>
  <si>
    <t>Rsquared 0.233 &lt; R2Threshold 0.99. Calibration Amount Diff 5250.374% (absolute) &gt; max calibration amount diff 20%</t>
  </si>
  <si>
    <t>100042.68</t>
  </si>
  <si>
    <t>Rsquared 0.233 &lt; R2Threshold 0.99. Calibration Amount Diff 10311.904% (absolute) &gt; max calibration amount diff 20%</t>
  </si>
  <si>
    <t>18289.25</t>
  </si>
  <si>
    <t>Rsquared 0.233 &lt; R2Threshold 0.99. Calibration Amount Diff 11183.172% (absolute) &gt; max calibration amount diff 20%</t>
  </si>
  <si>
    <t>10383.59</t>
  </si>
  <si>
    <t>Rsquared 0.233 &lt; R2Threshold 0.99. Calibration Amount Diff 37822.57% (absolute) &gt; max calibration amount diff 20%</t>
  </si>
  <si>
    <t>Leucine U-13C, U-15N neg</t>
  </si>
  <si>
    <t>2235417.95</t>
  </si>
  <si>
    <t>4672586.90</t>
  </si>
  <si>
    <t>6867516.78</t>
  </si>
  <si>
    <t>5972245.87</t>
  </si>
  <si>
    <t>2698188.28</t>
  </si>
  <si>
    <t>2688748.57</t>
  </si>
  <si>
    <t>1342089.14</t>
  </si>
  <si>
    <t>5491684.90</t>
  </si>
  <si>
    <t>5444492.61</t>
  </si>
  <si>
    <t>5764505.62</t>
  </si>
  <si>
    <t>705519.83</t>
  </si>
  <si>
    <t>125299.67</t>
  </si>
  <si>
    <t>3801292.49</t>
  </si>
  <si>
    <t>6842751.10</t>
  </si>
  <si>
    <t>680912.62</t>
  </si>
  <si>
    <t>Leucine U-13C, U-15N pos</t>
  </si>
  <si>
    <t>6713986.51</t>
  </si>
  <si>
    <t>2637510.76</t>
  </si>
  <si>
    <t>1749974.39</t>
  </si>
  <si>
    <t>2663330.07</t>
  </si>
  <si>
    <t>1147006.44</t>
  </si>
  <si>
    <t>1901414.30</t>
  </si>
  <si>
    <t>13935962.61</t>
  </si>
  <si>
    <t>1677404.84</t>
  </si>
  <si>
    <t>2749566.58</t>
  </si>
  <si>
    <t>14111941.72</t>
  </si>
  <si>
    <t>18341291.74</t>
  </si>
  <si>
    <t>11276840.63</t>
  </si>
  <si>
    <t>12631505.88</t>
  </si>
  <si>
    <t>9307609.07</t>
  </si>
  <si>
    <t>1322689.22</t>
  </si>
  <si>
    <t>20251125.73</t>
  </si>
  <si>
    <t>7793852.67</t>
  </si>
  <si>
    <t>6609729.52</t>
  </si>
  <si>
    <t>3865988.67</t>
  </si>
  <si>
    <t>8196432.24</t>
  </si>
  <si>
    <t>1966333.36</t>
  </si>
  <si>
    <t>14591242.59</t>
  </si>
  <si>
    <t>6679764.83</t>
  </si>
  <si>
    <t>7538153.18</t>
  </si>
  <si>
    <t>9902284.45</t>
  </si>
  <si>
    <t>19658150.03</t>
  </si>
  <si>
    <t>6.988:Apex Retention Time 6.988 is out of bounds (ISTD Min RT 6.486 and ISTD Max RT 6.986)</t>
  </si>
  <si>
    <t>23403262.49</t>
  </si>
  <si>
    <t>1653171.59</t>
  </si>
  <si>
    <t>12833653.13</t>
  </si>
  <si>
    <t>1701602.95</t>
  </si>
  <si>
    <t>7849686.08</t>
  </si>
  <si>
    <t>2641571.67</t>
  </si>
  <si>
    <t>7459170.04</t>
  </si>
  <si>
    <t>Lysine neg</t>
  </si>
  <si>
    <t>C6H14N2O2</t>
  </si>
  <si>
    <t>664252.78</t>
  </si>
  <si>
    <t>273086.37</t>
  </si>
  <si>
    <t>7111.68</t>
  </si>
  <si>
    <t>2818.29</t>
  </si>
  <si>
    <t>1177.95</t>
  </si>
  <si>
    <t>Calibration Amount Diff 35.362% (absolute) &gt; max calibration amount diff 20%</t>
  </si>
  <si>
    <t>1304.28</t>
  </si>
  <si>
    <t>764.17</t>
  </si>
  <si>
    <t>781.08</t>
  </si>
  <si>
    <t>Calibration Amount Diff -42.22% (absolute) &gt; max calibration amount diff 20%</t>
  </si>
  <si>
    <t>390.23</t>
  </si>
  <si>
    <t>Calibration Amount Diff -88.142% (absolute) &gt; max calibration amount diff 20%</t>
  </si>
  <si>
    <t>216.36</t>
  </si>
  <si>
    <t>Calibration Amount Diff -188.061% (absolute) &gt; max calibration amount diff 20%</t>
  </si>
  <si>
    <t>544.99</t>
  </si>
  <si>
    <t>Calibration Amount Diff -331.231% (absolute) &gt; max calibration amount diff 20%</t>
  </si>
  <si>
    <t>Calibration Amount Diff -648.663% (absolute) &gt; max calibration amount diff 20%</t>
  </si>
  <si>
    <t>29613.10</t>
  </si>
  <si>
    <t>68198.45</t>
  </si>
  <si>
    <t>68767.63</t>
  </si>
  <si>
    <t>2066.52</t>
  </si>
  <si>
    <t>1077.81</t>
  </si>
  <si>
    <t>799.70</t>
  </si>
  <si>
    <t>729.68</t>
  </si>
  <si>
    <t>826.51</t>
  </si>
  <si>
    <t>Calibration Amount Diff -43.992% (absolute) &gt; max calibration amount diff 20%</t>
  </si>
  <si>
    <t>668.30</t>
  </si>
  <si>
    <t>Calibration Amount Diff -90.713% (absolute) &gt; max calibration amount diff 20%</t>
  </si>
  <si>
    <t>363.43</t>
  </si>
  <si>
    <t>Calibration Amount Diff -182.664% (absolute) &gt; max calibration amount diff 20%</t>
  </si>
  <si>
    <t>1137.08</t>
  </si>
  <si>
    <t>Calibration Amount Diff -329.156% (absolute) &gt; max calibration amount diff 20%</t>
  </si>
  <si>
    <t>Calibration Amount Diff -645.059% (absolute) &gt; max calibration amount diff 20%</t>
  </si>
  <si>
    <t>415609.40</t>
  </si>
  <si>
    <t>35485.09</t>
  </si>
  <si>
    <t>75893.10</t>
  </si>
  <si>
    <t>1689.96</t>
  </si>
  <si>
    <t>1402.74</t>
  </si>
  <si>
    <t>818.57</t>
  </si>
  <si>
    <t>1525.90</t>
  </si>
  <si>
    <t>601.35</t>
  </si>
  <si>
    <t>Calibration Amount Diff -46.299% (absolute) &gt; max calibration amount diff 20%</t>
  </si>
  <si>
    <t>345.59</t>
  </si>
  <si>
    <t>Calibration Amount Diff -101.466% (absolute) &gt; max calibration amount diff 20%</t>
  </si>
  <si>
    <t>1857.53</t>
  </si>
  <si>
    <t>Calibration Amount Diff -202.934% (absolute) &gt; max calibration amount diff 20%</t>
  </si>
  <si>
    <t>Calibration Amount Diff -350.483% (absolute) &gt; max calibration amount diff 20%</t>
  </si>
  <si>
    <t>Calibration Amount Diff -658.74% (absolute) &gt; max calibration amount diff 20%</t>
  </si>
  <si>
    <t>Lysine pos</t>
  </si>
  <si>
    <t>93127.14</t>
  </si>
  <si>
    <t>119016.43</t>
  </si>
  <si>
    <t>92190.66</t>
  </si>
  <si>
    <t>21962.89</t>
  </si>
  <si>
    <t>17483.63</t>
  </si>
  <si>
    <t>Calibration Amount Diff 47.428% (absolute) &gt; max calibration amount diff 20%</t>
  </si>
  <si>
    <t>6846.42</t>
  </si>
  <si>
    <t>4231.37</t>
  </si>
  <si>
    <t>Calibration Amount Diff -33.003% (absolute) &gt; max calibration amount diff 20%</t>
  </si>
  <si>
    <t>4040.02</t>
  </si>
  <si>
    <t>Calibration Amount Diff -107.385% (absolute) &gt; max calibration amount diff 20%</t>
  </si>
  <si>
    <t>1854.16</t>
  </si>
  <si>
    <t>Calibration Amount Diff -245.366% (absolute) &gt; max calibration amount diff 20%</t>
  </si>
  <si>
    <t>809.13</t>
  </si>
  <si>
    <t>Calibration Amount Diff -559.724% (absolute) &gt; max calibration amount diff 20%</t>
  </si>
  <si>
    <t>560.64</t>
  </si>
  <si>
    <t>Calibration Amount Diff -1139.779% (absolute) &gt; max calibration amount diff 20%</t>
  </si>
  <si>
    <t>247.89</t>
  </si>
  <si>
    <t>Calibration Amount Diff -2370.345% (absolute) &gt; max calibration amount diff 20%</t>
  </si>
  <si>
    <t>114911.60</t>
  </si>
  <si>
    <t>115679.45</t>
  </si>
  <si>
    <t>115393.11</t>
  </si>
  <si>
    <t>32014.25</t>
  </si>
  <si>
    <t>14889.28</t>
  </si>
  <si>
    <t>5727.19</t>
  </si>
  <si>
    <t>4054.52</t>
  </si>
  <si>
    <t>Calibration Amount Diff -34.192% (absolute) &gt; max calibration amount diff 20%</t>
  </si>
  <si>
    <t>2770.98</t>
  </si>
  <si>
    <t>Calibration Amount Diff -100.784% (absolute) &gt; max calibration amount diff 20%</t>
  </si>
  <si>
    <t>955.39</t>
  </si>
  <si>
    <t>Calibration Amount Diff -245.486% (absolute) &gt; max calibration amount diff 20%</t>
  </si>
  <si>
    <t>1071.96</t>
  </si>
  <si>
    <t>Calibration Amount Diff -558.193% (absolute) &gt; max calibration amount diff 20%</t>
  </si>
  <si>
    <t>631.01</t>
  </si>
  <si>
    <t>Calibration Amount Diff -1151.118% (absolute) &gt; max calibration amount diff 20%</t>
  </si>
  <si>
    <t>355.39</t>
  </si>
  <si>
    <t>Calibration Amount Diff -2373.025% (absolute) &gt; max calibration amount diff 20%</t>
  </si>
  <si>
    <t>293908.73</t>
  </si>
  <si>
    <t>89998.21</t>
  </si>
  <si>
    <t>80361.51</t>
  </si>
  <si>
    <t>40613.61</t>
  </si>
  <si>
    <t>15354.94</t>
  </si>
  <si>
    <t>3677.78</t>
  </si>
  <si>
    <t>3949.53</t>
  </si>
  <si>
    <t>Calibration Amount Diff -31.666% (absolute) &gt; max calibration amount diff 20%</t>
  </si>
  <si>
    <t>2858.67</t>
  </si>
  <si>
    <t>Calibration Amount Diff -113.432% (absolute) &gt; max calibration amount diff 20%</t>
  </si>
  <si>
    <t>1075.81</t>
  </si>
  <si>
    <t>Calibration Amount Diff -255.062% (absolute) &gt; max calibration amount diff 20%</t>
  </si>
  <si>
    <t>906.25</t>
  </si>
  <si>
    <t>Calibration Amount Diff -579.957% (absolute) &gt; max calibration amount diff 20%</t>
  </si>
  <si>
    <t>593.68</t>
  </si>
  <si>
    <t>Calibration Amount Diff -1168.938% (absolute) &gt; max calibration amount diff 20%</t>
  </si>
  <si>
    <t>341.79</t>
  </si>
  <si>
    <t>Calibration Amount Diff -2368.174% (absolute) &gt; max calibration amount diff 20%</t>
  </si>
  <si>
    <t>Lysine U-13C neg</t>
  </si>
  <si>
    <t>[13]C6H14N2O2</t>
  </si>
  <si>
    <t>1450.07</t>
  </si>
  <si>
    <t>Rsquared 0.617 &lt; R2Threshold 0.99. Calibration Amount Diff -27.412% (absolute) &gt; max calibration amount diff 20%</t>
  </si>
  <si>
    <t>493.32</t>
  </si>
  <si>
    <t>Rsquared 0.617 &lt; R2Threshold 0.99. Calibration Amount Diff 126.485% (absolute) &gt; max calibration amount diff 20%</t>
  </si>
  <si>
    <t>523.08</t>
  </si>
  <si>
    <t>Rsquared 0.617 &lt; R2Threshold 0.99. Calibration Amount Diff 88.039% (absolute) &gt; max calibration amount diff 20%</t>
  </si>
  <si>
    <t>585.26</t>
  </si>
  <si>
    <t>Rsquared 0.617 &lt; R2Threshold 0.99. Calibration Amount Diff 134.637% (absolute) &gt; max calibration amount diff 20%</t>
  </si>
  <si>
    <t>437.02</t>
  </si>
  <si>
    <t>Rsquared 0.617 &lt; R2Threshold 0.99. Calibration Amount Diff 201.55% (absolute) &gt; max calibration amount diff 20%</t>
  </si>
  <si>
    <t>662.39</t>
  </si>
  <si>
    <t>Rsquared 0.617 &lt; R2Threshold 0.99. Calibration Amount Diff -1463.283% (absolute) &gt; max calibration amount diff 20%</t>
  </si>
  <si>
    <t>868.93</t>
  </si>
  <si>
    <t>Rsquared 0.617 &lt; R2Threshold 0.99. Calibration Amount Diff -1158.846% (absolute) &gt; max calibration amount diff 20%</t>
  </si>
  <si>
    <t>681.02</t>
  </si>
  <si>
    <t>Rsquared 0.617 &lt; R2Threshold 0.99. Calibration Amount Diff -4312.973% (absolute) &gt; max calibration amount diff 20%</t>
  </si>
  <si>
    <t>633.23</t>
  </si>
  <si>
    <t>Rsquared 0.617 &lt; R2Threshold 0.99. Calibration Amount Diff -11234.49% (absolute) &gt; max calibration amount diff 20%</t>
  </si>
  <si>
    <t>566.79</t>
  </si>
  <si>
    <t>Rsquared 0.617 &lt; R2Threshold 0.99. Calibration Amount Diff -18992.088% (absolute) &gt; max calibration amount diff 20%</t>
  </si>
  <si>
    <t>824.29</t>
  </si>
  <si>
    <t>Rsquared 0.617 &lt; R2Threshold 0.99. Calibration Amount Diff 6843.197% (absolute) &gt; max calibration amount diff 20%</t>
  </si>
  <si>
    <t>829.44</t>
  </si>
  <si>
    <t>Rsquared 0.617 &lt; R2Threshold 0.99. Calibration Amount Diff -9931.735% (absolute) &gt; max calibration amount diff 20%</t>
  </si>
  <si>
    <t>970.83</t>
  </si>
  <si>
    <t>Rsquared 0.617 &lt; R2Threshold 0.99. Calibration Amount Diff -34.913% (absolute) &gt; max calibration amount diff 20%</t>
  </si>
  <si>
    <t>1826.48</t>
  </si>
  <si>
    <t>Rsquared 0.617 &lt; R2Threshold 0.99. Calibration Amount Diff 49.944% (absolute) &gt; max calibration amount diff 20%</t>
  </si>
  <si>
    <t>1004.43</t>
  </si>
  <si>
    <t>Rsquared 0.617 &lt; R2Threshold 0.99</t>
  </si>
  <si>
    <t>600.10</t>
  </si>
  <si>
    <t>Rsquared 0.617 &lt; R2Threshold 0.99. Calibration Amount Diff 104.815% (absolute) &gt; max calibration amount diff 20%</t>
  </si>
  <si>
    <t>839.22</t>
  </si>
  <si>
    <t>Rsquared 0.617 &lt; R2Threshold 0.99. Calibration Amount Diff -74.159% (absolute) &gt; max calibration amount diff 20%</t>
  </si>
  <si>
    <t>678.40</t>
  </si>
  <si>
    <t>Rsquared 0.617 &lt; R2Threshold 0.99. Calibration Amount Diff 112.719% (absolute) &gt; max calibration amount diff 20%</t>
  </si>
  <si>
    <t>775.04</t>
  </si>
  <si>
    <t>Rsquared 0.617 &lt; R2Threshold 0.99. Calibration Amount Diff -332.494% (absolute) &gt; max calibration amount diff 20%</t>
  </si>
  <si>
    <t>620.81</t>
  </si>
  <si>
    <t>Rsquared 0.617 &lt; R2Threshold 0.99. Calibration Amount Diff 2435.285% (absolute) &gt; max calibration amount diff 20%</t>
  </si>
  <si>
    <t>658.20</t>
  </si>
  <si>
    <t>Rsquared 0.617 &lt; R2Threshold 0.99. Calibration Amount Diff -5097.431% (absolute) &gt; max calibration amount diff 20%</t>
  </si>
  <si>
    <t>638.93</t>
  </si>
  <si>
    <t>Rsquared 0.617 &lt; R2Threshold 0.99. Calibration Amount Diff -8494.113% (absolute) &gt; max calibration amount diff 20%</t>
  </si>
  <si>
    <t>807.62</t>
  </si>
  <si>
    <t>Rsquared 0.617 &lt; R2Threshold 0.99. Calibration Amount Diff -21475.916% (absolute) &gt; max calibration amount diff 20%</t>
  </si>
  <si>
    <t>641.77</t>
  </si>
  <si>
    <t>Rsquared 0.617 &lt; R2Threshold 0.99. Calibration Amount Diff -10411.268% (absolute) &gt; max calibration amount diff 20%</t>
  </si>
  <si>
    <t>521.74</t>
  </si>
  <si>
    <t>631.26</t>
  </si>
  <si>
    <t>Rsquared 0.617 &lt; R2Threshold 0.99. Calibration Amount Diff 25.016% (absolute) &gt; max calibration amount diff 20%</t>
  </si>
  <si>
    <t>1059.85</t>
  </si>
  <si>
    <t>1281.70</t>
  </si>
  <si>
    <t>Rsquared 0.617 &lt; R2Threshold 0.99. Calibration Amount Diff 160.542% (absolute) &gt; max calibration amount diff 20%</t>
  </si>
  <si>
    <t>652.10</t>
  </si>
  <si>
    <t>Rsquared 0.617 &lt; R2Threshold 0.99. Calibration Amount Diff 256.657% (absolute) &gt; max calibration amount diff 20%</t>
  </si>
  <si>
    <t>1106.46</t>
  </si>
  <si>
    <t>Rsquared 0.617 &lt; R2Threshold 0.99. Calibration Amount Diff 42.85% (absolute) &gt; max calibration amount diff 20%</t>
  </si>
  <si>
    <t>631.48</t>
  </si>
  <si>
    <t>Rsquared 0.617 &lt; R2Threshold 0.99. Calibration Amount Diff 1363.866% (absolute) &gt; max calibration amount diff 20%</t>
  </si>
  <si>
    <t>547.20</t>
  </si>
  <si>
    <t>Rsquared 0.617 &lt; R2Threshold 0.99. Calibration Amount Diff 296.453% (absolute) &gt; max calibration amount diff 20%</t>
  </si>
  <si>
    <t>788.83</t>
  </si>
  <si>
    <t>Rsquared 0.617 &lt; R2Threshold 0.99. Calibration Amount Diff 2891.913% (absolute) &gt; max calibration amount diff 20%</t>
  </si>
  <si>
    <t>648.08</t>
  </si>
  <si>
    <t>Rsquared 0.617 &lt; R2Threshold 0.99. Calibration Amount Diff 8329.048% (absolute) &gt; max calibration amount diff 20%</t>
  </si>
  <si>
    <t>687.62</t>
  </si>
  <si>
    <t>Rsquared 0.617 &lt; R2Threshold 0.99. Calibration Amount Diff 15142.908% (absolute) &gt; max calibration amount diff 20%</t>
  </si>
  <si>
    <t>Rsquared 0.617 &lt; R2Threshold 0.99. Calibration Amount Diff 47699.633% (absolute) &gt; max calibration amount diff 20%</t>
  </si>
  <si>
    <t>Lysine U-13C pos</t>
  </si>
  <si>
    <t>Rsquared 0.506 &lt; R2Threshold 0.99</t>
  </si>
  <si>
    <t>109107.79</t>
  </si>
  <si>
    <t>Rsquared 0.506 &lt; R2Threshold 0.99. Calibration Amount Diff 52.581% (absolute) &gt; max calibration amount diff 20%</t>
  </si>
  <si>
    <t>3100.45</t>
  </si>
  <si>
    <t>Rsquared 0.506 &lt; R2Threshold 0.99. Calibration Amount Diff 111.855% (absolute) &gt; max calibration amount diff 20%</t>
  </si>
  <si>
    <t>6303.94</t>
  </si>
  <si>
    <t>Rsquared 0.506 &lt; R2Threshold 0.99. Calibration Amount Diff 48.736% (absolute) &gt; max calibration amount diff 20%</t>
  </si>
  <si>
    <t>7646.44</t>
  </si>
  <si>
    <t>Rsquared 0.506 &lt; R2Threshold 0.99. Calibration Amount Diff 313.003% (absolute) &gt; max calibration amount diff 20%</t>
  </si>
  <si>
    <t>2314.66</t>
  </si>
  <si>
    <t>Rsquared 0.506 &lt; R2Threshold 0.99. Calibration Amount Diff -603.171% (absolute) &gt; max calibration amount diff 20%</t>
  </si>
  <si>
    <t>2426.85</t>
  </si>
  <si>
    <t>Rsquared 0.506 &lt; R2Threshold 0.99. Calibration Amount Diff -1757.652% (absolute) &gt; max calibration amount diff 20%</t>
  </si>
  <si>
    <t>3970.18</t>
  </si>
  <si>
    <t>Rsquared 0.506 &lt; R2Threshold 0.99. Calibration Amount Diff -4313.884% (absolute) &gt; max calibration amount diff 20%</t>
  </si>
  <si>
    <t>2363.87</t>
  </si>
  <si>
    <t>Rsquared 0.506 &lt; R2Threshold 0.99. Calibration Amount Diff -4542.564% (absolute) &gt; max calibration amount diff 20%</t>
  </si>
  <si>
    <t>2561.57</t>
  </si>
  <si>
    <t>Rsquared 0.506 &lt; R2Threshold 0.99. Calibration Amount Diff -11452.559% (absolute) &gt; max calibration amount diff 20%</t>
  </si>
  <si>
    <t>2334.43</t>
  </si>
  <si>
    <t>Rsquared 0.506 &lt; R2Threshold 0.99. Calibration Amount Diff 36504.659% (absolute) &gt; max calibration amount diff 20%</t>
  </si>
  <si>
    <t>3305.79</t>
  </si>
  <si>
    <t>Rsquared 0.506 &lt; R2Threshold 0.99. Calibration Amount Diff 61033.95% (absolute) &gt; max calibration amount diff 20%</t>
  </si>
  <si>
    <t>79075.41</t>
  </si>
  <si>
    <t>Rsquared 0.506 &lt; R2Threshold 0.99. Calibration Amount Diff 24.283% (absolute) &gt; max calibration amount diff 20%</t>
  </si>
  <si>
    <t>11404.74</t>
  </si>
  <si>
    <t>Rsquared 0.506 &lt; R2Threshold 0.99. Calibration Amount Diff -59.041% (absolute) &gt; max calibration amount diff 20%</t>
  </si>
  <si>
    <t>4274.03</t>
  </si>
  <si>
    <t>Rsquared 0.506 &lt; R2Threshold 0.99. Calibration Amount Diff 57.937% (absolute) &gt; max calibration amount diff 20%</t>
  </si>
  <si>
    <t>3923.22</t>
  </si>
  <si>
    <t>Rsquared 0.506 &lt; R2Threshold 0.99. Calibration Amount Diff -99.963% (absolute) &gt; max calibration amount diff 20%</t>
  </si>
  <si>
    <t>2070.76</t>
  </si>
  <si>
    <t>Rsquared 0.506 &lt; R2Threshold 0.99. Calibration Amount Diff -202.059% (absolute) &gt; max calibration amount diff 20%</t>
  </si>
  <si>
    <t>2582.68</t>
  </si>
  <si>
    <t>Rsquared 0.506 &lt; R2Threshold 0.99. Calibration Amount Diff -177.832% (absolute) &gt; max calibration amount diff 20%</t>
  </si>
  <si>
    <t>2463.90</t>
  </si>
  <si>
    <t>Rsquared 0.506 &lt; R2Threshold 0.99. Calibration Amount Diff -422.011% (absolute) &gt; max calibration amount diff 20%</t>
  </si>
  <si>
    <t>1847.55</t>
  </si>
  <si>
    <t>Rsquared 0.506 &lt; R2Threshold 0.99. Calibration Amount Diff 341.541% (absolute) &gt; max calibration amount diff 20%</t>
  </si>
  <si>
    <t>1530.34</t>
  </si>
  <si>
    <t>Rsquared 0.506 &lt; R2Threshold 0.99. Calibration Amount Diff 1510.456% (absolute) &gt; max calibration amount diff 20%</t>
  </si>
  <si>
    <t>2004.20</t>
  </si>
  <si>
    <t>Rsquared 0.506 &lt; R2Threshold 0.99. Calibration Amount Diff 1165.051% (absolute) &gt; max calibration amount diff 20%</t>
  </si>
  <si>
    <t>2359.40</t>
  </si>
  <si>
    <t>Rsquared 0.506 &lt; R2Threshold 0.99. Calibration Amount Diff 40575.873% (absolute) &gt; max calibration amount diff 20%</t>
  </si>
  <si>
    <t>1641.36</t>
  </si>
  <si>
    <t>Rsquared 0.506 &lt; R2Threshold 0.99. Calibration Amount Diff 66642.363% (absolute) &gt; max calibration amount diff 20%</t>
  </si>
  <si>
    <t>93271.30</t>
  </si>
  <si>
    <t>9234.44</t>
  </si>
  <si>
    <t>Rsquared 0.506 &lt; R2Threshold 0.99. Calibration Amount Diff -99.056% (absolute) &gt; max calibration amount diff 20%</t>
  </si>
  <si>
    <t>5116.17</t>
  </si>
  <si>
    <t>Rsquared 0.506 &lt; R2Threshold 0.99. Calibration Amount Diff -235.435% (absolute) &gt; max calibration amount diff 20%</t>
  </si>
  <si>
    <t>3590.79</t>
  </si>
  <si>
    <t>Rsquared 0.506 &lt; R2Threshold 0.99. Calibration Amount Diff -419.379% (absolute) &gt; max calibration amount diff 20%</t>
  </si>
  <si>
    <t>2570.10</t>
  </si>
  <si>
    <t>Rsquared 0.506 &lt; R2Threshold 0.99. Calibration Amount Diff -743.788% (absolute) &gt; max calibration amount diff 20%</t>
  </si>
  <si>
    <t>1936.89</t>
  </si>
  <si>
    <t>Rsquared 0.506 &lt; R2Threshold 0.99. Calibration Amount Diff -1465.905% (absolute) &gt; max calibration amount diff 20%</t>
  </si>
  <si>
    <t>2346.31</t>
  </si>
  <si>
    <t>Rsquared 0.506 &lt; R2Threshold 0.99. Calibration Amount Diff 1045.787% (absolute) &gt; max calibration amount diff 20%</t>
  </si>
  <si>
    <t>2488.25</t>
  </si>
  <si>
    <t>Rsquared 0.506 &lt; R2Threshold 0.99. Calibration Amount Diff 3366.456% (absolute) &gt; max calibration amount diff 20%</t>
  </si>
  <si>
    <t>2760.27</t>
  </si>
  <si>
    <t>Rsquared 0.506 &lt; R2Threshold 0.99. Calibration Amount Diff 4251.742% (absolute) &gt; max calibration amount diff 20%</t>
  </si>
  <si>
    <t>2441.10</t>
  </si>
  <si>
    <t>Rsquared 0.506 &lt; R2Threshold 0.99. Calibration Amount Diff 17287.798% (absolute) &gt; max calibration amount diff 20%</t>
  </si>
  <si>
    <t>2420.49</t>
  </si>
  <si>
    <t>Rsquared 0.506 &lt; R2Threshold 0.99. Calibration Amount Diff 34312.728% (absolute) &gt; max calibration amount diff 20%</t>
  </si>
  <si>
    <t>3545.60</t>
  </si>
  <si>
    <t>Rsquared 0.506 &lt; R2Threshold 0.99. Calibration Amount Diff 57637.249% (absolute) &gt; max calibration amount diff 20%</t>
  </si>
  <si>
    <t>Lysine U-13C, U-15N neg</t>
  </si>
  <si>
    <t>[13]C6H14[15]N2O2</t>
  </si>
  <si>
    <t>10142.73</t>
  </si>
  <si>
    <t>4818.50</t>
  </si>
  <si>
    <t>4262.04</t>
  </si>
  <si>
    <t>3249.18</t>
  </si>
  <si>
    <t>2215.96</t>
  </si>
  <si>
    <t>2270.23</t>
  </si>
  <si>
    <t>804.39</t>
  </si>
  <si>
    <t>994.06</t>
  </si>
  <si>
    <t>1368.82</t>
  </si>
  <si>
    <t>1630.57</t>
  </si>
  <si>
    <t>1664.73</t>
  </si>
  <si>
    <t>1729.41</t>
  </si>
  <si>
    <t>2200.94</t>
  </si>
  <si>
    <t>3801.97</t>
  </si>
  <si>
    <t>5646.95</t>
  </si>
  <si>
    <t>4902.94</t>
  </si>
  <si>
    <t>2002.28</t>
  </si>
  <si>
    <t>1276.98</t>
  </si>
  <si>
    <t>1809.36</t>
  </si>
  <si>
    <t>3040.89</t>
  </si>
  <si>
    <t>1418.83</t>
  </si>
  <si>
    <t>997.49</t>
  </si>
  <si>
    <t>1857.52</t>
  </si>
  <si>
    <t>1657.66</t>
  </si>
  <si>
    <t>2861.55</t>
  </si>
  <si>
    <t>4305.84</t>
  </si>
  <si>
    <t>4920.95</t>
  </si>
  <si>
    <t>1170.53</t>
  </si>
  <si>
    <t>938.50</t>
  </si>
  <si>
    <t>1685.68</t>
  </si>
  <si>
    <t>1385.52</t>
  </si>
  <si>
    <t>1151.66</t>
  </si>
  <si>
    <t>1991.25</t>
  </si>
  <si>
    <t>1176.52</t>
  </si>
  <si>
    <t>2079.65</t>
  </si>
  <si>
    <t>2196.37</t>
  </si>
  <si>
    <t>Lysine U-13C, U-15N pos</t>
  </si>
  <si>
    <t>112029.50</t>
  </si>
  <si>
    <t>63708.48</t>
  </si>
  <si>
    <t>44128.62</t>
  </si>
  <si>
    <t>62613.59</t>
  </si>
  <si>
    <t>31256.16</t>
  </si>
  <si>
    <t>24376.65</t>
  </si>
  <si>
    <t>9903.64</t>
  </si>
  <si>
    <t>17187.50</t>
  </si>
  <si>
    <t>24269.17</t>
  </si>
  <si>
    <t>26403.46</t>
  </si>
  <si>
    <t>10929.04</t>
  </si>
  <si>
    <t>19822.58</t>
  </si>
  <si>
    <t>264543.04</t>
  </si>
  <si>
    <t>95079.44</t>
  </si>
  <si>
    <t>44545.88</t>
  </si>
  <si>
    <t>29913.82</t>
  </si>
  <si>
    <t>34199.23</t>
  </si>
  <si>
    <t>9284.61</t>
  </si>
  <si>
    <t>6714.93</t>
  </si>
  <si>
    <t>11519.00</t>
  </si>
  <si>
    <t>22149.64</t>
  </si>
  <si>
    <t>13865.45</t>
  </si>
  <si>
    <t>10636.26</t>
  </si>
  <si>
    <t>8248.64</t>
  </si>
  <si>
    <t>346508.27</t>
  </si>
  <si>
    <t>98052.71</t>
  </si>
  <si>
    <t>22275.49</t>
  </si>
  <si>
    <t>17693.14</t>
  </si>
  <si>
    <t>14918.46</t>
  </si>
  <si>
    <t>7141.79</t>
  </si>
  <si>
    <t>43802.24</t>
  </si>
  <si>
    <t>13150.42</t>
  </si>
  <si>
    <t>7443.70</t>
  </si>
  <si>
    <t>27570.13</t>
  </si>
  <si>
    <t>9072.32</t>
  </si>
  <si>
    <t>16171.27</t>
  </si>
  <si>
    <t>Methionine neg</t>
  </si>
  <si>
    <t>C5H11NO2S</t>
  </si>
  <si>
    <t>32836.94</t>
  </si>
  <si>
    <t>49074.70</t>
  </si>
  <si>
    <t>40406.74</t>
  </si>
  <si>
    <t>44958.40</t>
  </si>
  <si>
    <t>15936.55</t>
  </si>
  <si>
    <t>Calibration Amount Diff 41.588% (absolute) &gt; max calibration amount diff 20%</t>
  </si>
  <si>
    <t>28680.94</t>
  </si>
  <si>
    <t>11123.36</t>
  </si>
  <si>
    <t>Calibration Amount Diff -24.042% (absolute) &gt; max calibration amount diff 20%</t>
  </si>
  <si>
    <t>5351.41</t>
  </si>
  <si>
    <t>Calibration Amount Diff -75.057% (absolute) &gt; max calibration amount diff 20%</t>
  </si>
  <si>
    <t>10088.18</t>
  </si>
  <si>
    <t>Calibration Amount Diff -169.014% (absolute) &gt; max calibration amount diff 20%</t>
  </si>
  <si>
    <t>2919.22</t>
  </si>
  <si>
    <t>Calibration Amount Diff -386.862% (absolute) &gt; max calibration amount diff 20%</t>
  </si>
  <si>
    <t>28165.05</t>
  </si>
  <si>
    <t>Calibration Amount Diff -780.531% (absolute) &gt; max calibration amount diff 20%</t>
  </si>
  <si>
    <t>Calibration Amount Diff -1601.04% (absolute) &gt; max calibration amount diff 20%</t>
  </si>
  <si>
    <t>67957.68</t>
  </si>
  <si>
    <t>102727.45</t>
  </si>
  <si>
    <t>50100.78</t>
  </si>
  <si>
    <t>104587.21</t>
  </si>
  <si>
    <t>14998.43</t>
  </si>
  <si>
    <t>27836.12</t>
  </si>
  <si>
    <t>16363.42</t>
  </si>
  <si>
    <t>Calibration Amount Diff -28.01% (absolute) &gt; max calibration amount diff 20%</t>
  </si>
  <si>
    <t>6910.26</t>
  </si>
  <si>
    <t>Calibration Amount Diff -72.787% (absolute) &gt; max calibration amount diff 20%</t>
  </si>
  <si>
    <t>4231.39</t>
  </si>
  <si>
    <t>Calibration Amount Diff -167.553% (absolute) &gt; max calibration amount diff 20%</t>
  </si>
  <si>
    <t>22886.00</t>
  </si>
  <si>
    <t>Calibration Amount Diff -388.955% (absolute) &gt; max calibration amount diff 20%</t>
  </si>
  <si>
    <t>8839.57</t>
  </si>
  <si>
    <t>Calibration Amount Diff -796.621% (absolute) &gt; max calibration amount diff 20%</t>
  </si>
  <si>
    <t>36999.69</t>
  </si>
  <si>
    <t>Calibration Amount Diff -1604.899% (absolute) &gt; max calibration amount diff 20%</t>
  </si>
  <si>
    <t>76982.96</t>
  </si>
  <si>
    <t>57296.03</t>
  </si>
  <si>
    <t>63473.54</t>
  </si>
  <si>
    <t>32427.70</t>
  </si>
  <si>
    <t>15512.07</t>
  </si>
  <si>
    <t>15807.35</t>
  </si>
  <si>
    <t>9230.84</t>
  </si>
  <si>
    <t>Calibration Amount Diff -23.424% (absolute) &gt; max calibration amount diff 20%</t>
  </si>
  <si>
    <t>4298.67</t>
  </si>
  <si>
    <t>Calibration Amount Diff -81.329% (absolute) &gt; max calibration amount diff 20%</t>
  </si>
  <si>
    <t>4643.56</t>
  </si>
  <si>
    <t>Calibration Amount Diff -179.726% (absolute) &gt; max calibration amount diff 20%</t>
  </si>
  <si>
    <t>3136.71</t>
  </si>
  <si>
    <t>Calibration Amount Diff -403.526% (absolute) &gt; max calibration amount diff 20%</t>
  </si>
  <si>
    <t>4936.38</t>
  </si>
  <si>
    <t>Calibration Amount Diff -808.106% (absolute) &gt; max calibration amount diff 20%</t>
  </si>
  <si>
    <t>5615.78</t>
  </si>
  <si>
    <t>Calibration Amount Diff -1608.683% (absolute) &gt; max calibration amount diff 20%</t>
  </si>
  <si>
    <t>Methionine pos</t>
  </si>
  <si>
    <t>1485256.65</t>
  </si>
  <si>
    <t>Calibration Amount Diff 44.781% (absolute) &gt; max calibration amount diff 20%</t>
  </si>
  <si>
    <t>773435.89</t>
  </si>
  <si>
    <t>Calibration Amount Diff -22.93% (absolute) &gt; max calibration amount diff 20%</t>
  </si>
  <si>
    <t>43501.79</t>
  </si>
  <si>
    <t>Calibration Amount Diff -85.377% (absolute) &gt; max calibration amount diff 20%</t>
  </si>
  <si>
    <t>37617.23</t>
  </si>
  <si>
    <t>Calibration Amount Diff -194.913% (absolute) &gt; max calibration amount diff 20%</t>
  </si>
  <si>
    <t>10432.17</t>
  </si>
  <si>
    <t>Calibration Amount Diff -450.74% (absolute) &gt; max calibration amount diff 20%</t>
  </si>
  <si>
    <t>8152.13</t>
  </si>
  <si>
    <t>Calibration Amount Diff -928.097% (absolute) &gt; max calibration amount diff 20%</t>
  </si>
  <si>
    <t>5979.00</t>
  </si>
  <si>
    <t>Calibration Amount Diff -1932.645% (absolute) &gt; max calibration amount diff 20%</t>
  </si>
  <si>
    <t>2027260.11</t>
  </si>
  <si>
    <t>716138.09</t>
  </si>
  <si>
    <t>57754.71</t>
  </si>
  <si>
    <t>Calibration Amount Diff -25.883% (absolute) &gt; max calibration amount diff 20%</t>
  </si>
  <si>
    <t>30598.97</t>
  </si>
  <si>
    <t>Calibration Amount Diff -78.137% (absolute) &gt; max calibration amount diff 20%</t>
  </si>
  <si>
    <t>28012.31</t>
  </si>
  <si>
    <t>Calibration Amount Diff -197.288% (absolute) &gt; max calibration amount diff 20%</t>
  </si>
  <si>
    <t>21563.88</t>
  </si>
  <si>
    <t>Calibration Amount Diff -454.327% (absolute) &gt; max calibration amount diff 20%</t>
  </si>
  <si>
    <t>9262.02</t>
  </si>
  <si>
    <t>Calibration Amount Diff -938.564% (absolute) &gt; max calibration amount diff 20%</t>
  </si>
  <si>
    <t>9630.42</t>
  </si>
  <si>
    <t>Calibration Amount Diff -1938.568% (absolute) &gt; max calibration amount diff 20%</t>
  </si>
  <si>
    <t>634642.00</t>
  </si>
  <si>
    <t>3963551.23</t>
  </si>
  <si>
    <t>87940.79</t>
  </si>
  <si>
    <t>Calibration Amount Diff -21.052% (absolute) &gt; max calibration amount diff 20%</t>
  </si>
  <si>
    <t>58691.93</t>
  </si>
  <si>
    <t>Calibration Amount Diff -87.021% (absolute) &gt; max calibration amount diff 20%</t>
  </si>
  <si>
    <t>21527.74</t>
  </si>
  <si>
    <t>Calibration Amount Diff -205.422% (absolute) &gt; max calibration amount diff 20%</t>
  </si>
  <si>
    <t>11895.76</t>
  </si>
  <si>
    <t>Calibration Amount Diff -473.085% (absolute) &gt; max calibration amount diff 20%</t>
  </si>
  <si>
    <t>6519.63</t>
  </si>
  <si>
    <t>Calibration Amount Diff -956.215% (absolute) &gt; max calibration amount diff 20%</t>
  </si>
  <si>
    <t>7941.75</t>
  </si>
  <si>
    <t>Calibration Amount Diff -1935.379% (absolute) &gt; max calibration amount diff 20%</t>
  </si>
  <si>
    <t>Methionine U-13C neg</t>
  </si>
  <si>
    <t>[13]C5H11NO2S</t>
  </si>
  <si>
    <t>Rsquared 0.611 &lt; R2Threshold 0.99</t>
  </si>
  <si>
    <t>Rsquared 0.611 &lt; R2Threshold 0.99. Calibration Amount Diff 34.793% (absolute) &gt; max calibration amount diff 20%</t>
  </si>
  <si>
    <t>57657.12</t>
  </si>
  <si>
    <t>Rsquared 0.611 &lt; R2Threshold 0.99. Calibration Amount Diff 187.757% (absolute) &gt; max calibration amount diff 20%</t>
  </si>
  <si>
    <t>13937.48</t>
  </si>
  <si>
    <t>Rsquared 0.611 &lt; R2Threshold 0.99. Calibration Amount Diff 234.803% (absolute) &gt; max calibration amount diff 20%</t>
  </si>
  <si>
    <t>3230.10</t>
  </si>
  <si>
    <t>Rsquared 0.611 &lt; R2Threshold 0.99. Calibration Amount Diff 455.392% (absolute) &gt; max calibration amount diff 20%</t>
  </si>
  <si>
    <t>4668.28</t>
  </si>
  <si>
    <t>Rsquared 0.611 &lt; R2Threshold 0.99. Calibration Amount Diff -1006.588% (absolute) &gt; max calibration amount diff 20%</t>
  </si>
  <si>
    <t>29858.69</t>
  </si>
  <si>
    <t>Rsquared 0.611 &lt; R2Threshold 0.99. Calibration Amount Diff -1866.882% (absolute) &gt; max calibration amount diff 20%</t>
  </si>
  <si>
    <t>3586.07</t>
  </si>
  <si>
    <t>Rsquared 0.611 &lt; R2Threshold 0.99. Calibration Amount Diff -4413.342% (absolute) &gt; max calibration amount diff 20%</t>
  </si>
  <si>
    <t>6894.06</t>
  </si>
  <si>
    <t>Rsquared 0.611 &lt; R2Threshold 0.99. Calibration Amount Diff -9064.386% (absolute) &gt; max calibration amount diff 20%</t>
  </si>
  <si>
    <t>7570.15</t>
  </si>
  <si>
    <t>Rsquared 0.611 &lt; R2Threshold 0.99. Calibration Amount Diff -11004.515% (absolute) &gt; max calibration amount diff 20%</t>
  </si>
  <si>
    <t>8148.01</t>
  </si>
  <si>
    <t>Rsquared 0.611 &lt; R2Threshold 0.99. Calibration Amount Diff -23616.027% (absolute) &gt; max calibration amount diff 20%</t>
  </si>
  <si>
    <t>5816.51</t>
  </si>
  <si>
    <t>Rsquared 0.611 &lt; R2Threshold 0.99. Calibration Amount Diff -27223.729% (absolute) &gt; max calibration amount diff 20%</t>
  </si>
  <si>
    <t>Rsquared 0.611 &lt; R2Threshold 0.99. Calibration Amount Diff -40.941% (absolute) &gt; max calibration amount diff 20%</t>
  </si>
  <si>
    <t>1731.66</t>
  </si>
  <si>
    <t>Rsquared 0.611 &lt; R2Threshold 0.99. Calibration Amount Diff 26.125% (absolute) &gt; max calibration amount diff 20%</t>
  </si>
  <si>
    <t>1938.38</t>
  </si>
  <si>
    <t>Rsquared 0.611 &lt; R2Threshold 0.99. Calibration Amount Diff 162.228% (absolute) &gt; max calibration amount diff 20%</t>
  </si>
  <si>
    <t>3695.24</t>
  </si>
  <si>
    <t>Rsquared 0.611 &lt; R2Threshold 0.99. Calibration Amount Diff 250.718% (absolute) &gt; max calibration amount diff 20%</t>
  </si>
  <si>
    <t>3843.56</t>
  </si>
  <si>
    <t>Rsquared 0.611 &lt; R2Threshold 0.99. Calibration Amount Diff -240.622% (absolute) &gt; max calibration amount diff 20%</t>
  </si>
  <si>
    <t>52564.24</t>
  </si>
  <si>
    <t>Rsquared 0.611 &lt; R2Threshold 0.99. Calibration Amount Diff -563.287% (absolute) &gt; max calibration amount diff 20%</t>
  </si>
  <si>
    <t>38011.67</t>
  </si>
  <si>
    <t>Rsquared 0.611 &lt; R2Threshold 0.99. Calibration Amount Diff 207.47% (absolute) &gt; max calibration amount diff 20%</t>
  </si>
  <si>
    <t>86186.44</t>
  </si>
  <si>
    <t>Rsquared 0.611 &lt; R2Threshold 0.99. Calibration Amount Diff -1147.713% (absolute) &gt; max calibration amount diff 20%</t>
  </si>
  <si>
    <t>16661.49</t>
  </si>
  <si>
    <t>Rsquared 0.611 &lt; R2Threshold 0.99. Calibration Amount Diff -92.42% (absolute) &gt; max calibration amount diff 20%</t>
  </si>
  <si>
    <t>5888.09</t>
  </si>
  <si>
    <t>Rsquared 0.611 &lt; R2Threshold 0.99. Calibration Amount Diff 3575.524% (absolute) &gt; max calibration amount diff 20%</t>
  </si>
  <si>
    <t>4795.20</t>
  </si>
  <si>
    <t>Rsquared 0.611 &lt; R2Threshold 0.99. Calibration Amount Diff 8893.716% (absolute) &gt; max calibration amount diff 20%</t>
  </si>
  <si>
    <t>4567.95</t>
  </si>
  <si>
    <t>Rsquared 0.611 &lt; R2Threshold 0.99. Calibration Amount Diff -37010.092% (absolute) &gt; max calibration amount diff 20%</t>
  </si>
  <si>
    <t>885.98</t>
  </si>
  <si>
    <t>Rsquared 0.611 &lt; R2Threshold 0.99. Calibration Amount Diff 33.874% (absolute) &gt; max calibration amount diff 20%</t>
  </si>
  <si>
    <t>3950.66</t>
  </si>
  <si>
    <t>Rsquared 0.611 &lt; R2Threshold 0.99. Calibration Amount Diff 148.773% (absolute) &gt; max calibration amount diff 20%</t>
  </si>
  <si>
    <t>13347.24</t>
  </si>
  <si>
    <t>Rsquared 0.611 &lt; R2Threshold 0.99. Calibration Amount Diff 193.381% (absolute) &gt; max calibration amount diff 20%</t>
  </si>
  <si>
    <t>2665.92</t>
  </si>
  <si>
    <t>Rsquared 0.611 &lt; R2Threshold 0.99. Calibration Amount Diff 296.789% (absolute) &gt; max calibration amount diff 20%</t>
  </si>
  <si>
    <t>6023.66</t>
  </si>
  <si>
    <t>Rsquared 0.611 &lt; R2Threshold 0.99. Calibration Amount Diff -261.807% (absolute) &gt; max calibration amount diff 20%</t>
  </si>
  <si>
    <t>10628.35</t>
  </si>
  <si>
    <t>Rsquared 0.611 &lt; R2Threshold 0.99. Calibration Amount Diff 576.495% (absolute) &gt; max calibration amount diff 20%</t>
  </si>
  <si>
    <t>5334.98</t>
  </si>
  <si>
    <t>Rsquared 0.611 &lt; R2Threshold 0.99. Calibration Amount Diff 1462.283% (absolute) &gt; max calibration amount diff 20%</t>
  </si>
  <si>
    <t>4203.91</t>
  </si>
  <si>
    <t>Rsquared 0.611 &lt; R2Threshold 0.99. Calibration Amount Diff -6150.185% (absolute) &gt; max calibration amount diff 20%</t>
  </si>
  <si>
    <t>43968.19</t>
  </si>
  <si>
    <t>Rsquared 0.611 &lt; R2Threshold 0.99. Calibration Amount Diff -3469.955% (absolute) &gt; max calibration amount diff 20%</t>
  </si>
  <si>
    <t>6978.34</t>
  </si>
  <si>
    <t>Rsquared 0.611 &lt; R2Threshold 0.99. Calibration Amount Diff -628.149% (absolute) &gt; max calibration amount diff 20%</t>
  </si>
  <si>
    <t>6027.80</t>
  </si>
  <si>
    <t>Rsquared 0.611 &lt; R2Threshold 0.99. Calibration Amount Diff 19562.408% (absolute) &gt; max calibration amount diff 20%</t>
  </si>
  <si>
    <t>Methionine U-13C pos</t>
  </si>
  <si>
    <t>Rsquared 0.865 &lt; R2Threshold 0.99</t>
  </si>
  <si>
    <t>32830.22</t>
  </si>
  <si>
    <t>Rsquared 0.865 &lt; R2Threshold 0.99. Calibration Amount Diff 35.704% (absolute) &gt; max calibration amount diff 20%</t>
  </si>
  <si>
    <t>7457.39</t>
  </si>
  <si>
    <t>Rsquared 0.865 &lt; R2Threshold 0.99. Calibration Amount Diff 85.093% (absolute) &gt; max calibration amount diff 20%</t>
  </si>
  <si>
    <t>16066.04</t>
  </si>
  <si>
    <t>Rsquared 0.865 &lt; R2Threshold 0.99. Calibration Amount Diff 151.151% (absolute) &gt; max calibration amount diff 20%</t>
  </si>
  <si>
    <t>6896.12</t>
  </si>
  <si>
    <t>Rsquared 0.865 &lt; R2Threshold 0.99. Calibration Amount Diff 146.251% (absolute) &gt; max calibration amount diff 20%</t>
  </si>
  <si>
    <t>11721.96</t>
  </si>
  <si>
    <t>Rsquared 0.865 &lt; R2Threshold 0.99. Calibration Amount Diff -421.84% (absolute) &gt; max calibration amount diff 20%</t>
  </si>
  <si>
    <t>15806.88</t>
  </si>
  <si>
    <t>Rsquared 0.865 &lt; R2Threshold 0.99. Calibration Amount Diff -520.028% (absolute) &gt; max calibration amount diff 20%</t>
  </si>
  <si>
    <t>10562.50</t>
  </si>
  <si>
    <t>Rsquared 0.865 &lt; R2Threshold 0.99. Calibration Amount Diff -1268.886% (absolute) &gt; max calibration amount diff 20%</t>
  </si>
  <si>
    <t>11734.31</t>
  </si>
  <si>
    <t>Rsquared 0.865 &lt; R2Threshold 0.99. Calibration Amount Diff -4458.739% (absolute) &gt; max calibration amount diff 20%</t>
  </si>
  <si>
    <t>8915.40</t>
  </si>
  <si>
    <t>Rsquared 0.865 &lt; R2Threshold 0.99. Calibration Amount Diff -9382.649% (absolute) &gt; max calibration amount diff 20%</t>
  </si>
  <si>
    <t>6237.63</t>
  </si>
  <si>
    <t>Rsquared 0.865 &lt; R2Threshold 0.99. Calibration Amount Diff -8813.758% (absolute) &gt; max calibration amount diff 20%</t>
  </si>
  <si>
    <t>10404.16</t>
  </si>
  <si>
    <t>Rsquared 0.865 &lt; R2Threshold 0.99. Calibration Amount Diff -418.677% (absolute) &gt; max calibration amount diff 20%</t>
  </si>
  <si>
    <t>Rsquared 0.865 &lt; R2Threshold 0.99. Calibration Amount Diff -23.085% (absolute) &gt; max calibration amount diff 20%</t>
  </si>
  <si>
    <t>19810.89</t>
  </si>
  <si>
    <t>397420.70</t>
  </si>
  <si>
    <t>Rsquared 0.865 &lt; R2Threshold 0.99. Calibration Amount Diff 59.778% (absolute) &gt; max calibration amount diff 20%</t>
  </si>
  <si>
    <t>17416.29</t>
  </si>
  <si>
    <t>Rsquared 0.865 &lt; R2Threshold 0.99. Calibration Amount Diff 41.367% (absolute) &gt; max calibration amount diff 20%</t>
  </si>
  <si>
    <t>7935.34</t>
  </si>
  <si>
    <t>Rsquared 0.865 &lt; R2Threshold 0.99. Calibration Amount Diff 48.198% (absolute) &gt; max calibration amount diff 20%</t>
  </si>
  <si>
    <t>7035.37</t>
  </si>
  <si>
    <t>Rsquared 0.865 &lt; R2Threshold 0.99. Calibration Amount Diff 56.209% (absolute) &gt; max calibration amount diff 20%</t>
  </si>
  <si>
    <t>10427.04</t>
  </si>
  <si>
    <t>Rsquared 0.865 &lt; R2Threshold 0.99. Calibration Amount Diff -451.483% (absolute) &gt; max calibration amount diff 20%</t>
  </si>
  <si>
    <t>9037.03</t>
  </si>
  <si>
    <t>Rsquared 0.865 &lt; R2Threshold 0.99. Calibration Amount Diff -845.978% (absolute) &gt; max calibration amount diff 20%</t>
  </si>
  <si>
    <t>9108.63</t>
  </si>
  <si>
    <t>Rsquared 0.865 &lt; R2Threshold 0.99. Calibration Amount Diff 208.417% (absolute) &gt; max calibration amount diff 20%</t>
  </si>
  <si>
    <t>8955.26</t>
  </si>
  <si>
    <t>Rsquared 0.865 &lt; R2Threshold 0.99. Calibration Amount Diff -4446.542% (absolute) &gt; max calibration amount diff 20%</t>
  </si>
  <si>
    <t>9131.66</t>
  </si>
  <si>
    <t>Rsquared 0.865 &lt; R2Threshold 0.99. Calibration Amount Diff 4626.258% (absolute) &gt; max calibration amount diff 20%</t>
  </si>
  <si>
    <t>9747.69</t>
  </si>
  <si>
    <t>Rsquared 0.865 &lt; R2Threshold 0.99. Calibration Amount Diff 11595.297% (absolute) &gt; max calibration amount diff 20%</t>
  </si>
  <si>
    <t>Rsquared 0.865 &lt; R2Threshold 0.99. Calibration Amount Diff 34.914% (absolute) &gt; max calibration amount diff 20%</t>
  </si>
  <si>
    <t>25674.89</t>
  </si>
  <si>
    <t>Rsquared 0.865 &lt; R2Threshold 0.99. Calibration Amount Diff 98.924% (absolute) &gt; max calibration amount diff 20%</t>
  </si>
  <si>
    <t>16527.04</t>
  </si>
  <si>
    <t>Rsquared 0.865 &lt; R2Threshold 0.99. Calibration Amount Diff 69.676% (absolute) &gt; max calibration amount diff 20%</t>
  </si>
  <si>
    <t>8838.06</t>
  </si>
  <si>
    <t>Rsquared 0.865 &lt; R2Threshold 0.99. Calibration Amount Diff -82.674% (absolute) &gt; max calibration amount diff 20%</t>
  </si>
  <si>
    <t>6981.95</t>
  </si>
  <si>
    <t>4759.52</t>
  </si>
  <si>
    <t>Rsquared 0.865 &lt; R2Threshold 0.99. Calibration Amount Diff -470.585% (absolute) &gt; max calibration amount diff 20%</t>
  </si>
  <si>
    <t>6587.49</t>
  </si>
  <si>
    <t>Rsquared 0.865 &lt; R2Threshold 0.99. Calibration Amount Diff -671.405% (absolute) &gt; max calibration amount diff 20%</t>
  </si>
  <si>
    <t>6966.99</t>
  </si>
  <si>
    <t>Rsquared 0.865 &lt; R2Threshold 0.99. Calibration Amount Diff -519.484% (absolute) &gt; max calibration amount diff 20%</t>
  </si>
  <si>
    <t>6534.70</t>
  </si>
  <si>
    <t>Rsquared 0.865 &lt; R2Threshold 0.99. Calibration Amount Diff 1888.944% (absolute) &gt; max calibration amount diff 20%</t>
  </si>
  <si>
    <t>8320.45</t>
  </si>
  <si>
    <t>Rsquared 0.865 &lt; R2Threshold 0.99. Calibration Amount Diff 787.907% (absolute) &gt; max calibration amount diff 20%</t>
  </si>
  <si>
    <t>11091.58</t>
  </si>
  <si>
    <t>Rsquared 0.865 &lt; R2Threshold 0.99. Calibration Amount Diff -15703.142% (absolute) &gt; max calibration amount diff 20%</t>
  </si>
  <si>
    <t>Methionine U-13C, U-15N neg</t>
  </si>
  <si>
    <t>[13]C5H11[15]NO2S</t>
  </si>
  <si>
    <t>194759.30</t>
  </si>
  <si>
    <t>206500.83</t>
  </si>
  <si>
    <t>159254.29</t>
  </si>
  <si>
    <t>30770.79</t>
  </si>
  <si>
    <t>118318.43</t>
  </si>
  <si>
    <t>38553.53</t>
  </si>
  <si>
    <t>92982.53</t>
  </si>
  <si>
    <t>114904.48</t>
  </si>
  <si>
    <t>217023.05</t>
  </si>
  <si>
    <t>25339.72</t>
  </si>
  <si>
    <t>45101.60</t>
  </si>
  <si>
    <t>201740.56</t>
  </si>
  <si>
    <t>1249681.54</t>
  </si>
  <si>
    <t>212042.09</t>
  </si>
  <si>
    <t>39906.11</t>
  </si>
  <si>
    <t>1084522.79</t>
  </si>
  <si>
    <t>164675.44</t>
  </si>
  <si>
    <t>33703.10</t>
  </si>
  <si>
    <t>17061.30</t>
  </si>
  <si>
    <t>80804.75</t>
  </si>
  <si>
    <t>74103.66</t>
  </si>
  <si>
    <t>23332.76</t>
  </si>
  <si>
    <t>128734.51</t>
  </si>
  <si>
    <t>172803.07</t>
  </si>
  <si>
    <t>75688.93</t>
  </si>
  <si>
    <t>33228.27</t>
  </si>
  <si>
    <t>45253.15</t>
  </si>
  <si>
    <t>26729.10</t>
  </si>
  <si>
    <t>43147.24</t>
  </si>
  <si>
    <t>19072.57</t>
  </si>
  <si>
    <t>61148.64</t>
  </si>
  <si>
    <t>15053.44</t>
  </si>
  <si>
    <t>Methionine U-13C, U-15N pos</t>
  </si>
  <si>
    <t>11863463.44</t>
  </si>
  <si>
    <t>1283279.20</t>
  </si>
  <si>
    <t>19463628.81</t>
  </si>
  <si>
    <t>1349459.31</t>
  </si>
  <si>
    <t>17660252.16</t>
  </si>
  <si>
    <t>923519.76</t>
  </si>
  <si>
    <t>1832740.84</t>
  </si>
  <si>
    <t>1035773.06</t>
  </si>
  <si>
    <t>15436559.07</t>
  </si>
  <si>
    <t>676423.74</t>
  </si>
  <si>
    <t>17182061.18</t>
  </si>
  <si>
    <t>18790929.37</t>
  </si>
  <si>
    <t>1258318.46</t>
  </si>
  <si>
    <t>Phenylalanine neg</t>
  </si>
  <si>
    <t>C9H11NO2</t>
  </si>
  <si>
    <t>595091.41</t>
  </si>
  <si>
    <t>174823.73</t>
  </si>
  <si>
    <t>77022.11</t>
  </si>
  <si>
    <t>127562.25</t>
  </si>
  <si>
    <t>17892.11</t>
  </si>
  <si>
    <t>Calibration Amount Diff 42.149% (absolute) &gt; max calibration amount diff 20%</t>
  </si>
  <si>
    <t>6259.81</t>
  </si>
  <si>
    <t>6823.01</t>
  </si>
  <si>
    <t>Calibration Amount Diff -26.233% (absolute) &gt; max calibration amount diff 20%</t>
  </si>
  <si>
    <t>3996.86</t>
  </si>
  <si>
    <t>Calibration Amount Diff -84.861% (absolute) &gt; max calibration amount diff 20%</t>
  </si>
  <si>
    <t>4180.08</t>
  </si>
  <si>
    <t>Calibration Amount Diff -192.565% (absolute) &gt; max calibration amount diff 20%</t>
  </si>
  <si>
    <t>1634.60</t>
  </si>
  <si>
    <t>Calibration Amount Diff -448.982% (absolute) &gt; max calibration amount diff 20%</t>
  </si>
  <si>
    <t>889.16</t>
  </si>
  <si>
    <t>Calibration Amount Diff -925.407% (absolute) &gt; max calibration amount diff 20%</t>
  </si>
  <si>
    <t>568.49</t>
  </si>
  <si>
    <t>Calibration Amount Diff -1934.033% (absolute) &gt; max calibration amount diff 20%</t>
  </si>
  <si>
    <t>1063057.51</t>
  </si>
  <si>
    <t>191681.93</t>
  </si>
  <si>
    <t>334464.53</t>
  </si>
  <si>
    <t>81224.14</t>
  </si>
  <si>
    <t>27851.68</t>
  </si>
  <si>
    <t>6962.98</t>
  </si>
  <si>
    <t>7924.46</t>
  </si>
  <si>
    <t>Calibration Amount Diff -27.453% (absolute) &gt; max calibration amount diff 20%</t>
  </si>
  <si>
    <t>3631.28</t>
  </si>
  <si>
    <t>Calibration Amount Diff -79.222% (absolute) &gt; max calibration amount diff 20%</t>
  </si>
  <si>
    <t>2071.85</t>
  </si>
  <si>
    <t>Calibration Amount Diff -196.561% (absolute) &gt; max calibration amount diff 20%</t>
  </si>
  <si>
    <t>1354.94</t>
  </si>
  <si>
    <t>Calibration Amount Diff -456.667% (absolute) &gt; max calibration amount diff 20%</t>
  </si>
  <si>
    <t>675.69</t>
  </si>
  <si>
    <t>Calibration Amount Diff -935.566% (absolute) &gt; max calibration amount diff 20%</t>
  </si>
  <si>
    <t>357.64</t>
  </si>
  <si>
    <t>Calibration Amount Diff -1940.739% (absolute) &gt; max calibration amount diff 20%</t>
  </si>
  <si>
    <t>198539.12</t>
  </si>
  <si>
    <t>114694.40</t>
  </si>
  <si>
    <t>59396.85</t>
  </si>
  <si>
    <t>24040.26</t>
  </si>
  <si>
    <t>19243.72</t>
  </si>
  <si>
    <t>5846.58</t>
  </si>
  <si>
    <t>Calibration Amount Diff -24.982% (absolute) &gt; max calibration amount diff 20%</t>
  </si>
  <si>
    <t>3543.93</t>
  </si>
  <si>
    <t>Calibration Amount Diff -90.012% (absolute) &gt; max calibration amount diff 20%</t>
  </si>
  <si>
    <t>3362.23</t>
  </si>
  <si>
    <t>Calibration Amount Diff -207.605% (absolute) &gt; max calibration amount diff 20%</t>
  </si>
  <si>
    <t>1284.02</t>
  </si>
  <si>
    <t>Calibration Amount Diff -472.24% (absolute) &gt; max calibration amount diff 20%</t>
  </si>
  <si>
    <t>906.31</t>
  </si>
  <si>
    <t>Calibration Amount Diff -958.841% (absolute) &gt; max calibration amount diff 20%</t>
  </si>
  <si>
    <t>349.67</t>
  </si>
  <si>
    <t>Calibration Amount Diff -1940.574% (absolute) &gt; max calibration amount diff 20%</t>
  </si>
  <si>
    <t>Phenylalanine pos</t>
  </si>
  <si>
    <t>787472.06</t>
  </si>
  <si>
    <t>391378.34</t>
  </si>
  <si>
    <t>232473.03</t>
  </si>
  <si>
    <t>161659.17</t>
  </si>
  <si>
    <t>133490.54</t>
  </si>
  <si>
    <t>Calibration Amount Diff 48.871% (absolute) &gt; max calibration amount diff 20%</t>
  </si>
  <si>
    <t>82957.70</t>
  </si>
  <si>
    <t>Calibration Amount Diff 24.867% (absolute) &gt; max calibration amount diff 20%</t>
  </si>
  <si>
    <t>22924.20</t>
  </si>
  <si>
    <t>Calibration Amount Diff -24.288% (absolute) &gt; max calibration amount diff 20%</t>
  </si>
  <si>
    <t>18658.78</t>
  </si>
  <si>
    <t>Calibration Amount Diff -98.348% (absolute) &gt; max calibration amount diff 20%</t>
  </si>
  <si>
    <t>5647.58</t>
  </si>
  <si>
    <t>Calibration Amount Diff -235.545% (absolute) &gt; max calibration amount diff 20%</t>
  </si>
  <si>
    <t>4792.22</t>
  </si>
  <si>
    <t>Calibration Amount Diff -546.548% (absolute) &gt; max calibration amount diff 20%</t>
  </si>
  <si>
    <t>3216.67</t>
  </si>
  <si>
    <t>Calibration Amount Diff -1123.835% (absolute) &gt; max calibration amount diff 20%</t>
  </si>
  <si>
    <t>1397.22</t>
  </si>
  <si>
    <t>Calibration Amount Diff -2368.532% (absolute) &gt; max calibration amount diff 20%</t>
  </si>
  <si>
    <t>1069621.71</t>
  </si>
  <si>
    <t>583571.83</t>
  </si>
  <si>
    <t>173885.02</t>
  </si>
  <si>
    <t>429535.85</t>
  </si>
  <si>
    <t>86455.98</t>
  </si>
  <si>
    <t>68070.39</t>
  </si>
  <si>
    <t>23961.27</t>
  </si>
  <si>
    <t>Calibration Amount Diff -27.378% (absolute) &gt; max calibration amount diff 20%</t>
  </si>
  <si>
    <t>17178.75</t>
  </si>
  <si>
    <t>Calibration Amount Diff -89.649% (absolute) &gt; max calibration amount diff 20%</t>
  </si>
  <si>
    <t>7591.94</t>
  </si>
  <si>
    <t>Calibration Amount Diff -233.021% (absolute) &gt; max calibration amount diff 20%</t>
  </si>
  <si>
    <t>5706.63</t>
  </si>
  <si>
    <t>Calibration Amount Diff -546.883% (absolute) &gt; max calibration amount diff 20%</t>
  </si>
  <si>
    <t>1858.21</t>
  </si>
  <si>
    <t>Calibration Amount Diff -1145.554% (absolute) &gt; max calibration amount diff 20%</t>
  </si>
  <si>
    <t>1419.34</t>
  </si>
  <si>
    <t>Calibration Amount Diff -2370.656% (absolute) &gt; max calibration amount diff 20%</t>
  </si>
  <si>
    <t>434573.92</t>
  </si>
  <si>
    <t>549487.13</t>
  </si>
  <si>
    <t>181024.18</t>
  </si>
  <si>
    <t>96911.49</t>
  </si>
  <si>
    <t>72401.59</t>
  </si>
  <si>
    <t>29477.24</t>
  </si>
  <si>
    <t>Calibration Amount Diff -21.905% (absolute) &gt; max calibration amount diff 20%</t>
  </si>
  <si>
    <t>12395.81</t>
  </si>
  <si>
    <t>Calibration Amount Diff -100.552% (absolute) &gt; max calibration amount diff 20%</t>
  </si>
  <si>
    <t>7845.48</t>
  </si>
  <si>
    <t>Calibration Amount Diff -242.76% (absolute) &gt; max calibration amount diff 20%</t>
  </si>
  <si>
    <t>4745.65</t>
  </si>
  <si>
    <t>Calibration Amount Diff -568.33% (absolute) &gt; max calibration amount diff 20%</t>
  </si>
  <si>
    <t>3000.35</t>
  </si>
  <si>
    <t>Calibration Amount Diff -1162.441% (absolute) &gt; max calibration amount diff 20%</t>
  </si>
  <si>
    <t>1359.25</t>
  </si>
  <si>
    <t>Calibration Amount Diff -2373.128% (absolute) &gt; max calibration amount diff 20%</t>
  </si>
  <si>
    <t>Phenylalanine U-13C neg</t>
  </si>
  <si>
    <t>[13]C9H11NO2</t>
  </si>
  <si>
    <t>23226.45</t>
  </si>
  <si>
    <t>Rsquared 0.727 &lt; R2Threshold 0.99. Calibration Amount Diff -22.034% (absolute) &gt; max calibration amount diff 20%</t>
  </si>
  <si>
    <t>3073.96</t>
  </si>
  <si>
    <t>Rsquared 0.727 &lt; R2Threshold 0.99. Calibration Amount Diff 31.322% (absolute) &gt; max calibration amount diff 20%</t>
  </si>
  <si>
    <t>1067.40</t>
  </si>
  <si>
    <t>Rsquared 0.727 &lt; R2Threshold 0.99. Calibration Amount Diff 127.126% (absolute) &gt; max calibration amount diff 20%</t>
  </si>
  <si>
    <t>133560.92</t>
  </si>
  <si>
    <t>Rsquared 0.727 &lt; R2Threshold 0.99. Calibration Amount Diff 110.407% (absolute) &gt; max calibration amount diff 20%</t>
  </si>
  <si>
    <t>4781.15</t>
  </si>
  <si>
    <t>Rsquared 0.727 &lt; R2Threshold 0.99. Calibration Amount Diff 151.925% (absolute) &gt; max calibration amount diff 20%</t>
  </si>
  <si>
    <t>10637.40</t>
  </si>
  <si>
    <t>Rsquared 0.727 &lt; R2Threshold 0.99. Calibration Amount Diff 53.027% (absolute) &gt; max calibration amount diff 20%</t>
  </si>
  <si>
    <t>3570.65</t>
  </si>
  <si>
    <t>Rsquared 0.727 &lt; R2Threshold 0.99. Calibration Amount Diff -252.385% (absolute) &gt; max calibration amount diff 20%</t>
  </si>
  <si>
    <t>4237.66</t>
  </si>
  <si>
    <t>Rsquared 0.727 &lt; R2Threshold 0.99. Calibration Amount Diff -2583.426% (absolute) &gt; max calibration amount diff 20%</t>
  </si>
  <si>
    <t>6212.34</t>
  </si>
  <si>
    <t>Rsquared 0.727 &lt; R2Threshold 0.99. Calibration Amount Diff -5964.501% (absolute) &gt; max calibration amount diff 20%</t>
  </si>
  <si>
    <t>2233.40</t>
  </si>
  <si>
    <t>Rsquared 0.727 &lt; R2Threshold 0.99. Calibration Amount Diff -13879.756% (absolute) &gt; max calibration amount diff 20%</t>
  </si>
  <si>
    <t>1130.11</t>
  </si>
  <si>
    <t>Rsquared 0.727 &lt; R2Threshold 0.99. Calibration Amount Diff -10593.427% (absolute) &gt; max calibration amount diff 20%</t>
  </si>
  <si>
    <t>2666.01</t>
  </si>
  <si>
    <t>Rsquared 0.727 &lt; R2Threshold 0.99. Calibration Amount Diff -19165.623% (absolute) &gt; max calibration amount diff 20%</t>
  </si>
  <si>
    <t>2493.55</t>
  </si>
  <si>
    <t>Rsquared 0.727 &lt; R2Threshold 0.99. Calibration Amount Diff -25.31% (absolute) &gt; max calibration amount diff 20%</t>
  </si>
  <si>
    <t>Rsquared 0.727 &lt; R2Threshold 0.99. Calibration Amount Diff 34.035% (absolute) &gt; max calibration amount diff 20%</t>
  </si>
  <si>
    <t>109433.82</t>
  </si>
  <si>
    <t>Rsquared 0.727 &lt; R2Threshold 0.99. Calibration Amount Diff 137.591% (absolute) &gt; max calibration amount diff 20%</t>
  </si>
  <si>
    <t>5709.21</t>
  </si>
  <si>
    <t>Rsquared 0.727 &lt; R2Threshold 0.99. Calibration Amount Diff 367.139% (absolute) &gt; max calibration amount diff 20%</t>
  </si>
  <si>
    <t>4776.59</t>
  </si>
  <si>
    <t>Rsquared 0.727 &lt; R2Threshold 0.99</t>
  </si>
  <si>
    <t>12041.14</t>
  </si>
  <si>
    <t>Rsquared 0.727 &lt; R2Threshold 0.99. Calibration Amount Diff 310.45% (absolute) &gt; max calibration amount diff 20%</t>
  </si>
  <si>
    <t>5769.42</t>
  </si>
  <si>
    <t>Rsquared 0.727 &lt; R2Threshold 0.99. Calibration Amount Diff -925.883% (absolute) &gt; max calibration amount diff 20%</t>
  </si>
  <si>
    <t>2101.12</t>
  </si>
  <si>
    <t>Rsquared 0.727 &lt; R2Threshold 0.99. Calibration Amount Diff -834.989% (absolute) &gt; max calibration amount diff 20%</t>
  </si>
  <si>
    <t>1997.04</t>
  </si>
  <si>
    <t>Rsquared 0.727 &lt; R2Threshold 0.99. Calibration Amount Diff -3144.472% (absolute) &gt; max calibration amount diff 20%</t>
  </si>
  <si>
    <t>9990.22</t>
  </si>
  <si>
    <t>Rsquared 0.727 &lt; R2Threshold 0.99. Calibration Amount Diff -3540.496% (absolute) &gt; max calibration amount diff 20%</t>
  </si>
  <si>
    <t>2386.08</t>
  </si>
  <si>
    <t>Rsquared 0.727 &lt; R2Threshold 0.99. Calibration Amount Diff -19248.499% (absolute) &gt; max calibration amount diff 20%</t>
  </si>
  <si>
    <t>3595.08</t>
  </si>
  <si>
    <t>Rsquared 0.727 &lt; R2Threshold 0.99. Calibration Amount Diff -7774.35% (absolute) &gt; max calibration amount diff 20%</t>
  </si>
  <si>
    <t>7139.45</t>
  </si>
  <si>
    <t>237643.55</t>
  </si>
  <si>
    <t>Rsquared 0.727 &lt; R2Threshold 0.99. Calibration Amount Diff 109.814% (absolute) &gt; max calibration amount diff 20%</t>
  </si>
  <si>
    <t>2994.28</t>
  </si>
  <si>
    <t>Rsquared 0.727 &lt; R2Threshold 0.99. Calibration Amount Diff 240.569% (absolute) &gt; max calibration amount diff 20%</t>
  </si>
  <si>
    <t>6492.57</t>
  </si>
  <si>
    <t>Rsquared 0.727 &lt; R2Threshold 0.99. Calibration Amount Diff 22.157% (absolute) &gt; max calibration amount diff 20%</t>
  </si>
  <si>
    <t>2902.38</t>
  </si>
  <si>
    <t>Rsquared 0.727 &lt; R2Threshold 0.99. Calibration Amount Diff 364.263% (absolute) &gt; max calibration amount diff 20%</t>
  </si>
  <si>
    <t>7611.46</t>
  </si>
  <si>
    <t>4479.40</t>
  </si>
  <si>
    <t>Rsquared 0.727 &lt; R2Threshold 0.99. Calibration Amount Diff -1129.775% (absolute) &gt; max calibration amount diff 20%</t>
  </si>
  <si>
    <t>1587.53</t>
  </si>
  <si>
    <t>Rsquared 0.727 &lt; R2Threshold 0.99. Calibration Amount Diff -2157.912% (absolute) &gt; max calibration amount diff 20%</t>
  </si>
  <si>
    <t>5120.31</t>
  </si>
  <si>
    <t>Rsquared 0.727 &lt; R2Threshold 0.99. Calibration Amount Diff -5669.569% (absolute) &gt; max calibration amount diff 20%</t>
  </si>
  <si>
    <t>2161.96</t>
  </si>
  <si>
    <t>Rsquared 0.727 &lt; R2Threshold 0.99. Calibration Amount Diff -11749.82% (absolute) &gt; max calibration amount diff 20%</t>
  </si>
  <si>
    <t>2572.06</t>
  </si>
  <si>
    <t>Rsquared 0.727 &lt; R2Threshold 0.99. Calibration Amount Diff -3419.643% (absolute) &gt; max calibration amount diff 20%</t>
  </si>
  <si>
    <t>Phenylalanine U-13C pos</t>
  </si>
  <si>
    <t>Rsquared 0.799 &lt; R2Threshold 0.99</t>
  </si>
  <si>
    <t>81672.80</t>
  </si>
  <si>
    <t>Rsquared 0.799 &lt; R2Threshold 0.99. Calibration Amount Diff 72.675% (absolute) &gt; max calibration amount diff 20%</t>
  </si>
  <si>
    <t>16081.62</t>
  </si>
  <si>
    <t>Rsquared 0.799 &lt; R2Threshold 0.99. Calibration Amount Diff 78.087% (absolute) &gt; max calibration amount diff 20%</t>
  </si>
  <si>
    <t>6977.71</t>
  </si>
  <si>
    <t>Rsquared 0.799 &lt; R2Threshold 0.99. Calibration Amount Diff 83.872% (absolute) &gt; max calibration amount diff 20%</t>
  </si>
  <si>
    <t>2859.77</t>
  </si>
  <si>
    <t>Rsquared 0.799 &lt; R2Threshold 0.99. Calibration Amount Diff 246.077% (absolute) &gt; max calibration amount diff 20%</t>
  </si>
  <si>
    <t>2884.07</t>
  </si>
  <si>
    <t>Rsquared 0.799 &lt; R2Threshold 0.99. Calibration Amount Diff -568.48% (absolute) &gt; max calibration amount diff 20%</t>
  </si>
  <si>
    <t>4719.51</t>
  </si>
  <si>
    <t>Rsquared 0.799 &lt; R2Threshold 0.99. Calibration Amount Diff -403.462% (absolute) &gt; max calibration amount diff 20%</t>
  </si>
  <si>
    <t>2642.91</t>
  </si>
  <si>
    <t>Rsquared 0.799 &lt; R2Threshold 0.99. Calibration Amount Diff -991.206% (absolute) &gt; max calibration amount diff 20%</t>
  </si>
  <si>
    <t>1891.85</t>
  </si>
  <si>
    <t>Rsquared 0.799 &lt; R2Threshold 0.99. Calibration Amount Diff -3563.495% (absolute) &gt; max calibration amount diff 20%</t>
  </si>
  <si>
    <t>3951.24</t>
  </si>
  <si>
    <t>Rsquared 0.799 &lt; R2Threshold 0.99. Calibration Amount Diff -10349.6% (absolute) &gt; max calibration amount diff 20%</t>
  </si>
  <si>
    <t>3373.95</t>
  </si>
  <si>
    <t>Rsquared 0.799 &lt; R2Threshold 0.99. Calibration Amount Diff -1910.925% (absolute) &gt; max calibration amount diff 20%</t>
  </si>
  <si>
    <t>4259.55</t>
  </si>
  <si>
    <t>Rsquared 0.799 &lt; R2Threshold 0.99. Calibration Amount Diff -18637.791% (absolute) &gt; max calibration amount diff 20%</t>
  </si>
  <si>
    <t>Rsquared 0.799 &lt; R2Threshold 0.99. Calibration Amount Diff -30.003% (absolute) &gt; max calibration amount diff 20%</t>
  </si>
  <si>
    <t>3849.60</t>
  </si>
  <si>
    <t>Rsquared 0.799 &lt; R2Threshold 0.99. Calibration Amount Diff 37.459% (absolute) &gt; max calibration amount diff 20%</t>
  </si>
  <si>
    <t>3417.22</t>
  </si>
  <si>
    <t>Rsquared 0.799 &lt; R2Threshold 0.99. Calibration Amount Diff 88.45% (absolute) &gt; max calibration amount diff 20%</t>
  </si>
  <si>
    <t>2558.17</t>
  </si>
  <si>
    <t>Rsquared 0.799 &lt; R2Threshold 0.99. Calibration Amount Diff 223.868% (absolute) &gt; max calibration amount diff 20%</t>
  </si>
  <si>
    <t>3982.16</t>
  </si>
  <si>
    <t>Rsquared 0.799 &lt; R2Threshold 0.99. Calibration Amount Diff 74.336% (absolute) &gt; max calibration amount diff 20%</t>
  </si>
  <si>
    <t>4797.34</t>
  </si>
  <si>
    <t>Rsquared 0.799 &lt; R2Threshold 0.99. Calibration Amount Diff -230.42% (absolute) &gt; max calibration amount diff 20%</t>
  </si>
  <si>
    <t>2729.05</t>
  </si>
  <si>
    <t>Rsquared 0.799 &lt; R2Threshold 0.99. Calibration Amount Diff -1144.901% (absolute) &gt; max calibration amount diff 20%</t>
  </si>
  <si>
    <t>3700.90</t>
  </si>
  <si>
    <t>Rsquared 0.799 &lt; R2Threshold 0.99. Calibration Amount Diff -1453.841% (absolute) &gt; max calibration amount diff 20%</t>
  </si>
  <si>
    <t>2481.77</t>
  </si>
  <si>
    <t>Rsquared 0.799 &lt; R2Threshold 0.99. Calibration Amount Diff -276.805% (absolute) &gt; max calibration amount diff 20%</t>
  </si>
  <si>
    <t>2593.73</t>
  </si>
  <si>
    <t>Rsquared 0.799 &lt; R2Threshold 0.99. Calibration Amount Diff -5295.24% (absolute) &gt; max calibration amount diff 20%</t>
  </si>
  <si>
    <t>3279.65</t>
  </si>
  <si>
    <t>Rsquared 0.799 &lt; R2Threshold 0.99. Calibration Amount Diff 93.428% (absolute) &gt; max calibration amount diff 20%</t>
  </si>
  <si>
    <t>2538.92</t>
  </si>
  <si>
    <t>Rsquared 0.799 &lt; R2Threshold 0.99. Calibration Amount Diff -17177.191% (absolute) &gt; max calibration amount diff 20%</t>
  </si>
  <si>
    <t>Rsquared 0.799 &lt; R2Threshold 0.99. Calibration Amount Diff -20.746% (absolute) &gt; max calibration amount diff 20%</t>
  </si>
  <si>
    <t>19181.11</t>
  </si>
  <si>
    <t>1676.31</t>
  </si>
  <si>
    <t>Rsquared 0.799 &lt; R2Threshold 0.99. Calibration Amount Diff 96.254% (absolute) &gt; max calibration amount diff 20%</t>
  </si>
  <si>
    <t>3171.89</t>
  </si>
  <si>
    <t>Rsquared 0.799 &lt; R2Threshold 0.99. Calibration Amount Diff 66.683% (absolute) &gt; max calibration amount diff 20%</t>
  </si>
  <si>
    <t>7998.85</t>
  </si>
  <si>
    <t>Rsquared 0.799 &lt; R2Threshold 0.99. Calibration Amount Diff -113.257% (absolute) &gt; max calibration amount diff 20%</t>
  </si>
  <si>
    <t>3935.48</t>
  </si>
  <si>
    <t>Rsquared 0.799 &lt; R2Threshold 0.99. Calibration Amount Diff -113.24% (absolute) &gt; max calibration amount diff 20%</t>
  </si>
  <si>
    <t>4866.83</t>
  </si>
  <si>
    <t>Rsquared 0.799 &lt; R2Threshold 0.99. Calibration Amount Diff -154.548% (absolute) &gt; max calibration amount diff 20%</t>
  </si>
  <si>
    <t>3313.40</t>
  </si>
  <si>
    <t>3051.38</t>
  </si>
  <si>
    <t>Rsquared 0.799 &lt; R2Threshold 0.99. Calibration Amount Diff 238.937% (absolute) &gt; max calibration amount diff 20%</t>
  </si>
  <si>
    <t>2191.98</t>
  </si>
  <si>
    <t>Rsquared 0.799 &lt; R2Threshold 0.99. Calibration Amount Diff 555.723% (absolute) &gt; max calibration amount diff 20%</t>
  </si>
  <si>
    <t>6733.93</t>
  </si>
  <si>
    <t>Rsquared 0.799 &lt; R2Threshold 0.99. Calibration Amount Diff -1000.499% (absolute) &gt; max calibration amount diff 20%</t>
  </si>
  <si>
    <t>2612.42</t>
  </si>
  <si>
    <t>Rsquared 0.799 &lt; R2Threshold 0.99. Calibration Amount Diff 11082.612% (absolute) &gt; max calibration amount diff 20%</t>
  </si>
  <si>
    <t>Phenylalanine U-13C, U-15N neg</t>
  </si>
  <si>
    <t>[13]C9H11[15]NO2</t>
  </si>
  <si>
    <t>1491782.81</t>
  </si>
  <si>
    <t>144616.15</t>
  </si>
  <si>
    <t>149347.02</t>
  </si>
  <si>
    <t>105400.85</t>
  </si>
  <si>
    <t>91320.03</t>
  </si>
  <si>
    <t>23669.81</t>
  </si>
  <si>
    <t>16699.40</t>
  </si>
  <si>
    <t>43962.53</t>
  </si>
  <si>
    <t>19666.05</t>
  </si>
  <si>
    <t>547144.89</t>
  </si>
  <si>
    <t>31657.97</t>
  </si>
  <si>
    <t>63405.50</t>
  </si>
  <si>
    <t>54623.45</t>
  </si>
  <si>
    <t>31855.12</t>
  </si>
  <si>
    <t>25941.63</t>
  </si>
  <si>
    <t>44438.51</t>
  </si>
  <si>
    <t>22976.05</t>
  </si>
  <si>
    <t>20010.16</t>
  </si>
  <si>
    <t>170168.35</t>
  </si>
  <si>
    <t>49489.00</t>
  </si>
  <si>
    <t>57563.45</t>
  </si>
  <si>
    <t>11786.33</t>
  </si>
  <si>
    <t>8720.61</t>
  </si>
  <si>
    <t>12961.32</t>
  </si>
  <si>
    <t>14116.90</t>
  </si>
  <si>
    <t>15835.98</t>
  </si>
  <si>
    <t>10117.82</t>
  </si>
  <si>
    <t>Phenylalanine U-13C, U-15N pos</t>
  </si>
  <si>
    <t>1554771.74</t>
  </si>
  <si>
    <t>10463176.42</t>
  </si>
  <si>
    <t>867096.34</t>
  </si>
  <si>
    <t>999104.40</t>
  </si>
  <si>
    <t>979132.78</t>
  </si>
  <si>
    <t>917164.71</t>
  </si>
  <si>
    <t>596852.69</t>
  </si>
  <si>
    <t>2007882.57</t>
  </si>
  <si>
    <t>14227271.04</t>
  </si>
  <si>
    <t>7704905.44</t>
  </si>
  <si>
    <t>1092668.23</t>
  </si>
  <si>
    <t>1206339.29</t>
  </si>
  <si>
    <t>1046803.54</t>
  </si>
  <si>
    <t>1675999.51</t>
  </si>
  <si>
    <t>11762091.91</t>
  </si>
  <si>
    <t>9937651.11</t>
  </si>
  <si>
    <t>1149624.30</t>
  </si>
  <si>
    <t>1430671.84</t>
  </si>
  <si>
    <t>823093.61</t>
  </si>
  <si>
    <t>Proline neg</t>
  </si>
  <si>
    <t>C5H9NO2</t>
  </si>
  <si>
    <t>42513.74</t>
  </si>
  <si>
    <t>39585.46</t>
  </si>
  <si>
    <t>19828.89</t>
  </si>
  <si>
    <t>8271.63</t>
  </si>
  <si>
    <t>9610.33</t>
  </si>
  <si>
    <t>Calibration Amount Diff 36.438% (absolute) &gt; max calibration amount diff 20%</t>
  </si>
  <si>
    <t>4328.17</t>
  </si>
  <si>
    <t>3129.98</t>
  </si>
  <si>
    <t>1775.16</t>
  </si>
  <si>
    <t>Calibration Amount Diff -62.758% (absolute) &gt; max calibration amount diff 20%</t>
  </si>
  <si>
    <t>689.51</t>
  </si>
  <si>
    <t>Calibration Amount Diff -122.638% (absolute) &gt; max calibration amount diff 20%</t>
  </si>
  <si>
    <t>343.89</t>
  </si>
  <si>
    <t>Calibration Amount Diff -285.876% (absolute) &gt; max calibration amount diff 20%</t>
  </si>
  <si>
    <t>219.42</t>
  </si>
  <si>
    <t>Calibration Amount Diff -546.289% (absolute) &gt; max calibration amount diff 20%</t>
  </si>
  <si>
    <t>95.03</t>
  </si>
  <si>
    <t>Calibration Amount Diff -1105.71% (absolute) &gt; max calibration amount diff 20%</t>
  </si>
  <si>
    <t>34176.03</t>
  </si>
  <si>
    <t>28271.28</t>
  </si>
  <si>
    <t>23534.12</t>
  </si>
  <si>
    <t>8820.35</t>
  </si>
  <si>
    <t>8558.81</t>
  </si>
  <si>
    <t>3177.35</t>
  </si>
  <si>
    <t>1946.04</t>
  </si>
  <si>
    <t>1178.99</t>
  </si>
  <si>
    <t>Calibration Amount Diff -55.478% (absolute) &gt; max calibration amount diff 20%</t>
  </si>
  <si>
    <t>636.40</t>
  </si>
  <si>
    <t>Calibration Amount Diff -123.769% (absolute) &gt; max calibration amount diff 20%</t>
  </si>
  <si>
    <t>251.95</t>
  </si>
  <si>
    <t>Calibration Amount Diff -298.781% (absolute) &gt; max calibration amount diff 20%</t>
  </si>
  <si>
    <t>181.67</t>
  </si>
  <si>
    <t>Calibration Amount Diff -543.993% (absolute) &gt; max calibration amount diff 20%</t>
  </si>
  <si>
    <t>59.19</t>
  </si>
  <si>
    <t>Calibration Amount Diff -1097.959% (absolute) &gt; max calibration amount diff 20%</t>
  </si>
  <si>
    <t>33094.16</t>
  </si>
  <si>
    <t>23720.71</t>
  </si>
  <si>
    <t>8604.04</t>
  </si>
  <si>
    <t>5752.22</t>
  </si>
  <si>
    <t>5492.28</t>
  </si>
  <si>
    <t>2548.79</t>
  </si>
  <si>
    <t>1861.15</t>
  </si>
  <si>
    <t>1294.76</t>
  </si>
  <si>
    <t>Calibration Amount Diff -62.532% (absolute) &gt; max calibration amount diff 20%</t>
  </si>
  <si>
    <t>586.64</t>
  </si>
  <si>
    <t>Calibration Amount Diff -139% (absolute) &gt; max calibration amount diff 20%</t>
  </si>
  <si>
    <t>275.93</t>
  </si>
  <si>
    <t>Calibration Amount Diff -297.637% (absolute) &gt; max calibration amount diff 20%</t>
  </si>
  <si>
    <t>86.48</t>
  </si>
  <si>
    <t>Calibration Amount Diff -558.592% (absolute) &gt; max calibration amount diff 20%</t>
  </si>
  <si>
    <t>43.34</t>
  </si>
  <si>
    <t>Calibration Amount Diff -1091.929% (absolute) &gt; max calibration amount diff 20%</t>
  </si>
  <si>
    <t>Proline pos</t>
  </si>
  <si>
    <t>163713.52</t>
  </si>
  <si>
    <t>199323.21</t>
  </si>
  <si>
    <t>128964.15</t>
  </si>
  <si>
    <t>144926.20</t>
  </si>
  <si>
    <t>128137.08</t>
  </si>
  <si>
    <t>Calibration Amount Diff 51.155% (absolute) &gt; max calibration amount diff 20%</t>
  </si>
  <si>
    <t>65250.43</t>
  </si>
  <si>
    <t>Calibration Amount Diff 23.835% (absolute) &gt; max calibration amount diff 20%</t>
  </si>
  <si>
    <t>49357.29</t>
  </si>
  <si>
    <t>Calibration Amount Diff -27.589% (absolute) &gt; max calibration amount diff 20%</t>
  </si>
  <si>
    <t>22673.77</t>
  </si>
  <si>
    <t>Calibration Amount Diff -111.619% (absolute) &gt; max calibration amount diff 20%</t>
  </si>
  <si>
    <t>8144.12</t>
  </si>
  <si>
    <t>Calibration Amount Diff -278.151% (absolute) &gt; max calibration amount diff 20%</t>
  </si>
  <si>
    <t>5952.81</t>
  </si>
  <si>
    <t>Calibration Amount Diff -658.476% (absolute) &gt; max calibration amount diff 20%</t>
  </si>
  <si>
    <t>2950.57</t>
  </si>
  <si>
    <t>Calibration Amount Diff -1361.004% (absolute) &gt; max calibration amount diff 20%</t>
  </si>
  <si>
    <t>1408.66</t>
  </si>
  <si>
    <t>Calibration Amount Diff -2865.169% (absolute) &gt; max calibration amount diff 20%</t>
  </si>
  <si>
    <t>169100.13</t>
  </si>
  <si>
    <t>211857.84</t>
  </si>
  <si>
    <t>137760.08</t>
  </si>
  <si>
    <t>134327.04</t>
  </si>
  <si>
    <t>Calibration Amount Diff 20.102% (absolute) &gt; max calibration amount diff 20%</t>
  </si>
  <si>
    <t>85361.49</t>
  </si>
  <si>
    <t>59869.11</t>
  </si>
  <si>
    <t>40072.86</t>
  </si>
  <si>
    <t>Calibration Amount Diff -32.803% (absolute) &gt; max calibration amount diff 20%</t>
  </si>
  <si>
    <t>15578.16</t>
  </si>
  <si>
    <t>Calibration Amount Diff -104.547% (absolute) &gt; max calibration amount diff 20%</t>
  </si>
  <si>
    <t>12675.08</t>
  </si>
  <si>
    <t>Calibration Amount Diff -279.528% (absolute) &gt; max calibration amount diff 20%</t>
  </si>
  <si>
    <t>4891.04</t>
  </si>
  <si>
    <t>Calibration Amount Diff -661.85% (absolute) &gt; max calibration amount diff 20%</t>
  </si>
  <si>
    <t>2581.76</t>
  </si>
  <si>
    <t>Calibration Amount Diff -1372.657% (absolute) &gt; max calibration amount diff 20%</t>
  </si>
  <si>
    <t>1416.19</t>
  </si>
  <si>
    <t>Calibration Amount Diff -2860.08% (absolute) &gt; max calibration amount diff 20%</t>
  </si>
  <si>
    <t>200167.50</t>
  </si>
  <si>
    <t>151542.96</t>
  </si>
  <si>
    <t>210192.26</t>
  </si>
  <si>
    <t>121489.56</t>
  </si>
  <si>
    <t>81887.96</t>
  </si>
  <si>
    <t>59027.92</t>
  </si>
  <si>
    <t>45791.24</t>
  </si>
  <si>
    <t>Calibration Amount Diff -27.142% (absolute) &gt; max calibration amount diff 20%</t>
  </si>
  <si>
    <t>15002.70</t>
  </si>
  <si>
    <t>Calibration Amount Diff -118.065% (absolute) &gt; max calibration amount diff 20%</t>
  </si>
  <si>
    <t>13369.89</t>
  </si>
  <si>
    <t>Calibration Amount Diff -290.038% (absolute) &gt; max calibration amount diff 20%</t>
  </si>
  <si>
    <t>3519.02</t>
  </si>
  <si>
    <t>Calibration Amount Diff -680.472% (absolute) &gt; max calibration amount diff 20%</t>
  </si>
  <si>
    <t>2967.97</t>
  </si>
  <si>
    <t>Calibration Amount Diff -1399.593% (absolute) &gt; max calibration amount diff 20%</t>
  </si>
  <si>
    <t>1356.71</t>
  </si>
  <si>
    <t>Calibration Amount Diff -2859.192% (absolute) &gt; max calibration amount diff 20%</t>
  </si>
  <si>
    <t>Proline U-13C neg</t>
  </si>
  <si>
    <t>[13]C5H9NO2</t>
  </si>
  <si>
    <t>5567.40</t>
  </si>
  <si>
    <t>Rsquared 0.533 &lt; R2Threshold 0.99. Calibration Amount Diff 29.309% (absolute) &gt; max calibration amount diff 20%</t>
  </si>
  <si>
    <t>2834.64</t>
  </si>
  <si>
    <t>Rsquared 0.533 &lt; R2Threshold 0.99. Calibration Amount Diff 27.97% (absolute) &gt; max calibration amount diff 20%</t>
  </si>
  <si>
    <t>12361.88</t>
  </si>
  <si>
    <t>Rsquared 0.533 &lt; R2Threshold 0.99. Calibration Amount Diff 125.769% (absolute) &gt; max calibration amount diff 20%</t>
  </si>
  <si>
    <t>22933.42</t>
  </si>
  <si>
    <t>Rsquared 0.533 &lt; R2Threshold 0.99. Calibration Amount Diff 339.835% (absolute) &gt; max calibration amount diff 20%</t>
  </si>
  <si>
    <t>2842.18</t>
  </si>
  <si>
    <t>Rsquared 0.533 &lt; R2Threshold 0.99. Calibration Amount Diff 300.885% (absolute) &gt; max calibration amount diff 20%</t>
  </si>
  <si>
    <t>7258.76</t>
  </si>
  <si>
    <t>Rsquared 0.533 &lt; R2Threshold 0.99. Calibration Amount Diff -1549.672% (absolute) &gt; max calibration amount diff 20%</t>
  </si>
  <si>
    <t>6396.81</t>
  </si>
  <si>
    <t>Rsquared 0.533 &lt; R2Threshold 0.99. Calibration Amount Diff -951.988% (absolute) &gt; max calibration amount diff 20%</t>
  </si>
  <si>
    <t>7027.65</t>
  </si>
  <si>
    <t>Rsquared 0.533 &lt; R2Threshold 0.99. Calibration Amount Diff -2322.429% (absolute) &gt; max calibration amount diff 20%</t>
  </si>
  <si>
    <t>3994.39</t>
  </si>
  <si>
    <t>Rsquared 0.533 &lt; R2Threshold 0.99. Calibration Amount Diff -2508.733% (absolute) &gt; max calibration amount diff 20%</t>
  </si>
  <si>
    <t>15197.46</t>
  </si>
  <si>
    <t>Rsquared 0.533 &lt; R2Threshold 0.99. Calibration Amount Diff -21581.395% (absolute) &gt; max calibration amount diff 20%</t>
  </si>
  <si>
    <t>8678.07</t>
  </si>
  <si>
    <t>Rsquared 0.533 &lt; R2Threshold 0.99. Calibration Amount Diff 19725.669% (absolute) &gt; max calibration amount diff 20%</t>
  </si>
  <si>
    <t>12827.55</t>
  </si>
  <si>
    <t>Rsquared 0.533 &lt; R2Threshold 0.99. Calibration Amount Diff 34628.004% (absolute) &gt; max calibration amount diff 20%</t>
  </si>
  <si>
    <t>Rsquared 0.533 &lt; R2Threshold 0.99</t>
  </si>
  <si>
    <t>10155.80</t>
  </si>
  <si>
    <t>3748.26</t>
  </si>
  <si>
    <t>6105.59</t>
  </si>
  <si>
    <t>Rsquared 0.533 &lt; R2Threshold 0.99. Calibration Amount Diff -280.881% (absolute) &gt; max calibration amount diff 20%</t>
  </si>
  <si>
    <t>3872.11</t>
  </si>
  <si>
    <t>Rsquared 0.533 &lt; R2Threshold 0.99. Calibration Amount Diff -83.232% (absolute) &gt; max calibration amount diff 20%</t>
  </si>
  <si>
    <t>4450.69</t>
  </si>
  <si>
    <t>Rsquared 0.533 &lt; R2Threshold 0.99. Calibration Amount Diff 220.179% (absolute) &gt; max calibration amount diff 20%</t>
  </si>
  <si>
    <t>3959.35</t>
  </si>
  <si>
    <t>Rsquared 0.533 &lt; R2Threshold 0.99. Calibration Amount Diff -1446.248% (absolute) &gt; max calibration amount diff 20%</t>
  </si>
  <si>
    <t>3936.77</t>
  </si>
  <si>
    <t>Rsquared 0.533 &lt; R2Threshold 0.99. Calibration Amount Diff 243.567% (absolute) &gt; max calibration amount diff 20%</t>
  </si>
  <si>
    <t>6024.66</t>
  </si>
  <si>
    <t>Rsquared 0.533 &lt; R2Threshold 0.99. Calibration Amount Diff -86.704% (absolute) &gt; max calibration amount diff 20%</t>
  </si>
  <si>
    <t>14797.70</t>
  </si>
  <si>
    <t>Rsquared 0.533 &lt; R2Threshold 0.99. Calibration Amount Diff -5431.756% (absolute) &gt; max calibration amount diff 20%</t>
  </si>
  <si>
    <t>3499.44</t>
  </si>
  <si>
    <t>Rsquared 0.533 &lt; R2Threshold 0.99. Calibration Amount Diff 22683.118% (absolute) &gt; max calibration amount diff 20%</t>
  </si>
  <si>
    <t>5272.10</t>
  </si>
  <si>
    <t>Rsquared 0.533 &lt; R2Threshold 0.99. Calibration Amount Diff 30807.597% (absolute) &gt; max calibration amount diff 20%</t>
  </si>
  <si>
    <t>22889.33</t>
  </si>
  <si>
    <t>3238.61</t>
  </si>
  <si>
    <t>Rsquared 0.533 &lt; R2Threshold 0.99. Calibration Amount Diff -155.955% (absolute) &gt; max calibration amount diff 20%</t>
  </si>
  <si>
    <t>8076.12</t>
  </si>
  <si>
    <t>Rsquared 0.533 &lt; R2Threshold 0.99. Calibration Amount Diff -71.036% (absolute) &gt; max calibration amount diff 20%</t>
  </si>
  <si>
    <t>2520.53</t>
  </si>
  <si>
    <t>Rsquared 0.533 &lt; R2Threshold 0.99. Calibration Amount Diff -150.833% (absolute) &gt; max calibration amount diff 20%</t>
  </si>
  <si>
    <t>5345.76</t>
  </si>
  <si>
    <t>Rsquared 0.533 &lt; R2Threshold 0.99. Calibration Amount Diff -632.362% (absolute) &gt; max calibration amount diff 20%</t>
  </si>
  <si>
    <t>6811.80</t>
  </si>
  <si>
    <t>Rsquared 0.533 &lt; R2Threshold 0.99. Calibration Amount Diff -927.788% (absolute) &gt; max calibration amount diff 20%</t>
  </si>
  <si>
    <t>6909.17</t>
  </si>
  <si>
    <t>Rsquared 0.533 &lt; R2Threshold 0.99. Calibration Amount Diff 1252.848% (absolute) &gt; max calibration amount diff 20%</t>
  </si>
  <si>
    <t>5986.27</t>
  </si>
  <si>
    <t>Rsquared 0.533 &lt; R2Threshold 0.99. Calibration Amount Diff 3404.061% (absolute) &gt; max calibration amount diff 20%</t>
  </si>
  <si>
    <t>9734.67</t>
  </si>
  <si>
    <t>Rsquared 0.533 &lt; R2Threshold 0.99. Calibration Amount Diff 6320.183% (absolute) &gt; max calibration amount diff 20%</t>
  </si>
  <si>
    <t>5930.79</t>
  </si>
  <si>
    <t>Rsquared 0.533 &lt; R2Threshold 0.99. Calibration Amount Diff 20095.028% (absolute) &gt; max calibration amount diff 20%</t>
  </si>
  <si>
    <t>7600.11</t>
  </si>
  <si>
    <t>Rsquared 0.533 &lt; R2Threshold 0.99. Calibration Amount Diff 34903.733% (absolute) &gt; max calibration amount diff 20%</t>
  </si>
  <si>
    <t>7048.49</t>
  </si>
  <si>
    <t>Rsquared 0.533 &lt; R2Threshold 0.99. Calibration Amount Diff 42380.901% (absolute) &gt; max calibration amount diff 20%</t>
  </si>
  <si>
    <t>Proline U-13C pos</t>
  </si>
  <si>
    <t>Rsquared 0.02 &lt; R2Threshold 0.99. Calibration Amount Diff 168.259% (absolute) &gt; max calibration amount diff 20%</t>
  </si>
  <si>
    <t>71806.79</t>
  </si>
  <si>
    <t>Rsquared 0.02 &lt; R2Threshold 0.99. Calibration Amount Diff 109.26% (absolute) &gt; max calibration amount diff 20%</t>
  </si>
  <si>
    <t>30671.98</t>
  </si>
  <si>
    <t>Rsquared 0.02 &lt; R2Threshold 0.99. Calibration Amount Diff 418.54% (absolute) &gt; max calibration amount diff 20%</t>
  </si>
  <si>
    <t>125508.24</t>
  </si>
  <si>
    <t>Rsquared 0.02 &lt; R2Threshold 0.99. Calibration Amount Diff 679.753% (absolute) &gt; max calibration amount diff 20%</t>
  </si>
  <si>
    <t>69594.19</t>
  </si>
  <si>
    <t>Rsquared 0.02 &lt; R2Threshold 0.99. Calibration Amount Diff 1818.819% (absolute) &gt; max calibration amount diff 20%</t>
  </si>
  <si>
    <t>77274.57</t>
  </si>
  <si>
    <t>Rsquared 0.02 &lt; R2Threshold 0.99. Calibration Amount Diff -8352.828% (absolute) &gt; max calibration amount diff 20%</t>
  </si>
  <si>
    <t>48459.11</t>
  </si>
  <si>
    <t>Rsquared 0.02 &lt; R2Threshold 0.99. Calibration Amount Diff -10793.596% (absolute) &gt; max calibration amount diff 20%</t>
  </si>
  <si>
    <t>77579.25</t>
  </si>
  <si>
    <t>Rsquared 0.02 &lt; R2Threshold 0.99. Calibration Amount Diff -19633.041% (absolute) &gt; max calibration amount diff 20%</t>
  </si>
  <si>
    <t>65830.68</t>
  </si>
  <si>
    <t>Rsquared 0.02 &lt; R2Threshold 0.99. Calibration Amount Diff -31614.524% (absolute) &gt; max calibration amount diff 20%</t>
  </si>
  <si>
    <t>82812.88</t>
  </si>
  <si>
    <t>Rsquared 0.02 &lt; R2Threshold 0.99. Calibration Amount Diff -60243.772% (absolute) &gt; max calibration amount diff 20%</t>
  </si>
  <si>
    <t>76816.31</t>
  </si>
  <si>
    <t>Rsquared 0.02 &lt; R2Threshold 0.99. Calibration Amount Diff 239276.351% (absolute) &gt; max calibration amount diff 20%</t>
  </si>
  <si>
    <t>53342.24</t>
  </si>
  <si>
    <t>Rsquared 0.02 &lt; R2Threshold 0.99. Calibration Amount Diff 501265.065% (absolute) &gt; max calibration amount diff 20%</t>
  </si>
  <si>
    <t>Rsquared 0.02 &lt; R2Threshold 0.99. Calibration Amount Diff -120.681% (absolute) &gt; max calibration amount diff 20%</t>
  </si>
  <si>
    <t>Rsquared 0.02 &lt; R2Threshold 0.99. Calibration Amount Diff -114.052% (absolute) &gt; max calibration amount diff 20%</t>
  </si>
  <si>
    <t>110648.39</t>
  </si>
  <si>
    <t>Rsquared 0.02 &lt; R2Threshold 0.99. Calibration Amount Diff -351.315% (absolute) &gt; max calibration amount diff 20%</t>
  </si>
  <si>
    <t>55325.06</t>
  </si>
  <si>
    <t>Rsquared 0.02 &lt; R2Threshold 0.99. Calibration Amount Diff -723.524% (absolute) &gt; max calibration amount diff 20%</t>
  </si>
  <si>
    <t>76556.75</t>
  </si>
  <si>
    <t>Rsquared 0.02 &lt; R2Threshold 0.99. Calibration Amount Diff -975.166% (absolute) &gt; max calibration amount diff 20%</t>
  </si>
  <si>
    <t>148904.22</t>
  </si>
  <si>
    <t>Rsquared 0.02 &lt; R2Threshold 0.99. Calibration Amount Diff -2722.467% (absolute) &gt; max calibration amount diff 20%</t>
  </si>
  <si>
    <t>109623.75</t>
  </si>
  <si>
    <t>Rsquared 0.02 &lt; R2Threshold 0.99. Calibration Amount Diff -3701.251% (absolute) &gt; max calibration amount diff 20%</t>
  </si>
  <si>
    <t>60358.40</t>
  </si>
  <si>
    <t>Rsquared 0.02 &lt; R2Threshold 0.99. Calibration Amount Diff 3870.617% (absolute) &gt; max calibration amount diff 20%</t>
  </si>
  <si>
    <t>74328.40</t>
  </si>
  <si>
    <t>Rsquared 0.02 &lt; R2Threshold 0.99. Calibration Amount Diff -1355.546% (absolute) &gt; max calibration amount diff 20%</t>
  </si>
  <si>
    <t>63426.66</t>
  </si>
  <si>
    <t>Rsquared 0.02 &lt; R2Threshold 0.99. Calibration Amount Diff 3153.472% (absolute) &gt; max calibration amount diff 20%</t>
  </si>
  <si>
    <t>122352.45</t>
  </si>
  <si>
    <t>Rsquared 0.02 &lt; R2Threshold 0.99. Calibration Amount Diff 267357.613% (absolute) &gt; max calibration amount diff 20%</t>
  </si>
  <si>
    <t>79343.84</t>
  </si>
  <si>
    <t>Rsquared 0.02 &lt; R2Threshold 0.99. Calibration Amount Diff 477437.91% (absolute) &gt; max calibration amount diff 20%</t>
  </si>
  <si>
    <t>Rsquared 0.02 &lt; R2Threshold 0.99. Calibration Amount Diff 300.595% (absolute) &gt; max calibration amount diff 20%</t>
  </si>
  <si>
    <t>81446.21</t>
  </si>
  <si>
    <t>Rsquared 0.02 &lt; R2Threshold 0.99. Calibration Amount Diff -662.595% (absolute) &gt; max calibration amount diff 20%</t>
  </si>
  <si>
    <t>Rsquared 0.02 &lt; R2Threshold 0.99. Calibration Amount Diff -1701.136% (absolute) &gt; max calibration amount diff 20%</t>
  </si>
  <si>
    <t>120841.23</t>
  </si>
  <si>
    <t>Rsquared 0.02 &lt; R2Threshold 0.99. Calibration Amount Diff -2565.635% (absolute) &gt; max calibration amount diff 20%</t>
  </si>
  <si>
    <t>88883.30</t>
  </si>
  <si>
    <t>Rsquared 0.02 &lt; R2Threshold 0.99. Calibration Amount Diff -5681.55% (absolute) &gt; max calibration amount diff 20%</t>
  </si>
  <si>
    <t>124533.47</t>
  </si>
  <si>
    <t>Rsquared 0.02 &lt; R2Threshold 0.99. Calibration Amount Diff -9956.419% (absolute) &gt; max calibration amount diff 20%</t>
  </si>
  <si>
    <t>52032.22</t>
  </si>
  <si>
    <t>Rsquared 0.02 &lt; R2Threshold 0.99. Calibration Amount Diff 7381.662% (absolute) &gt; max calibration amount diff 20%</t>
  </si>
  <si>
    <t>126061.56</t>
  </si>
  <si>
    <t>Rsquared 0.02 &lt; R2Threshold 0.99. Calibration Amount Diff 30729.939% (absolute) &gt; max calibration amount diff 20%</t>
  </si>
  <si>
    <t>114453.63</t>
  </si>
  <si>
    <t>Rsquared 0.02 &lt; R2Threshold 0.99. Calibration Amount Diff 69185.868% (absolute) &gt; max calibration amount diff 20%</t>
  </si>
  <si>
    <t>70175.47</t>
  </si>
  <si>
    <t>Rsquared 0.02 &lt; R2Threshold 0.99. Calibration Amount Diff 124513.736% (absolute) &gt; max calibration amount diff 20%</t>
  </si>
  <si>
    <t>113683.39</t>
  </si>
  <si>
    <t>Rsquared 0.02 &lt; R2Threshold 0.99. Calibration Amount Diff 189180.797% (absolute) &gt; max calibration amount diff 20%</t>
  </si>
  <si>
    <t>59000.39</t>
  </si>
  <si>
    <t>Rsquared 0.02 &lt; R2Threshold 0.99. Calibration Amount Diff 500166.878% (absolute) &gt; max calibration amount diff 20%</t>
  </si>
  <si>
    <t>Proline U-13C, U-15N neg</t>
  </si>
  <si>
    <t>[13]C5H9[15]NO2</t>
  </si>
  <si>
    <t>44638.84</t>
  </si>
  <si>
    <t>15894.35</t>
  </si>
  <si>
    <t>33336.29</t>
  </si>
  <si>
    <t>24116.04</t>
  </si>
  <si>
    <t>12809.36</t>
  </si>
  <si>
    <t>23451.00</t>
  </si>
  <si>
    <t>9436.70</t>
  </si>
  <si>
    <t>23871.44</t>
  </si>
  <si>
    <t>10838.44</t>
  </si>
  <si>
    <t>33923.42</t>
  </si>
  <si>
    <t>9118.45</t>
  </si>
  <si>
    <t>29147.01</t>
  </si>
  <si>
    <t>70850.80</t>
  </si>
  <si>
    <t>17678.29</t>
  </si>
  <si>
    <t>57406.01</t>
  </si>
  <si>
    <t>12311.39</t>
  </si>
  <si>
    <t>59477.88</t>
  </si>
  <si>
    <t>18785.76</t>
  </si>
  <si>
    <t>19969.69</t>
  </si>
  <si>
    <t>13068.12</t>
  </si>
  <si>
    <t>21300.00</t>
  </si>
  <si>
    <t>26964.86</t>
  </si>
  <si>
    <t>12388.60</t>
  </si>
  <si>
    <t>12724.01</t>
  </si>
  <si>
    <t>28589.97</t>
  </si>
  <si>
    <t>39061.88</t>
  </si>
  <si>
    <t>11525.65</t>
  </si>
  <si>
    <t>19292.19</t>
  </si>
  <si>
    <t>19116.82</t>
  </si>
  <si>
    <t>17337.47</t>
  </si>
  <si>
    <t>18045.63</t>
  </si>
  <si>
    <t>18408.26</t>
  </si>
  <si>
    <t>17111.04</t>
  </si>
  <si>
    <t>27809.26</t>
  </si>
  <si>
    <t>12815.87</t>
  </si>
  <si>
    <t>Proline U-13C, U-15N pos</t>
  </si>
  <si>
    <t>4092562.25</t>
  </si>
  <si>
    <t>6224610.01</t>
  </si>
  <si>
    <t>1077296.92</t>
  </si>
  <si>
    <t>929653.95</t>
  </si>
  <si>
    <t>1255354.35</t>
  </si>
  <si>
    <t>2909501.72</t>
  </si>
  <si>
    <t>10150320.36</t>
  </si>
  <si>
    <t>9586710.99</t>
  </si>
  <si>
    <t>1142241.26</t>
  </si>
  <si>
    <t>776781.57</t>
  </si>
  <si>
    <t>643494.42</t>
  </si>
  <si>
    <t>1063319.15</t>
  </si>
  <si>
    <t>768236.28</t>
  </si>
  <si>
    <t>981937.00</t>
  </si>
  <si>
    <t>630007.10</t>
  </si>
  <si>
    <t>650046.64</t>
  </si>
  <si>
    <t>515734.65</t>
  </si>
  <si>
    <t>729786.77</t>
  </si>
  <si>
    <t>1045133.10</t>
  </si>
  <si>
    <t>436485.49</t>
  </si>
  <si>
    <t>516066.05</t>
  </si>
  <si>
    <t>1743432.94</t>
  </si>
  <si>
    <t>1346079.58</t>
  </si>
  <si>
    <t>987220.46</t>
  </si>
  <si>
    <t>2496387.27</t>
  </si>
  <si>
    <t>950776.02</t>
  </si>
  <si>
    <t>1965851.69</t>
  </si>
  <si>
    <t>1279730.23</t>
  </si>
  <si>
    <t>1282184.28</t>
  </si>
  <si>
    <t>Serine neg</t>
  </si>
  <si>
    <t>C3H7NO3</t>
  </si>
  <si>
    <t>46387.68</t>
  </si>
  <si>
    <t>12052.69</t>
  </si>
  <si>
    <t>5156.62</t>
  </si>
  <si>
    <t>3223.25</t>
  </si>
  <si>
    <t>3509.92</t>
  </si>
  <si>
    <t>Calibration Amount Diff 32.177% (absolute) &gt; max calibration amount diff 20%</t>
  </si>
  <si>
    <t>1752.52</t>
  </si>
  <si>
    <t>812.19</t>
  </si>
  <si>
    <t>395.51</t>
  </si>
  <si>
    <t>Calibration Amount Diff -23.349% (absolute) &gt; max calibration amount diff 20%</t>
  </si>
  <si>
    <t>234.87</t>
  </si>
  <si>
    <t>Calibration Amount Diff -47.469% (absolute) &gt; max calibration amount diff 20%</t>
  </si>
  <si>
    <t>78.50</t>
  </si>
  <si>
    <t>Calibration Amount Diff -93.637% (absolute) &gt; max calibration amount diff 20%</t>
  </si>
  <si>
    <t>58.96</t>
  </si>
  <si>
    <t>Calibration Amount Diff -104.825% (absolute) &gt; max calibration amount diff 20%</t>
  </si>
  <si>
    <t>11138.88</t>
  </si>
  <si>
    <t>5361.84</t>
  </si>
  <si>
    <t>4454.92</t>
  </si>
  <si>
    <t>2744.26</t>
  </si>
  <si>
    <t>1185.08</t>
  </si>
  <si>
    <t>817.33</t>
  </si>
  <si>
    <t>577.73</t>
  </si>
  <si>
    <t>Calibration Amount Diff -22.142% (absolute) &gt; max calibration amount diff 20%</t>
  </si>
  <si>
    <t>257.81</t>
  </si>
  <si>
    <t>Calibration Amount Diff -47.961% (absolute) &gt; max calibration amount diff 20%</t>
  </si>
  <si>
    <t>80.83</t>
  </si>
  <si>
    <t>Calibration Amount Diff -95.513% (absolute) &gt; max calibration amount diff 20%</t>
  </si>
  <si>
    <t>40.38</t>
  </si>
  <si>
    <t>Calibration Amount Diff -115.666% (absolute) &gt; max calibration amount diff 20%</t>
  </si>
  <si>
    <t>69.82</t>
  </si>
  <si>
    <t>Calibration Amount Diff -172.532% (absolute) &gt; max calibration amount diff 20%</t>
  </si>
  <si>
    <t>31256.94</t>
  </si>
  <si>
    <t>4748.80</t>
  </si>
  <si>
    <t>3357.30</t>
  </si>
  <si>
    <t>2714.81</t>
  </si>
  <si>
    <t>1283.05</t>
  </si>
  <si>
    <t>617.53</t>
  </si>
  <si>
    <t>339.09</t>
  </si>
  <si>
    <t>Calibration Amount Diff -44.819% (absolute) &gt; max calibration amount diff 20%</t>
  </si>
  <si>
    <t>185.02</t>
  </si>
  <si>
    <t>Calibration Amount Diff -58.273% (absolute) &gt; max calibration amount diff 20%</t>
  </si>
  <si>
    <t>67.37</t>
  </si>
  <si>
    <t>Calibration Amount Diff -102.961% (absolute) &gt; max calibration amount diff 20%</t>
  </si>
  <si>
    <t>Calibration Amount Diff -108.923% (absolute) &gt; max calibration amount diff 20%</t>
  </si>
  <si>
    <t>52.79</t>
  </si>
  <si>
    <t>Calibration Amount Diff -176.449% (absolute) &gt; max calibration amount diff 20%</t>
  </si>
  <si>
    <t>Serine pos</t>
  </si>
  <si>
    <t>42608.01</t>
  </si>
  <si>
    <t>Calibration Amount Diff 24.931% (absolute) &gt; max calibration amount diff 20%</t>
  </si>
  <si>
    <t>4640.18</t>
  </si>
  <si>
    <t>1545.72</t>
  </si>
  <si>
    <t>Calibration Amount Diff 46.046% (absolute) &gt; max calibration amount diff 20%</t>
  </si>
  <si>
    <t>457.95</t>
  </si>
  <si>
    <t>Calibration Amount Diff 105.696% (absolute) &gt; max calibration amount diff 20%</t>
  </si>
  <si>
    <t>876.14</t>
  </si>
  <si>
    <t>Calibration Amount Diff 224.703% (absolute) &gt; max calibration amount diff 20%</t>
  </si>
  <si>
    <t>362.85</t>
  </si>
  <si>
    <t>Calibration Amount Diff 516.706% (absolute) &gt; max calibration amount diff 20%</t>
  </si>
  <si>
    <t>127.19</t>
  </si>
  <si>
    <t>Calibration Amount Diff 1057.794% (absolute) &gt; max calibration amount diff 20%</t>
  </si>
  <si>
    <t>26646.15</t>
  </si>
  <si>
    <t>4652.68</t>
  </si>
  <si>
    <t>2115.20</t>
  </si>
  <si>
    <t>1412.22</t>
  </si>
  <si>
    <t>1000.92</t>
  </si>
  <si>
    <t>Calibration Amount Diff 49.444% (absolute) &gt; max calibration amount diff 20%</t>
  </si>
  <si>
    <t>335.38</t>
  </si>
  <si>
    <t>Calibration Amount Diff 108.5% (absolute) &gt; max calibration amount diff 20%</t>
  </si>
  <si>
    <t>256.32</t>
  </si>
  <si>
    <t>Calibration Amount Diff 219.442% (absolute) &gt; max calibration amount diff 20%</t>
  </si>
  <si>
    <t>139.53</t>
  </si>
  <si>
    <t>Calibration Amount Diff 501.3% (absolute) &gt; max calibration amount diff 20%</t>
  </si>
  <si>
    <t>162.14</t>
  </si>
  <si>
    <t>Calibration Amount Diff 1071.813% (absolute) &gt; max calibration amount diff 20%</t>
  </si>
  <si>
    <t>11186.14</t>
  </si>
  <si>
    <t>8690.70</t>
  </si>
  <si>
    <t>2361.44</t>
  </si>
  <si>
    <t>2608.90</t>
  </si>
  <si>
    <t>4120.42</t>
  </si>
  <si>
    <t>818.14</t>
  </si>
  <si>
    <t>Calibration Amount Diff 37.001% (absolute) &gt; max calibration amount diff 20%</t>
  </si>
  <si>
    <t>683.00</t>
  </si>
  <si>
    <t>Calibration Amount Diff 99.816% (absolute) &gt; max calibration amount diff 20%</t>
  </si>
  <si>
    <t>264.86</t>
  </si>
  <si>
    <t>Calibration Amount Diff 209.616% (absolute) &gt; max calibration amount diff 20%</t>
  </si>
  <si>
    <t>462.14</t>
  </si>
  <si>
    <t>Calibration Amount Diff 516.986% (absolute) &gt; max calibration amount diff 20%</t>
  </si>
  <si>
    <t>107.08</t>
  </si>
  <si>
    <t>Calibration Amount Diff 1064.264% (absolute) &gt; max calibration amount diff 20%</t>
  </si>
  <si>
    <t>Serine U-13C neg</t>
  </si>
  <si>
    <t>[13]C3H7NO3</t>
  </si>
  <si>
    <t>Rsquared 0.755 &lt; R2Threshold 0.99. Calibration Amount Diff -29.167% (absolute) &gt; max calibration amount diff 20%</t>
  </si>
  <si>
    <t>1511.46</t>
  </si>
  <si>
    <t>Rsquared 0.755 &lt; R2Threshold 0.99. Calibration Amount Diff 39.762% (absolute) &gt; max calibration amount diff 20%</t>
  </si>
  <si>
    <t>1470.90</t>
  </si>
  <si>
    <t>Rsquared 0.755 &lt; R2Threshold 0.99. Calibration Amount Diff 58.295% (absolute) &gt; max calibration amount diff 20%</t>
  </si>
  <si>
    <t>1412.24</t>
  </si>
  <si>
    <t>Rsquared 0.755 &lt; R2Threshold 0.99. Calibration Amount Diff 123.715% (absolute) &gt; max calibration amount diff 20%</t>
  </si>
  <si>
    <t>930.86</t>
  </si>
  <si>
    <t>Rsquared 0.755 &lt; R2Threshold 0.99. Calibration Amount Diff 344.899% (absolute) &gt; max calibration amount diff 20%</t>
  </si>
  <si>
    <t>998.39</t>
  </si>
  <si>
    <t>Rsquared 0.755 &lt; R2Threshold 0.99. Calibration Amount Diff -424.033% (absolute) &gt; max calibration amount diff 20%</t>
  </si>
  <si>
    <t>3369.78</t>
  </si>
  <si>
    <t>Rsquared 0.755 &lt; R2Threshold 0.99. Calibration Amount Diff -752.879% (absolute) &gt; max calibration amount diff 20%</t>
  </si>
  <si>
    <t>1646.49</t>
  </si>
  <si>
    <t>Rsquared 0.755 &lt; R2Threshold 0.99. Calibration Amount Diff -2191.808% (absolute) &gt; max calibration amount diff 20%</t>
  </si>
  <si>
    <t>3183.16</t>
  </si>
  <si>
    <t>Rsquared 0.755 &lt; R2Threshold 0.99. Calibration Amount Diff -5639.566% (absolute) &gt; max calibration amount diff 20%</t>
  </si>
  <si>
    <t>889.21</t>
  </si>
  <si>
    <t>Rsquared 0.755 &lt; R2Threshold 0.99. Calibration Amount Diff -11478.11% (absolute) &gt; max calibration amount diff 20%</t>
  </si>
  <si>
    <t>1172.95</t>
  </si>
  <si>
    <t>Rsquared 0.755 &lt; R2Threshold 0.99. Calibration Amount Diff -10075.71% (absolute) &gt; max calibration amount diff 20%</t>
  </si>
  <si>
    <t>779.73</t>
  </si>
  <si>
    <t>Rsquared 0.755 &lt; R2Threshold 0.99. Calibration Amount Diff -1802.948% (absolute) &gt; max calibration amount diff 20%</t>
  </si>
  <si>
    <t>2705.40</t>
  </si>
  <si>
    <t>Rsquared 0.755 &lt; R2Threshold 0.99</t>
  </si>
  <si>
    <t>33857.38</t>
  </si>
  <si>
    <t>Rsquared 0.755 &lt; R2Threshold 0.99. Calibration Amount Diff 41.022% (absolute) &gt; max calibration amount diff 20%</t>
  </si>
  <si>
    <t>1962.87</t>
  </si>
  <si>
    <t>Rsquared 0.755 &lt; R2Threshold 0.99. Calibration Amount Diff 125.566% (absolute) &gt; max calibration amount diff 20%</t>
  </si>
  <si>
    <t>4034.98</t>
  </si>
  <si>
    <t>Rsquared 0.755 &lt; R2Threshold 0.99. Calibration Amount Diff 190.783% (absolute) &gt; max calibration amount diff 20%</t>
  </si>
  <si>
    <t>1576.82</t>
  </si>
  <si>
    <t>Rsquared 0.755 &lt; R2Threshold 0.99. Calibration Amount Diff 78.215% (absolute) &gt; max calibration amount diff 20%</t>
  </si>
  <si>
    <t>874.21</t>
  </si>
  <si>
    <t>Rsquared 0.755 &lt; R2Threshold 0.99. Calibration Amount Diff -65.008% (absolute) &gt; max calibration amount diff 20%</t>
  </si>
  <si>
    <t>1259.19</t>
  </si>
  <si>
    <t>Rsquared 0.755 &lt; R2Threshold 0.99. Calibration Amount Diff -942.503% (absolute) &gt; max calibration amount diff 20%</t>
  </si>
  <si>
    <t>1255.86</t>
  </si>
  <si>
    <t>Rsquared 0.755 &lt; R2Threshold 0.99. Calibration Amount Diff -1475.444% (absolute) &gt; max calibration amount diff 20%</t>
  </si>
  <si>
    <t>897.90</t>
  </si>
  <si>
    <t>Rsquared 0.755 &lt; R2Threshold 0.99. Calibration Amount Diff -4333.02% (absolute) &gt; max calibration amount diff 20%</t>
  </si>
  <si>
    <t>1775.32</t>
  </si>
  <si>
    <t>Rsquared 0.755 &lt; R2Threshold 0.99. Calibration Amount Diff -5904.09% (absolute) &gt; max calibration amount diff 20%</t>
  </si>
  <si>
    <t>1259.50</t>
  </si>
  <si>
    <t>Rsquared 0.755 &lt; R2Threshold 0.99. Calibration Amount Diff -2609.536% (absolute) &gt; max calibration amount diff 20%</t>
  </si>
  <si>
    <t>1000.83</t>
  </si>
  <si>
    <t>Rsquared 0.755 &lt; R2Threshold 0.99. Calibration Amount Diff -12170.391% (absolute) &gt; max calibration amount diff 20%</t>
  </si>
  <si>
    <t>3431.22</t>
  </si>
  <si>
    <t>4122.67</t>
  </si>
  <si>
    <t>Rsquared 0.755 &lt; R2Threshold 0.99. Calibration Amount Diff 23.937% (absolute) &gt; max calibration amount diff 20%</t>
  </si>
  <si>
    <t>817.07</t>
  </si>
  <si>
    <t>Rsquared 0.755 &lt; R2Threshold 0.99. Calibration Amount Diff 169.837% (absolute) &gt; max calibration amount diff 20%</t>
  </si>
  <si>
    <t>621.02</t>
  </si>
  <si>
    <t>Rsquared 0.755 &lt; R2Threshold 0.99. Calibration Amount Diff 142.933% (absolute) &gt; max calibration amount diff 20%</t>
  </si>
  <si>
    <t>2029.61</t>
  </si>
  <si>
    <t>Rsquared 0.755 &lt; R2Threshold 0.99. Calibration Amount Diff 55.117% (absolute) &gt; max calibration amount diff 20%</t>
  </si>
  <si>
    <t>1086.69</t>
  </si>
  <si>
    <t>Rsquared 0.755 &lt; R2Threshold 0.99. Calibration Amount Diff -175.253% (absolute) &gt; max calibration amount diff 20%</t>
  </si>
  <si>
    <t>1395.72</t>
  </si>
  <si>
    <t>Rsquared 0.755 &lt; R2Threshold 0.99. Calibration Amount Diff 275.824% (absolute) &gt; max calibration amount diff 20%</t>
  </si>
  <si>
    <t>1956.03</t>
  </si>
  <si>
    <t>Rsquared 0.755 &lt; R2Threshold 0.99. Calibration Amount Diff 1486.494% (absolute) &gt; max calibration amount diff 20%</t>
  </si>
  <si>
    <t>1618.36</t>
  </si>
  <si>
    <t>Rsquared 0.755 &lt; R2Threshold 0.99. Calibration Amount Diff -2695.432% (absolute) &gt; max calibration amount diff 20%</t>
  </si>
  <si>
    <t>2041.11</t>
  </si>
  <si>
    <t>Rsquared 0.755 &lt; R2Threshold 0.99. Calibration Amount Diff -1314.181% (absolute) &gt; max calibration amount diff 20%</t>
  </si>
  <si>
    <t>1281.46</t>
  </si>
  <si>
    <t>Rsquared 0.755 &lt; R2Threshold 0.99. Calibration Amount Diff 2710.273% (absolute) &gt; max calibration amount diff 20%</t>
  </si>
  <si>
    <t>1029.95</t>
  </si>
  <si>
    <t>Rsquared 0.755 &lt; R2Threshold 0.99. Calibration Amount Diff -19296.879% (absolute) &gt; max calibration amount diff 20%</t>
  </si>
  <si>
    <t>Serine U-13C pos</t>
  </si>
  <si>
    <t>7173.83</t>
  </si>
  <si>
    <t>Rsquared 0.536 &lt; R2Threshold 0.99. Calibration Amount Diff 82.214% (absolute) &gt; max calibration amount diff 20%</t>
  </si>
  <si>
    <t>2165.92</t>
  </si>
  <si>
    <t>Rsquared 0.536 &lt; R2Threshold 0.99. Calibration Amount Diff 148.048% (absolute) &gt; max calibration amount diff 20%</t>
  </si>
  <si>
    <t>3050.02</t>
  </si>
  <si>
    <t>Rsquared 0.536 &lt; R2Threshold 0.99. Calibration Amount Diff 330.694% (absolute) &gt; max calibration amount diff 20%</t>
  </si>
  <si>
    <t>2757.82</t>
  </si>
  <si>
    <t>Rsquared 0.536 &lt; R2Threshold 0.99. Calibration Amount Diff 690.783% (absolute) &gt; max calibration amount diff 20%</t>
  </si>
  <si>
    <t>3093.00</t>
  </si>
  <si>
    <t>Rsquared 0.536 &lt; R2Threshold 0.99. Calibration Amount Diff 40.935% (absolute) &gt; max calibration amount diff 20%</t>
  </si>
  <si>
    <t>5087.37</t>
  </si>
  <si>
    <t>Rsquared 0.536 &lt; R2Threshold 0.99. Calibration Amount Diff -778.871% (absolute) &gt; max calibration amount diff 20%</t>
  </si>
  <si>
    <t>6266.03</t>
  </si>
  <si>
    <t>Rsquared 0.536 &lt; R2Threshold 0.99. Calibration Amount Diff -3326.054% (absolute) &gt; max calibration amount diff 20%</t>
  </si>
  <si>
    <t>2995.81</t>
  </si>
  <si>
    <t>Rsquared 0.536 &lt; R2Threshold 0.99. Calibration Amount Diff -8591.733% (absolute) &gt; max calibration amount diff 20%</t>
  </si>
  <si>
    <t>3532.32</t>
  </si>
  <si>
    <t>Rsquared 0.536 &lt; R2Threshold 0.99. Calibration Amount Diff -17145.422% (absolute) &gt; max calibration amount diff 20%</t>
  </si>
  <si>
    <t>2830.84</t>
  </si>
  <si>
    <t>Rsquared 0.536 &lt; R2Threshold 0.99. Calibration Amount Diff -21414.005% (absolute) &gt; max calibration amount diff 20%</t>
  </si>
  <si>
    <t>7461.23</t>
  </si>
  <si>
    <t>Rsquared 0.536 &lt; R2Threshold 0.99. Calibration Amount Diff -56625.115% (absolute) &gt; max calibration amount diff 20%</t>
  </si>
  <si>
    <t>24905.11</t>
  </si>
  <si>
    <t>1215.49</t>
  </si>
  <si>
    <t>Rsquared 0.536 &lt; R2Threshold 0.99. Calibration Amount Diff -21.294% (absolute) &gt; max calibration amount diff 20%</t>
  </si>
  <si>
    <t>6006.39</t>
  </si>
  <si>
    <t>Rsquared 0.536 &lt; R2Threshold 0.99. Calibration Amount Diff 176.95% (absolute) &gt; max calibration amount diff 20%</t>
  </si>
  <si>
    <t>2357.98</t>
  </si>
  <si>
    <t>Rsquared 0.536 &lt; R2Threshold 0.99. Calibration Amount Diff 419.328% (absolute) &gt; max calibration amount diff 20%</t>
  </si>
  <si>
    <t>4034.34</t>
  </si>
  <si>
    <t>Rsquared 0.536 &lt; R2Threshold 0.99. Calibration Amount Diff 317.661% (absolute) &gt; max calibration amount diff 20%</t>
  </si>
  <si>
    <t>1550.06</t>
  </si>
  <si>
    <t>Rsquared 0.536 &lt; R2Threshold 0.99. Calibration Amount Diff -36.192% (absolute) &gt; max calibration amount diff 20%</t>
  </si>
  <si>
    <t>3874.97</t>
  </si>
  <si>
    <t>Rsquared 0.536 &lt; R2Threshold 0.99. Calibration Amount Diff 1075% (absolute) &gt; max calibration amount diff 20%</t>
  </si>
  <si>
    <t>2833.09</t>
  </si>
  <si>
    <t>Rsquared 0.536 &lt; R2Threshold 0.99. Calibration Amount Diff -1160.334% (absolute) &gt; max calibration amount diff 20%</t>
  </si>
  <si>
    <t>3313.46</t>
  </si>
  <si>
    <t>Rsquared 0.536 &lt; R2Threshold 0.99. Calibration Amount Diff -4057.022% (absolute) &gt; max calibration amount diff 20%</t>
  </si>
  <si>
    <t>4595.05</t>
  </si>
  <si>
    <t>Rsquared 0.536 &lt; R2Threshold 0.99. Calibration Amount Diff -17467.186% (absolute) &gt; max calibration amount diff 20%</t>
  </si>
  <si>
    <t>2887.64</t>
  </si>
  <si>
    <t>Rsquared 0.536 &lt; R2Threshold 0.99. Calibration Amount Diff -22506.1% (absolute) &gt; max calibration amount diff 20%</t>
  </si>
  <si>
    <t>1791.47</t>
  </si>
  <si>
    <t>Rsquared 0.536 &lt; R2Threshold 0.99. Calibration Amount Diff -25383.391% (absolute) &gt; max calibration amount diff 20%</t>
  </si>
  <si>
    <t>5298.16</t>
  </si>
  <si>
    <t>Rsquared 0.536 &lt; R2Threshold 0.99. Calibration Amount Diff -47.857% (absolute) &gt; max calibration amount diff 20%</t>
  </si>
  <si>
    <t>616.93</t>
  </si>
  <si>
    <t>Rsquared 0.536 &lt; R2Threshold 0.99. Calibration Amount Diff 56.88% (absolute) &gt; max calibration amount diff 20%</t>
  </si>
  <si>
    <t>1026.68</t>
  </si>
  <si>
    <t>Rsquared 0.536 &lt; R2Threshold 0.99. Calibration Amount Diff 124.26% (absolute) &gt; max calibration amount diff 20%</t>
  </si>
  <si>
    <t>1756.72</t>
  </si>
  <si>
    <t>Rsquared 0.536 &lt; R2Threshold 0.99. Calibration Amount Diff 266.375% (absolute) &gt; max calibration amount diff 20%</t>
  </si>
  <si>
    <t>2437.87</t>
  </si>
  <si>
    <t>Rsquared 0.536 &lt; R2Threshold 0.99. Calibration Amount Diff 104.691% (absolute) &gt; max calibration amount diff 20%</t>
  </si>
  <si>
    <t>1737.43</t>
  </si>
  <si>
    <t>Rsquared 0.536 &lt; R2Threshold 0.99. Calibration Amount Diff 310.931% (absolute) &gt; max calibration amount diff 20%</t>
  </si>
  <si>
    <t>2089.11</t>
  </si>
  <si>
    <t>Rsquared 0.536 &lt; R2Threshold 0.99. Calibration Amount Diff 719.376% (absolute) &gt; max calibration amount diff 20%</t>
  </si>
  <si>
    <t>2342.09</t>
  </si>
  <si>
    <t>Rsquared 0.536 &lt; R2Threshold 0.99. Calibration Amount Diff -1313.739% (absolute) &gt; max calibration amount diff 20%</t>
  </si>
  <si>
    <t>2517.81</t>
  </si>
  <si>
    <t>Rsquared 0.536 &lt; R2Threshold 0.99. Calibration Amount Diff -4117.543% (absolute) &gt; max calibration amount diff 20%</t>
  </si>
  <si>
    <t>1592.31</t>
  </si>
  <si>
    <t>Rsquared 0.536 &lt; R2Threshold 0.99. Calibration Amount Diff -5560.247% (absolute) &gt; max calibration amount diff 20%</t>
  </si>
  <si>
    <t>3355.55</t>
  </si>
  <si>
    <t>Rsquared 0.536 &lt; R2Threshold 0.99. Calibration Amount Diff -27983.846% (absolute) &gt; max calibration amount diff 20%</t>
  </si>
  <si>
    <t>2532.49</t>
  </si>
  <si>
    <t>Rsquared 0.536 &lt; R2Threshold 0.99. Calibration Amount Diff -34052.462% (absolute) &gt; max calibration amount diff 20%</t>
  </si>
  <si>
    <t>Serine U-13C, U-15N neg</t>
  </si>
  <si>
    <t>[13]C3H7[15]NO3</t>
  </si>
  <si>
    <t>11174.41</t>
  </si>
  <si>
    <t>20511.72</t>
  </si>
  <si>
    <t>12156.74</t>
  </si>
  <si>
    <t>8574.09</t>
  </si>
  <si>
    <t>10887.85</t>
  </si>
  <si>
    <t>14840.57</t>
  </si>
  <si>
    <t>12166.95</t>
  </si>
  <si>
    <t>3867.74</t>
  </si>
  <si>
    <t>4934.04</t>
  </si>
  <si>
    <t>6765.65</t>
  </si>
  <si>
    <t>3414.78</t>
  </si>
  <si>
    <t>18936.61</t>
  </si>
  <si>
    <t>203463.03</t>
  </si>
  <si>
    <t>57010.14</t>
  </si>
  <si>
    <t>23655.77</t>
  </si>
  <si>
    <t>11225.33</t>
  </si>
  <si>
    <t>7319.04</t>
  </si>
  <si>
    <t>14428.52</t>
  </si>
  <si>
    <t>8160.09</t>
  </si>
  <si>
    <t>4143.66</t>
  </si>
  <si>
    <t>2531.72</t>
  </si>
  <si>
    <t>4332.69</t>
  </si>
  <si>
    <t>5596.58</t>
  </si>
  <si>
    <t>12324.70</t>
  </si>
  <si>
    <t>24644.69</t>
  </si>
  <si>
    <t>23108.24</t>
  </si>
  <si>
    <t>9064.63</t>
  </si>
  <si>
    <t>29694.85</t>
  </si>
  <si>
    <t>4147.36</t>
  </si>
  <si>
    <t>12585.12</t>
  </si>
  <si>
    <t>6639.65</t>
  </si>
  <si>
    <t>35075.40</t>
  </si>
  <si>
    <t>18493.00</t>
  </si>
  <si>
    <t>9432.11</t>
  </si>
  <si>
    <t>4153.99</t>
  </si>
  <si>
    <t>Serine U-13C, U-15N pos</t>
  </si>
  <si>
    <t>10.090:Peak area 88497766.727 is out of bounds (ISTD Minimum Recovery 103306760.455 and ISTD Max Recovery 309920281.366)</t>
  </si>
  <si>
    <t>8163.59</t>
  </si>
  <si>
    <t>32686.95</t>
  </si>
  <si>
    <t>135575.48</t>
  </si>
  <si>
    <t>28393.29</t>
  </si>
  <si>
    <t>50575.60</t>
  </si>
  <si>
    <t>11625.93</t>
  </si>
  <si>
    <t>136635.90</t>
  </si>
  <si>
    <t>10.103:Peak area 89169605.695 is out of bounds (ISTD Minimum Recovery 103306760.455 and ISTD Max Recovery 309920281.366)</t>
  </si>
  <si>
    <t>78121.46</t>
  </si>
  <si>
    <t>11273.85</t>
  </si>
  <si>
    <t>40264.50</t>
  </si>
  <si>
    <t>97171.95</t>
  </si>
  <si>
    <t>17450.04</t>
  </si>
  <si>
    <t>34476.54</t>
  </si>
  <si>
    <t>83084.54</t>
  </si>
  <si>
    <t>26409.01</t>
  </si>
  <si>
    <t>10.077:Peak area 95160123.240 is out of bounds (ISTD Minimum Recovery 103306760.455 and ISTD Max Recovery 309920281.366)</t>
  </si>
  <si>
    <t>167099.48</t>
  </si>
  <si>
    <t>14977.68</t>
  </si>
  <si>
    <t>29989.39</t>
  </si>
  <si>
    <t>756909.31</t>
  </si>
  <si>
    <t>18562.19</t>
  </si>
  <si>
    <t>142721.68</t>
  </si>
  <si>
    <t>18446.44</t>
  </si>
  <si>
    <t>18162.61</t>
  </si>
  <si>
    <t>11929.34</t>
  </si>
  <si>
    <t>Threonine neg</t>
  </si>
  <si>
    <t>C4H9NO3</t>
  </si>
  <si>
    <t>56731.81</t>
  </si>
  <si>
    <t>19108.58</t>
  </si>
  <si>
    <t>7626.16</t>
  </si>
  <si>
    <t>11612.25</t>
  </si>
  <si>
    <t>7901.84</t>
  </si>
  <si>
    <t>Calibration Amount Diff 34.728% (absolute) &gt; max calibration amount diff 20%</t>
  </si>
  <si>
    <t>5825.16</t>
  </si>
  <si>
    <t>4038.24</t>
  </si>
  <si>
    <t>1504.22</t>
  </si>
  <si>
    <t>1071.90</t>
  </si>
  <si>
    <t>Calibration Amount Diff -35.98% (absolute) &gt; max calibration amount diff 20%</t>
  </si>
  <si>
    <t>578.41</t>
  </si>
  <si>
    <t>Calibration Amount Diff -107.479% (absolute) &gt; max calibration amount diff 20%</t>
  </si>
  <si>
    <t>388.85</t>
  </si>
  <si>
    <t>Calibration Amount Diff -221.07% (absolute) &gt; max calibration amount diff 20%</t>
  </si>
  <si>
    <t>198.00</t>
  </si>
  <si>
    <t>Calibration Amount Diff -491.15% (absolute) &gt; max calibration amount diff 20%</t>
  </si>
  <si>
    <t>42050.30</t>
  </si>
  <si>
    <t>14162.67</t>
  </si>
  <si>
    <t>6978.68</t>
  </si>
  <si>
    <t>9255.41</t>
  </si>
  <si>
    <t>6216.91</t>
  </si>
  <si>
    <t>3058.81</t>
  </si>
  <si>
    <t>3688.51</t>
  </si>
  <si>
    <t>2044.67</t>
  </si>
  <si>
    <t>1318.48</t>
  </si>
  <si>
    <t>Calibration Amount Diff -36.537% (absolute) &gt; max calibration amount diff 20%</t>
  </si>
  <si>
    <t>625.59</t>
  </si>
  <si>
    <t>Calibration Amount Diff -115.379% (absolute) &gt; max calibration amount diff 20%</t>
  </si>
  <si>
    <t>321.13</t>
  </si>
  <si>
    <t>Calibration Amount Diff -240.768% (absolute) &gt; max calibration amount diff 20%</t>
  </si>
  <si>
    <t>144.04</t>
  </si>
  <si>
    <t>Calibration Amount Diff -505.943% (absolute) &gt; max calibration amount diff 20%</t>
  </si>
  <si>
    <t>178771.55</t>
  </si>
  <si>
    <t>8301.97</t>
  </si>
  <si>
    <t>8462.86</t>
  </si>
  <si>
    <t>9028.63</t>
  </si>
  <si>
    <t>6635.71</t>
  </si>
  <si>
    <t>4366.82</t>
  </si>
  <si>
    <t>2959.61</t>
  </si>
  <si>
    <t>2176.87</t>
  </si>
  <si>
    <t>Calibration Amount Diff -20.836% (absolute) &gt; max calibration amount diff 20%</t>
  </si>
  <si>
    <t>805.73</t>
  </si>
  <si>
    <t>Calibration Amount Diff -48.492% (absolute) &gt; max calibration amount diff 20%</t>
  </si>
  <si>
    <t>411.80</t>
  </si>
  <si>
    <t>Calibration Amount Diff -132.599% (absolute) &gt; max calibration amount diff 20%</t>
  </si>
  <si>
    <t>293.28</t>
  </si>
  <si>
    <t>Calibration Amount Diff -246.117% (absolute) &gt; max calibration amount diff 20%</t>
  </si>
  <si>
    <t>156.94</t>
  </si>
  <si>
    <t>Calibration Amount Diff -501.263% (absolute) &gt; max calibration amount diff 20%</t>
  </si>
  <si>
    <t>Threonine pos</t>
  </si>
  <si>
    <t>26513.67</t>
  </si>
  <si>
    <t>33885.33</t>
  </si>
  <si>
    <t>14570.00</t>
  </si>
  <si>
    <t>21176.19</t>
  </si>
  <si>
    <t>Calibration Amount Diff 36.428% (absolute) &gt; max calibration amount diff 20%</t>
  </si>
  <si>
    <t>11620.11</t>
  </si>
  <si>
    <t>4095.69</t>
  </si>
  <si>
    <t>2149.80</t>
  </si>
  <si>
    <t>Calibration Amount Diff -38.964% (absolute) &gt; max calibration amount diff 20%</t>
  </si>
  <si>
    <t>1245.27</t>
  </si>
  <si>
    <t>Calibration Amount Diff -93.062% (absolute) &gt; max calibration amount diff 20%</t>
  </si>
  <si>
    <t>648.01</t>
  </si>
  <si>
    <t>Calibration Amount Diff -233.251% (absolute) &gt; max calibration amount diff 20%</t>
  </si>
  <si>
    <t>486.80</t>
  </si>
  <si>
    <t>Calibration Amount Diff -478.907% (absolute) &gt; max calibration amount diff 20%</t>
  </si>
  <si>
    <t>162.01</t>
  </si>
  <si>
    <t>Calibration Amount Diff -1031.903% (absolute) &gt; max calibration amount diff 20%</t>
  </si>
  <si>
    <t>85445.16</t>
  </si>
  <si>
    <t>25372.18</t>
  </si>
  <si>
    <t>16436.79</t>
  </si>
  <si>
    <t>15801.61</t>
  </si>
  <si>
    <t>14256.59</t>
  </si>
  <si>
    <t>9093.84</t>
  </si>
  <si>
    <t>4916.31</t>
  </si>
  <si>
    <t>3695.30</t>
  </si>
  <si>
    <t>Calibration Amount Diff -34.597% (absolute) &gt; max calibration amount diff 20%</t>
  </si>
  <si>
    <t>1358.62</t>
  </si>
  <si>
    <t>Calibration Amount Diff -89.07% (absolute) &gt; max calibration amount diff 20%</t>
  </si>
  <si>
    <t>625.65</t>
  </si>
  <si>
    <t>Calibration Amount Diff -234.884% (absolute) &gt; max calibration amount diff 20%</t>
  </si>
  <si>
    <t>311.38</t>
  </si>
  <si>
    <t>Calibration Amount Diff -486.178% (absolute) &gt; max calibration amount diff 20%</t>
  </si>
  <si>
    <t>479.27</t>
  </si>
  <si>
    <t>Calibration Amount Diff -1011.842% (absolute) &gt; max calibration amount diff 20%</t>
  </si>
  <si>
    <t>110061.26</t>
  </si>
  <si>
    <t>29803.18</t>
  </si>
  <si>
    <t>32485.40</t>
  </si>
  <si>
    <t>25808.47</t>
  </si>
  <si>
    <t>14524.83</t>
  </si>
  <si>
    <t>7418.72</t>
  </si>
  <si>
    <t>4275.14</t>
  </si>
  <si>
    <t>2270.26</t>
  </si>
  <si>
    <t>Calibration Amount Diff -45.908% (absolute) &gt; max calibration amount diff 20%</t>
  </si>
  <si>
    <t>1248.78</t>
  </si>
  <si>
    <t>Calibration Amount Diff -102.145% (absolute) &gt; max calibration amount diff 20%</t>
  </si>
  <si>
    <t>754.26</t>
  </si>
  <si>
    <t>Calibration Amount Diff -247.448% (absolute) &gt; max calibration amount diff 20%</t>
  </si>
  <si>
    <t>429.30</t>
  </si>
  <si>
    <t>Calibration Amount Diff -492.922% (absolute) &gt; max calibration amount diff 20%</t>
  </si>
  <si>
    <t>245.31</t>
  </si>
  <si>
    <t>Calibration Amount Diff -1022.277% (absolute) &gt; max calibration amount diff 20%</t>
  </si>
  <si>
    <t>Threonine U-13C neg</t>
  </si>
  <si>
    <t>[13]C4H9NO3</t>
  </si>
  <si>
    <t>740.73</t>
  </si>
  <si>
    <t>Rsquared 0.923 &lt; R2Threshold 0.99</t>
  </si>
  <si>
    <t>832.22</t>
  </si>
  <si>
    <t>6672.67</t>
  </si>
  <si>
    <t>6226.05</t>
  </si>
  <si>
    <t>Rsquared 0.923 &lt; R2Threshold 0.99. Calibration Amount Diff 111.135% (absolute) &gt; max calibration amount diff 20%</t>
  </si>
  <si>
    <t>2493.12</t>
  </si>
  <si>
    <t>Rsquared 0.923 &lt; R2Threshold 0.99. Calibration Amount Diff 130.759% (absolute) &gt; max calibration amount diff 20%</t>
  </si>
  <si>
    <t>2251.05</t>
  </si>
  <si>
    <t>Rsquared 0.923 &lt; R2Threshold 0.99. Calibration Amount Diff -277.042% (absolute) &gt; max calibration amount diff 20%</t>
  </si>
  <si>
    <t>1942.08</t>
  </si>
  <si>
    <t>Rsquared 0.923 &lt; R2Threshold 0.99. Calibration Amount Diff -643.928% (absolute) &gt; max calibration amount diff 20%</t>
  </si>
  <si>
    <t>2271.79</t>
  </si>
  <si>
    <t>Rsquared 0.923 &lt; R2Threshold 0.99. Calibration Amount Diff -1634.062% (absolute) &gt; max calibration amount diff 20%</t>
  </si>
  <si>
    <t>1551.64</t>
  </si>
  <si>
    <t>Rsquared 0.923 &lt; R2Threshold 0.99. Calibration Amount Diff -1930.298% (absolute) &gt; max calibration amount diff 20%</t>
  </si>
  <si>
    <t>1247.14</t>
  </si>
  <si>
    <t>Rsquared 0.923 &lt; R2Threshold 0.99. Calibration Amount Diff -3740.463% (absolute) &gt; max calibration amount diff 20%</t>
  </si>
  <si>
    <t>1507.26</t>
  </si>
  <si>
    <t>Rsquared 0.923 &lt; R2Threshold 0.99. Calibration Amount Diff 27.807% (absolute) &gt; max calibration amount diff 20%</t>
  </si>
  <si>
    <t>1095.14</t>
  </si>
  <si>
    <t>Rsquared 0.923 &lt; R2Threshold 0.99. Calibration Amount Diff 3766.587% (absolute) &gt; max calibration amount diff 20%</t>
  </si>
  <si>
    <t>1520.89</t>
  </si>
  <si>
    <t>2717.79</t>
  </si>
  <si>
    <t>Rsquared 0.923 &lt; R2Threshold 0.99. Calibration Amount Diff 44.705% (absolute) &gt; max calibration amount diff 20%</t>
  </si>
  <si>
    <t>1434.73</t>
  </si>
  <si>
    <t>Rsquared 0.923 &lt; R2Threshold 0.99. Calibration Amount Diff 32.517% (absolute) &gt; max calibration amount diff 20%</t>
  </si>
  <si>
    <t>8170.78</t>
  </si>
  <si>
    <t>Rsquared 0.923 &lt; R2Threshold 0.99. Calibration Amount Diff 40.005% (absolute) &gt; max calibration amount diff 20%</t>
  </si>
  <si>
    <t>3399.89</t>
  </si>
  <si>
    <t>Rsquared 0.923 &lt; R2Threshold 0.99. Calibration Amount Diff -92.608% (absolute) &gt; max calibration amount diff 20%</t>
  </si>
  <si>
    <t>2155.62</t>
  </si>
  <si>
    <t>Rsquared 0.923 &lt; R2Threshold 0.99. Calibration Amount Diff -22.758% (absolute) &gt; max calibration amount diff 20%</t>
  </si>
  <si>
    <t>2233.49</t>
  </si>
  <si>
    <t>Rsquared 0.923 &lt; R2Threshold 0.99. Calibration Amount Diff -224.021% (absolute) &gt; max calibration amount diff 20%</t>
  </si>
  <si>
    <t>1222.33</t>
  </si>
  <si>
    <t>Rsquared 0.923 &lt; R2Threshold 0.99. Calibration Amount Diff -462.125% (absolute) &gt; max calibration amount diff 20%</t>
  </si>
  <si>
    <t>1159.41</t>
  </si>
  <si>
    <t>Rsquared 0.923 &lt; R2Threshold 0.99. Calibration Amount Diff -952.54% (absolute) &gt; max calibration amount diff 20%</t>
  </si>
  <si>
    <t>1283.09</t>
  </si>
  <si>
    <t>Rsquared 0.923 &lt; R2Threshold 0.99. Calibration Amount Diff -3415.651% (absolute) &gt; max calibration amount diff 20%</t>
  </si>
  <si>
    <t>1145.81</t>
  </si>
  <si>
    <t>Rsquared 0.923 &lt; R2Threshold 0.99. Calibration Amount Diff 4825.259% (absolute) &gt; max calibration amount diff 20%</t>
  </si>
  <si>
    <t>1758.06</t>
  </si>
  <si>
    <t>Rsquared 0.923 &lt; R2Threshold 0.99. Calibration Amount Diff 1548.503% (absolute) &gt; max calibration amount diff 20%</t>
  </si>
  <si>
    <t>1760.08</t>
  </si>
  <si>
    <t>Rsquared 0.923 &lt; R2Threshold 0.99. Calibration Amount Diff 21.9% (absolute) &gt; max calibration amount diff 20%</t>
  </si>
  <si>
    <t>1593.97</t>
  </si>
  <si>
    <t>Rsquared 0.923 &lt; R2Threshold 0.99. Calibration Amount Diff 36.879% (absolute) &gt; max calibration amount diff 20%</t>
  </si>
  <si>
    <t>2265.74</t>
  </si>
  <si>
    <t>Rsquared 0.923 &lt; R2Threshold 0.99. Calibration Amount Diff -56.86% (absolute) &gt; max calibration amount diff 20%</t>
  </si>
  <si>
    <t>2467.05</t>
  </si>
  <si>
    <t>Rsquared 0.923 &lt; R2Threshold 0.99. Calibration Amount Diff -56.604% (absolute) &gt; max calibration amount diff 20%</t>
  </si>
  <si>
    <t>2194.91</t>
  </si>
  <si>
    <t>Rsquared 0.923 &lt; R2Threshold 0.99. Calibration Amount Diff -351.392% (absolute) &gt; max calibration amount diff 20%</t>
  </si>
  <si>
    <t>1689.14</t>
  </si>
  <si>
    <t>Rsquared 0.923 &lt; R2Threshold 0.99. Calibration Amount Diff 194.328% (absolute) &gt; max calibration amount diff 20%</t>
  </si>
  <si>
    <t>1702.69</t>
  </si>
  <si>
    <t>Rsquared 0.923 &lt; R2Threshold 0.99. Calibration Amount Diff 140.295% (absolute) &gt; max calibration amount diff 20%</t>
  </si>
  <si>
    <t>1162.47</t>
  </si>
  <si>
    <t>Rsquared 0.923 &lt; R2Threshold 0.99. Calibration Amount Diff 2738.709% (absolute) &gt; max calibration amount diff 20%</t>
  </si>
  <si>
    <t>1641.75</t>
  </si>
  <si>
    <t>Rsquared 0.923 &lt; R2Threshold 0.99. Calibration Amount Diff 4215.61% (absolute) &gt; max calibration amount diff 20%</t>
  </si>
  <si>
    <t>2005.40</t>
  </si>
  <si>
    <t>Rsquared 0.923 &lt; R2Threshold 0.99. Calibration Amount Diff -811.005% (absolute) &gt; max calibration amount diff 20%</t>
  </si>
  <si>
    <t>1626.66</t>
  </si>
  <si>
    <t>Rsquared 0.923 &lt; R2Threshold 0.99. Calibration Amount Diff 7317.24% (absolute) &gt; max calibration amount diff 20%</t>
  </si>
  <si>
    <t>Threonine U-13C pos</t>
  </si>
  <si>
    <t>171.09</t>
  </si>
  <si>
    <t>Rsquared 0.895 &lt; R2Threshold 0.99</t>
  </si>
  <si>
    <t>420.56</t>
  </si>
  <si>
    <t>526.84</t>
  </si>
  <si>
    <t>Rsquared 0.895 &lt; R2Threshold 0.99. Calibration Amount Diff 118.22% (absolute) &gt; max calibration amount diff 20%</t>
  </si>
  <si>
    <t>1092.80</t>
  </si>
  <si>
    <t>Rsquared 0.895 &lt; R2Threshold 0.99. Calibration Amount Diff 153.889% (absolute) &gt; max calibration amount diff 20%</t>
  </si>
  <si>
    <t>1651.49</t>
  </si>
  <si>
    <t>Rsquared 0.895 &lt; R2Threshold 0.99. Calibration Amount Diff 222.002% (absolute) &gt; max calibration amount diff 20%</t>
  </si>
  <si>
    <t>2433.71</t>
  </si>
  <si>
    <t>5201.33</t>
  </si>
  <si>
    <t>Rsquared 0.895 &lt; R2Threshold 0.99. Calibration Amount Diff -427.681% (absolute) &gt; max calibration amount diff 20%</t>
  </si>
  <si>
    <t>6430.80</t>
  </si>
  <si>
    <t>Rsquared 0.895 &lt; R2Threshold 0.99. Calibration Amount Diff -1186.244% (absolute) &gt; max calibration amount diff 20%</t>
  </si>
  <si>
    <t>9387.09</t>
  </si>
  <si>
    <t>Rsquared 0.895 &lt; R2Threshold 0.99. Calibration Amount Diff -2160.767% (absolute) &gt; max calibration amount diff 20%</t>
  </si>
  <si>
    <t>1496.40</t>
  </si>
  <si>
    <t>Rsquared 0.895 &lt; R2Threshold 0.99. Calibration Amount Diff -6734.181% (absolute) &gt; max calibration amount diff 20%</t>
  </si>
  <si>
    <t>33828.16</t>
  </si>
  <si>
    <t>Rsquared 0.895 &lt; R2Threshold 0.99. Calibration Amount Diff -7730.023% (absolute) &gt; max calibration amount diff 20%</t>
  </si>
  <si>
    <t>2621.48</t>
  </si>
  <si>
    <t>Rsquared 0.895 &lt; R2Threshold 0.99. Calibration Amount Diff -7996.464% (absolute) &gt; max calibration amount diff 20%</t>
  </si>
  <si>
    <t>273.56</t>
  </si>
  <si>
    <t>431.02</t>
  </si>
  <si>
    <t>Rsquared 0.895 &lt; R2Threshold 0.99. Calibration Amount Diff 22.683% (absolute) &gt; max calibration amount diff 20%</t>
  </si>
  <si>
    <t>599.68</t>
  </si>
  <si>
    <t>Rsquared 0.895 &lt; R2Threshold 0.99. Calibration Amount Diff 61.378% (absolute) &gt; max calibration amount diff 20%</t>
  </si>
  <si>
    <t>1664.63</t>
  </si>
  <si>
    <t>Rsquared 0.895 &lt; R2Threshold 0.99. Calibration Amount Diff 84.134% (absolute) &gt; max calibration amount diff 20%</t>
  </si>
  <si>
    <t>2213.71</t>
  </si>
  <si>
    <t>2135.07</t>
  </si>
  <si>
    <t>Rsquared 0.895 &lt; R2Threshold 0.99. Calibration Amount Diff 50.082% (absolute) &gt; max calibration amount diff 20%</t>
  </si>
  <si>
    <t>6356.67</t>
  </si>
  <si>
    <t>Rsquared 0.895 &lt; R2Threshold 0.99. Calibration Amount Diff -554.718% (absolute) &gt; max calibration amount diff 20%</t>
  </si>
  <si>
    <t>8255.37</t>
  </si>
  <si>
    <t>Rsquared 0.895 &lt; R2Threshold 0.99. Calibration Amount Diff -588.18% (absolute) &gt; max calibration amount diff 20%</t>
  </si>
  <si>
    <t>6189.23</t>
  </si>
  <si>
    <t>Rsquared 0.895 &lt; R2Threshold 0.99. Calibration Amount Diff -1862.432% (absolute) &gt; max calibration amount diff 20%</t>
  </si>
  <si>
    <t>2562.40</t>
  </si>
  <si>
    <t>Rsquared 0.895 &lt; R2Threshold 0.99. Calibration Amount Diff -3103.035% (absolute) &gt; max calibration amount diff 20%</t>
  </si>
  <si>
    <t>895.47</t>
  </si>
  <si>
    <t>Rsquared 0.895 &lt; R2Threshold 0.99. Calibration Amount Diff 217.602% (absolute) &gt; max calibration amount diff 20%</t>
  </si>
  <si>
    <t>1279.72</t>
  </si>
  <si>
    <t>Rsquared 0.895 &lt; R2Threshold 0.99. Calibration Amount Diff -1882.106% (absolute) &gt; max calibration amount diff 20%</t>
  </si>
  <si>
    <t>188.16</t>
  </si>
  <si>
    <t>Rsquared 0.895 &lt; R2Threshold 0.99. Calibration Amount Diff -22.001% (absolute) &gt; max calibration amount diff 20%</t>
  </si>
  <si>
    <t>704.58</t>
  </si>
  <si>
    <t>Rsquared 0.895 &lt; R2Threshold 0.99. Calibration Amount Diff 30.536% (absolute) &gt; max calibration amount diff 20%</t>
  </si>
  <si>
    <t>1413.02</t>
  </si>
  <si>
    <t>Rsquared 0.895 &lt; R2Threshold 0.99. Calibration Amount Diff 29.271% (absolute) &gt; max calibration amount diff 20%</t>
  </si>
  <si>
    <t>839.21</t>
  </si>
  <si>
    <t>1565.35</t>
  </si>
  <si>
    <t>Rsquared 0.895 &lt; R2Threshold 0.99. Calibration Amount Diff -77.871% (absolute) &gt; max calibration amount diff 20%</t>
  </si>
  <si>
    <t>2612.44</t>
  </si>
  <si>
    <t>Rsquared 0.895 &lt; R2Threshold 0.99. Calibration Amount Diff -252.023% (absolute) &gt; max calibration amount diff 20%</t>
  </si>
  <si>
    <t>4523.94</t>
  </si>
  <si>
    <t>Rsquared 0.895 &lt; R2Threshold 0.99. Calibration Amount Diff 236.594% (absolute) &gt; max calibration amount diff 20%</t>
  </si>
  <si>
    <t>5250.64</t>
  </si>
  <si>
    <t>Rsquared 0.895 &lt; R2Threshold 0.99. Calibration Amount Diff -65.263% (absolute) &gt; max calibration amount diff 20%</t>
  </si>
  <si>
    <t>8662.49</t>
  </si>
  <si>
    <t>Rsquared 0.895 &lt; R2Threshold 0.99. Calibration Amount Diff -115.093% (absolute) &gt; max calibration amount diff 20%</t>
  </si>
  <si>
    <t>13312.40</t>
  </si>
  <si>
    <t>Rsquared 0.895 &lt; R2Threshold 0.99. Calibration Amount Diff -1499.339% (absolute) &gt; max calibration amount diff 20%</t>
  </si>
  <si>
    <t>12053.41</t>
  </si>
  <si>
    <t>Rsquared 0.895 &lt; R2Threshold 0.99. Calibration Amount Diff -2649.083% (absolute) &gt; max calibration amount diff 20%</t>
  </si>
  <si>
    <t>1192.77</t>
  </si>
  <si>
    <t>Rsquared 0.895 &lt; R2Threshold 0.99. Calibration Amount Diff -738.44% (absolute) &gt; max calibration amount diff 20%</t>
  </si>
  <si>
    <t>Threonine U-13C, U-15N neg</t>
  </si>
  <si>
    <t>[13]C4H9[15]NO3</t>
  </si>
  <si>
    <t>9.240:Peak area 98860483.245 is out of bounds (ISTD Minimum Recovery 100873248.744 and ISTD Max Recovery 302619746.232)</t>
  </si>
  <si>
    <t>50071.20</t>
  </si>
  <si>
    <t>27583.12</t>
  </si>
  <si>
    <t>10178.93</t>
  </si>
  <si>
    <t>12275.57</t>
  </si>
  <si>
    <t>17547.61</t>
  </si>
  <si>
    <t>26916.42</t>
  </si>
  <si>
    <t>37391.20</t>
  </si>
  <si>
    <t>9.226:Peak area 88794649.984 is out of bounds (ISTD Minimum Recovery 100873248.744 and ISTD Max Recovery 302619746.232)</t>
  </si>
  <si>
    <t>29665.53</t>
  </si>
  <si>
    <t>59968.07</t>
  </si>
  <si>
    <t>15565.95</t>
  </si>
  <si>
    <t>66175.13</t>
  </si>
  <si>
    <t>30614.65</t>
  </si>
  <si>
    <t>9696.40</t>
  </si>
  <si>
    <t>33283.68</t>
  </si>
  <si>
    <t>18914.28</t>
  </si>
  <si>
    <t>14077.81</t>
  </si>
  <si>
    <t>9.256:Peak area 81973616.769 is out of bounds (ISTD Minimum Recovery 100873248.744 and ISTD Max Recovery 302619746.232)</t>
  </si>
  <si>
    <t>9.181:Peak area 88986161.219 is out of bounds (ISTD Minimum Recovery 100873248.744 and ISTD Max Recovery 302619746.232)</t>
  </si>
  <si>
    <t>179185.44</t>
  </si>
  <si>
    <t>18351.55</t>
  </si>
  <si>
    <t>32943.59</t>
  </si>
  <si>
    <t>20565.41</t>
  </si>
  <si>
    <t>8876.64</t>
  </si>
  <si>
    <t>14383.95</t>
  </si>
  <si>
    <t>28158.26</t>
  </si>
  <si>
    <t>16690.88</t>
  </si>
  <si>
    <t>Threonine U-13C, U-15N pos</t>
  </si>
  <si>
    <t>9.227:Peak area 474595186.206 is out of bounds (ISTD Minimum Recovery 484415178.752 and ISTD Max Recovery 1453245536.257)</t>
  </si>
  <si>
    <t>143252.17</t>
  </si>
  <si>
    <t>656884.15</t>
  </si>
  <si>
    <t>96038.75</t>
  </si>
  <si>
    <t>57508.18</t>
  </si>
  <si>
    <t>77685.43</t>
  </si>
  <si>
    <t>44041.94</t>
  </si>
  <si>
    <t>120771.43</t>
  </si>
  <si>
    <t>21089.07</t>
  </si>
  <si>
    <t>9.240:Peak area 465501199.508 is out of bounds (ISTD Minimum Recovery 484415178.752 and ISTD Max Recovery 1453245536.257)</t>
  </si>
  <si>
    <t>642800.84</t>
  </si>
  <si>
    <t>120279.15</t>
  </si>
  <si>
    <t>62806.30</t>
  </si>
  <si>
    <t>67685.17</t>
  </si>
  <si>
    <t>39255.98</t>
  </si>
  <si>
    <t>123889.31</t>
  </si>
  <si>
    <t>49065.56</t>
  </si>
  <si>
    <t>89477.30</t>
  </si>
  <si>
    <t>18472.67</t>
  </si>
  <si>
    <t>11515.36</t>
  </si>
  <si>
    <t>23698.20</t>
  </si>
  <si>
    <t>201472.66</t>
  </si>
  <si>
    <t>101238.54</t>
  </si>
  <si>
    <t>53755.43</t>
  </si>
  <si>
    <t>74103.83</t>
  </si>
  <si>
    <t>73002.93</t>
  </si>
  <si>
    <t>77635.09</t>
  </si>
  <si>
    <t>65542.90</t>
  </si>
  <si>
    <t>70587.21</t>
  </si>
  <si>
    <t>28412.06</t>
  </si>
  <si>
    <t>Tryptophan neg</t>
  </si>
  <si>
    <t>C11H12N2O2</t>
  </si>
  <si>
    <t>1286058.06</t>
  </si>
  <si>
    <t>13471896.07</t>
  </si>
  <si>
    <t>127710.26</t>
  </si>
  <si>
    <t>4422873.40</t>
  </si>
  <si>
    <t>21333.32</t>
  </si>
  <si>
    <t>Calibration Amount Diff 49.599% (absolute) &gt; max calibration amount diff 20%</t>
  </si>
  <si>
    <t>8194.52</t>
  </si>
  <si>
    <t>7132.17</t>
  </si>
  <si>
    <t>Calibration Amount Diff -40.377% (absolute) &gt; max calibration amount diff 20%</t>
  </si>
  <si>
    <t>6484.97</t>
  </si>
  <si>
    <t>Calibration Amount Diff -125.038% (absolute) &gt; max calibration amount diff 20%</t>
  </si>
  <si>
    <t>4962.38</t>
  </si>
  <si>
    <t>Calibration Amount Diff -294.632% (absolute) &gt; max calibration amount diff 20%</t>
  </si>
  <si>
    <t>1400.94</t>
  </si>
  <si>
    <t>Calibration Amount Diff -660.985% (absolute) &gt; max calibration amount diff 20%</t>
  </si>
  <si>
    <t>768.46</t>
  </si>
  <si>
    <t>Calibration Amount Diff -1350.208% (absolute) &gt; max calibration amount diff 20%</t>
  </si>
  <si>
    <t>612.76</t>
  </si>
  <si>
    <t>Calibration Amount Diff -2757.438% (absolute) &gt; max calibration amount diff 20%</t>
  </si>
  <si>
    <t>2837919.29</t>
  </si>
  <si>
    <t>10961276.80</t>
  </si>
  <si>
    <t>301930.56</t>
  </si>
  <si>
    <t>68999.79</t>
  </si>
  <si>
    <t>Calibration Amount Diff 22.011% (absolute) &gt; max calibration amount diff 20%</t>
  </si>
  <si>
    <t>15804.62</t>
  </si>
  <si>
    <t>8934.00</t>
  </si>
  <si>
    <t>5957.34</t>
  </si>
  <si>
    <t>Calibration Amount Diff -42.911% (absolute) &gt; max calibration amount diff 20%</t>
  </si>
  <si>
    <t>5089.76</t>
  </si>
  <si>
    <t>Calibration Amount Diff -123.482% (absolute) &gt; max calibration amount diff 20%</t>
  </si>
  <si>
    <t>2134.40</t>
  </si>
  <si>
    <t>Calibration Amount Diff -295.188% (absolute) &gt; max calibration amount diff 20%</t>
  </si>
  <si>
    <t>2520.93</t>
  </si>
  <si>
    <t>Calibration Amount Diff -665.364% (absolute) &gt; max calibration amount diff 20%</t>
  </si>
  <si>
    <t>661.39</t>
  </si>
  <si>
    <t>Calibration Amount Diff -1355.639% (absolute) &gt; max calibration amount diff 20%</t>
  </si>
  <si>
    <t>269.22</t>
  </si>
  <si>
    <t>Calibration Amount Diff -2766.477% (absolute) &gt; max calibration amount diff 20%</t>
  </si>
  <si>
    <t>1161960.98</t>
  </si>
  <si>
    <t>3681594.16</t>
  </si>
  <si>
    <t>189616.32</t>
  </si>
  <si>
    <t>503767.54</t>
  </si>
  <si>
    <t>15194.27</t>
  </si>
  <si>
    <t>8901.09</t>
  </si>
  <si>
    <t>4120.04</t>
  </si>
  <si>
    <t>Calibration Amount Diff -39.167% (absolute) &gt; max calibration amount diff 20%</t>
  </si>
  <si>
    <t>3406.35</t>
  </si>
  <si>
    <t>Calibration Amount Diff -134.675% (absolute) &gt; max calibration amount diff 20%</t>
  </si>
  <si>
    <t>1147.01</t>
  </si>
  <si>
    <t>Calibration Amount Diff -308.563% (absolute) &gt; max calibration amount diff 20%</t>
  </si>
  <si>
    <t>991.79</t>
  </si>
  <si>
    <t>Calibration Amount Diff -692.276% (absolute) &gt; max calibration amount diff 20%</t>
  </si>
  <si>
    <t>1122.39</t>
  </si>
  <si>
    <t>Calibration Amount Diff -1387.773% (absolute) &gt; max calibration amount diff 20%</t>
  </si>
  <si>
    <t>333.50</t>
  </si>
  <si>
    <t>Calibration Amount Diff -2775.621% (absolute) &gt; max calibration amount diff 20%</t>
  </si>
  <si>
    <t>Tryptophan pos</t>
  </si>
  <si>
    <t>133463.00</t>
  </si>
  <si>
    <t>373142.55</t>
  </si>
  <si>
    <t>2885221.66</t>
  </si>
  <si>
    <t>2572502.39</t>
  </si>
  <si>
    <t>Calibration Amount Diff 42.62% (absolute) &gt; max calibration amount diff 20%</t>
  </si>
  <si>
    <t>364859.99</t>
  </si>
  <si>
    <t>33707.72</t>
  </si>
  <si>
    <t>Calibration Amount Diff -20.925% (absolute) &gt; max calibration amount diff 20%</t>
  </si>
  <si>
    <t>10471.48</t>
  </si>
  <si>
    <t>Calibration Amount Diff -75.74% (absolute) &gt; max calibration amount diff 20%</t>
  </si>
  <si>
    <t>9003.27</t>
  </si>
  <si>
    <t>Calibration Amount Diff -169.881% (absolute) &gt; max calibration amount diff 20%</t>
  </si>
  <si>
    <t>4454.58</t>
  </si>
  <si>
    <t>Calibration Amount Diff -398.469% (absolute) &gt; max calibration amount diff 20%</t>
  </si>
  <si>
    <t>2444.69</t>
  </si>
  <si>
    <t>Calibration Amount Diff -811.608% (absolute) &gt; max calibration amount diff 20%</t>
  </si>
  <si>
    <t>774.29</t>
  </si>
  <si>
    <t>Calibration Amount Diff -1658.503% (absolute) &gt; max calibration amount diff 20%</t>
  </si>
  <si>
    <t>1149937.80</t>
  </si>
  <si>
    <t>1150683.50</t>
  </si>
  <si>
    <t>401723.49</t>
  </si>
  <si>
    <t>205213.50</t>
  </si>
  <si>
    <t>198210.27</t>
  </si>
  <si>
    <t>69807.08</t>
  </si>
  <si>
    <t>Calibration Amount Diff -22.991% (absolute) &gt; max calibration amount diff 20%</t>
  </si>
  <si>
    <t>8509.11</t>
  </si>
  <si>
    <t>Calibration Amount Diff -67.489% (absolute) &gt; max calibration amount diff 20%</t>
  </si>
  <si>
    <t>11574.06</t>
  </si>
  <si>
    <t>Calibration Amount Diff -170.46% (absolute) &gt; max calibration amount diff 20%</t>
  </si>
  <si>
    <t>4183.26</t>
  </si>
  <si>
    <t>Calibration Amount Diff -396.895% (absolute) &gt; max calibration amount diff 20%</t>
  </si>
  <si>
    <t>2064.21</t>
  </si>
  <si>
    <t>Calibration Amount Diff -818.01% (absolute) &gt; max calibration amount diff 20%</t>
  </si>
  <si>
    <t>952.37</t>
  </si>
  <si>
    <t>Calibration Amount Diff -1663.285% (absolute) &gt; max calibration amount diff 20%</t>
  </si>
  <si>
    <t>379.38</t>
  </si>
  <si>
    <t>968844.42</t>
  </si>
  <si>
    <t>236710.60</t>
  </si>
  <si>
    <t>245638.86</t>
  </si>
  <si>
    <t>4455046.71</t>
  </si>
  <si>
    <t>97704.84</t>
  </si>
  <si>
    <t>82454.52</t>
  </si>
  <si>
    <t>14692.53</t>
  </si>
  <si>
    <t>6464.97</t>
  </si>
  <si>
    <t>Calibration Amount Diff -79.599% (absolute) &gt; max calibration amount diff 20%</t>
  </si>
  <si>
    <t>3947.21</t>
  </si>
  <si>
    <t>Calibration Amount Diff -181.011% (absolute) &gt; max calibration amount diff 20%</t>
  </si>
  <si>
    <t>3172.04</t>
  </si>
  <si>
    <t>Calibration Amount Diff -408.966% (absolute) &gt; max calibration amount diff 20%</t>
  </si>
  <si>
    <t>1638.79</t>
  </si>
  <si>
    <t>Calibration Amount Diff -828% (absolute) &gt; max calibration amount diff 20%</t>
  </si>
  <si>
    <t>1620.84</t>
  </si>
  <si>
    <t>Calibration Amount Diff -1662.958% (absolute) &gt; max calibration amount diff 20%</t>
  </si>
  <si>
    <t>Tryptophan U-13C neg</t>
  </si>
  <si>
    <t>[13]C11H12N2O2</t>
  </si>
  <si>
    <t>5288.25</t>
  </si>
  <si>
    <t>Rsquared 0.683 &lt; R2Threshold 0.99. Calibration Amount Diff 30.672% (absolute) &gt; max calibration amount diff 20%</t>
  </si>
  <si>
    <t>1714.20</t>
  </si>
  <si>
    <t>Rsquared 0.683 &lt; R2Threshold 0.99. Calibration Amount Diff -98.863% (absolute) &gt; max calibration amount diff 20%</t>
  </si>
  <si>
    <t>Rsquared 0.683 &lt; R2Threshold 0.99. Calibration Amount Diff -107.239% (absolute) &gt; max calibration amount diff 20%</t>
  </si>
  <si>
    <t>Rsquared 0.683 &lt; R2Threshold 0.99. Calibration Amount Diff 157.622% (absolute) &gt; max calibration amount diff 20%</t>
  </si>
  <si>
    <t>Rsquared 0.683 &lt; R2Threshold 0.99. Calibration Amount Diff -140.34% (absolute) &gt; max calibration amount diff 20%</t>
  </si>
  <si>
    <t>Rsquared 0.683 &lt; R2Threshold 0.99. Calibration Amount Diff -717.227% (absolute) &gt; max calibration amount diff 20%</t>
  </si>
  <si>
    <t>6109.87</t>
  </si>
  <si>
    <t>Rsquared 0.683 &lt; R2Threshold 0.99. Calibration Amount Diff -190.101% (absolute) &gt; max calibration amount diff 20%</t>
  </si>
  <si>
    <t>9648.32</t>
  </si>
  <si>
    <t>Rsquared 0.683 &lt; R2Threshold 0.99. Calibration Amount Diff 55.945% (absolute) &gt; max calibration amount diff 20%</t>
  </si>
  <si>
    <t>13383.59</t>
  </si>
  <si>
    <t>Rsquared 0.683 &lt; R2Threshold 0.99. Calibration Amount Diff -3688.929% (absolute) &gt; max calibration amount diff 20%</t>
  </si>
  <si>
    <t>Rsquared 0.683 &lt; R2Threshold 0.99. Calibration Amount Diff 3706.257% (absolute) &gt; max calibration amount diff 20%</t>
  </si>
  <si>
    <t>1113.69</t>
  </si>
  <si>
    <t>Rsquared 0.683 &lt; R2Threshold 0.99. Calibration Amount Diff -20424.212% (absolute) &gt; max calibration amount diff 20%</t>
  </si>
  <si>
    <t>Rsquared 0.683 &lt; R2Threshold 0.99. Calibration Amount Diff -8931.889% (absolute) &gt; max calibration amount diff 20%</t>
  </si>
  <si>
    <t>Rsquared 0.683 &lt; R2Threshold 0.99</t>
  </si>
  <si>
    <t>6590.07</t>
  </si>
  <si>
    <t>Rsquared 0.683 &lt; R2Threshold 0.99. Calibration Amount Diff 22.564% (absolute) &gt; max calibration amount diff 20%</t>
  </si>
  <si>
    <t>Rsquared 0.683 &lt; R2Threshold 0.99. Calibration Amount Diff 151.638% (absolute) &gt; max calibration amount diff 20%</t>
  </si>
  <si>
    <t>Rsquared 0.683 &lt; R2Threshold 0.99. Calibration Amount Diff -157.59% (absolute) &gt; max calibration amount diff 20%</t>
  </si>
  <si>
    <t>6829.70</t>
  </si>
  <si>
    <t>Rsquared 0.683 &lt; R2Threshold 0.99. Calibration Amount Diff -210.016% (absolute) &gt; max calibration amount diff 20%</t>
  </si>
  <si>
    <t>Rsquared 0.683 &lt; R2Threshold 0.99. Calibration Amount Diff 471.456% (absolute) &gt; max calibration amount diff 20%</t>
  </si>
  <si>
    <t>Rsquared 0.683 &lt; R2Threshold 0.99. Calibration Amount Diff -2171.832% (absolute) &gt; max calibration amount diff 20%</t>
  </si>
  <si>
    <t>1122.83</t>
  </si>
  <si>
    <t>Rsquared 0.683 &lt; R2Threshold 0.99. Calibration Amount Diff 732.285% (absolute) &gt; max calibration amount diff 20%</t>
  </si>
  <si>
    <t>1541.01</t>
  </si>
  <si>
    <t>Rsquared 0.683 &lt; R2Threshold 0.99. Calibration Amount Diff 2321.921% (absolute) &gt; max calibration amount diff 20%</t>
  </si>
  <si>
    <t>22576.88</t>
  </si>
  <si>
    <t>Rsquared 0.683 &lt; R2Threshold 0.99. Calibration Amount Diff 9028.225% (absolute) &gt; max calibration amount diff 20%</t>
  </si>
  <si>
    <t>Rsquared 0.683 &lt; R2Threshold 0.99. Calibration Amount Diff 22532.765% (absolute) &gt; max calibration amount diff 20%</t>
  </si>
  <si>
    <t>Rsquared 0.683 &lt; R2Threshold 0.99. Calibration Amount Diff 34.757% (absolute) &gt; max calibration amount diff 20%</t>
  </si>
  <si>
    <t>Rsquared 0.683 &lt; R2Threshold 0.99. Calibration Amount Diff -89.744% (absolute) &gt; max calibration amount diff 20%</t>
  </si>
  <si>
    <t>Rsquared 0.683 &lt; R2Threshold 0.99. Calibration Amount Diff -104.791% (absolute) &gt; max calibration amount diff 20%</t>
  </si>
  <si>
    <t>Rsquared 0.683 &lt; R2Threshold 0.99. Calibration Amount Diff 132.344% (absolute) &gt; max calibration amount diff 20%</t>
  </si>
  <si>
    <t>483.53</t>
  </si>
  <si>
    <t>Rsquared 0.683 &lt; R2Threshold 0.99. Calibration Amount Diff 209.478% (absolute) &gt; max calibration amount diff 20%</t>
  </si>
  <si>
    <t>Rsquared 0.683 &lt; R2Threshold 0.99. Calibration Amount Diff 678.848% (absolute) &gt; max calibration amount diff 20%</t>
  </si>
  <si>
    <t>Rsquared 0.683 &lt; R2Threshold 0.99. Calibration Amount Diff 858.35% (absolute) &gt; max calibration amount diff 20%</t>
  </si>
  <si>
    <t>10333.63</t>
  </si>
  <si>
    <t>Rsquared 0.683 &lt; R2Threshold 0.99. Calibration Amount Diff -1919.794% (absolute) &gt; max calibration amount diff 20%</t>
  </si>
  <si>
    <t>10901.10</t>
  </si>
  <si>
    <t>Rsquared 0.683 &lt; R2Threshold 0.99. Calibration Amount Diff 15999.638% (absolute) &gt; max calibration amount diff 20%</t>
  </si>
  <si>
    <t>Rsquared 0.683 &lt; R2Threshold 0.99. Calibration Amount Diff 9225.96% (absolute) &gt; max calibration amount diff 20%</t>
  </si>
  <si>
    <t>3520.95</t>
  </si>
  <si>
    <t>Rsquared 0.683 &lt; R2Threshold 0.99. Calibration Amount Diff 43550.574% (absolute) &gt; max calibration amount diff 20%</t>
  </si>
  <si>
    <t>Tryptophan U-13C pos</t>
  </si>
  <si>
    <t>Rsquared 0.774 &lt; R2Threshold 0.99. Calibration Amount Diff 28.152% (absolute) &gt; max calibration amount diff 20%</t>
  </si>
  <si>
    <t>Rsquared 0.774 &lt; R2Threshold 0.99. Calibration Amount Diff -88.149% (absolute) &gt; max calibration amount diff 20%</t>
  </si>
  <si>
    <t>6874.28</t>
  </si>
  <si>
    <t>Rsquared 0.774 &lt; R2Threshold 0.99. Calibration Amount Diff -29.555% (absolute) &gt; max calibration amount diff 20%</t>
  </si>
  <si>
    <t>862.65</t>
  </si>
  <si>
    <t>Rsquared 0.774 &lt; R2Threshold 0.99. Calibration Amount Diff -61.099% (absolute) &gt; max calibration amount diff 20%</t>
  </si>
  <si>
    <t>9102.92</t>
  </si>
  <si>
    <t>Rsquared 0.774 &lt; R2Threshold 0.99</t>
  </si>
  <si>
    <t>1172.40</t>
  </si>
  <si>
    <t>Rsquared 0.774 &lt; R2Threshold 0.99. Calibration Amount Diff -364.389% (absolute) &gt; max calibration amount diff 20%</t>
  </si>
  <si>
    <t>356.32</t>
  </si>
  <si>
    <t>Rsquared 0.774 &lt; R2Threshold 0.99. Calibration Amount Diff -25.363% (absolute) &gt; max calibration amount diff 20%</t>
  </si>
  <si>
    <t>1668.71</t>
  </si>
  <si>
    <t>Rsquared 0.774 &lt; R2Threshold 0.99. Calibration Amount Diff -1566.634% (absolute) &gt; max calibration amount diff 20%</t>
  </si>
  <si>
    <t>14472.23</t>
  </si>
  <si>
    <t>Rsquared 0.774 &lt; R2Threshold 0.99. Calibration Amount Diff 423.187% (absolute) &gt; max calibration amount diff 20%</t>
  </si>
  <si>
    <t>707.85</t>
  </si>
  <si>
    <t>Rsquared 0.774 &lt; R2Threshold 0.99. Calibration Amount Diff -6048.179% (absolute) &gt; max calibration amount diff 20%</t>
  </si>
  <si>
    <t>1349.46</t>
  </si>
  <si>
    <t>Rsquared 0.774 &lt; R2Threshold 0.99. Calibration Amount Diff -4837.214% (absolute) &gt; max calibration amount diff 20%</t>
  </si>
  <si>
    <t>1305.22</t>
  </si>
  <si>
    <t>Rsquared 0.774 &lt; R2Threshold 0.99. Calibration Amount Diff -22856.088% (absolute) &gt; max calibration amount diff 20%</t>
  </si>
  <si>
    <t>Rsquared 0.774 &lt; R2Threshold 0.99. Calibration Amount Diff 29.782% (absolute) &gt; max calibration amount diff 20%</t>
  </si>
  <si>
    <t>2641.27</t>
  </si>
  <si>
    <t>Rsquared 0.774 &lt; R2Threshold 0.99. Calibration Amount Diff -100.844% (absolute) &gt; max calibration amount diff 20%</t>
  </si>
  <si>
    <t>3738.23</t>
  </si>
  <si>
    <t>Rsquared 0.774 &lt; R2Threshold 0.99. Calibration Amount Diff 137.184% (absolute) &gt; max calibration amount diff 20%</t>
  </si>
  <si>
    <t>529.87</t>
  </si>
  <si>
    <t>Rsquared 0.774 &lt; R2Threshold 0.99. Calibration Amount Diff 240.564% (absolute) &gt; max calibration amount diff 20%</t>
  </si>
  <si>
    <t>916.09</t>
  </si>
  <si>
    <t>Rsquared 0.774 &lt; R2Threshold 0.99. Calibration Amount Diff -73.081% (absolute) &gt; max calibration amount diff 20%</t>
  </si>
  <si>
    <t>308.33</t>
  </si>
  <si>
    <t>Rsquared 0.774 &lt; R2Threshold 0.99. Calibration Amount Diff -202.979% (absolute) &gt; max calibration amount diff 20%</t>
  </si>
  <si>
    <t>505.49</t>
  </si>
  <si>
    <t>Rsquared 0.774 &lt; R2Threshold 0.99. Calibration Amount Diff 221.323% (absolute) &gt; max calibration amount diff 20%</t>
  </si>
  <si>
    <t>375.51</t>
  </si>
  <si>
    <t>Rsquared 0.774 &lt; R2Threshold 0.99. Calibration Amount Diff 2202.165% (absolute) &gt; max calibration amount diff 20%</t>
  </si>
  <si>
    <t>282.29</t>
  </si>
  <si>
    <t>Rsquared 0.774 &lt; R2Threshold 0.99. Calibration Amount Diff -3128.476% (absolute) &gt; max calibration amount diff 20%</t>
  </si>
  <si>
    <t>544.09</t>
  </si>
  <si>
    <t>Rsquared 0.774 &lt; R2Threshold 0.99. Calibration Amount Diff -7546.57% (absolute) &gt; max calibration amount diff 20%</t>
  </si>
  <si>
    <t>199.78</t>
  </si>
  <si>
    <t>Rsquared 0.774 &lt; R2Threshold 0.99. Calibration Amount Diff 68184.61% (absolute) &gt; max calibration amount diff 20%</t>
  </si>
  <si>
    <t>Rsquared 0.774 &lt; R2Threshold 0.99. Calibration Amount Diff -24.247% (absolute) &gt; max calibration amount diff 20%</t>
  </si>
  <si>
    <t>Rsquared 0.774 &lt; R2Threshold 0.99. Calibration Amount Diff -35.618% (absolute) &gt; max calibration amount diff 20%</t>
  </si>
  <si>
    <t>15566.52</t>
  </si>
  <si>
    <t>Rsquared 0.774 &lt; R2Threshold 0.99. Calibration Amount Diff -23.013% (absolute) &gt; max calibration amount diff 20%</t>
  </si>
  <si>
    <t>1537.43</t>
  </si>
  <si>
    <t>Rsquared 0.774 &lt; R2Threshold 0.99. Calibration Amount Diff 75.994% (absolute) &gt; max calibration amount diff 20%</t>
  </si>
  <si>
    <t>413.70</t>
  </si>
  <si>
    <t>Rsquared 0.774 &lt; R2Threshold 0.99. Calibration Amount Diff 354.404% (absolute) &gt; max calibration amount diff 20%</t>
  </si>
  <si>
    <t>307.29</t>
  </si>
  <si>
    <t>Rsquared 0.774 &lt; R2Threshold 0.99. Calibration Amount Diff -137.018% (absolute) &gt; max calibration amount diff 20%</t>
  </si>
  <si>
    <t>839.74</t>
  </si>
  <si>
    <t>Rsquared 0.774 &lt; R2Threshold 0.99. Calibration Amount Diff 957.452% (absolute) &gt; max calibration amount diff 20%</t>
  </si>
  <si>
    <t>500.69</t>
  </si>
  <si>
    <t>Rsquared 0.774 &lt; R2Threshold 0.99. Calibration Amount Diff 662.8% (absolute) &gt; max calibration amount diff 20%</t>
  </si>
  <si>
    <t>372.58</t>
  </si>
  <si>
    <t>Rsquared 0.774 &lt; R2Threshold 0.99. Calibration Amount Diff -1218.532% (absolute) &gt; max calibration amount diff 20%</t>
  </si>
  <si>
    <t>262.09</t>
  </si>
  <si>
    <t>Rsquared 0.774 &lt; R2Threshold 0.99. Calibration Amount Diff 495.36% (absolute) &gt; max calibration amount diff 20%</t>
  </si>
  <si>
    <t>385.35</t>
  </si>
  <si>
    <t>Rsquared 0.774 &lt; R2Threshold 0.99. Calibration Amount Diff 9677.822% (absolute) &gt; max calibration amount diff 20%</t>
  </si>
  <si>
    <t>830.24</t>
  </si>
  <si>
    <t>Rsquared 0.774 &lt; R2Threshold 0.99. Calibration Amount Diff 18494.903% (absolute) &gt; max calibration amount diff 20%</t>
  </si>
  <si>
    <t>Tryptophan U-13C, U-15N neg</t>
  </si>
  <si>
    <t>[13]C11H12[15]N2O2</t>
  </si>
  <si>
    <t>92954.81</t>
  </si>
  <si>
    <t>79223.08</t>
  </si>
  <si>
    <t>55557.20</t>
  </si>
  <si>
    <t>45706.67</t>
  </si>
  <si>
    <t>40007.51</t>
  </si>
  <si>
    <t>54748.10</t>
  </si>
  <si>
    <t>37344.13</t>
  </si>
  <si>
    <t>91139.05</t>
  </si>
  <si>
    <t>1106121.30</t>
  </si>
  <si>
    <t>24921.31</t>
  </si>
  <si>
    <t>22880.05</t>
  </si>
  <si>
    <t>7150145.93</t>
  </si>
  <si>
    <t>67566.58</t>
  </si>
  <si>
    <t>94165.49</t>
  </si>
  <si>
    <t>20276.12</t>
  </si>
  <si>
    <t>40479.20</t>
  </si>
  <si>
    <t>106465.13</t>
  </si>
  <si>
    <t>110689.38</t>
  </si>
  <si>
    <t>65877.09</t>
  </si>
  <si>
    <t>81863.95</t>
  </si>
  <si>
    <t>48958.68</t>
  </si>
  <si>
    <t>65373.17</t>
  </si>
  <si>
    <t>38210.87</t>
  </si>
  <si>
    <t>789415.23</t>
  </si>
  <si>
    <t>96731.94</t>
  </si>
  <si>
    <t>28245.79</t>
  </si>
  <si>
    <t>25038.73</t>
  </si>
  <si>
    <t>Tryptophan U-13C, U-15N pos</t>
  </si>
  <si>
    <t>201100.07</t>
  </si>
  <si>
    <t>381219.33</t>
  </si>
  <si>
    <t>644656.84</t>
  </si>
  <si>
    <t>271993.15</t>
  </si>
  <si>
    <t>112419.63</t>
  </si>
  <si>
    <t>243366.83</t>
  </si>
  <si>
    <t>95743.15</t>
  </si>
  <si>
    <t>141083.19</t>
  </si>
  <si>
    <t>686238.37</t>
  </si>
  <si>
    <t>166393.21</t>
  </si>
  <si>
    <t>6775267.43</t>
  </si>
  <si>
    <t>627516.12</t>
  </si>
  <si>
    <t>249239.47</t>
  </si>
  <si>
    <t>81660.97</t>
  </si>
  <si>
    <t>134495.06</t>
  </si>
  <si>
    <t>145179.66</t>
  </si>
  <si>
    <t>149580.54</t>
  </si>
  <si>
    <t>132074.77</t>
  </si>
  <si>
    <t>7015970.80</t>
  </si>
  <si>
    <t>114260.84</t>
  </si>
  <si>
    <t>101539.82</t>
  </si>
  <si>
    <t>261832.55</t>
  </si>
  <si>
    <t>79816.71</t>
  </si>
  <si>
    <t>385102.46</t>
  </si>
  <si>
    <t>93169.49</t>
  </si>
  <si>
    <t>81146.59</t>
  </si>
  <si>
    <t>127069.66</t>
  </si>
  <si>
    <t>244893.28</t>
  </si>
  <si>
    <t>209211.04</t>
  </si>
  <si>
    <t>178509.06</t>
  </si>
  <si>
    <t>421363.78</t>
  </si>
  <si>
    <t>139113.57</t>
  </si>
  <si>
    <t>245171.52</t>
  </si>
  <si>
    <t>Tyrosine neg</t>
  </si>
  <si>
    <t>C9H11NO3</t>
  </si>
  <si>
    <t>107595.14</t>
  </si>
  <si>
    <t>53058.15</t>
  </si>
  <si>
    <t>100541.45</t>
  </si>
  <si>
    <t>26974.59</t>
  </si>
  <si>
    <t>13908.79</t>
  </si>
  <si>
    <t>Calibration Amount Diff 36.668% (absolute) &gt; max calibration amount diff 20%</t>
  </si>
  <si>
    <t>9847.28</t>
  </si>
  <si>
    <t>8931.02</t>
  </si>
  <si>
    <t>4924.22</t>
  </si>
  <si>
    <t>Calibration Amount Diff -49.866% (absolute) &gt; max calibration amount diff 20%</t>
  </si>
  <si>
    <t>3545.99</t>
  </si>
  <si>
    <t>Calibration Amount Diff -105.084% (absolute) &gt; max calibration amount diff 20%</t>
  </si>
  <si>
    <t>1442.76</t>
  </si>
  <si>
    <t>Calibration Amount Diff -267.324% (absolute) &gt; max calibration amount diff 20%</t>
  </si>
  <si>
    <t>933.55</t>
  </si>
  <si>
    <t>Calibration Amount Diff -517.352% (absolute) &gt; max calibration amount diff 20%</t>
  </si>
  <si>
    <t>360.11</t>
  </si>
  <si>
    <t>Calibration Amount Diff -1068.41% (absolute) &gt; max calibration amount diff 20%</t>
  </si>
  <si>
    <t>61901.22</t>
  </si>
  <si>
    <t>61686.67</t>
  </si>
  <si>
    <t>47235.32</t>
  </si>
  <si>
    <t>44755.80</t>
  </si>
  <si>
    <t>16699.64</t>
  </si>
  <si>
    <t>9670.80</t>
  </si>
  <si>
    <t>11173.20</t>
  </si>
  <si>
    <t>6136.29</t>
  </si>
  <si>
    <t>Calibration Amount Diff -42.489% (absolute) &gt; max calibration amount diff 20%</t>
  </si>
  <si>
    <t>3933.50</t>
  </si>
  <si>
    <t>Calibration Amount Diff -107.085% (absolute) &gt; max calibration amount diff 20%</t>
  </si>
  <si>
    <t>1096.72</t>
  </si>
  <si>
    <t>Calibration Amount Diff -265.138% (absolute) &gt; max calibration amount diff 20%</t>
  </si>
  <si>
    <t>612.98</t>
  </si>
  <si>
    <t>Calibration Amount Diff -526.494% (absolute) &gt; max calibration amount diff 20%</t>
  </si>
  <si>
    <t>582.54</t>
  </si>
  <si>
    <t>Calibration Amount Diff -1058.259% (absolute) &gt; max calibration amount diff 20%</t>
  </si>
  <si>
    <t>97874.69</t>
  </si>
  <si>
    <t>46909.70</t>
  </si>
  <si>
    <t>40706.24</t>
  </si>
  <si>
    <t>17197.63</t>
  </si>
  <si>
    <t>9768.44</t>
  </si>
  <si>
    <t>8284.42</t>
  </si>
  <si>
    <t>6083.54</t>
  </si>
  <si>
    <t>3927.37</t>
  </si>
  <si>
    <t>Calibration Amount Diff -52.782% (absolute) &gt; max calibration amount diff 20%</t>
  </si>
  <si>
    <t>1374.86</t>
  </si>
  <si>
    <t>Calibration Amount Diff -123.27% (absolute) &gt; max calibration amount diff 20%</t>
  </si>
  <si>
    <t>1191.35</t>
  </si>
  <si>
    <t>Calibration Amount Diff -281.257% (absolute) &gt; max calibration amount diff 20%</t>
  </si>
  <si>
    <t>770.89</t>
  </si>
  <si>
    <t>Calibration Amount Diff -539.498% (absolute) &gt; max calibration amount diff 20%</t>
  </si>
  <si>
    <t>275.00</t>
  </si>
  <si>
    <t>Calibration Amount Diff -1076.677% (absolute) &gt; max calibration amount diff 20%</t>
  </si>
  <si>
    <t>Tyrosine pos</t>
  </si>
  <si>
    <t>33545.98</t>
  </si>
  <si>
    <t>47139.91</t>
  </si>
  <si>
    <t>22016.95</t>
  </si>
  <si>
    <t>83918.19</t>
  </si>
  <si>
    <t>50484.42</t>
  </si>
  <si>
    <t>Calibration Amount Diff 33.247% (absolute) &gt; max calibration amount diff 20%</t>
  </si>
  <si>
    <t>22507.13</t>
  </si>
  <si>
    <t>7555.13</t>
  </si>
  <si>
    <t>4500.90</t>
  </si>
  <si>
    <t>Calibration Amount Diff -31.676% (absolute) &gt; max calibration amount diff 20%</t>
  </si>
  <si>
    <t>2767.58</t>
  </si>
  <si>
    <t>Calibration Amount Diff -67.815% (absolute) &gt; max calibration amount diff 20%</t>
  </si>
  <si>
    <t>2010.31</t>
  </si>
  <si>
    <t>Calibration Amount Diff -164.731% (absolute) &gt; max calibration amount diff 20%</t>
  </si>
  <si>
    <t>631.27</t>
  </si>
  <si>
    <t>Calibration Amount Diff -317.377% (absolute) &gt; max calibration amount diff 20%</t>
  </si>
  <si>
    <t>807.78</t>
  </si>
  <si>
    <t>Calibration Amount Diff -640.895% (absolute) &gt; max calibration amount diff 20%</t>
  </si>
  <si>
    <t>47565.16</t>
  </si>
  <si>
    <t>39503.28</t>
  </si>
  <si>
    <t>57296.61</t>
  </si>
  <si>
    <t>47024.16</t>
  </si>
  <si>
    <t>21523.94</t>
  </si>
  <si>
    <t>5062.31</t>
  </si>
  <si>
    <t>4626.64</t>
  </si>
  <si>
    <t>Calibration Amount Diff -23.592% (absolute) &gt; max calibration amount diff 20%</t>
  </si>
  <si>
    <t>5625.74</t>
  </si>
  <si>
    <t>Calibration Amount Diff -66.877% (absolute) &gt; max calibration amount diff 20%</t>
  </si>
  <si>
    <t>1196.82</t>
  </si>
  <si>
    <t>685.09</t>
  </si>
  <si>
    <t>Calibration Amount Diff -328.394% (absolute) &gt; max calibration amount diff 20%</t>
  </si>
  <si>
    <t>284.54</t>
  </si>
  <si>
    <t>Calibration Amount Diff -647.479% (absolute) &gt; max calibration amount diff 20%</t>
  </si>
  <si>
    <t>85714.72</t>
  </si>
  <si>
    <t>2641800.20</t>
  </si>
  <si>
    <t>121013.95</t>
  </si>
  <si>
    <t>90181.64</t>
  </si>
  <si>
    <t>42371.17</t>
  </si>
  <si>
    <t>11469.26</t>
  </si>
  <si>
    <t>12616.06</t>
  </si>
  <si>
    <t>5072.95</t>
  </si>
  <si>
    <t>Calibration Amount Diff -34.724% (absolute) &gt; max calibration amount diff 20%</t>
  </si>
  <si>
    <t>2448.18</t>
  </si>
  <si>
    <t>Calibration Amount Diff -74.055% (absolute) &gt; max calibration amount diff 20%</t>
  </si>
  <si>
    <t>1033.91</t>
  </si>
  <si>
    <t>Calibration Amount Diff -181.949% (absolute) &gt; max calibration amount diff 20%</t>
  </si>
  <si>
    <t>684.86</t>
  </si>
  <si>
    <t>Calibration Amount Diff -335.146% (absolute) &gt; max calibration amount diff 20%</t>
  </si>
  <si>
    <t>386.30</t>
  </si>
  <si>
    <t>Calibration Amount Diff -646.525% (absolute) &gt; max calibration amount diff 20%</t>
  </si>
  <si>
    <t>Tyrosine U-13C neg</t>
  </si>
  <si>
    <t>[13]C9H11NO3</t>
  </si>
  <si>
    <t>419.25</t>
  </si>
  <si>
    <t>685.98</t>
  </si>
  <si>
    <t>Rsquared 0.727 &lt; R2Threshold 0.99. Calibration Amount Diff 36.638% (absolute) &gt; max calibration amount diff 20%</t>
  </si>
  <si>
    <t>365.74</t>
  </si>
  <si>
    <t>Rsquared 0.727 &lt; R2Threshold 0.99. Calibration Amount Diff -47.52% (absolute) &gt; max calibration amount diff 20%</t>
  </si>
  <si>
    <t>1681.01</t>
  </si>
  <si>
    <t>Rsquared 0.727 &lt; R2Threshold 0.99. Calibration Amount Diff 85.152% (absolute) &gt; max calibration amount diff 20%</t>
  </si>
  <si>
    <t>416.42</t>
  </si>
  <si>
    <t>Rsquared 0.727 &lt; R2Threshold 0.99. Calibration Amount Diff 347.292% (absolute) &gt; max calibration amount diff 20%</t>
  </si>
  <si>
    <t>1013.05</t>
  </si>
  <si>
    <t>Rsquared 0.727 &lt; R2Threshold 0.99. Calibration Amount Diff -227.428% (absolute) &gt; max calibration amount diff 20%</t>
  </si>
  <si>
    <t>1625.13</t>
  </si>
  <si>
    <t>Rsquared 0.727 &lt; R2Threshold 0.99. Calibration Amount Diff 1295.88% (absolute) &gt; max calibration amount diff 20%</t>
  </si>
  <si>
    <t>557.70</t>
  </si>
  <si>
    <t>Rsquared 0.727 &lt; R2Threshold 0.99. Calibration Amount Diff 1039.647% (absolute) &gt; max calibration amount diff 20%</t>
  </si>
  <si>
    <t>1806.49</t>
  </si>
  <si>
    <t>Rsquared 0.727 &lt; R2Threshold 0.99. Calibration Amount Diff -6139.96% (absolute) &gt; max calibration amount diff 20%</t>
  </si>
  <si>
    <t>611.57</t>
  </si>
  <si>
    <t>Rsquared 0.727 &lt; R2Threshold 0.99. Calibration Amount Diff -19194.064% (absolute) &gt; max calibration amount diff 20%</t>
  </si>
  <si>
    <t>859.38</t>
  </si>
  <si>
    <t>Rsquared 0.727 &lt; R2Threshold 0.99. Calibration Amount Diff -14370.327% (absolute) &gt; max calibration amount diff 20%</t>
  </si>
  <si>
    <t>1132.80</t>
  </si>
  <si>
    <t>Rsquared 0.727 &lt; R2Threshold 0.99. Calibration Amount Diff 19211.026% (absolute) &gt; max calibration amount diff 20%</t>
  </si>
  <si>
    <t>948.94</t>
  </si>
  <si>
    <t>Rsquared 0.727 &lt; R2Threshold 0.99. Calibration Amount Diff -28.304% (absolute) &gt; max calibration amount diff 20%</t>
  </si>
  <si>
    <t>565.14</t>
  </si>
  <si>
    <t>Rsquared 0.727 &lt; R2Threshold 0.99. Calibration Amount Diff 38.583% (absolute) &gt; max calibration amount diff 20%</t>
  </si>
  <si>
    <t>511.24</t>
  </si>
  <si>
    <t>Rsquared 0.727 &lt; R2Threshold 0.99. Calibration Amount Diff -46.556% (absolute) &gt; max calibration amount diff 20%</t>
  </si>
  <si>
    <t>356.56</t>
  </si>
  <si>
    <t>733.82</t>
  </si>
  <si>
    <t>926.13</t>
  </si>
  <si>
    <t>Rsquared 0.727 &lt; R2Threshold 0.99. Calibration Amount Diff -413.221% (absolute) &gt; max calibration amount diff 20%</t>
  </si>
  <si>
    <t>775.88</t>
  </si>
  <si>
    <t>Rsquared 0.727 &lt; R2Threshold 0.99. Calibration Amount Diff 335.631% (absolute) &gt; max calibration amount diff 20%</t>
  </si>
  <si>
    <t>4232.37</t>
  </si>
  <si>
    <t>Rsquared 0.727 &lt; R2Threshold 0.99. Calibration Amount Diff -3528.598% (absolute) &gt; max calibration amount diff 20%</t>
  </si>
  <si>
    <t>811.16</t>
  </si>
  <si>
    <t>Rsquared 0.727 &lt; R2Threshold 0.99. Calibration Amount Diff -3293.706% (absolute) &gt; max calibration amount diff 20%</t>
  </si>
  <si>
    <t>1898.10</t>
  </si>
  <si>
    <t>Rsquared 0.727 &lt; R2Threshold 0.99. Calibration Amount Diff -13990.91% (absolute) &gt; max calibration amount diff 20%</t>
  </si>
  <si>
    <t>566.94</t>
  </si>
  <si>
    <t>Rsquared 0.727 &lt; R2Threshold 0.99. Calibration Amount Diff 24393.643% (absolute) &gt; max calibration amount diff 20%</t>
  </si>
  <si>
    <t>809.91</t>
  </si>
  <si>
    <t>Rsquared 0.727 &lt; R2Threshold 0.99. Calibration Amount Diff -35377.684% (absolute) &gt; max calibration amount diff 20%</t>
  </si>
  <si>
    <t>494.24</t>
  </si>
  <si>
    <t>366.01</t>
  </si>
  <si>
    <t>277.95</t>
  </si>
  <si>
    <t>Rsquared 0.727 &lt; R2Threshold 0.99. Calibration Amount Diff 42.774% (absolute) &gt; max calibration amount diff 20%</t>
  </si>
  <si>
    <t>1249.25</t>
  </si>
  <si>
    <t>Rsquared 0.727 &lt; R2Threshold 0.99. Calibration Amount Diff 57.861% (absolute) &gt; max calibration amount diff 20%</t>
  </si>
  <si>
    <t>2078.83</t>
  </si>
  <si>
    <t>Rsquared 0.727 &lt; R2Threshold 0.99. Calibration Amount Diff 574.314% (absolute) &gt; max calibration amount diff 20%</t>
  </si>
  <si>
    <t>2233.68</t>
  </si>
  <si>
    <t>Rsquared 0.727 &lt; R2Threshold 0.99. Calibration Amount Diff 530.708% (absolute) &gt; max calibration amount diff 20%</t>
  </si>
  <si>
    <t>465.27</t>
  </si>
  <si>
    <t>Rsquared 0.727 &lt; R2Threshold 0.99. Calibration Amount Diff -130.599% (absolute) &gt; max calibration amount diff 20%</t>
  </si>
  <si>
    <t>5009.58</t>
  </si>
  <si>
    <t>Rsquared 0.727 &lt; R2Threshold 0.99. Calibration Amount Diff -690.159% (absolute) &gt; max calibration amount diff 20%</t>
  </si>
  <si>
    <t>581.37</t>
  </si>
  <si>
    <t>Rsquared 0.727 &lt; R2Threshold 0.99. Calibration Amount Diff 7177.072% (absolute) &gt; max calibration amount diff 20%</t>
  </si>
  <si>
    <t>1217.24</t>
  </si>
  <si>
    <t>Rsquared 0.727 &lt; R2Threshold 0.99. Calibration Amount Diff -11459.735% (absolute) &gt; max calibration amount diff 20%</t>
  </si>
  <si>
    <t>758.82</t>
  </si>
  <si>
    <t>Rsquared 0.727 &lt; R2Threshold 0.99. Calibration Amount Diff 4553.733% (absolute) &gt; max calibration amount diff 20%</t>
  </si>
  <si>
    <t>2936.85</t>
  </si>
  <si>
    <t>Rsquared 0.727 &lt; R2Threshold 0.99. Calibration Amount Diff 29141.884% (absolute) &gt; max calibration amount diff 20%</t>
  </si>
  <si>
    <t>Tyrosine U-13C pos</t>
  </si>
  <si>
    <t>51.40</t>
  </si>
  <si>
    <t>Rsquared 0.464 &lt; R2Threshold 0.99. Calibration Amount Diff 36.859% (absolute) &gt; max calibration amount diff 20%</t>
  </si>
  <si>
    <t>149.17</t>
  </si>
  <si>
    <t>Rsquared 0.464 &lt; R2Threshold 0.99. Calibration Amount Diff -50.305% (absolute) &gt; max calibration amount diff 20%</t>
  </si>
  <si>
    <t>92.57</t>
  </si>
  <si>
    <t>Rsquared 0.464 &lt; R2Threshold 0.99. Calibration Amount Diff 368.93% (absolute) &gt; max calibration amount diff 20%</t>
  </si>
  <si>
    <t>73.12</t>
  </si>
  <si>
    <t>Rsquared 0.464 &lt; R2Threshold 0.99. Calibration Amount Diff 54.978% (absolute) &gt; max calibration amount diff 20%</t>
  </si>
  <si>
    <t>128.01</t>
  </si>
  <si>
    <t>Rsquared 0.464 &lt; R2Threshold 0.99. Calibration Amount Diff -128.326% (absolute) &gt; max calibration amount diff 20%</t>
  </si>
  <si>
    <t>120.01</t>
  </si>
  <si>
    <t>Rsquared 0.464 &lt; R2Threshold 0.99. Calibration Amount Diff 642.533% (absolute) &gt; max calibration amount diff 20%</t>
  </si>
  <si>
    <t>250.85</t>
  </si>
  <si>
    <t>Rsquared 0.464 &lt; R2Threshold 0.99. Calibration Amount Diff 1518.207% (absolute) &gt; max calibration amount diff 20%</t>
  </si>
  <si>
    <t>216.96</t>
  </si>
  <si>
    <t>Rsquared 0.464 &lt; R2Threshold 0.99. Calibration Amount Diff -3529.189% (absolute) &gt; max calibration amount diff 20%</t>
  </si>
  <si>
    <t>172.78</t>
  </si>
  <si>
    <t>Rsquared 0.464 &lt; R2Threshold 0.99. Calibration Amount Diff 6503.364% (absolute) &gt; max calibration amount diff 20%</t>
  </si>
  <si>
    <t>213.62</t>
  </si>
  <si>
    <t>Rsquared 0.464 &lt; R2Threshold 0.99. Calibration Amount Diff -2620.837% (absolute) &gt; max calibration amount diff 20%</t>
  </si>
  <si>
    <t>235.69</t>
  </si>
  <si>
    <t>Rsquared 0.464 &lt; R2Threshold 0.99. Calibration Amount Diff -22036.368% (absolute) &gt; max calibration amount diff 20%</t>
  </si>
  <si>
    <t>251.51</t>
  </si>
  <si>
    <t>Rsquared 0.464 &lt; R2Threshold 0.99. Calibration Amount Diff -114543.939% (absolute) &gt; max calibration amount diff 20%</t>
  </si>
  <si>
    <t>364.87</t>
  </si>
  <si>
    <t>Rsquared 0.464 &lt; R2Threshold 0.99. Calibration Amount Diff 28.396% (absolute) &gt; max calibration amount diff 20%</t>
  </si>
  <si>
    <t>151.07</t>
  </si>
  <si>
    <t>Rsquared 0.464 &lt; R2Threshold 0.99. Calibration Amount Diff -155.928% (absolute) &gt; max calibration amount diff 20%</t>
  </si>
  <si>
    <t>80.65</t>
  </si>
  <si>
    <t>Rsquared 0.464 &lt; R2Threshold 0.99. Calibration Amount Diff 86.004% (absolute) &gt; max calibration amount diff 20%</t>
  </si>
  <si>
    <t>53.65</t>
  </si>
  <si>
    <t>Rsquared 0.464 &lt; R2Threshold 0.99. Calibration Amount Diff 263.825% (absolute) &gt; max calibration amount diff 20%</t>
  </si>
  <si>
    <t>118.35</t>
  </si>
  <si>
    <t>Rsquared 0.464 &lt; R2Threshold 0.99. Calibration Amount Diff 659.862% (absolute) &gt; max calibration amount diff 20%</t>
  </si>
  <si>
    <t>218.01</t>
  </si>
  <si>
    <t>Rsquared 0.464 &lt; R2Threshold 0.99. Calibration Amount Diff 306.964% (absolute) &gt; max calibration amount diff 20%</t>
  </si>
  <si>
    <t>284.55</t>
  </si>
  <si>
    <t>Rsquared 0.464 &lt; R2Threshold 0.99. Calibration Amount Diff -997.235% (absolute) &gt; max calibration amount diff 20%</t>
  </si>
  <si>
    <t>184.61</t>
  </si>
  <si>
    <t>Rsquared 0.464 &lt; R2Threshold 0.99. Calibration Amount Diff -390.475% (absolute) &gt; max calibration amount diff 20%</t>
  </si>
  <si>
    <t>358.73</t>
  </si>
  <si>
    <t>Rsquared 0.464 &lt; R2Threshold 0.99. Calibration Amount Diff -11917.584% (absolute) &gt; max calibration amount diff 20%</t>
  </si>
  <si>
    <t>376.46</t>
  </si>
  <si>
    <t>Rsquared 0.464 &lt; R2Threshold 0.99. Calibration Amount Diff -1967.976% (absolute) &gt; max calibration amount diff 20%</t>
  </si>
  <si>
    <t>186.07</t>
  </si>
  <si>
    <t>Rsquared 0.464 &lt; R2Threshold 0.99. Calibration Amount Diff 23884.019% (absolute) &gt; max calibration amount diff 20%</t>
  </si>
  <si>
    <t>211.17</t>
  </si>
  <si>
    <t>Rsquared 0.464 &lt; R2Threshold 0.99. Calibration Amount Diff 1418.209% (absolute) &gt; max calibration amount diff 20%</t>
  </si>
  <si>
    <t>45.61</t>
  </si>
  <si>
    <t>Rsquared 0.464 &lt; R2Threshold 0.99. Calibration Amount Diff -27.967% (absolute) &gt; max calibration amount diff 20%</t>
  </si>
  <si>
    <t>230.36</t>
  </si>
  <si>
    <t>Rsquared 0.464 &lt; R2Threshold 0.99. Calibration Amount Diff -68.489% (absolute) &gt; max calibration amount diff 20%</t>
  </si>
  <si>
    <t>66.44</t>
  </si>
  <si>
    <t>Rsquared 0.464 &lt; R2Threshold 0.99. Calibration Amount Diff -100.751% (absolute) &gt; max calibration amount diff 20%</t>
  </si>
  <si>
    <t>86.65</t>
  </si>
  <si>
    <t>Rsquared 0.464 &lt; R2Threshold 0.99</t>
  </si>
  <si>
    <t>77.89</t>
  </si>
  <si>
    <t>Rsquared 0.464 &lt; R2Threshold 0.99. Calibration Amount Diff 316.086% (absolute) &gt; max calibration amount diff 20%</t>
  </si>
  <si>
    <t>144.18</t>
  </si>
  <si>
    <t>Rsquared 0.464 &lt; R2Threshold 0.99. Calibration Amount Diff 393.18% (absolute) &gt; max calibration amount diff 20%</t>
  </si>
  <si>
    <t>217.38</t>
  </si>
  <si>
    <t>Rsquared 0.464 &lt; R2Threshold 0.99. Calibration Amount Diff -597.785% (absolute) &gt; max calibration amount diff 20%</t>
  </si>
  <si>
    <t>226.42</t>
  </si>
  <si>
    <t>Rsquared 0.464 &lt; R2Threshold 0.99. Calibration Amount Diff 1386.96% (absolute) &gt; max calibration amount diff 20%</t>
  </si>
  <si>
    <t>340.50</t>
  </si>
  <si>
    <t>Rsquared 0.464 &lt; R2Threshold 0.99. Calibration Amount Diff -2976.621% (absolute) &gt; max calibration amount diff 20%</t>
  </si>
  <si>
    <t>201.23</t>
  </si>
  <si>
    <t>Rsquared 0.464 &lt; R2Threshold 0.99. Calibration Amount Diff 14379.049% (absolute) &gt; max calibration amount diff 20%</t>
  </si>
  <si>
    <t>225.48</t>
  </si>
  <si>
    <t>Rsquared 0.464 &lt; R2Threshold 0.99. Calibration Amount Diff -17011.18% (absolute) &gt; max calibration amount diff 20%</t>
  </si>
  <si>
    <t>256.92</t>
  </si>
  <si>
    <t>Rsquared 0.464 &lt; R2Threshold 0.99. Calibration Amount Diff -37624.487% (absolute) &gt; max calibration amount diff 20%</t>
  </si>
  <si>
    <t>Tyrosine U-13C, U-15N neg</t>
  </si>
  <si>
    <t>[13]C9H11[15]NO3</t>
  </si>
  <si>
    <t>36827.26</t>
  </si>
  <si>
    <t>24398.52</t>
  </si>
  <si>
    <t>17648.17</t>
  </si>
  <si>
    <t>42657.47</t>
  </si>
  <si>
    <t>25511.77</t>
  </si>
  <si>
    <t>21123.31</t>
  </si>
  <si>
    <t>16414.42</t>
  </si>
  <si>
    <t>21308.89</t>
  </si>
  <si>
    <t>13075.82</t>
  </si>
  <si>
    <t>16254.82</t>
  </si>
  <si>
    <t>10545.54</t>
  </si>
  <si>
    <t>17163.83</t>
  </si>
  <si>
    <t>44172.52</t>
  </si>
  <si>
    <t>27653.87</t>
  </si>
  <si>
    <t>21352.80</t>
  </si>
  <si>
    <t>27142.62</t>
  </si>
  <si>
    <t>15731.55</t>
  </si>
  <si>
    <t>30128.56</t>
  </si>
  <si>
    <t>28847.09</t>
  </si>
  <si>
    <t>11056.64</t>
  </si>
  <si>
    <t>22556.06</t>
  </si>
  <si>
    <t>19771.19</t>
  </si>
  <si>
    <t>21948.16</t>
  </si>
  <si>
    <t>24892.38</t>
  </si>
  <si>
    <t>22274.35</t>
  </si>
  <si>
    <t>18366.41</t>
  </si>
  <si>
    <t>20733.52</t>
  </si>
  <si>
    <t>23018.75</t>
  </si>
  <si>
    <t>12642.32</t>
  </si>
  <si>
    <t>21201.31</t>
  </si>
  <si>
    <t>19012.54</t>
  </si>
  <si>
    <t>13416.90</t>
  </si>
  <si>
    <t>17359.27</t>
  </si>
  <si>
    <t>11983.91</t>
  </si>
  <si>
    <t>12054.23</t>
  </si>
  <si>
    <t>9939.06</t>
  </si>
  <si>
    <t>Tyrosine U-13C, U-15N pos</t>
  </si>
  <si>
    <t>90847.83</t>
  </si>
  <si>
    <t>73013.10</t>
  </si>
  <si>
    <t>57027.53</t>
  </si>
  <si>
    <t>63826.76</t>
  </si>
  <si>
    <t>55175.20</t>
  </si>
  <si>
    <t>76453.06</t>
  </si>
  <si>
    <t>63893.88</t>
  </si>
  <si>
    <t>58684.64</t>
  </si>
  <si>
    <t>76150.55</t>
  </si>
  <si>
    <t>57756.58</t>
  </si>
  <si>
    <t>76704.12</t>
  </si>
  <si>
    <t>72185.03</t>
  </si>
  <si>
    <t>64647.24</t>
  </si>
  <si>
    <t>108621.72</t>
  </si>
  <si>
    <t>110192.51</t>
  </si>
  <si>
    <t>45681.95</t>
  </si>
  <si>
    <t>86288.30</t>
  </si>
  <si>
    <t>93262.26</t>
  </si>
  <si>
    <t>138384.01</t>
  </si>
  <si>
    <t>103383.87</t>
  </si>
  <si>
    <t>53755.86</t>
  </si>
  <si>
    <t>53091.24</t>
  </si>
  <si>
    <t>70311.37</t>
  </si>
  <si>
    <t>56421.12</t>
  </si>
  <si>
    <t>74591.77</t>
  </si>
  <si>
    <t>82332.01</t>
  </si>
  <si>
    <t>64135.95</t>
  </si>
  <si>
    <t>45083.21</t>
  </si>
  <si>
    <t>Valine neg</t>
  </si>
  <si>
    <t>C5H11NO2</t>
  </si>
  <si>
    <t>52412.95</t>
  </si>
  <si>
    <t>25600.17</t>
  </si>
  <si>
    <t>26691.93</t>
  </si>
  <si>
    <t>28876.11</t>
  </si>
  <si>
    <t>9129.76</t>
  </si>
  <si>
    <t>Calibration Amount Diff 40.446% (absolute) &gt; max calibration amount diff 20%</t>
  </si>
  <si>
    <t>7590.27</t>
  </si>
  <si>
    <t>1936.58</t>
  </si>
  <si>
    <t>Calibration Amount Diff -27.03% (absolute) &gt; max calibration amount diff 20%</t>
  </si>
  <si>
    <t>1334.64</t>
  </si>
  <si>
    <t>Calibration Amount Diff -78.453% (absolute) &gt; max calibration amount diff 20%</t>
  </si>
  <si>
    <t>556.53</t>
  </si>
  <si>
    <t>Calibration Amount Diff -172.729% (absolute) &gt; max calibration amount diff 20%</t>
  </si>
  <si>
    <t>402.50</t>
  </si>
  <si>
    <t>Calibration Amount Diff -399.125% (absolute) &gt; max calibration amount diff 20%</t>
  </si>
  <si>
    <t>245.69</t>
  </si>
  <si>
    <t>Calibration Amount Diff -802.235% (absolute) &gt; max calibration amount diff 20%</t>
  </si>
  <si>
    <t>94.52</t>
  </si>
  <si>
    <t>Calibration Amount Diff -1660.812% (absolute) &gt; max calibration amount diff 20%</t>
  </si>
  <si>
    <t>63888.43</t>
  </si>
  <si>
    <t>37714.45</t>
  </si>
  <si>
    <t>45066.18</t>
  </si>
  <si>
    <t>12772.20</t>
  </si>
  <si>
    <t>7848.12</t>
  </si>
  <si>
    <t>3758.50</t>
  </si>
  <si>
    <t>2026.17</t>
  </si>
  <si>
    <t>Calibration Amount Diff -29.95% (absolute) &gt; max calibration amount diff 20%</t>
  </si>
  <si>
    <t>1339.88</t>
  </si>
  <si>
    <t>Calibration Amount Diff -75.006% (absolute) &gt; max calibration amount diff 20%</t>
  </si>
  <si>
    <t>635.04</t>
  </si>
  <si>
    <t>Calibration Amount Diff -173.224% (absolute) &gt; max calibration amount diff 20%</t>
  </si>
  <si>
    <t>296.72</t>
  </si>
  <si>
    <t>Calibration Amount Diff -400.786% (absolute) &gt; max calibration amount diff 20%</t>
  </si>
  <si>
    <t>247.38</t>
  </si>
  <si>
    <t>Calibration Amount Diff -825.426% (absolute) &gt; max calibration amount diff 20%</t>
  </si>
  <si>
    <t>76.75</t>
  </si>
  <si>
    <t>Calibration Amount Diff -1667.551% (absolute) &gt; max calibration amount diff 20%</t>
  </si>
  <si>
    <t>1130641.64</t>
  </si>
  <si>
    <t>36473.00</t>
  </si>
  <si>
    <t>22575.70</t>
  </si>
  <si>
    <t>18657.11</t>
  </si>
  <si>
    <t>5834.98</t>
  </si>
  <si>
    <t>3823.58</t>
  </si>
  <si>
    <t>2406.52</t>
  </si>
  <si>
    <t>Calibration Amount Diff -25.233% (absolute) &gt; max calibration amount diff 20%</t>
  </si>
  <si>
    <t>1181.49</t>
  </si>
  <si>
    <t>Calibration Amount Diff -84.985% (absolute) &gt; max calibration amount diff 20%</t>
  </si>
  <si>
    <t>737.15</t>
  </si>
  <si>
    <t>Calibration Amount Diff -185.882% (absolute) &gt; max calibration amount diff 20%</t>
  </si>
  <si>
    <t>269.31</t>
  </si>
  <si>
    <t>Calibration Amount Diff -422.274% (absolute) &gt; max calibration amount diff 20%</t>
  </si>
  <si>
    <t>189.76</t>
  </si>
  <si>
    <t>Calibration Amount Diff -829.335% (absolute) &gt; max calibration amount diff 20%</t>
  </si>
  <si>
    <t>165.47</t>
  </si>
  <si>
    <t>Calibration Amount Diff -1653.717% (absolute) &gt; max calibration amount diff 20%</t>
  </si>
  <si>
    <t>Valine pos</t>
  </si>
  <si>
    <t>7361.33</t>
  </si>
  <si>
    <t>2939.81</t>
  </si>
  <si>
    <t>2620.89</t>
  </si>
  <si>
    <t>3793.98</t>
  </si>
  <si>
    <t>1602.92</t>
  </si>
  <si>
    <t>Calibration Amount Diff 39.578% (absolute) &gt; max calibration amount diff 20%</t>
  </si>
  <si>
    <t>749.85</t>
  </si>
  <si>
    <t>431.29</t>
  </si>
  <si>
    <t>Calibration Amount Diff -23.203% (absolute) &gt; max calibration amount diff 20%</t>
  </si>
  <si>
    <t>404.86</t>
  </si>
  <si>
    <t>Calibration Amount Diff -87.811% (absolute) &gt; max calibration amount diff 20%</t>
  </si>
  <si>
    <t>182.06</t>
  </si>
  <si>
    <t>Calibration Amount Diff -198.022% (absolute) &gt; max calibration amount diff 20%</t>
  </si>
  <si>
    <t>64.76</t>
  </si>
  <si>
    <t>Calibration Amount Diff -462.803% (absolute) &gt; max calibration amount diff 20%</t>
  </si>
  <si>
    <t>67.46</t>
  </si>
  <si>
    <t>Calibration Amount Diff -924.649% (absolute) &gt; max calibration amount diff 20%</t>
  </si>
  <si>
    <t>50.33</t>
  </si>
  <si>
    <t>Calibration Amount Diff -2027.381% (absolute) &gt; max calibration amount diff 20%</t>
  </si>
  <si>
    <t>7878.58</t>
  </si>
  <si>
    <t>4921.28</t>
  </si>
  <si>
    <t>5911.21</t>
  </si>
  <si>
    <t>1201.73</t>
  </si>
  <si>
    <t>376.71</t>
  </si>
  <si>
    <t>442.30</t>
  </si>
  <si>
    <t>619.29</t>
  </si>
  <si>
    <t>Calibration Amount Diff -23.338% (absolute) &gt; max calibration amount diff 20%</t>
  </si>
  <si>
    <t>228.39</t>
  </si>
  <si>
    <t>Calibration Amount Diff -73.056% (absolute) &gt; max calibration amount diff 20%</t>
  </si>
  <si>
    <t>127.90</t>
  </si>
  <si>
    <t>Calibration Amount Diff -194.021% (absolute) &gt; max calibration amount diff 20%</t>
  </si>
  <si>
    <t>97.27</t>
  </si>
  <si>
    <t>Calibration Amount Diff -378.199% (absolute) &gt; max calibration amount diff 20%</t>
  </si>
  <si>
    <t>81.46</t>
  </si>
  <si>
    <t>Calibration Amount Diff -945.338% (absolute) &gt; max calibration amount diff 20%</t>
  </si>
  <si>
    <t>75.30</t>
  </si>
  <si>
    <t>Calibration Amount Diff -2052.739% (absolute) &gt; max calibration amount diff 20%</t>
  </si>
  <si>
    <t>6869.47</t>
  </si>
  <si>
    <t>4125.23</t>
  </si>
  <si>
    <t>4582.12</t>
  </si>
  <si>
    <t>2334.14</t>
  </si>
  <si>
    <t>777.15</t>
  </si>
  <si>
    <t>1106.33</t>
  </si>
  <si>
    <t>507.44</t>
  </si>
  <si>
    <t>Calibration Amount Diff -22.171% (absolute) &gt; max calibration amount diff 20%</t>
  </si>
  <si>
    <t>189.95</t>
  </si>
  <si>
    <t>Calibration Amount Diff -73.32% (absolute) &gt; max calibration amount diff 20%</t>
  </si>
  <si>
    <t>155.78</t>
  </si>
  <si>
    <t>Calibration Amount Diff -219.171% (absolute) &gt; max calibration amount diff 20%</t>
  </si>
  <si>
    <t>61.67</t>
  </si>
  <si>
    <t>Calibration Amount Diff -494.893% (absolute) &gt; max calibration amount diff 20%</t>
  </si>
  <si>
    <t>34.50</t>
  </si>
  <si>
    <t>Calibration Amount Diff -952.483% (absolute) &gt; max calibration amount diff 20%</t>
  </si>
  <si>
    <t>52.42</t>
  </si>
  <si>
    <t>Calibration Amount Diff -1952.809% (absolute) &gt; max calibration amount diff 20%</t>
  </si>
  <si>
    <t>Valine U-13C neg</t>
  </si>
  <si>
    <t>[13]C5H11NO2</t>
  </si>
  <si>
    <t>16075.53</t>
  </si>
  <si>
    <t>Rsquared 0.819 &lt; R2Threshold 0.99</t>
  </si>
  <si>
    <t>29113.30</t>
  </si>
  <si>
    <t>Rsquared 0.819 &lt; R2Threshold 0.99. Calibration Amount Diff 24.604% (absolute) &gt; max calibration amount diff 20%</t>
  </si>
  <si>
    <t>2013.89</t>
  </si>
  <si>
    <t>Rsquared 0.819 &lt; R2Threshold 0.99. Calibration Amount Diff 125.305% (absolute) &gt; max calibration amount diff 20%</t>
  </si>
  <si>
    <t>7479.74</t>
  </si>
  <si>
    <t>Rsquared 0.819 &lt; R2Threshold 0.99. Calibration Amount Diff 27.813% (absolute) &gt; max calibration amount diff 20%</t>
  </si>
  <si>
    <t>1127.86</t>
  </si>
  <si>
    <t>Rsquared 0.819 &lt; R2Threshold 0.99. Calibration Amount Diff 50.019% (absolute) &gt; max calibration amount diff 20%</t>
  </si>
  <si>
    <t>1564.98</t>
  </si>
  <si>
    <t>Rsquared 0.819 &lt; R2Threshold 0.99. Calibration Amount Diff -375.873% (absolute) &gt; max calibration amount diff 20%</t>
  </si>
  <si>
    <t>1243.74</t>
  </si>
  <si>
    <t>Rsquared 0.819 &lt; R2Threshold 0.99. Calibration Amount Diff -949.162% (absolute) &gt; max calibration amount diff 20%</t>
  </si>
  <si>
    <t>1023.27</t>
  </si>
  <si>
    <t>Rsquared 0.819 &lt; R2Threshold 0.99. Calibration Amount Diff -2683.655% (absolute) &gt; max calibration amount diff 20%</t>
  </si>
  <si>
    <t>1242.07</t>
  </si>
  <si>
    <t>Rsquared 0.819 &lt; R2Threshold 0.99. Calibration Amount Diff -4761.574% (absolute) &gt; max calibration amount diff 20%</t>
  </si>
  <si>
    <t>1619.29</t>
  </si>
  <si>
    <t>Rsquared 0.819 &lt; R2Threshold 0.99. Calibration Amount Diff -10923.854% (absolute) &gt; max calibration amount diff 20%</t>
  </si>
  <si>
    <t>1393.73</t>
  </si>
  <si>
    <t>Rsquared 0.819 &lt; R2Threshold 0.99. Calibration Amount Diff 3827.475% (absolute) &gt; max calibration amount diff 20%</t>
  </si>
  <si>
    <t>1329.08</t>
  </si>
  <si>
    <t>Rsquared 0.819 &lt; R2Threshold 0.99. Calibration Amount Diff -32406.216% (absolute) &gt; max calibration amount diff 20%</t>
  </si>
  <si>
    <t>Rsquared 0.819 &lt; R2Threshold 0.99. Calibration Amount Diff -26.852% (absolute) &gt; max calibration amount diff 20%</t>
  </si>
  <si>
    <t>1679.24</t>
  </si>
  <si>
    <t>Rsquared 0.819 &lt; R2Threshold 0.99. Calibration Amount Diff 29.157% (absolute) &gt; max calibration amount diff 20%</t>
  </si>
  <si>
    <t>3839.82</t>
  </si>
  <si>
    <t>Rsquared 0.819 &lt; R2Threshold 0.99. Calibration Amount Diff -26.936% (absolute) &gt; max calibration amount diff 20%</t>
  </si>
  <si>
    <t>19414.83</t>
  </si>
  <si>
    <t>Rsquared 0.819 &lt; R2Threshold 0.99. Calibration Amount Diff 148.664% (absolute) &gt; max calibration amount diff 20%</t>
  </si>
  <si>
    <t>7173.57</t>
  </si>
  <si>
    <t>Rsquared 0.819 &lt; R2Threshold 0.99. Calibration Amount Diff 63.693% (absolute) &gt; max calibration amount diff 20%</t>
  </si>
  <si>
    <t>1181.09</t>
  </si>
  <si>
    <t>Rsquared 0.819 &lt; R2Threshold 0.99. Calibration Amount Diff 789.304% (absolute) &gt; max calibration amount diff 20%</t>
  </si>
  <si>
    <t>791.46</t>
  </si>
  <si>
    <t>Rsquared 0.819 &lt; R2Threshold 0.99. Calibration Amount Diff -33.572% (absolute) &gt; max calibration amount diff 20%</t>
  </si>
  <si>
    <t>1675.23</t>
  </si>
  <si>
    <t>Rsquared 0.819 &lt; R2Threshold 0.99. Calibration Amount Diff -1363.563% (absolute) &gt; max calibration amount diff 20%</t>
  </si>
  <si>
    <t>1024.25</t>
  </si>
  <si>
    <t>Rsquared 0.819 &lt; R2Threshold 0.99. Calibration Amount Diff -546.4% (absolute) &gt; max calibration amount diff 20%</t>
  </si>
  <si>
    <t>2984.86</t>
  </si>
  <si>
    <t>Rsquared 0.819 &lt; R2Threshold 0.99. Calibration Amount Diff 2107.991% (absolute) &gt; max calibration amount diff 20%</t>
  </si>
  <si>
    <t>1118.12</t>
  </si>
  <si>
    <t>Rsquared 0.819 &lt; R2Threshold 0.99. Calibration Amount Diff -14456.394% (absolute) &gt; max calibration amount diff 20%</t>
  </si>
  <si>
    <t>2428.92</t>
  </si>
  <si>
    <t>Rsquared 0.819 &lt; R2Threshold 0.99. Calibration Amount Diff 30126.235% (absolute) &gt; max calibration amount diff 20%</t>
  </si>
  <si>
    <t>4623.27</t>
  </si>
  <si>
    <t>2622.13</t>
  </si>
  <si>
    <t>Rsquared 0.819 &lt; R2Threshold 0.99. Calibration Amount Diff 26.104% (absolute) &gt; max calibration amount diff 20%</t>
  </si>
  <si>
    <t>13787.82</t>
  </si>
  <si>
    <t>Rsquared 0.819 &lt; R2Threshold 0.99. Calibration Amount Diff 48.366% (absolute) &gt; max calibration amount diff 20%</t>
  </si>
  <si>
    <t>1182.74</t>
  </si>
  <si>
    <t>Rsquared 0.819 &lt; R2Threshold 0.99. Calibration Amount Diff -35.916% (absolute) &gt; max calibration amount diff 20%</t>
  </si>
  <si>
    <t>1584.16</t>
  </si>
  <si>
    <t>Rsquared 0.819 &lt; R2Threshold 0.99. Calibration Amount Diff -170.128% (absolute) &gt; max calibration amount diff 20%</t>
  </si>
  <si>
    <t>2784.04</t>
  </si>
  <si>
    <t>Rsquared 0.819 &lt; R2Threshold 0.99. Calibration Amount Diff -505.079% (absolute) &gt; max calibration amount diff 20%</t>
  </si>
  <si>
    <t>1074.69</t>
  </si>
  <si>
    <t>Rsquared 0.819 &lt; R2Threshold 0.99. Calibration Amount Diff 842.154% (absolute) &gt; max calibration amount diff 20%</t>
  </si>
  <si>
    <t>2433.11</t>
  </si>
  <si>
    <t>Rsquared 0.819 &lt; R2Threshold 0.99. Calibration Amount Diff 647.534% (absolute) &gt; max calibration amount diff 20%</t>
  </si>
  <si>
    <t>1178.75</t>
  </si>
  <si>
    <t>Rsquared 0.819 &lt; R2Threshold 0.99. Calibration Amount Diff 200.779% (absolute) &gt; max calibration amount diff 20%</t>
  </si>
  <si>
    <t>1163.93</t>
  </si>
  <si>
    <t>Rsquared 0.819 &lt; R2Threshold 0.99. Calibration Amount Diff 1026.556% (absolute) &gt; max calibration amount diff 20%</t>
  </si>
  <si>
    <t>1222.62</t>
  </si>
  <si>
    <t>Rsquared 0.819 &lt; R2Threshold 0.99. Calibration Amount Diff 9759.617% (absolute) &gt; max calibration amount diff 20%</t>
  </si>
  <si>
    <t>1742.93</t>
  </si>
  <si>
    <t>Rsquared 0.819 &lt; R2Threshold 0.99. Calibration Amount Diff 17961.297% (absolute) &gt; max calibration amount diff 20%</t>
  </si>
  <si>
    <t>Valine U-13C pos</t>
  </si>
  <si>
    <t>Rsquared 0.887 &lt; R2Threshold 0.99</t>
  </si>
  <si>
    <t>6634.60</t>
  </si>
  <si>
    <t>Rsquared 0.887 &lt; R2Threshold 0.99. Calibration Amount Diff 75.295% (absolute) &gt; max calibration amount diff 20%</t>
  </si>
  <si>
    <t>16207.92</t>
  </si>
  <si>
    <t>Rsquared 0.887 &lt; R2Threshold 0.99. Calibration Amount Diff 35.336% (absolute) &gt; max calibration amount diff 20%</t>
  </si>
  <si>
    <t>9917.04</t>
  </si>
  <si>
    <t>Rsquared 0.887 &lt; R2Threshold 0.99. Calibration Amount Diff 27.217% (absolute) &gt; max calibration amount diff 20%</t>
  </si>
  <si>
    <t>9793.44</t>
  </si>
  <si>
    <t>Rsquared 0.887 &lt; R2Threshold 0.99. Calibration Amount Diff -299.712% (absolute) &gt; max calibration amount diff 20%</t>
  </si>
  <si>
    <t>3388.07</t>
  </si>
  <si>
    <t>Rsquared 0.887 &lt; R2Threshold 0.99. Calibration Amount Diff -453.212% (absolute) &gt; max calibration amount diff 20%</t>
  </si>
  <si>
    <t>2374.01</t>
  </si>
  <si>
    <t>Rsquared 0.887 &lt; R2Threshold 0.99. Calibration Amount Diff -1621.192% (absolute) &gt; max calibration amount diff 20%</t>
  </si>
  <si>
    <t>3012.79</t>
  </si>
  <si>
    <t>Rsquared 0.887 &lt; R2Threshold 0.99. Calibration Amount Diff -2760.857% (absolute) &gt; max calibration amount diff 20%</t>
  </si>
  <si>
    <t>4517.19</t>
  </si>
  <si>
    <t>Rsquared 0.887 &lt; R2Threshold 0.99. Calibration Amount Diff -1410.554% (absolute) &gt; max calibration amount diff 20%</t>
  </si>
  <si>
    <t>3479.11</t>
  </si>
  <si>
    <t>Rsquared 0.887 &lt; R2Threshold 0.99. Calibration Amount Diff 8224.767% (absolute) &gt; max calibration amount diff 20%</t>
  </si>
  <si>
    <t>2145.20</t>
  </si>
  <si>
    <t>Rsquared 0.887 &lt; R2Threshold 0.99. Calibration Amount Diff 14080.805% (absolute) &gt; max calibration amount diff 20%</t>
  </si>
  <si>
    <t>121234.52</t>
  </si>
  <si>
    <t>Rsquared 0.887 &lt; R2Threshold 0.99. Calibration Amount Diff 122.855% (absolute) &gt; max calibration amount diff 20%</t>
  </si>
  <si>
    <t>65118.80</t>
  </si>
  <si>
    <t>Rsquared 0.887 &lt; R2Threshold 0.99. Calibration Amount Diff -55.575% (absolute) &gt; max calibration amount diff 20%</t>
  </si>
  <si>
    <t>29057.15</t>
  </si>
  <si>
    <t>Rsquared 0.887 &lt; R2Threshold 0.99. Calibration Amount Diff -217.078% (absolute) &gt; max calibration amount diff 20%</t>
  </si>
  <si>
    <t>3058.06</t>
  </si>
  <si>
    <t>Rsquared 0.887 &lt; R2Threshold 0.99. Calibration Amount Diff -88.59% (absolute) &gt; max calibration amount diff 20%</t>
  </si>
  <si>
    <t>3616.11</t>
  </si>
  <si>
    <t>Rsquared 0.887 &lt; R2Threshold 0.99. Calibration Amount Diff 67.412% (absolute) &gt; max calibration amount diff 20%</t>
  </si>
  <si>
    <t>4949.07</t>
  </si>
  <si>
    <t>Rsquared 0.887 &lt; R2Threshold 0.99. Calibration Amount Diff -1231.3% (absolute) &gt; max calibration amount diff 20%</t>
  </si>
  <si>
    <t>5681.08</t>
  </si>
  <si>
    <t>Rsquared 0.887 &lt; R2Threshold 0.99. Calibration Amount Diff -1332.552% (absolute) &gt; max calibration amount diff 20%</t>
  </si>
  <si>
    <t>3643.06</t>
  </si>
  <si>
    <t>Rsquared 0.887 &lt; R2Threshold 0.99. Calibration Amount Diff -5102.281% (absolute) &gt; max calibration amount diff 20%</t>
  </si>
  <si>
    <t>2300.48</t>
  </si>
  <si>
    <t>Rsquared 0.887 &lt; R2Threshold 0.99. Calibration Amount Diff 8835.478% (absolute) &gt; max calibration amount diff 20%</t>
  </si>
  <si>
    <t>2881.12</t>
  </si>
  <si>
    <t>Rsquared 0.887 &lt; R2Threshold 0.99. Calibration Amount Diff 15316.378% (absolute) &gt; max calibration amount diff 20%</t>
  </si>
  <si>
    <t>3319.35</t>
  </si>
  <si>
    <t>8633.22</t>
  </si>
  <si>
    <t>Rsquared 0.887 &lt; R2Threshold 0.99. Calibration Amount Diff 44.694% (absolute) &gt; max calibration amount diff 20%</t>
  </si>
  <si>
    <t>4873.12</t>
  </si>
  <si>
    <t>Rsquared 0.887 &lt; R2Threshold 0.99. Calibration Amount Diff -30.535% (absolute) &gt; max calibration amount diff 20%</t>
  </si>
  <si>
    <t>4339.28</t>
  </si>
  <si>
    <t>Rsquared 0.887 &lt; R2Threshold 0.99. Calibration Amount Diff -259.207% (absolute) &gt; max calibration amount diff 20%</t>
  </si>
  <si>
    <t>3421.05</t>
  </si>
  <si>
    <t>Rsquared 0.887 &lt; R2Threshold 0.99. Calibration Amount Diff -474.539% (absolute) &gt; max calibration amount diff 20%</t>
  </si>
  <si>
    <t>2646.77</t>
  </si>
  <si>
    <t>Rsquared 0.887 &lt; R2Threshold 0.99. Calibration Amount Diff 334.927% (absolute) &gt; max calibration amount diff 20%</t>
  </si>
  <si>
    <t>5507.84</t>
  </si>
  <si>
    <t>Rsquared 0.887 &lt; R2Threshold 0.99. Calibration Amount Diff 525.472% (absolute) &gt; max calibration amount diff 20%</t>
  </si>
  <si>
    <t>3429.41</t>
  </si>
  <si>
    <t>Rsquared 0.887 &lt; R2Threshold 0.99. Calibration Amount Diff 1581.111% (absolute) &gt; max calibration amount diff 20%</t>
  </si>
  <si>
    <t>3857.18</t>
  </si>
  <si>
    <t>Rsquared 0.887 &lt; R2Threshold 0.99. Calibration Amount Diff 1919.888% (absolute) &gt; max calibration amount diff 20%</t>
  </si>
  <si>
    <t>4670.91</t>
  </si>
  <si>
    <t>Rsquared 0.887 &lt; R2Threshold 0.99. Calibration Amount Diff 2484.258% (absolute) &gt; max calibration amount diff 20%</t>
  </si>
  <si>
    <t>4894.68</t>
  </si>
  <si>
    <t>Rsquared 0.887 &lt; R2Threshold 0.99. Calibration Amount Diff 19590.361% (absolute) &gt; max calibration amount diff 20%</t>
  </si>
  <si>
    <t>Valine U-13C, U-15N neg</t>
  </si>
  <si>
    <t>[13]C5H11[15]NO2</t>
  </si>
  <si>
    <t>572300.20</t>
  </si>
  <si>
    <t>155102.95</t>
  </si>
  <si>
    <t>1588359.20</t>
  </si>
  <si>
    <t>26069.51</t>
  </si>
  <si>
    <t>33458.69</t>
  </si>
  <si>
    <t>52601.92</t>
  </si>
  <si>
    <t>10024.39</t>
  </si>
  <si>
    <t>10888.73</t>
  </si>
  <si>
    <t>33177.48</t>
  </si>
  <si>
    <t>9725.79</t>
  </si>
  <si>
    <t>927242.87</t>
  </si>
  <si>
    <t>74403.84</t>
  </si>
  <si>
    <t>466275.09</t>
  </si>
  <si>
    <t>319403.47</t>
  </si>
  <si>
    <t>77709.48</t>
  </si>
  <si>
    <t>40649.08</t>
  </si>
  <si>
    <t>6578.17</t>
  </si>
  <si>
    <t>40832.37</t>
  </si>
  <si>
    <t>13235.69</t>
  </si>
  <si>
    <t>25938.43</t>
  </si>
  <si>
    <t>36228.23</t>
  </si>
  <si>
    <t>26166.37</t>
  </si>
  <si>
    <t>808931.15</t>
  </si>
  <si>
    <t>1528433.94</t>
  </si>
  <si>
    <t>45859.18</t>
  </si>
  <si>
    <t>152042.94</t>
  </si>
  <si>
    <t>25556.28</t>
  </si>
  <si>
    <t>24356.68</t>
  </si>
  <si>
    <t>26436.49</t>
  </si>
  <si>
    <t>11147.62</t>
  </si>
  <si>
    <t>23121.78</t>
  </si>
  <si>
    <t>10161.65</t>
  </si>
  <si>
    <t>10602.24</t>
  </si>
  <si>
    <t>Valine U-13C, U-15N pos</t>
  </si>
  <si>
    <t>834438.61</t>
  </si>
  <si>
    <t>528344.71</t>
  </si>
  <si>
    <t>251286.76</t>
  </si>
  <si>
    <t>277254.48</t>
  </si>
  <si>
    <t>505486.36</t>
  </si>
  <si>
    <t>445530.82</t>
  </si>
  <si>
    <t>162158.38</t>
  </si>
  <si>
    <t>302157.52</t>
  </si>
  <si>
    <t>136524.72</t>
  </si>
  <si>
    <t>305256.27</t>
  </si>
  <si>
    <t>1197904.46</t>
  </si>
  <si>
    <t>2454658.00</t>
  </si>
  <si>
    <t>229847.24</t>
  </si>
  <si>
    <t>3410009.79</t>
  </si>
  <si>
    <t>286816.12</t>
  </si>
  <si>
    <t>557844.60</t>
  </si>
  <si>
    <t>228322.51</t>
  </si>
  <si>
    <t>202294.34</t>
  </si>
  <si>
    <t>202190.67</t>
  </si>
  <si>
    <t>316031.12</t>
  </si>
  <si>
    <t>166380.71</t>
  </si>
  <si>
    <t>221487.41</t>
  </si>
  <si>
    <t>7.626:Peak area 4317.761 is out of bounds (ISTD Minimum Recovery 973237947.779 and ISTD Max Recovery 2919713843.336)</t>
  </si>
  <si>
    <t>407702.49</t>
  </si>
  <si>
    <t>322070.94</t>
  </si>
  <si>
    <t>706939.09</t>
  </si>
  <si>
    <t>2013354.45</t>
  </si>
  <si>
    <t>403925.62</t>
  </si>
  <si>
    <t>291714.58</t>
  </si>
  <si>
    <t>209561.81</t>
  </si>
  <si>
    <t>179335.06</t>
  </si>
  <si>
    <t>406898.65</t>
  </si>
  <si>
    <t>333189.73</t>
  </si>
  <si>
    <t>509954.29</t>
  </si>
  <si>
    <t>Area_IS</t>
  </si>
  <si>
    <t>Response ratio</t>
  </si>
  <si>
    <t>Conc.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</si>
  <si>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</si>
  <si>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</si>
  <si>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</si>
  <si>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</si>
  <si>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</si>
  <si>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</si>
  <si>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</si>
  <si>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</si>
  <si>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</si>
  <si>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</si>
  <si>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</si>
  <si>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</si>
  <si>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</si>
  <si>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</si>
  <si>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</si>
  <si>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</si>
  <si>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</si>
  <si>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</si>
  <si>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</si>
  <si>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</si>
  <si>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</si>
  <si>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</si>
  <si>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</si>
  <si>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</si>
  <si>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</si>
  <si>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</si>
  <si>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</si>
  <si>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</si>
  <si>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</si>
  <si>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</si>
  <si>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</si>
  <si>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</si>
  <si>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</si>
  <si>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</si>
  <si>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</si>
  <si>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</si>
  <si>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Conc. Lin reg.</t>
  </si>
  <si>
    <t>Conc. power reg.</t>
  </si>
  <si>
    <t>Lin. Reg. l1 loss</t>
  </si>
  <si>
    <t>Lin. Reg. c1 loss</t>
  </si>
  <si>
    <t>Sum</t>
  </si>
  <si>
    <t>Mean</t>
  </si>
  <si>
    <t>A/B</t>
  </si>
  <si>
    <t>A/C</t>
  </si>
  <si>
    <t>B/C</t>
  </si>
  <si>
    <t>Response_ratio</t>
  </si>
  <si>
    <t>Conclusion: Power regression is best over a wide range</t>
  </si>
  <si>
    <t>Conc.  (Asn/Gln in cali B is double, hence correction)</t>
  </si>
  <si>
    <t>CAA</t>
  </si>
  <si>
    <t>Area_IS2</t>
  </si>
  <si>
    <t>Response ratio 2</t>
  </si>
  <si>
    <t>Conc. power reg. IS2</t>
  </si>
  <si>
    <t>Lin. Reg. l1 loss IS2</t>
  </si>
  <si>
    <t>Lin. Reg. c1 loss IS2</t>
  </si>
  <si>
    <t>Asn Response ratio</t>
  </si>
  <si>
    <t>Asp Response ratio</t>
  </si>
  <si>
    <t>Ratio</t>
  </si>
  <si>
    <t>Before norm:</t>
  </si>
  <si>
    <t>After norm:</t>
  </si>
  <si>
    <t>Conc. power reg. no norm</t>
  </si>
  <si>
    <t>Resi_before</t>
  </si>
  <si>
    <t>Resi_after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</si>
</sst>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'Arg pos calibration'!$G$1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969794400699913E-2"/>
                  <c:y val="-0.270672207640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'Arg pos calibration'!$F$2:$F$37</c:f>
              <c:numCache>
                <c:formatCode>General</c:formatCode>
                <c:ptCount val="36"/>
                <c:pt idx="0">
                  <c:v>6.5203924400431248</c:v>
                </c:pt>
                <c:pt idx="1">
                  <c:v>3.2752897094504831</c:v>
                </c:pt>
                <c:pt idx="2">
                  <c:v>2.13248944453081</c:v>
                </c:pt>
                <c:pt idx="3">
                  <c:v>1.152006983605105</c:v>
                </c:pt>
                <c:pt idx="4">
                  <c:v>0.80076234874786034</c:v>
                </c:pt>
                <c:pt idx="5">
                  <c:v>0.39020555813826374</c:v>
                </c:pt>
                <c:pt idx="6">
                  <c:v>0.18163851092819158</c:v>
                </c:pt>
                <c:pt idx="7">
                  <c:v>9.3021068559840062E-2</c:v>
                </c:pt>
                <c:pt idx="8">
                  <c:v>5.1141340743332278E-2</c:v>
                </c:pt>
                <c:pt idx="9">
                  <c:v>2.4293210582169586E-2</c:v>
                </c:pt>
                <c:pt idx="10">
                  <c:v>1.4021160939846466E-2</c:v>
                </c:pt>
                <c:pt idx="11">
                  <c:v>5.9866994290636508E-3</c:v>
                </c:pt>
                <c:pt idx="12">
                  <c:v>7.0672060952982436</c:v>
                </c:pt>
                <c:pt idx="13">
                  <c:v>3.4908691284157145</c:v>
                </c:pt>
                <c:pt idx="14">
                  <c:v>2.112349874694599</c:v>
                </c:pt>
                <c:pt idx="15">
                  <c:v>1.1951530881797134</c:v>
                </c:pt>
                <c:pt idx="16">
                  <c:v>0.60352775851004603</c:v>
                </c:pt>
                <c:pt idx="17">
                  <c:v>0.3489169913990961</c:v>
                </c:pt>
                <c:pt idx="18">
                  <c:v>0.18056291537847405</c:v>
                </c:pt>
                <c:pt idx="19">
                  <c:v>9.7169422046939027E-2</c:v>
                </c:pt>
                <c:pt idx="20">
                  <c:v>5.1660285047111447E-2</c:v>
                </c:pt>
                <c:pt idx="21">
                  <c:v>2.4032471976545521E-2</c:v>
                </c:pt>
                <c:pt idx="22">
                  <c:v>1.332983199054453E-2</c:v>
                </c:pt>
                <c:pt idx="23">
                  <c:v>5.975714275138785E-3</c:v>
                </c:pt>
                <c:pt idx="24">
                  <c:v>6.291689036355022</c:v>
                </c:pt>
                <c:pt idx="25">
                  <c:v>3.7806955691988477</c:v>
                </c:pt>
                <c:pt idx="26">
                  <c:v>2.1279669425689574</c:v>
                </c:pt>
                <c:pt idx="27">
                  <c:v>1.167370383657599</c:v>
                </c:pt>
                <c:pt idx="28">
                  <c:v>0.65304350062342287</c:v>
                </c:pt>
                <c:pt idx="29">
                  <c:v>0.32624593918083222</c:v>
                </c:pt>
                <c:pt idx="30">
                  <c:v>0.18635736425989149</c:v>
                </c:pt>
                <c:pt idx="31">
                  <c:v>9.0083942312537343E-2</c:v>
                </c:pt>
                <c:pt idx="32">
                  <c:v>4.7361774584476928E-2</c:v>
                </c:pt>
                <c:pt idx="33">
                  <c:v>2.0959393125304714E-2</c:v>
                </c:pt>
                <c:pt idx="34">
                  <c:v>1.2101365220792522E-2</c:v>
                </c:pt>
                <c:pt idx="35">
                  <c:v>5.8587268072414706E-3</c:v>
                </c:pt>
              </c:numCache>
            </c:numRef>
          </c:xVal>
          <c:yVal>
            <c:numRef>
              <c:f>'Arg pos calibration'!$G$2:$G$37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8-6947-B588-4E9BD703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47920"/>
        <c:axId val="1973624976"/>
      </c:scatterChart>
      <c:valAx>
        <c:axId val="20001479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24976"/>
        <c:crosses val="autoZero"/>
        <c:crossBetween val="midCat"/>
      </c:valAx>
      <c:valAx>
        <c:axId val="19736249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Asp_neg_calibratio!$I$1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Asp_neg_calibratio!$G$2:$G$37</c:f>
              <c:numCache>
                <c:formatCode>General</c:formatCode>
                <c:ptCount val="36"/>
                <c:pt idx="0">
                  <c:v>7.6535897573228304</c:v>
                </c:pt>
                <c:pt idx="1">
                  <c:v>3.6259533489097167</c:v>
                </c:pt>
                <c:pt idx="2">
                  <c:v>2.2363263677556326</c:v>
                </c:pt>
                <c:pt idx="3">
                  <c:v>1.1413629062131938</c:v>
                </c:pt>
                <c:pt idx="4">
                  <c:v>0.75424143550295142</c:v>
                </c:pt>
                <c:pt idx="5">
                  <c:v>0.35181980693938231</c:v>
                </c:pt>
                <c:pt idx="6">
                  <c:v>0.16062080971906792</c:v>
                </c:pt>
                <c:pt idx="7">
                  <c:v>8.279109770129929E-2</c:v>
                </c:pt>
                <c:pt idx="8">
                  <c:v>4.5452136803395764E-2</c:v>
                </c:pt>
                <c:pt idx="9">
                  <c:v>2.0684581058946841E-2</c:v>
                </c:pt>
                <c:pt idx="10">
                  <c:v>1.292203069392223E-2</c:v>
                </c:pt>
                <c:pt idx="11">
                  <c:v>6.4773072204639204E-3</c:v>
                </c:pt>
                <c:pt idx="12">
                  <c:v>8.2660053947608514</c:v>
                </c:pt>
                <c:pt idx="13">
                  <c:v>3.9090508204457488</c:v>
                </c:pt>
                <c:pt idx="14">
                  <c:v>2.1947235308597195</c:v>
                </c:pt>
                <c:pt idx="15">
                  <c:v>1.1896669672687978</c:v>
                </c:pt>
                <c:pt idx="16">
                  <c:v>0.56531673788317516</c:v>
                </c:pt>
                <c:pt idx="17">
                  <c:v>0.31443974134894181</c:v>
                </c:pt>
                <c:pt idx="18">
                  <c:v>0.15944704538612303</c:v>
                </c:pt>
                <c:pt idx="19">
                  <c:v>8.5575163070234717E-2</c:v>
                </c:pt>
                <c:pt idx="20">
                  <c:v>4.4969761099445317E-2</c:v>
                </c:pt>
                <c:pt idx="21">
                  <c:v>2.0970751292381337E-2</c:v>
                </c:pt>
                <c:pt idx="22">
                  <c:v>1.2089176327563499E-2</c:v>
                </c:pt>
                <c:pt idx="23">
                  <c:v>5.800029650380384E-3</c:v>
                </c:pt>
                <c:pt idx="24">
                  <c:v>7.4993753526987188</c:v>
                </c:pt>
                <c:pt idx="25">
                  <c:v>4.220430880383911</c:v>
                </c:pt>
                <c:pt idx="26">
                  <c:v>2.2005717153598421</c:v>
                </c:pt>
                <c:pt idx="27">
                  <c:v>1.1470604380567457</c:v>
                </c:pt>
                <c:pt idx="28">
                  <c:v>0.61758853254298884</c:v>
                </c:pt>
                <c:pt idx="29">
                  <c:v>0.29634155800587264</c:v>
                </c:pt>
                <c:pt idx="30">
                  <c:v>0.16532575861592322</c:v>
                </c:pt>
                <c:pt idx="31">
                  <c:v>7.9070557076068013E-2</c:v>
                </c:pt>
                <c:pt idx="32">
                  <c:v>4.1240878192171003E-2</c:v>
                </c:pt>
                <c:pt idx="33">
                  <c:v>1.8977210730074318E-2</c:v>
                </c:pt>
                <c:pt idx="34">
                  <c:v>1.0913285487367853E-2</c:v>
                </c:pt>
                <c:pt idx="35">
                  <c:v>5.5526745293793802E-3</c:v>
                </c:pt>
              </c:numCache>
            </c:numRef>
          </c:xVal>
          <c:yVal>
            <c:numRef>
              <c:f>Asp_neg_calibratio!$I$2:$I$37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5-3A46-8AC1-7618C524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Asp_neg_calibratio!$I$1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Asp_neg_calibratio!$G$2:$G$37</c:f>
              <c:numCache>
                <c:formatCode>General</c:formatCode>
                <c:ptCount val="36"/>
                <c:pt idx="0">
                  <c:v>7.6535897573228304</c:v>
                </c:pt>
                <c:pt idx="1">
                  <c:v>3.6259533489097167</c:v>
                </c:pt>
                <c:pt idx="2">
                  <c:v>2.2363263677556326</c:v>
                </c:pt>
                <c:pt idx="3">
                  <c:v>1.1413629062131938</c:v>
                </c:pt>
                <c:pt idx="4">
                  <c:v>0.75424143550295142</c:v>
                </c:pt>
                <c:pt idx="5">
                  <c:v>0.35181980693938231</c:v>
                </c:pt>
                <c:pt idx="6">
                  <c:v>0.16062080971906792</c:v>
                </c:pt>
                <c:pt idx="7">
                  <c:v>8.279109770129929E-2</c:v>
                </c:pt>
                <c:pt idx="8">
                  <c:v>4.5452136803395764E-2</c:v>
                </c:pt>
                <c:pt idx="9">
                  <c:v>2.0684581058946841E-2</c:v>
                </c:pt>
                <c:pt idx="10">
                  <c:v>1.292203069392223E-2</c:v>
                </c:pt>
                <c:pt idx="11">
                  <c:v>6.4773072204639204E-3</c:v>
                </c:pt>
                <c:pt idx="12">
                  <c:v>8.2660053947608514</c:v>
                </c:pt>
                <c:pt idx="13">
                  <c:v>3.9090508204457488</c:v>
                </c:pt>
                <c:pt idx="14">
                  <c:v>2.1947235308597195</c:v>
                </c:pt>
                <c:pt idx="15">
                  <c:v>1.1896669672687978</c:v>
                </c:pt>
                <c:pt idx="16">
                  <c:v>0.56531673788317516</c:v>
                </c:pt>
                <c:pt idx="17">
                  <c:v>0.31443974134894181</c:v>
                </c:pt>
                <c:pt idx="18">
                  <c:v>0.15944704538612303</c:v>
                </c:pt>
                <c:pt idx="19">
                  <c:v>8.5575163070234717E-2</c:v>
                </c:pt>
                <c:pt idx="20">
                  <c:v>4.4969761099445317E-2</c:v>
                </c:pt>
                <c:pt idx="21">
                  <c:v>2.0970751292381337E-2</c:v>
                </c:pt>
                <c:pt idx="22">
                  <c:v>1.2089176327563499E-2</c:v>
                </c:pt>
                <c:pt idx="23">
                  <c:v>5.800029650380384E-3</c:v>
                </c:pt>
                <c:pt idx="24">
                  <c:v>7.4993753526987188</c:v>
                </c:pt>
                <c:pt idx="25">
                  <c:v>4.220430880383911</c:v>
                </c:pt>
                <c:pt idx="26">
                  <c:v>2.2005717153598421</c:v>
                </c:pt>
                <c:pt idx="27">
                  <c:v>1.1470604380567457</c:v>
                </c:pt>
                <c:pt idx="28">
                  <c:v>0.61758853254298884</c:v>
                </c:pt>
                <c:pt idx="29">
                  <c:v>0.29634155800587264</c:v>
                </c:pt>
                <c:pt idx="30">
                  <c:v>0.16532575861592322</c:v>
                </c:pt>
                <c:pt idx="31">
                  <c:v>7.9070557076068013E-2</c:v>
                </c:pt>
                <c:pt idx="32">
                  <c:v>4.1240878192171003E-2</c:v>
                </c:pt>
                <c:pt idx="33">
                  <c:v>1.8977210730074318E-2</c:v>
                </c:pt>
                <c:pt idx="34">
                  <c:v>1.0913285487367853E-2</c:v>
                </c:pt>
                <c:pt idx="35">
                  <c:v>5.5526745293793802E-3</c:v>
                </c:pt>
              </c:numCache>
            </c:numRef>
          </c:xVal>
          <c:yVal>
            <c:numRef>
              <c:f>Asp_neg_calibratio!$I$2:$I$37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D-A844-BE90-6637A9F3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Asp_neg_calibratio!$I$1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Asp_neg_calibratio!$G$2:$G$37</c:f>
              <c:numCache>
                <c:formatCode>General</c:formatCode>
                <c:ptCount val="36"/>
                <c:pt idx="0">
                  <c:v>7.6535897573228304</c:v>
                </c:pt>
                <c:pt idx="1">
                  <c:v>3.6259533489097167</c:v>
                </c:pt>
                <c:pt idx="2">
                  <c:v>2.2363263677556326</c:v>
                </c:pt>
                <c:pt idx="3">
                  <c:v>1.1413629062131938</c:v>
                </c:pt>
                <c:pt idx="4">
                  <c:v>0.75424143550295142</c:v>
                </c:pt>
                <c:pt idx="5">
                  <c:v>0.35181980693938231</c:v>
                </c:pt>
                <c:pt idx="6">
                  <c:v>0.16062080971906792</c:v>
                </c:pt>
                <c:pt idx="7">
                  <c:v>8.279109770129929E-2</c:v>
                </c:pt>
                <c:pt idx="8">
                  <c:v>4.5452136803395764E-2</c:v>
                </c:pt>
                <c:pt idx="9">
                  <c:v>2.0684581058946841E-2</c:v>
                </c:pt>
                <c:pt idx="10">
                  <c:v>1.292203069392223E-2</c:v>
                </c:pt>
                <c:pt idx="11">
                  <c:v>6.4773072204639204E-3</c:v>
                </c:pt>
                <c:pt idx="12">
                  <c:v>8.2660053947608514</c:v>
                </c:pt>
                <c:pt idx="13">
                  <c:v>3.9090508204457488</c:v>
                </c:pt>
                <c:pt idx="14">
                  <c:v>2.1947235308597195</c:v>
                </c:pt>
                <c:pt idx="15">
                  <c:v>1.1896669672687978</c:v>
                </c:pt>
                <c:pt idx="16">
                  <c:v>0.56531673788317516</c:v>
                </c:pt>
                <c:pt idx="17">
                  <c:v>0.31443974134894181</c:v>
                </c:pt>
                <c:pt idx="18">
                  <c:v>0.15944704538612303</c:v>
                </c:pt>
                <c:pt idx="19">
                  <c:v>8.5575163070234717E-2</c:v>
                </c:pt>
                <c:pt idx="20">
                  <c:v>4.4969761099445317E-2</c:v>
                </c:pt>
                <c:pt idx="21">
                  <c:v>2.0970751292381337E-2</c:v>
                </c:pt>
                <c:pt idx="22">
                  <c:v>1.2089176327563499E-2</c:v>
                </c:pt>
                <c:pt idx="23">
                  <c:v>5.800029650380384E-3</c:v>
                </c:pt>
                <c:pt idx="24">
                  <c:v>7.4993753526987188</c:v>
                </c:pt>
                <c:pt idx="25">
                  <c:v>4.220430880383911</c:v>
                </c:pt>
                <c:pt idx="26">
                  <c:v>2.2005717153598421</c:v>
                </c:pt>
                <c:pt idx="27">
                  <c:v>1.1470604380567457</c:v>
                </c:pt>
                <c:pt idx="28">
                  <c:v>0.61758853254298884</c:v>
                </c:pt>
                <c:pt idx="29">
                  <c:v>0.29634155800587264</c:v>
                </c:pt>
                <c:pt idx="30">
                  <c:v>0.16532575861592322</c:v>
                </c:pt>
                <c:pt idx="31">
                  <c:v>7.9070557076068013E-2</c:v>
                </c:pt>
                <c:pt idx="32">
                  <c:v>4.1240878192171003E-2</c:v>
                </c:pt>
                <c:pt idx="33">
                  <c:v>1.8977210730074318E-2</c:v>
                </c:pt>
                <c:pt idx="34">
                  <c:v>1.0913285487367853E-2</c:v>
                </c:pt>
                <c:pt idx="35">
                  <c:v>5.5526745293793802E-3</c:v>
                </c:pt>
              </c:numCache>
            </c:numRef>
          </c:xVal>
          <c:yVal>
            <c:numRef>
              <c:f>Asp_neg_calibratio!$I$2:$I$37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A-D044-B232-1EF8A388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IS2 Conc.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Asp_neg_calibratio!$I$1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863954505686795E-2"/>
                  <c:y val="-0.17973060659084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Asp_neg_calibratio!$H$2:$H$37</c:f>
              <c:numCache>
                <c:formatCode>General</c:formatCode>
                <c:ptCount val="36"/>
                <c:pt idx="0">
                  <c:v>15.412197218156638</c:v>
                </c:pt>
                <c:pt idx="1">
                  <c:v>7.1538396871863359</c:v>
                </c:pt>
                <c:pt idx="2">
                  <c:v>4.3849879880895388</c:v>
                </c:pt>
                <c:pt idx="3">
                  <c:v>2.2275994944446582</c:v>
                </c:pt>
                <c:pt idx="4">
                  <c:v>1.4763114115276932</c:v>
                </c:pt>
                <c:pt idx="5">
                  <c:v>0.65615238545879384</c:v>
                </c:pt>
                <c:pt idx="6">
                  <c:v>0.29790190253472659</c:v>
                </c:pt>
                <c:pt idx="7">
                  <c:v>0.1526313524221293</c:v>
                </c:pt>
                <c:pt idx="8">
                  <c:v>8.3675224827733999E-2</c:v>
                </c:pt>
                <c:pt idx="9">
                  <c:v>3.8304903210469407E-2</c:v>
                </c:pt>
                <c:pt idx="10">
                  <c:v>2.5047275491066143E-2</c:v>
                </c:pt>
                <c:pt idx="11">
                  <c:v>1.2639889171255884E-2</c:v>
                </c:pt>
                <c:pt idx="12">
                  <c:v>16.265551476472449</c:v>
                </c:pt>
                <c:pt idx="13">
                  <c:v>7.6227182047093862</c:v>
                </c:pt>
                <c:pt idx="14">
                  <c:v>4.1881960100470508</c:v>
                </c:pt>
                <c:pt idx="15">
                  <c:v>2.2759990553202689</c:v>
                </c:pt>
                <c:pt idx="16">
                  <c:v>1.0655101049697173</c:v>
                </c:pt>
                <c:pt idx="17">
                  <c:v>0.59261905747078703</c:v>
                </c:pt>
                <c:pt idx="18">
                  <c:v>0.30297946285743116</c:v>
                </c:pt>
                <c:pt idx="19">
                  <c:v>0.16187753433136728</c:v>
                </c:pt>
                <c:pt idx="20">
                  <c:v>8.5250427384369387E-2</c:v>
                </c:pt>
                <c:pt idx="21">
                  <c:v>3.9304912907123846E-2</c:v>
                </c:pt>
                <c:pt idx="22">
                  <c:v>2.3506296166705413E-2</c:v>
                </c:pt>
                <c:pt idx="23">
                  <c:v>1.1239669617121952E-2</c:v>
                </c:pt>
                <c:pt idx="24">
                  <c:v>15.256017217182913</c:v>
                </c:pt>
                <c:pt idx="25">
                  <c:v>7.8026271016978557</c:v>
                </c:pt>
                <c:pt idx="26">
                  <c:v>4.0713004115757432</c:v>
                </c:pt>
                <c:pt idx="27">
                  <c:v>2.1125060679908221</c:v>
                </c:pt>
                <c:pt idx="28">
                  <c:v>1.132764827474622</c:v>
                </c:pt>
                <c:pt idx="29">
                  <c:v>0.5432241550999396</c:v>
                </c:pt>
                <c:pt idx="30">
                  <c:v>0.32215552772030592</c:v>
                </c:pt>
                <c:pt idx="31">
                  <c:v>0.1532195452248826</c:v>
                </c:pt>
                <c:pt idx="32">
                  <c:v>7.993449292365723E-2</c:v>
                </c:pt>
                <c:pt idx="33">
                  <c:v>3.6733905969462827E-2</c:v>
                </c:pt>
                <c:pt idx="34">
                  <c:v>2.1106910990013387E-2</c:v>
                </c:pt>
                <c:pt idx="35">
                  <c:v>1.072329963747262E-2</c:v>
                </c:pt>
              </c:numCache>
            </c:numRef>
          </c:xVal>
          <c:yVal>
            <c:numRef>
              <c:f>Asp_neg_calibratio!$I$2:$I$37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F-C949-9354-399C2D08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216176"/>
        <c:axId val="1912890512"/>
      </c:scatterChart>
      <c:valAx>
        <c:axId val="19572161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90512"/>
        <c:crosses val="autoZero"/>
        <c:crossBetween val="midCat"/>
      </c:valAx>
      <c:valAx>
        <c:axId val="19128905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Asp_neg_calibratio!$I$1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Asp_neg_calibratio!$D$2:$D$37</c:f>
              <c:numCache>
                <c:formatCode>General</c:formatCode>
                <c:ptCount val="36"/>
                <c:pt idx="0">
                  <c:v>2147930837</c:v>
                </c:pt>
                <c:pt idx="1">
                  <c:v>1294415195</c:v>
                </c:pt>
                <c:pt idx="2">
                  <c:v>910411991</c:v>
                </c:pt>
                <c:pt idx="3">
                  <c:v>521857751</c:v>
                </c:pt>
                <c:pt idx="4">
                  <c:v>412161691</c:v>
                </c:pt>
                <c:pt idx="5">
                  <c:v>196523991</c:v>
                </c:pt>
                <c:pt idx="6">
                  <c:v>86124068</c:v>
                </c:pt>
                <c:pt idx="7">
                  <c:v>45984669</c:v>
                </c:pt>
                <c:pt idx="8">
                  <c:v>23901896</c:v>
                </c:pt>
                <c:pt idx="9">
                  <c:v>11289211</c:v>
                </c:pt>
                <c:pt idx="10">
                  <c:v>6854127</c:v>
                </c:pt>
                <c:pt idx="11">
                  <c:v>3655621</c:v>
                </c:pt>
                <c:pt idx="12">
                  <c:v>2351051145</c:v>
                </c:pt>
                <c:pt idx="13">
                  <c:v>1327840381</c:v>
                </c:pt>
                <c:pt idx="14">
                  <c:v>961041717</c:v>
                </c:pt>
                <c:pt idx="15">
                  <c:v>582448533</c:v>
                </c:pt>
                <c:pt idx="16">
                  <c:v>314915065</c:v>
                </c:pt>
                <c:pt idx="17">
                  <c:v>171280638</c:v>
                </c:pt>
                <c:pt idx="18">
                  <c:v>88581805</c:v>
                </c:pt>
                <c:pt idx="19">
                  <c:v>47199591</c:v>
                </c:pt>
                <c:pt idx="20">
                  <c:v>25661736</c:v>
                </c:pt>
                <c:pt idx="21">
                  <c:v>11943980</c:v>
                </c:pt>
                <c:pt idx="22">
                  <c:v>6623166</c:v>
                </c:pt>
                <c:pt idx="23">
                  <c:v>3057799</c:v>
                </c:pt>
                <c:pt idx="24">
                  <c:v>2138084572</c:v>
                </c:pt>
                <c:pt idx="25">
                  <c:v>1442565850</c:v>
                </c:pt>
                <c:pt idx="26">
                  <c:v>890883894</c:v>
                </c:pt>
                <c:pt idx="27">
                  <c:v>561035183</c:v>
                </c:pt>
                <c:pt idx="28">
                  <c:v>327798771</c:v>
                </c:pt>
                <c:pt idx="29">
                  <c:v>155286937</c:v>
                </c:pt>
                <c:pt idx="30">
                  <c:v>94766616</c:v>
                </c:pt>
                <c:pt idx="31">
                  <c:v>45680965</c:v>
                </c:pt>
                <c:pt idx="32">
                  <c:v>24645962</c:v>
                </c:pt>
                <c:pt idx="33">
                  <c:v>10885397</c:v>
                </c:pt>
                <c:pt idx="34">
                  <c:v>6233618</c:v>
                </c:pt>
                <c:pt idx="35">
                  <c:v>2910486</c:v>
                </c:pt>
              </c:numCache>
            </c:numRef>
          </c:xVal>
          <c:yVal>
            <c:numRef>
              <c:f>Asp_neg_calibratio!$I$2:$I$37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F-344A-8BD5-B45689F00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logBase val="2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Asp_neg_calibratio!$I$1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Asp_neg_calibratio!$G$2:$G$37</c:f>
              <c:numCache>
                <c:formatCode>General</c:formatCode>
                <c:ptCount val="36"/>
                <c:pt idx="0">
                  <c:v>7.6535897573228304</c:v>
                </c:pt>
                <c:pt idx="1">
                  <c:v>3.6259533489097167</c:v>
                </c:pt>
                <c:pt idx="2">
                  <c:v>2.2363263677556326</c:v>
                </c:pt>
                <c:pt idx="3">
                  <c:v>1.1413629062131938</c:v>
                </c:pt>
                <c:pt idx="4">
                  <c:v>0.75424143550295142</c:v>
                </c:pt>
                <c:pt idx="5">
                  <c:v>0.35181980693938231</c:v>
                </c:pt>
                <c:pt idx="6">
                  <c:v>0.16062080971906792</c:v>
                </c:pt>
                <c:pt idx="7">
                  <c:v>8.279109770129929E-2</c:v>
                </c:pt>
                <c:pt idx="8">
                  <c:v>4.5452136803395764E-2</c:v>
                </c:pt>
                <c:pt idx="9">
                  <c:v>2.0684581058946841E-2</c:v>
                </c:pt>
                <c:pt idx="10">
                  <c:v>1.292203069392223E-2</c:v>
                </c:pt>
                <c:pt idx="11">
                  <c:v>6.4773072204639204E-3</c:v>
                </c:pt>
                <c:pt idx="12">
                  <c:v>8.2660053947608514</c:v>
                </c:pt>
                <c:pt idx="13">
                  <c:v>3.9090508204457488</c:v>
                </c:pt>
                <c:pt idx="14">
                  <c:v>2.1947235308597195</c:v>
                </c:pt>
                <c:pt idx="15">
                  <c:v>1.1896669672687978</c:v>
                </c:pt>
                <c:pt idx="16">
                  <c:v>0.56531673788317516</c:v>
                </c:pt>
                <c:pt idx="17">
                  <c:v>0.31443974134894181</c:v>
                </c:pt>
                <c:pt idx="18">
                  <c:v>0.15944704538612303</c:v>
                </c:pt>
                <c:pt idx="19">
                  <c:v>8.5575163070234717E-2</c:v>
                </c:pt>
                <c:pt idx="20">
                  <c:v>4.4969761099445317E-2</c:v>
                </c:pt>
                <c:pt idx="21">
                  <c:v>2.0970751292381337E-2</c:v>
                </c:pt>
                <c:pt idx="22">
                  <c:v>1.2089176327563499E-2</c:v>
                </c:pt>
                <c:pt idx="23">
                  <c:v>5.800029650380384E-3</c:v>
                </c:pt>
                <c:pt idx="24">
                  <c:v>7.4993753526987188</c:v>
                </c:pt>
                <c:pt idx="25">
                  <c:v>4.220430880383911</c:v>
                </c:pt>
                <c:pt idx="26">
                  <c:v>2.2005717153598421</c:v>
                </c:pt>
                <c:pt idx="27">
                  <c:v>1.1470604380567457</c:v>
                </c:pt>
                <c:pt idx="28">
                  <c:v>0.61758853254298884</c:v>
                </c:pt>
                <c:pt idx="29">
                  <c:v>0.29634155800587264</c:v>
                </c:pt>
                <c:pt idx="30">
                  <c:v>0.16532575861592322</c:v>
                </c:pt>
                <c:pt idx="31">
                  <c:v>7.9070557076068013E-2</c:v>
                </c:pt>
                <c:pt idx="32">
                  <c:v>4.1240878192171003E-2</c:v>
                </c:pt>
                <c:pt idx="33">
                  <c:v>1.8977210730074318E-2</c:v>
                </c:pt>
                <c:pt idx="34">
                  <c:v>1.0913285487367853E-2</c:v>
                </c:pt>
                <c:pt idx="35">
                  <c:v>5.5526745293793802E-3</c:v>
                </c:pt>
              </c:numCache>
            </c:numRef>
          </c:xVal>
          <c:yVal>
            <c:numRef>
              <c:f>Asp_neg_calibratio!$I$2:$I$37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D4-A14E-BDA3-D4A6D1D9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Glu_neg_calibration!$G$1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544619422572178"/>
                  <c:y val="-0.23404235928842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Glu_neg_calibration!$F$2:$F$37</c:f>
              <c:numCache>
                <c:formatCode>General</c:formatCode>
                <c:ptCount val="36"/>
                <c:pt idx="0">
                  <c:v>7.8476462135239053</c:v>
                </c:pt>
                <c:pt idx="1">
                  <c:v>3.7834831695507853</c:v>
                </c:pt>
                <c:pt idx="2">
                  <c:v>2.3688819078337957</c:v>
                </c:pt>
                <c:pt idx="3">
                  <c:v>1.1951517243020133</c:v>
                </c:pt>
                <c:pt idx="4">
                  <c:v>0.7955255030763233</c:v>
                </c:pt>
                <c:pt idx="5">
                  <c:v>0.35837016493526175</c:v>
                </c:pt>
                <c:pt idx="6">
                  <c:v>0.16336317437374412</c:v>
                </c:pt>
                <c:pt idx="7">
                  <c:v>8.2089030147020597E-2</c:v>
                </c:pt>
                <c:pt idx="8">
                  <c:v>4.439569047346334E-2</c:v>
                </c:pt>
                <c:pt idx="9">
                  <c:v>1.8912835975319682E-2</c:v>
                </c:pt>
                <c:pt idx="10">
                  <c:v>1.1047363902331282E-2</c:v>
                </c:pt>
                <c:pt idx="11">
                  <c:v>4.3039798750231428E-3</c:v>
                </c:pt>
                <c:pt idx="12">
                  <c:v>8.6980304474196064</c:v>
                </c:pt>
                <c:pt idx="13">
                  <c:v>4.0555725354952719</c:v>
                </c:pt>
                <c:pt idx="14">
                  <c:v>2.3193216906826866</c:v>
                </c:pt>
                <c:pt idx="15">
                  <c:v>1.2390752051731355</c:v>
                </c:pt>
                <c:pt idx="16">
                  <c:v>0.57949185226024169</c:v>
                </c:pt>
                <c:pt idx="17">
                  <c:v>0.32181193410318576</c:v>
                </c:pt>
                <c:pt idx="18">
                  <c:v>0.16053457445665256</c:v>
                </c:pt>
                <c:pt idx="19">
                  <c:v>8.3926476828801791E-2</c:v>
                </c:pt>
                <c:pt idx="20">
                  <c:v>4.445464927166564E-2</c:v>
                </c:pt>
                <c:pt idx="21">
                  <c:v>1.8730718981295774E-2</c:v>
                </c:pt>
                <c:pt idx="22">
                  <c:v>9.4573202488790684E-3</c:v>
                </c:pt>
                <c:pt idx="23">
                  <c:v>4.6589704512050639E-3</c:v>
                </c:pt>
                <c:pt idx="24">
                  <c:v>7.7975331518370616</c:v>
                </c:pt>
                <c:pt idx="25">
                  <c:v>4.4120107857017903</c:v>
                </c:pt>
                <c:pt idx="26">
                  <c:v>2.2917232222492196</c:v>
                </c:pt>
                <c:pt idx="27">
                  <c:v>1.1935232206825084</c:v>
                </c:pt>
                <c:pt idx="28">
                  <c:v>0.64283113107620404</c:v>
                </c:pt>
                <c:pt idx="29">
                  <c:v>0.29651560409850142</c:v>
                </c:pt>
                <c:pt idx="30">
                  <c:v>0.16571855030384738</c:v>
                </c:pt>
                <c:pt idx="31">
                  <c:v>7.9518033574824204E-2</c:v>
                </c:pt>
                <c:pt idx="32">
                  <c:v>3.8768995749936017E-2</c:v>
                </c:pt>
                <c:pt idx="33">
                  <c:v>1.7306785806666787E-2</c:v>
                </c:pt>
                <c:pt idx="34">
                  <c:v>8.586230817395183E-3</c:v>
                </c:pt>
                <c:pt idx="35">
                  <c:v>4.1018285296122092E-3</c:v>
                </c:pt>
              </c:numCache>
            </c:numRef>
          </c:xVal>
          <c:yVal>
            <c:numRef>
              <c:f>Glu_neg_calibration!$G$2:$G$37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3-9F41-A25C-947106FF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10159"/>
        <c:axId val="1203885135"/>
      </c:scatterChart>
      <c:valAx>
        <c:axId val="120391015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85135"/>
        <c:crosses val="autoZero"/>
        <c:crossBetween val="midCat"/>
      </c:valAx>
      <c:valAx>
        <c:axId val="120388513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1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1742265136600434E-2"/>
                  <c:y val="-0.20733091638491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Gln_pos_calibration!$F$2:$F$37</c:f>
              <c:numCache>
                <c:formatCode>General</c:formatCode>
                <c:ptCount val="36"/>
                <c:pt idx="0">
                  <c:v>6.3363105142901288</c:v>
                </c:pt>
                <c:pt idx="1">
                  <c:v>3.0191714046867966</c:v>
                </c:pt>
                <c:pt idx="2">
                  <c:v>1.8636896904328966</c:v>
                </c:pt>
                <c:pt idx="3">
                  <c:v>0.94137230705969099</c:v>
                </c:pt>
                <c:pt idx="4">
                  <c:v>0.62141948467436736</c:v>
                </c:pt>
                <c:pt idx="5">
                  <c:v>0.28676340067661038</c:v>
                </c:pt>
                <c:pt idx="6">
                  <c:v>0.12951551062634822</c:v>
                </c:pt>
                <c:pt idx="7">
                  <c:v>6.4093916040649693E-2</c:v>
                </c:pt>
                <c:pt idx="8">
                  <c:v>3.5436208640494501E-2</c:v>
                </c:pt>
                <c:pt idx="9">
                  <c:v>1.5872210762374692E-2</c:v>
                </c:pt>
                <c:pt idx="10">
                  <c:v>8.7647746551221782E-3</c:v>
                </c:pt>
                <c:pt idx="11">
                  <c:v>3.6596844676001412E-3</c:v>
                </c:pt>
                <c:pt idx="12">
                  <c:v>12.787906110636802</c:v>
                </c:pt>
                <c:pt idx="13">
                  <c:v>5.8452199149863224</c:v>
                </c:pt>
                <c:pt idx="14">
                  <c:v>3.3106860839184047</c:v>
                </c:pt>
                <c:pt idx="15">
                  <c:v>1.8016004680474762</c:v>
                </c:pt>
                <c:pt idx="16">
                  <c:v>0.84983442200195602</c:v>
                </c:pt>
                <c:pt idx="17">
                  <c:v>0.47104397036942802</c:v>
                </c:pt>
                <c:pt idx="18">
                  <c:v>0.24082225905990148</c:v>
                </c:pt>
                <c:pt idx="19">
                  <c:v>0.12946521538838704</c:v>
                </c:pt>
                <c:pt idx="20">
                  <c:v>6.7450325049307785E-2</c:v>
                </c:pt>
                <c:pt idx="21">
                  <c:v>3.0868439208215206E-2</c:v>
                </c:pt>
                <c:pt idx="22">
                  <c:v>1.6885687538365512E-2</c:v>
                </c:pt>
                <c:pt idx="23">
                  <c:v>7.321326534389232E-3</c:v>
                </c:pt>
                <c:pt idx="24">
                  <c:v>5.8630022816414717</c:v>
                </c:pt>
                <c:pt idx="25">
                  <c:v>3.2798525280469151</c:v>
                </c:pt>
                <c:pt idx="26">
                  <c:v>1.7174836104891691</c:v>
                </c:pt>
                <c:pt idx="27">
                  <c:v>0.87859310941670488</c:v>
                </c:pt>
                <c:pt idx="28">
                  <c:v>0.46726893550455689</c:v>
                </c:pt>
                <c:pt idx="29">
                  <c:v>0.21836758929050359</c:v>
                </c:pt>
                <c:pt idx="30">
                  <c:v>0.12080920480083392</c:v>
                </c:pt>
                <c:pt idx="31">
                  <c:v>5.7044431311894538E-2</c:v>
                </c:pt>
                <c:pt idx="32">
                  <c:v>2.9466146683647471E-2</c:v>
                </c:pt>
                <c:pt idx="33">
                  <c:v>1.2639819312428647E-2</c:v>
                </c:pt>
                <c:pt idx="34">
                  <c:v>6.7604058841079975E-3</c:v>
                </c:pt>
                <c:pt idx="35">
                  <c:v>2.803680338585246E-3</c:v>
                </c:pt>
              </c:numCache>
            </c:numRef>
          </c:xVal>
          <c:yVal>
            <c:numRef>
              <c:f>Gln_pos_calibration!$G$2:$G$37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>
                  <c:v>0.84833925781249997</c:v>
                </c:pt>
                <c:pt idx="34">
                  <c:v>0.42416962890624998</c:v>
                </c:pt>
                <c:pt idx="35">
                  <c:v>0.21208481445312499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F-4645-9071-76F18DF7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10704"/>
        <c:axId val="1920788160"/>
      </c:scatterChart>
      <c:valAx>
        <c:axId val="1974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88160"/>
        <c:crosses val="autoZero"/>
        <c:crossBetween val="midCat"/>
      </c:valAx>
      <c:valAx>
        <c:axId val="19207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1742265136600434E-2"/>
                  <c:y val="-0.20733091638491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Gln_pos_calibration!$F$2:$F$37</c:f>
              <c:numCache>
                <c:formatCode>General</c:formatCode>
                <c:ptCount val="36"/>
                <c:pt idx="0">
                  <c:v>6.3363105142901288</c:v>
                </c:pt>
                <c:pt idx="1">
                  <c:v>3.0191714046867966</c:v>
                </c:pt>
                <c:pt idx="2">
                  <c:v>1.8636896904328966</c:v>
                </c:pt>
                <c:pt idx="3">
                  <c:v>0.94137230705969099</c:v>
                </c:pt>
                <c:pt idx="4">
                  <c:v>0.62141948467436736</c:v>
                </c:pt>
                <c:pt idx="5">
                  <c:v>0.28676340067661038</c:v>
                </c:pt>
                <c:pt idx="6">
                  <c:v>0.12951551062634822</c:v>
                </c:pt>
                <c:pt idx="7">
                  <c:v>6.4093916040649693E-2</c:v>
                </c:pt>
                <c:pt idx="8">
                  <c:v>3.5436208640494501E-2</c:v>
                </c:pt>
                <c:pt idx="9">
                  <c:v>1.5872210762374692E-2</c:v>
                </c:pt>
                <c:pt idx="10">
                  <c:v>8.7647746551221782E-3</c:v>
                </c:pt>
                <c:pt idx="11">
                  <c:v>3.6596844676001412E-3</c:v>
                </c:pt>
                <c:pt idx="12">
                  <c:v>12.787906110636802</c:v>
                </c:pt>
                <c:pt idx="13">
                  <c:v>5.8452199149863224</c:v>
                </c:pt>
                <c:pt idx="14">
                  <c:v>3.3106860839184047</c:v>
                </c:pt>
                <c:pt idx="15">
                  <c:v>1.8016004680474762</c:v>
                </c:pt>
                <c:pt idx="16">
                  <c:v>0.84983442200195602</c:v>
                </c:pt>
                <c:pt idx="17">
                  <c:v>0.47104397036942802</c:v>
                </c:pt>
                <c:pt idx="18">
                  <c:v>0.24082225905990148</c:v>
                </c:pt>
                <c:pt idx="19">
                  <c:v>0.12946521538838704</c:v>
                </c:pt>
                <c:pt idx="20">
                  <c:v>6.7450325049307785E-2</c:v>
                </c:pt>
                <c:pt idx="21">
                  <c:v>3.0868439208215206E-2</c:v>
                </c:pt>
                <c:pt idx="22">
                  <c:v>1.6885687538365512E-2</c:v>
                </c:pt>
                <c:pt idx="23">
                  <c:v>7.321326534389232E-3</c:v>
                </c:pt>
                <c:pt idx="24">
                  <c:v>5.8630022816414717</c:v>
                </c:pt>
                <c:pt idx="25">
                  <c:v>3.2798525280469151</c:v>
                </c:pt>
                <c:pt idx="26">
                  <c:v>1.7174836104891691</c:v>
                </c:pt>
                <c:pt idx="27">
                  <c:v>0.87859310941670488</c:v>
                </c:pt>
                <c:pt idx="28">
                  <c:v>0.46726893550455689</c:v>
                </c:pt>
                <c:pt idx="29">
                  <c:v>0.21836758929050359</c:v>
                </c:pt>
                <c:pt idx="30">
                  <c:v>0.12080920480083392</c:v>
                </c:pt>
                <c:pt idx="31">
                  <c:v>5.7044431311894538E-2</c:v>
                </c:pt>
                <c:pt idx="32">
                  <c:v>2.9466146683647471E-2</c:v>
                </c:pt>
                <c:pt idx="33">
                  <c:v>1.2639819312428647E-2</c:v>
                </c:pt>
                <c:pt idx="34">
                  <c:v>6.7604058841079975E-3</c:v>
                </c:pt>
                <c:pt idx="35">
                  <c:v>2.803680338585246E-3</c:v>
                </c:pt>
              </c:numCache>
            </c:numRef>
          </c:xVal>
          <c:yVal>
            <c:numRef>
              <c:f>Gln_pos_calibration!$G$2:$G$37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>
                  <c:v>0.84833925781249997</c:v>
                </c:pt>
                <c:pt idx="34">
                  <c:v>0.42416962890624998</c:v>
                </c:pt>
                <c:pt idx="35">
                  <c:v>0.21208481445312499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B-EA45-8E5A-688EFEC1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10704"/>
        <c:axId val="1920788160"/>
      </c:scatterChart>
      <c:valAx>
        <c:axId val="19741107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88160"/>
        <c:crosses val="autoZero"/>
        <c:crossBetween val="midCat"/>
      </c:valAx>
      <c:valAx>
        <c:axId val="19207881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1742265136600434E-2"/>
                  <c:y val="-0.20733091638491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Gln_pos_calibration!$F$2:$F$37</c:f>
              <c:numCache>
                <c:formatCode>General</c:formatCode>
                <c:ptCount val="36"/>
                <c:pt idx="0">
                  <c:v>6.3363105142901288</c:v>
                </c:pt>
                <c:pt idx="1">
                  <c:v>3.0191714046867966</c:v>
                </c:pt>
                <c:pt idx="2">
                  <c:v>1.8636896904328966</c:v>
                </c:pt>
                <c:pt idx="3">
                  <c:v>0.94137230705969099</c:v>
                </c:pt>
                <c:pt idx="4">
                  <c:v>0.62141948467436736</c:v>
                </c:pt>
                <c:pt idx="5">
                  <c:v>0.28676340067661038</c:v>
                </c:pt>
                <c:pt idx="6">
                  <c:v>0.12951551062634822</c:v>
                </c:pt>
                <c:pt idx="7">
                  <c:v>6.4093916040649693E-2</c:v>
                </c:pt>
                <c:pt idx="8">
                  <c:v>3.5436208640494501E-2</c:v>
                </c:pt>
                <c:pt idx="9">
                  <c:v>1.5872210762374692E-2</c:v>
                </c:pt>
                <c:pt idx="10">
                  <c:v>8.7647746551221782E-3</c:v>
                </c:pt>
                <c:pt idx="11">
                  <c:v>3.6596844676001412E-3</c:v>
                </c:pt>
                <c:pt idx="12">
                  <c:v>12.787906110636802</c:v>
                </c:pt>
                <c:pt idx="13">
                  <c:v>5.8452199149863224</c:v>
                </c:pt>
                <c:pt idx="14">
                  <c:v>3.3106860839184047</c:v>
                </c:pt>
                <c:pt idx="15">
                  <c:v>1.8016004680474762</c:v>
                </c:pt>
                <c:pt idx="16">
                  <c:v>0.84983442200195602</c:v>
                </c:pt>
                <c:pt idx="17">
                  <c:v>0.47104397036942802</c:v>
                </c:pt>
                <c:pt idx="18">
                  <c:v>0.24082225905990148</c:v>
                </c:pt>
                <c:pt idx="19">
                  <c:v>0.12946521538838704</c:v>
                </c:pt>
                <c:pt idx="20">
                  <c:v>6.7450325049307785E-2</c:v>
                </c:pt>
                <c:pt idx="21">
                  <c:v>3.0868439208215206E-2</c:v>
                </c:pt>
                <c:pt idx="22">
                  <c:v>1.6885687538365512E-2</c:v>
                </c:pt>
                <c:pt idx="23">
                  <c:v>7.321326534389232E-3</c:v>
                </c:pt>
                <c:pt idx="24">
                  <c:v>5.8630022816414717</c:v>
                </c:pt>
                <c:pt idx="25">
                  <c:v>3.2798525280469151</c:v>
                </c:pt>
                <c:pt idx="26">
                  <c:v>1.7174836104891691</c:v>
                </c:pt>
                <c:pt idx="27">
                  <c:v>0.87859310941670488</c:v>
                </c:pt>
                <c:pt idx="28">
                  <c:v>0.46726893550455689</c:v>
                </c:pt>
                <c:pt idx="29">
                  <c:v>0.21836758929050359</c:v>
                </c:pt>
                <c:pt idx="30">
                  <c:v>0.12080920480083392</c:v>
                </c:pt>
                <c:pt idx="31">
                  <c:v>5.7044431311894538E-2</c:v>
                </c:pt>
                <c:pt idx="32">
                  <c:v>2.9466146683647471E-2</c:v>
                </c:pt>
                <c:pt idx="33">
                  <c:v>1.2639819312428647E-2</c:v>
                </c:pt>
                <c:pt idx="34">
                  <c:v>6.7604058841079975E-3</c:v>
                </c:pt>
                <c:pt idx="35">
                  <c:v>2.803680338585246E-3</c:v>
                </c:pt>
              </c:numCache>
            </c:numRef>
          </c:xVal>
          <c:yVal>
            <c:numRef>
              <c:f>Gln_pos_calibration!$G$2:$G$37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>
                  <c:v>0.84833925781249997</c:v>
                </c:pt>
                <c:pt idx="34">
                  <c:v>0.42416962890624998</c:v>
                </c:pt>
                <c:pt idx="35">
                  <c:v>0.21208481445312499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1-1442-8485-E2414B08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10704"/>
        <c:axId val="1920788160"/>
      </c:scatterChart>
      <c:valAx>
        <c:axId val="1974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88160"/>
        <c:crosses val="autoZero"/>
        <c:crossBetween val="midCat"/>
      </c:valAx>
      <c:valAx>
        <c:axId val="19207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'Arg pos calibration'!$G$1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8940944881889761E-2"/>
                  <c:y val="-0.16243073782443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'Arg pos calibration'!$F$2:$F$37</c:f>
              <c:numCache>
                <c:formatCode>General</c:formatCode>
                <c:ptCount val="36"/>
                <c:pt idx="0">
                  <c:v>6.5203924400431248</c:v>
                </c:pt>
                <c:pt idx="1">
                  <c:v>3.2752897094504831</c:v>
                </c:pt>
                <c:pt idx="2">
                  <c:v>2.13248944453081</c:v>
                </c:pt>
                <c:pt idx="3">
                  <c:v>1.152006983605105</c:v>
                </c:pt>
                <c:pt idx="4">
                  <c:v>0.80076234874786034</c:v>
                </c:pt>
                <c:pt idx="5">
                  <c:v>0.39020555813826374</c:v>
                </c:pt>
                <c:pt idx="6">
                  <c:v>0.18163851092819158</c:v>
                </c:pt>
                <c:pt idx="7">
                  <c:v>9.3021068559840062E-2</c:v>
                </c:pt>
                <c:pt idx="8">
                  <c:v>5.1141340743332278E-2</c:v>
                </c:pt>
                <c:pt idx="9">
                  <c:v>2.4293210582169586E-2</c:v>
                </c:pt>
                <c:pt idx="10">
                  <c:v>1.4021160939846466E-2</c:v>
                </c:pt>
                <c:pt idx="11">
                  <c:v>5.9866994290636508E-3</c:v>
                </c:pt>
                <c:pt idx="12">
                  <c:v>7.0672060952982436</c:v>
                </c:pt>
                <c:pt idx="13">
                  <c:v>3.4908691284157145</c:v>
                </c:pt>
                <c:pt idx="14">
                  <c:v>2.112349874694599</c:v>
                </c:pt>
                <c:pt idx="15">
                  <c:v>1.1951530881797134</c:v>
                </c:pt>
                <c:pt idx="16">
                  <c:v>0.60352775851004603</c:v>
                </c:pt>
                <c:pt idx="17">
                  <c:v>0.3489169913990961</c:v>
                </c:pt>
                <c:pt idx="18">
                  <c:v>0.18056291537847405</c:v>
                </c:pt>
                <c:pt idx="19">
                  <c:v>9.7169422046939027E-2</c:v>
                </c:pt>
                <c:pt idx="20">
                  <c:v>5.1660285047111447E-2</c:v>
                </c:pt>
                <c:pt idx="21">
                  <c:v>2.4032471976545521E-2</c:v>
                </c:pt>
                <c:pt idx="22">
                  <c:v>1.332983199054453E-2</c:v>
                </c:pt>
                <c:pt idx="23">
                  <c:v>5.975714275138785E-3</c:v>
                </c:pt>
                <c:pt idx="24">
                  <c:v>6.291689036355022</c:v>
                </c:pt>
                <c:pt idx="25">
                  <c:v>3.7806955691988477</c:v>
                </c:pt>
                <c:pt idx="26">
                  <c:v>2.1279669425689574</c:v>
                </c:pt>
                <c:pt idx="27">
                  <c:v>1.167370383657599</c:v>
                </c:pt>
                <c:pt idx="28">
                  <c:v>0.65304350062342287</c:v>
                </c:pt>
                <c:pt idx="29">
                  <c:v>0.32624593918083222</c:v>
                </c:pt>
                <c:pt idx="30">
                  <c:v>0.18635736425989149</c:v>
                </c:pt>
                <c:pt idx="31">
                  <c:v>9.0083942312537343E-2</c:v>
                </c:pt>
                <c:pt idx="32">
                  <c:v>4.7361774584476928E-2</c:v>
                </c:pt>
                <c:pt idx="33">
                  <c:v>2.0959393125304714E-2</c:v>
                </c:pt>
                <c:pt idx="34">
                  <c:v>1.2101365220792522E-2</c:v>
                </c:pt>
                <c:pt idx="35">
                  <c:v>5.8587268072414706E-3</c:v>
                </c:pt>
              </c:numCache>
            </c:numRef>
          </c:xVal>
          <c:yVal>
            <c:numRef>
              <c:f>'Arg pos calibration'!$G$2:$G$37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3-C148-BB08-8E32B138C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47920"/>
        <c:axId val="1973624976"/>
      </c:scatterChart>
      <c:valAx>
        <c:axId val="20001479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24976"/>
        <c:crosses val="autoZero"/>
        <c:crossBetween val="midCat"/>
      </c:valAx>
      <c:valAx>
        <c:axId val="19736249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1742265136600434E-2"/>
                  <c:y val="-0.20733091638491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Gln_pos_calibration!$F$2:$F$37</c:f>
              <c:numCache>
                <c:formatCode>General</c:formatCode>
                <c:ptCount val="36"/>
                <c:pt idx="0">
                  <c:v>6.3363105142901288</c:v>
                </c:pt>
                <c:pt idx="1">
                  <c:v>3.0191714046867966</c:v>
                </c:pt>
                <c:pt idx="2">
                  <c:v>1.8636896904328966</c:v>
                </c:pt>
                <c:pt idx="3">
                  <c:v>0.94137230705969099</c:v>
                </c:pt>
                <c:pt idx="4">
                  <c:v>0.62141948467436736</c:v>
                </c:pt>
                <c:pt idx="5">
                  <c:v>0.28676340067661038</c:v>
                </c:pt>
                <c:pt idx="6">
                  <c:v>0.12951551062634822</c:v>
                </c:pt>
                <c:pt idx="7">
                  <c:v>6.4093916040649693E-2</c:v>
                </c:pt>
                <c:pt idx="8">
                  <c:v>3.5436208640494501E-2</c:v>
                </c:pt>
                <c:pt idx="9">
                  <c:v>1.5872210762374692E-2</c:v>
                </c:pt>
                <c:pt idx="10">
                  <c:v>8.7647746551221782E-3</c:v>
                </c:pt>
                <c:pt idx="11">
                  <c:v>3.6596844676001412E-3</c:v>
                </c:pt>
                <c:pt idx="12">
                  <c:v>12.787906110636802</c:v>
                </c:pt>
                <c:pt idx="13">
                  <c:v>5.8452199149863224</c:v>
                </c:pt>
                <c:pt idx="14">
                  <c:v>3.3106860839184047</c:v>
                </c:pt>
                <c:pt idx="15">
                  <c:v>1.8016004680474762</c:v>
                </c:pt>
                <c:pt idx="16">
                  <c:v>0.84983442200195602</c:v>
                </c:pt>
                <c:pt idx="17">
                  <c:v>0.47104397036942802</c:v>
                </c:pt>
                <c:pt idx="18">
                  <c:v>0.24082225905990148</c:v>
                </c:pt>
                <c:pt idx="19">
                  <c:v>0.12946521538838704</c:v>
                </c:pt>
                <c:pt idx="20">
                  <c:v>6.7450325049307785E-2</c:v>
                </c:pt>
                <c:pt idx="21">
                  <c:v>3.0868439208215206E-2</c:v>
                </c:pt>
                <c:pt idx="22">
                  <c:v>1.6885687538365512E-2</c:v>
                </c:pt>
                <c:pt idx="23">
                  <c:v>7.321326534389232E-3</c:v>
                </c:pt>
                <c:pt idx="24">
                  <c:v>5.8630022816414717</c:v>
                </c:pt>
                <c:pt idx="25">
                  <c:v>3.2798525280469151</c:v>
                </c:pt>
                <c:pt idx="26">
                  <c:v>1.7174836104891691</c:v>
                </c:pt>
                <c:pt idx="27">
                  <c:v>0.87859310941670488</c:v>
                </c:pt>
                <c:pt idx="28">
                  <c:v>0.46726893550455689</c:v>
                </c:pt>
                <c:pt idx="29">
                  <c:v>0.21836758929050359</c:v>
                </c:pt>
                <c:pt idx="30">
                  <c:v>0.12080920480083392</c:v>
                </c:pt>
                <c:pt idx="31">
                  <c:v>5.7044431311894538E-2</c:v>
                </c:pt>
                <c:pt idx="32">
                  <c:v>2.9466146683647471E-2</c:v>
                </c:pt>
                <c:pt idx="33">
                  <c:v>1.2639819312428647E-2</c:v>
                </c:pt>
                <c:pt idx="34">
                  <c:v>6.7604058841079975E-3</c:v>
                </c:pt>
                <c:pt idx="35">
                  <c:v>2.803680338585246E-3</c:v>
                </c:pt>
              </c:numCache>
            </c:numRef>
          </c:xVal>
          <c:yVal>
            <c:numRef>
              <c:f>Gln_pos_calibration!$G$2:$G$37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>
                  <c:v>0.84833925781249997</c:v>
                </c:pt>
                <c:pt idx="34">
                  <c:v>0.42416962890624998</c:v>
                </c:pt>
                <c:pt idx="35">
                  <c:v>0.21208481445312499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2-7B48-9911-F0F8628E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10704"/>
        <c:axId val="1920788160"/>
      </c:scatterChart>
      <c:valAx>
        <c:axId val="19741107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88160"/>
        <c:crosses val="autoZero"/>
        <c:crossBetween val="midCat"/>
      </c:valAx>
      <c:valAx>
        <c:axId val="19207881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Gln before</a:t>
            </a:r>
            <a:r>
              <a:rPr lang="en-US" baseline="0"/>
              <a:t> norm.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5588546648615106E-2"/>
                  <c:y val="-0.18809316752288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Gln_pos_calibration!$D$2:$D$37</c:f>
              <c:numCache>
                <c:formatCode>General</c:formatCode>
                <c:ptCount val="36"/>
                <c:pt idx="0">
                  <c:v>9759949987</c:v>
                </c:pt>
                <c:pt idx="1">
                  <c:v>6503979990</c:v>
                </c:pt>
                <c:pt idx="2">
                  <c:v>4756187457</c:v>
                </c:pt>
                <c:pt idx="3">
                  <c:v>2815090907</c:v>
                </c:pt>
                <c:pt idx="4">
                  <c:v>1861707230</c:v>
                </c:pt>
                <c:pt idx="5">
                  <c:v>966156966</c:v>
                </c:pt>
                <c:pt idx="6">
                  <c:v>444498438</c:v>
                </c:pt>
                <c:pt idx="7">
                  <c:v>234824534</c:v>
                </c:pt>
                <c:pt idx="8">
                  <c:v>131396337</c:v>
                </c:pt>
                <c:pt idx="9">
                  <c:v>56792269</c:v>
                </c:pt>
                <c:pt idx="10">
                  <c:v>31921390</c:v>
                </c:pt>
                <c:pt idx="11">
                  <c:v>13851501</c:v>
                </c:pt>
                <c:pt idx="12">
                  <c:v>16666991916</c:v>
                </c:pt>
                <c:pt idx="13">
                  <c:v>11748563972</c:v>
                </c:pt>
                <c:pt idx="14">
                  <c:v>8045181041</c:v>
                </c:pt>
                <c:pt idx="15">
                  <c:v>4992039526</c:v>
                </c:pt>
                <c:pt idx="16">
                  <c:v>2617488049</c:v>
                </c:pt>
                <c:pt idx="17">
                  <c:v>1603258248</c:v>
                </c:pt>
                <c:pt idx="18">
                  <c:v>838356142</c:v>
                </c:pt>
                <c:pt idx="19">
                  <c:v>457587333</c:v>
                </c:pt>
                <c:pt idx="20">
                  <c:v>239950472</c:v>
                </c:pt>
                <c:pt idx="21">
                  <c:v>112450276</c:v>
                </c:pt>
                <c:pt idx="22">
                  <c:v>58526679</c:v>
                </c:pt>
                <c:pt idx="23">
                  <c:v>24847765</c:v>
                </c:pt>
                <c:pt idx="24">
                  <c:v>9577020619</c:v>
                </c:pt>
                <c:pt idx="25">
                  <c:v>6730875502</c:v>
                </c:pt>
                <c:pt idx="26">
                  <c:v>4270419392</c:v>
                </c:pt>
                <c:pt idx="27">
                  <c:v>2430994815</c:v>
                </c:pt>
                <c:pt idx="28">
                  <c:v>1415283401</c:v>
                </c:pt>
                <c:pt idx="29">
                  <c:v>695794575</c:v>
                </c:pt>
                <c:pt idx="30">
                  <c:v>415738035</c:v>
                </c:pt>
                <c:pt idx="31">
                  <c:v>195242014</c:v>
                </c:pt>
                <c:pt idx="32">
                  <c:v>108318924</c:v>
                </c:pt>
                <c:pt idx="33">
                  <c:v>44407295</c:v>
                </c:pt>
                <c:pt idx="34">
                  <c:v>25451955</c:v>
                </c:pt>
                <c:pt idx="35">
                  <c:v>9438004</c:v>
                </c:pt>
              </c:numCache>
            </c:numRef>
          </c:xVal>
          <c:yVal>
            <c:numRef>
              <c:f>Gln_pos_calibration!$G$2:$G$37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>
                  <c:v>0.84833925781249997</c:v>
                </c:pt>
                <c:pt idx="34">
                  <c:v>0.42416962890624998</c:v>
                </c:pt>
                <c:pt idx="35">
                  <c:v>0.21208481445312499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C-DC45-B1B2-4C58B0AE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10704"/>
        <c:axId val="1920788160"/>
      </c:scatterChart>
      <c:valAx>
        <c:axId val="1974110704"/>
        <c:scaling>
          <c:logBase val="2"/>
          <c:orientation val="minMax"/>
          <c:min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88160"/>
        <c:crosses val="autoZero"/>
        <c:crossBetween val="midCat"/>
        <c:majorUnit val="8"/>
      </c:valAx>
      <c:valAx>
        <c:axId val="19207881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Gln after norm.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4685813415574404E-2"/>
                  <c:y val="-0.19278494022238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Gln_pos_calibration!$F$2:$F$37</c:f>
              <c:numCache>
                <c:formatCode>General</c:formatCode>
                <c:ptCount val="36"/>
                <c:pt idx="0">
                  <c:v>6.3363105142901288</c:v>
                </c:pt>
                <c:pt idx="1">
                  <c:v>3.0191714046867966</c:v>
                </c:pt>
                <c:pt idx="2">
                  <c:v>1.8636896904328966</c:v>
                </c:pt>
                <c:pt idx="3">
                  <c:v>0.94137230705969099</c:v>
                </c:pt>
                <c:pt idx="4">
                  <c:v>0.62141948467436736</c:v>
                </c:pt>
                <c:pt idx="5">
                  <c:v>0.28676340067661038</c:v>
                </c:pt>
                <c:pt idx="6">
                  <c:v>0.12951551062634822</c:v>
                </c:pt>
                <c:pt idx="7">
                  <c:v>6.4093916040649693E-2</c:v>
                </c:pt>
                <c:pt idx="8">
                  <c:v>3.5436208640494501E-2</c:v>
                </c:pt>
                <c:pt idx="9">
                  <c:v>1.5872210762374692E-2</c:v>
                </c:pt>
                <c:pt idx="10">
                  <c:v>8.7647746551221782E-3</c:v>
                </c:pt>
                <c:pt idx="11">
                  <c:v>3.6596844676001412E-3</c:v>
                </c:pt>
                <c:pt idx="12">
                  <c:v>12.787906110636802</c:v>
                </c:pt>
                <c:pt idx="13">
                  <c:v>5.8452199149863224</c:v>
                </c:pt>
                <c:pt idx="14">
                  <c:v>3.3106860839184047</c:v>
                </c:pt>
                <c:pt idx="15">
                  <c:v>1.8016004680474762</c:v>
                </c:pt>
                <c:pt idx="16">
                  <c:v>0.84983442200195602</c:v>
                </c:pt>
                <c:pt idx="17">
                  <c:v>0.47104397036942802</c:v>
                </c:pt>
                <c:pt idx="18">
                  <c:v>0.24082225905990148</c:v>
                </c:pt>
                <c:pt idx="19">
                  <c:v>0.12946521538838704</c:v>
                </c:pt>
                <c:pt idx="20">
                  <c:v>6.7450325049307785E-2</c:v>
                </c:pt>
                <c:pt idx="21">
                  <c:v>3.0868439208215206E-2</c:v>
                </c:pt>
                <c:pt idx="22">
                  <c:v>1.6885687538365512E-2</c:v>
                </c:pt>
                <c:pt idx="23">
                  <c:v>7.321326534389232E-3</c:v>
                </c:pt>
                <c:pt idx="24">
                  <c:v>5.8630022816414717</c:v>
                </c:pt>
                <c:pt idx="25">
                  <c:v>3.2798525280469151</c:v>
                </c:pt>
                <c:pt idx="26">
                  <c:v>1.7174836104891691</c:v>
                </c:pt>
                <c:pt idx="27">
                  <c:v>0.87859310941670488</c:v>
                </c:pt>
                <c:pt idx="28">
                  <c:v>0.46726893550455689</c:v>
                </c:pt>
                <c:pt idx="29">
                  <c:v>0.21836758929050359</c:v>
                </c:pt>
                <c:pt idx="30">
                  <c:v>0.12080920480083392</c:v>
                </c:pt>
                <c:pt idx="31">
                  <c:v>5.7044431311894538E-2</c:v>
                </c:pt>
                <c:pt idx="32">
                  <c:v>2.9466146683647471E-2</c:v>
                </c:pt>
                <c:pt idx="33">
                  <c:v>1.2639819312428647E-2</c:v>
                </c:pt>
                <c:pt idx="34">
                  <c:v>6.7604058841079975E-3</c:v>
                </c:pt>
                <c:pt idx="35">
                  <c:v>2.803680338585246E-3</c:v>
                </c:pt>
              </c:numCache>
            </c:numRef>
          </c:xVal>
          <c:yVal>
            <c:numRef>
              <c:f>Gln_pos_calibration!$G$2:$G$37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>
                  <c:v>0.84833925781249997</c:v>
                </c:pt>
                <c:pt idx="34">
                  <c:v>0.42416962890624998</c:v>
                </c:pt>
                <c:pt idx="35">
                  <c:v>0.21208481445312499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8-2D4C-9F18-574DEA9E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10704"/>
        <c:axId val="1920788160"/>
      </c:scatterChart>
      <c:valAx>
        <c:axId val="197411070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88160"/>
        <c:crosses val="autoZero"/>
        <c:crossBetween val="midCat"/>
        <c:majorUnit val="8"/>
      </c:valAx>
      <c:valAx>
        <c:axId val="19207881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after norm.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Gln_pos_calibration!$M$1</c:f>
              <c:strCache>
                <c:ptCount val="1"/>
                <c:pt idx="0">
                  <c:v>Lin. Reg. c1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>
                  <c:v>0.84833925781249997</c:v>
                </c:pt>
                <c:pt idx="34">
                  <c:v>0.42416962890624998</c:v>
                </c:pt>
                <c:pt idx="35">
                  <c:v>0.21208481445312499</c:v>
                </c:pt>
              </c:numCache>
            </c:numRef>
          </c:xVal>
          <c:yVal>
            <c:numRef>
              <c:f>Gln_pos_calibration!$M$2:$M$37</c:f>
              <c:numCache>
                <c:formatCode>General</c:formatCode>
                <c:ptCount val="36"/>
                <c:pt idx="0">
                  <c:v>7.4899930915699837</c:v>
                </c:pt>
                <c:pt idx="1">
                  <c:v>13.260013443791408</c:v>
                </c:pt>
                <c:pt idx="2">
                  <c:v>5.9611880874543086</c:v>
                </c:pt>
                <c:pt idx="3">
                  <c:v>5.4554000275377446</c:v>
                </c:pt>
                <c:pt idx="4">
                  <c:v>37.965983398216451</c:v>
                </c:pt>
                <c:pt idx="5">
                  <c:v>25.194575794471501</c:v>
                </c:pt>
                <c:pt idx="6">
                  <c:v>11.135714586833011</c:v>
                </c:pt>
                <c:pt idx="7">
                  <c:v>8.314876283927827</c:v>
                </c:pt>
                <c:pt idx="8">
                  <c:v>18.225770558362154</c:v>
                </c:pt>
                <c:pt idx="9">
                  <c:v>4.0622915838520051</c:v>
                </c:pt>
                <c:pt idx="10">
                  <c:v>13.443280581947567</c:v>
                </c:pt>
                <c:pt idx="11">
                  <c:v>7.0594894117326943</c:v>
                </c:pt>
                <c:pt idx="12">
                  <c:v>5.201733851095101</c:v>
                </c:pt>
                <c:pt idx="13">
                  <c:v>14.810545525652522</c:v>
                </c:pt>
                <c:pt idx="14">
                  <c:v>4.69268244466409</c:v>
                </c:pt>
                <c:pt idx="15">
                  <c:v>2.355089252352931</c:v>
                </c:pt>
                <c:pt idx="16">
                  <c:v>5.0119942987919437</c:v>
                </c:pt>
                <c:pt idx="17">
                  <c:v>3.9473735627131692</c:v>
                </c:pt>
                <c:pt idx="18">
                  <c:v>4.7364389139920515</c:v>
                </c:pt>
                <c:pt idx="19">
                  <c:v>11.091611876119517</c:v>
                </c:pt>
                <c:pt idx="20">
                  <c:v>14.114494387069918</c:v>
                </c:pt>
                <c:pt idx="21">
                  <c:v>2.6755530225624251</c:v>
                </c:pt>
                <c:pt idx="22">
                  <c:v>10.857074468101837</c:v>
                </c:pt>
                <c:pt idx="23">
                  <c:v>5.6121066995082449</c:v>
                </c:pt>
                <c:pt idx="24">
                  <c:v>14.54569987477597</c:v>
                </c:pt>
                <c:pt idx="25">
                  <c:v>5.599661576858102</c:v>
                </c:pt>
                <c:pt idx="26">
                  <c:v>2.5260041855770732</c:v>
                </c:pt>
                <c:pt idx="27">
                  <c:v>1.7259709679548394</c:v>
                </c:pt>
                <c:pt idx="28">
                  <c:v>3.0961474617264568</c:v>
                </c:pt>
                <c:pt idx="29">
                  <c:v>5.2327216517451234</c:v>
                </c:pt>
                <c:pt idx="30">
                  <c:v>3.5070710045918543</c:v>
                </c:pt>
                <c:pt idx="31">
                  <c:v>3.8440143666057192</c:v>
                </c:pt>
                <c:pt idx="32">
                  <c:v>2.0885410048347661</c:v>
                </c:pt>
                <c:pt idx="33">
                  <c:v>17.542344831898045</c:v>
                </c:pt>
                <c:pt idx="34">
                  <c:v>12.995611202568833</c:v>
                </c:pt>
                <c:pt idx="35">
                  <c:v>29.212637428193222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E-D24D-88EA-61A4DE5F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79136"/>
        <c:axId val="289575584"/>
      </c:scatterChart>
      <c:valAx>
        <c:axId val="2895791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5584"/>
        <c:crosses val="autoZero"/>
        <c:crossBetween val="midCat"/>
      </c:valAx>
      <c:valAx>
        <c:axId val="2895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7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before norm.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Gln_pos_calibration!$Q$1</c:f>
              <c:strCache>
                <c:ptCount val="1"/>
                <c:pt idx="0">
                  <c:v>Lin. Reg. c1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>
                  <c:v>0.84833925781249997</c:v>
                </c:pt>
                <c:pt idx="34">
                  <c:v>0.42416962890624998</c:v>
                </c:pt>
                <c:pt idx="35">
                  <c:v>0.21208481445312499</c:v>
                </c:pt>
              </c:numCache>
            </c:numRef>
          </c:xVal>
          <c:yVal>
            <c:numRef>
              <c:f>Gln_pos_calibration!$Q$2:$Q$37</c:f>
              <c:numCache>
                <c:formatCode>General</c:formatCode>
                <c:ptCount val="36"/>
                <c:pt idx="0">
                  <c:v>28.653992249743094</c:v>
                </c:pt>
                <c:pt idx="1">
                  <c:v>9.4384565990048195</c:v>
                </c:pt>
                <c:pt idx="2">
                  <c:v>27.560427440654838</c:v>
                </c:pt>
                <c:pt idx="3">
                  <c:v>41.775727409626946</c:v>
                </c:pt>
                <c:pt idx="4">
                  <c:v>78.428900944439945</c:v>
                </c:pt>
                <c:pt idx="5">
                  <c:v>71.155509623168228</c:v>
                </c:pt>
                <c:pt idx="6">
                  <c:v>43.454672975789009</c:v>
                </c:pt>
                <c:pt idx="7">
                  <c:v>40.380662511138929</c:v>
                </c:pt>
                <c:pt idx="8">
                  <c:v>46.510049536911602</c:v>
                </c:pt>
                <c:pt idx="9">
                  <c:v>14.502568647301024</c:v>
                </c:pt>
                <c:pt idx="10">
                  <c:v>20.105491939888225</c:v>
                </c:pt>
                <c:pt idx="11">
                  <c:v>5.7187799743160435</c:v>
                </c:pt>
                <c:pt idx="12">
                  <c:v>35.034175974965564</c:v>
                </c:pt>
                <c:pt idx="13">
                  <c:v>12.181211574635814</c:v>
                </c:pt>
                <c:pt idx="14">
                  <c:v>14.921611359805073</c:v>
                </c:pt>
                <c:pt idx="15">
                  <c:v>34.667100038485643</c:v>
                </c:pt>
                <c:pt idx="16">
                  <c:v>30.675725560809319</c:v>
                </c:pt>
                <c:pt idx="17">
                  <c:v>50.922978668468922</c:v>
                </c:pt>
                <c:pt idx="18">
                  <c:v>46.004124485197465</c:v>
                </c:pt>
                <c:pt idx="19">
                  <c:v>48.194957199020877</c:v>
                </c:pt>
                <c:pt idx="20">
                  <c:v>43.817812723499166</c:v>
                </c:pt>
                <c:pt idx="21">
                  <c:v>23.059863801763534</c:v>
                </c:pt>
                <c:pt idx="22">
                  <c:v>18.426873213427967</c:v>
                </c:pt>
                <c:pt idx="23">
                  <c:v>9.2824508418979494</c:v>
                </c:pt>
                <c:pt idx="24">
                  <c:v>30.150260786930648</c:v>
                </c:pt>
                <c:pt idx="25">
                  <c:v>5.8920692238697363</c:v>
                </c:pt>
                <c:pt idx="26">
                  <c:v>13.058585399638673</c:v>
                </c:pt>
                <c:pt idx="27">
                  <c:v>20.29171870102849</c:v>
                </c:pt>
                <c:pt idx="28">
                  <c:v>31.245748438112503</c:v>
                </c:pt>
                <c:pt idx="29">
                  <c:v>18.491639118412241</c:v>
                </c:pt>
                <c:pt idx="30">
                  <c:v>33.098247695033677</c:v>
                </c:pt>
                <c:pt idx="31">
                  <c:v>14.156495135735355</c:v>
                </c:pt>
                <c:pt idx="32">
                  <c:v>18.00658260806944</c:v>
                </c:pt>
                <c:pt idx="33">
                  <c:v>13.076188849008194</c:v>
                </c:pt>
                <c:pt idx="34">
                  <c:v>6.8078663771669587</c:v>
                </c:pt>
                <c:pt idx="35">
                  <c:v>38.654717038672743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6-C84E-87F0-14589C39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56832"/>
        <c:axId val="259073648"/>
      </c:scatterChart>
      <c:valAx>
        <c:axId val="2598568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73648"/>
        <c:crosses val="autoZero"/>
        <c:crossBetween val="midCat"/>
      </c:valAx>
      <c:valAx>
        <c:axId val="2590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Internal</a:t>
            </a:r>
            <a:r>
              <a:rPr lang="en-US" baseline="0"/>
              <a:t> standard as a function of Gln conc.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Gln_pos_calibration!$G$1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>
                  <c:v>0.84833925781249997</c:v>
                </c:pt>
                <c:pt idx="34">
                  <c:v>0.42416962890624998</c:v>
                </c:pt>
                <c:pt idx="35">
                  <c:v>0.21208481445312499</c:v>
                </c:pt>
              </c:numCache>
            </c:numRef>
          </c:xVal>
          <c:yVal>
            <c:numRef>
              <c:f>Gln_pos_calibration!$E$2:$E$37</c:f>
              <c:numCache>
                <c:formatCode>General</c:formatCode>
                <c:ptCount val="36"/>
                <c:pt idx="0">
                  <c:v>1540320659</c:v>
                </c:pt>
                <c:pt idx="1">
                  <c:v>2154226812</c:v>
                </c:pt>
                <c:pt idx="2">
                  <c:v>2552027562</c:v>
                </c:pt>
                <c:pt idx="3">
                  <c:v>2990411855</c:v>
                </c:pt>
                <c:pt idx="4">
                  <c:v>2995894522</c:v>
                </c:pt>
                <c:pt idx="5">
                  <c:v>3369178088</c:v>
                </c:pt>
                <c:pt idx="6">
                  <c:v>3432009308</c:v>
                </c:pt>
                <c:pt idx="7">
                  <c:v>3663757007</c:v>
                </c:pt>
                <c:pt idx="8">
                  <c:v>3707968263</c:v>
                </c:pt>
                <c:pt idx="9">
                  <c:v>3578094435</c:v>
                </c:pt>
                <c:pt idx="10">
                  <c:v>3642009208</c:v>
                </c:pt>
                <c:pt idx="11">
                  <c:v>3784889414</c:v>
                </c:pt>
                <c:pt idx="12">
                  <c:v>1303340185</c:v>
                </c:pt>
                <c:pt idx="13">
                  <c:v>2009943876</c:v>
                </c:pt>
                <c:pt idx="14">
                  <c:v>2430064596</c:v>
                </c:pt>
                <c:pt idx="15">
                  <c:v>2770891557</c:v>
                </c:pt>
                <c:pt idx="16">
                  <c:v>3079997681</c:v>
                </c:pt>
                <c:pt idx="17">
                  <c:v>3403627578</c:v>
                </c:pt>
                <c:pt idx="18">
                  <c:v>3481223643</c:v>
                </c:pt>
                <c:pt idx="19">
                  <c:v>3534442295</c:v>
                </c:pt>
                <c:pt idx="20">
                  <c:v>3557439817</c:v>
                </c:pt>
                <c:pt idx="21">
                  <c:v>3642888299</c:v>
                </c:pt>
                <c:pt idx="22">
                  <c:v>3466052470</c:v>
                </c:pt>
                <c:pt idx="23">
                  <c:v>3393888373</c:v>
                </c:pt>
                <c:pt idx="24">
                  <c:v>1633466978</c:v>
                </c:pt>
                <c:pt idx="25">
                  <c:v>2052188458</c:v>
                </c:pt>
                <c:pt idx="26">
                  <c:v>2486439676</c:v>
                </c:pt>
                <c:pt idx="27">
                  <c:v>2766917688</c:v>
                </c:pt>
                <c:pt idx="28">
                  <c:v>3028841195</c:v>
                </c:pt>
                <c:pt idx="29">
                  <c:v>3186345452</c:v>
                </c:pt>
                <c:pt idx="30">
                  <c:v>3441277804</c:v>
                </c:pt>
                <c:pt idx="31">
                  <c:v>3422630562</c:v>
                </c:pt>
                <c:pt idx="32">
                  <c:v>3676046453</c:v>
                </c:pt>
                <c:pt idx="33">
                  <c:v>3513285586</c:v>
                </c:pt>
                <c:pt idx="34">
                  <c:v>3764856051</c:v>
                </c:pt>
                <c:pt idx="35">
                  <c:v>3366291039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B-E842-8279-9D0E6AC0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77808"/>
        <c:axId val="291846272"/>
      </c:scatterChart>
      <c:valAx>
        <c:axId val="288477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46272"/>
        <c:crosses val="autoZero"/>
        <c:crossBetween val="midCat"/>
      </c:valAx>
      <c:valAx>
        <c:axId val="2918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area (IS)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77808"/>
        <c:crosses val="autoZero"/>
        <c:crossBetween val="midCat"/>
        <c:majorUnit val="10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Gln_pos_calibration!$E$79</c:f>
              <c:strCache>
                <c:ptCount val="1"/>
                <c:pt idx="0">
                  <c:v>Resi_before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Gln_pos_calibration!$D$80:$D$115</c:f>
              <c:numCache>
                <c:formatCode>0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 formatCode="0.0">
                  <c:v>0.84833923027343749</c:v>
                </c:pt>
                <c:pt idx="10" formatCode="0.0">
                  <c:v>0.42416961513671875</c:v>
                </c:pt>
                <c:pt idx="11" formatCode="0.0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 formatCode="0.0">
                  <c:v>0.84833923027343749</c:v>
                </c:pt>
                <c:pt idx="23" formatCode="0.0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 formatCode="0.0">
                  <c:v>0.84833925781249997</c:v>
                </c:pt>
                <c:pt idx="34" formatCode="0.0">
                  <c:v>0.42416962890624998</c:v>
                </c:pt>
                <c:pt idx="35" formatCode="0.0">
                  <c:v>0.21208481445312499</c:v>
                </c:pt>
              </c:numCache>
            </c:numRef>
          </c:cat>
          <c:val>
            <c:numRef>
              <c:f>Gln_pos_calibration!$E$80:$E$115</c:f>
              <c:numCache>
                <c:formatCode>0.0</c:formatCode>
                <c:ptCount val="36"/>
                <c:pt idx="0">
                  <c:v>28.653992249743094</c:v>
                </c:pt>
                <c:pt idx="1">
                  <c:v>9.4384565990048195</c:v>
                </c:pt>
                <c:pt idx="2">
                  <c:v>27.560427440654838</c:v>
                </c:pt>
                <c:pt idx="3">
                  <c:v>41.775727409626946</c:v>
                </c:pt>
                <c:pt idx="4">
                  <c:v>78.428900944439945</c:v>
                </c:pt>
                <c:pt idx="5">
                  <c:v>71.155509623168228</c:v>
                </c:pt>
                <c:pt idx="6">
                  <c:v>43.454672975789009</c:v>
                </c:pt>
                <c:pt idx="7">
                  <c:v>40.380662511138929</c:v>
                </c:pt>
                <c:pt idx="8">
                  <c:v>46.510049536911602</c:v>
                </c:pt>
                <c:pt idx="9">
                  <c:v>14.502568647301024</c:v>
                </c:pt>
                <c:pt idx="10">
                  <c:v>20.105491939888225</c:v>
                </c:pt>
                <c:pt idx="11">
                  <c:v>5.7187799743160435</c:v>
                </c:pt>
                <c:pt idx="12">
                  <c:v>35.034175974965564</c:v>
                </c:pt>
                <c:pt idx="13">
                  <c:v>12.181211574635814</c:v>
                </c:pt>
                <c:pt idx="14">
                  <c:v>14.921611359805073</c:v>
                </c:pt>
                <c:pt idx="15">
                  <c:v>34.667100038485643</c:v>
                </c:pt>
                <c:pt idx="16">
                  <c:v>30.675725560809319</c:v>
                </c:pt>
                <c:pt idx="17">
                  <c:v>50.922978668468922</c:v>
                </c:pt>
                <c:pt idx="18">
                  <c:v>46.004124485197465</c:v>
                </c:pt>
                <c:pt idx="19">
                  <c:v>48.194957199020877</c:v>
                </c:pt>
                <c:pt idx="20">
                  <c:v>43.817812723499166</c:v>
                </c:pt>
                <c:pt idx="21">
                  <c:v>23.059863801763534</c:v>
                </c:pt>
                <c:pt idx="22">
                  <c:v>18.426873213427967</c:v>
                </c:pt>
                <c:pt idx="23">
                  <c:v>9.2824508418979494</c:v>
                </c:pt>
                <c:pt idx="24">
                  <c:v>30.150260786930648</c:v>
                </c:pt>
                <c:pt idx="25">
                  <c:v>5.8920692238697363</c:v>
                </c:pt>
                <c:pt idx="26">
                  <c:v>13.058585399638673</c:v>
                </c:pt>
                <c:pt idx="27">
                  <c:v>20.29171870102849</c:v>
                </c:pt>
                <c:pt idx="28">
                  <c:v>31.245748438112503</c:v>
                </c:pt>
                <c:pt idx="29">
                  <c:v>18.491639118412241</c:v>
                </c:pt>
                <c:pt idx="30">
                  <c:v>33.098247695033677</c:v>
                </c:pt>
                <c:pt idx="31">
                  <c:v>14.156495135735355</c:v>
                </c:pt>
                <c:pt idx="32">
                  <c:v>18.00658260806944</c:v>
                </c:pt>
                <c:pt idx="33">
                  <c:v>13.076188849008194</c:v>
                </c:pt>
                <c:pt idx="34">
                  <c:v>6.8078663771669587</c:v>
                </c:pt>
                <c:pt idx="35">
                  <c:v>38.654717038672743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6445-926A-CBE821E6607E}"/>
            </c:ext>
          </c:extLst>
        </c:ser>
        <c:ser>
          <c:idx val="1"/>
          <c:order val="1"/>
          <c:tx>
            <c:strRef>
              <c:f>Gln_pos_calibration!$F$79</c:f>
              <c:strCache>
                <c:ptCount val="1"/>
                <c:pt idx="0">
                  <c:v>Resi_after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Gln_pos_calibration!$D$80:$D$115</c:f>
              <c:numCache>
                <c:formatCode>0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 formatCode="0.0">
                  <c:v>0.84833923027343749</c:v>
                </c:pt>
                <c:pt idx="10" formatCode="0.0">
                  <c:v>0.42416961513671875</c:v>
                </c:pt>
                <c:pt idx="11" formatCode="0.0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 formatCode="0.0">
                  <c:v>0.84833923027343749</c:v>
                </c:pt>
                <c:pt idx="23" formatCode="0.0">
                  <c:v>0.42416961513671875</c:v>
                </c:pt>
                <c:pt idx="24">
                  <c:v>434.34969999999998</c:v>
                </c:pt>
                <c:pt idx="25">
                  <c:v>217.17484999999999</c:v>
                </c:pt>
                <c:pt idx="26">
                  <c:v>108.587425</c:v>
                </c:pt>
                <c:pt idx="27">
                  <c:v>54.293712499999998</c:v>
                </c:pt>
                <c:pt idx="28">
                  <c:v>27.146856249999999</c:v>
                </c:pt>
                <c:pt idx="29">
                  <c:v>13.573428125</c:v>
                </c:pt>
                <c:pt idx="30">
                  <c:v>6.7867140624999998</c:v>
                </c:pt>
                <c:pt idx="31">
                  <c:v>3.3933570312499999</c:v>
                </c:pt>
                <c:pt idx="32">
                  <c:v>1.6966785156249999</c:v>
                </c:pt>
                <c:pt idx="33" formatCode="0.0">
                  <c:v>0.84833925781249997</c:v>
                </c:pt>
                <c:pt idx="34" formatCode="0.0">
                  <c:v>0.42416962890624998</c:v>
                </c:pt>
                <c:pt idx="35" formatCode="0.0">
                  <c:v>0.21208481445312499</c:v>
                </c:pt>
              </c:numCache>
            </c:numRef>
          </c:cat>
          <c:val>
            <c:numRef>
              <c:f>Gln_pos_calibration!$F$80:$F$115</c:f>
              <c:numCache>
                <c:formatCode>0.0</c:formatCode>
                <c:ptCount val="36"/>
                <c:pt idx="0">
                  <c:v>7.4899930915699837</c:v>
                </c:pt>
                <c:pt idx="1">
                  <c:v>13.260013443791408</c:v>
                </c:pt>
                <c:pt idx="2">
                  <c:v>5.9611880874543086</c:v>
                </c:pt>
                <c:pt idx="3">
                  <c:v>5.4554000275377446</c:v>
                </c:pt>
                <c:pt idx="4">
                  <c:v>37.965983398216451</c:v>
                </c:pt>
                <c:pt idx="5">
                  <c:v>25.194575794471501</c:v>
                </c:pt>
                <c:pt idx="6">
                  <c:v>11.135714586833011</c:v>
                </c:pt>
                <c:pt idx="7">
                  <c:v>8.314876283927827</c:v>
                </c:pt>
                <c:pt idx="8">
                  <c:v>18.225770558362154</c:v>
                </c:pt>
                <c:pt idx="9">
                  <c:v>4.0622915838520051</c:v>
                </c:pt>
                <c:pt idx="10">
                  <c:v>13.443280581947567</c:v>
                </c:pt>
                <c:pt idx="11">
                  <c:v>7.0594894117326943</c:v>
                </c:pt>
                <c:pt idx="12">
                  <c:v>5.201733851095101</c:v>
                </c:pt>
                <c:pt idx="13">
                  <c:v>14.810545525652522</c:v>
                </c:pt>
                <c:pt idx="14">
                  <c:v>4.69268244466409</c:v>
                </c:pt>
                <c:pt idx="15">
                  <c:v>2.355089252352931</c:v>
                </c:pt>
                <c:pt idx="16">
                  <c:v>5.0119942987919437</c:v>
                </c:pt>
                <c:pt idx="17">
                  <c:v>3.9473735627131692</c:v>
                </c:pt>
                <c:pt idx="18">
                  <c:v>4.7364389139920515</c:v>
                </c:pt>
                <c:pt idx="19">
                  <c:v>11.091611876119517</c:v>
                </c:pt>
                <c:pt idx="20">
                  <c:v>14.114494387069918</c:v>
                </c:pt>
                <c:pt idx="21">
                  <c:v>2.6755530225624251</c:v>
                </c:pt>
                <c:pt idx="22">
                  <c:v>10.857074468101837</c:v>
                </c:pt>
                <c:pt idx="23">
                  <c:v>5.6121066995082449</c:v>
                </c:pt>
                <c:pt idx="24">
                  <c:v>14.54569987477597</c:v>
                </c:pt>
                <c:pt idx="25">
                  <c:v>5.599661576858102</c:v>
                </c:pt>
                <c:pt idx="26">
                  <c:v>2.5260041855770732</c:v>
                </c:pt>
                <c:pt idx="27">
                  <c:v>1.7259709679548394</c:v>
                </c:pt>
                <c:pt idx="28">
                  <c:v>3.0961474617264568</c:v>
                </c:pt>
                <c:pt idx="29">
                  <c:v>5.2327216517451234</c:v>
                </c:pt>
                <c:pt idx="30">
                  <c:v>3.5070710045918543</c:v>
                </c:pt>
                <c:pt idx="31">
                  <c:v>3.8440143666057192</c:v>
                </c:pt>
                <c:pt idx="32">
                  <c:v>2.0885410048347661</c:v>
                </c:pt>
                <c:pt idx="33">
                  <c:v>17.542344831898045</c:v>
                </c:pt>
                <c:pt idx="34">
                  <c:v>12.995611202568833</c:v>
                </c:pt>
                <c:pt idx="35">
                  <c:v>29.212637428193222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6445-926A-CBE821E6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197248"/>
        <c:axId val="257465616"/>
      </c:barChart>
      <c:catAx>
        <c:axId val="2861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65616"/>
        <c:crosses val="autoZero"/>
        <c:auto val="1"/>
        <c:lblAlgn val="ctr"/>
        <c:lblOffset val="100"/>
        <c:noMultiLvlLbl val="0"/>
      </c:catAx>
      <c:valAx>
        <c:axId val="2574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Lysine_cali!$F$1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328849518810148"/>
                  <c:y val="-0.227073490813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Lysine_cali!$E$2:$E$37</c:f>
              <c:numCache>
                <c:formatCode>General</c:formatCode>
                <c:ptCount val="36"/>
                <c:pt idx="0">
                  <c:v>7.3276885956031181</c:v>
                </c:pt>
                <c:pt idx="1">
                  <c:v>3.5844051122439748</c:v>
                </c:pt>
                <c:pt idx="2">
                  <c:v>2.2740202638934717</c:v>
                </c:pt>
                <c:pt idx="3">
                  <c:v>1.1656334234460899</c:v>
                </c:pt>
                <c:pt idx="4">
                  <c:v>0.78424396695603726</c:v>
                </c:pt>
                <c:pt idx="5">
                  <c:v>0.36476663704278306</c:v>
                </c:pt>
                <c:pt idx="6">
                  <c:v>0.16763451494985959</c:v>
                </c:pt>
                <c:pt idx="7">
                  <c:v>8.424210925143133E-2</c:v>
                </c:pt>
                <c:pt idx="8">
                  <c:v>4.5730642243691673E-2</c:v>
                </c:pt>
                <c:pt idx="9">
                  <c:v>2.0779064256255527E-2</c:v>
                </c:pt>
                <c:pt idx="10">
                  <c:v>1.1981917331717825E-2</c:v>
                </c:pt>
                <c:pt idx="11">
                  <c:v>4.9528974530576196E-3</c:v>
                </c:pt>
                <c:pt idx="12">
                  <c:v>8.1459691655341473</c:v>
                </c:pt>
                <c:pt idx="13">
                  <c:v>3.8427118698842113</c:v>
                </c:pt>
                <c:pt idx="14">
                  <c:v>2.2072080675778105</c:v>
                </c:pt>
                <c:pt idx="15">
                  <c:v>1.2179427551140947</c:v>
                </c:pt>
                <c:pt idx="16">
                  <c:v>0.58354127752418861</c:v>
                </c:pt>
                <c:pt idx="17">
                  <c:v>0.3253205502106627</c:v>
                </c:pt>
                <c:pt idx="18">
                  <c:v>0.16623123417254834</c:v>
                </c:pt>
                <c:pt idx="19">
                  <c:v>8.8135022376263986E-2</c:v>
                </c:pt>
                <c:pt idx="20">
                  <c:v>4.5695223049529402E-2</c:v>
                </c:pt>
                <c:pt idx="21">
                  <c:v>2.1004934540230523E-2</c:v>
                </c:pt>
                <c:pt idx="22">
                  <c:v>1.1146390084018673E-2</c:v>
                </c:pt>
                <c:pt idx="23">
                  <c:v>4.8541601629815715E-3</c:v>
                </c:pt>
                <c:pt idx="24">
                  <c:v>7.1822141358568157</c:v>
                </c:pt>
                <c:pt idx="25">
                  <c:v>4.1547900530626967</c:v>
                </c:pt>
                <c:pt idx="26">
                  <c:v>2.2069040186365059</c:v>
                </c:pt>
                <c:pt idx="27">
                  <c:v>1.1725656714552768</c:v>
                </c:pt>
                <c:pt idx="28">
                  <c:v>0.63484232766716997</c:v>
                </c:pt>
                <c:pt idx="29">
                  <c:v>0.30389034188991654</c:v>
                </c:pt>
                <c:pt idx="30">
                  <c:v>0.16921170026703114</c:v>
                </c:pt>
                <c:pt idx="31">
                  <c:v>8.0675884140021026E-2</c:v>
                </c:pt>
                <c:pt idx="32">
                  <c:v>4.2871353136416691E-2</c:v>
                </c:pt>
                <c:pt idx="33">
                  <c:v>1.779419721305522E-2</c:v>
                </c:pt>
                <c:pt idx="34">
                  <c:v>9.8333714311446621E-3</c:v>
                </c:pt>
                <c:pt idx="35">
                  <c:v>5.0329036077636832E-3</c:v>
                </c:pt>
              </c:numCache>
            </c:numRef>
          </c:xVal>
          <c:yVal>
            <c:numRef>
              <c:f>Lysine_cali!$F$2:$F$37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B-1943-ABC1-D2CFB952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53071"/>
        <c:axId val="1295892079"/>
      </c:scatterChart>
      <c:valAx>
        <c:axId val="127185307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92079"/>
        <c:crosses val="autoZero"/>
        <c:crossBetween val="midCat"/>
      </c:valAx>
      <c:valAx>
        <c:axId val="12958920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85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Tyr_cali!$F$1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057742782152236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Tyr_cali!$E$2:$E$37</c:f>
              <c:numCache>
                <c:formatCode>General</c:formatCode>
                <c:ptCount val="36"/>
                <c:pt idx="0">
                  <c:v>8.4522325382091417</c:v>
                </c:pt>
                <c:pt idx="1">
                  <c:v>3.7736280063961138</c:v>
                </c:pt>
                <c:pt idx="2">
                  <c:v>2.2979783431117986</c:v>
                </c:pt>
                <c:pt idx="3">
                  <c:v>1.1479093244377681</c:v>
                </c:pt>
                <c:pt idx="4">
                  <c:v>0.73790912810613474</c:v>
                </c:pt>
                <c:pt idx="5">
                  <c:v>0.33268849884548157</c:v>
                </c:pt>
                <c:pt idx="6">
                  <c:v>0.14710273704260418</c:v>
                </c:pt>
                <c:pt idx="7">
                  <c:v>7.1480373702581826E-2</c:v>
                </c:pt>
                <c:pt idx="8">
                  <c:v>3.6592906665290276E-2</c:v>
                </c:pt>
                <c:pt idx="9">
                  <c:v>1.5029075201906892E-2</c:v>
                </c:pt>
                <c:pt idx="10">
                  <c:v>7.7036240979298795E-3</c:v>
                </c:pt>
                <c:pt idx="11">
                  <c:v>3.2748643917445593E-3</c:v>
                </c:pt>
                <c:pt idx="12">
                  <c:v>9.0787091832188498</c:v>
                </c:pt>
                <c:pt idx="13">
                  <c:v>4.1659117678587378</c:v>
                </c:pt>
                <c:pt idx="14">
                  <c:v>2.2483952672507752</c:v>
                </c:pt>
                <c:pt idx="15">
                  <c:v>1.1884521392969642</c:v>
                </c:pt>
                <c:pt idx="16">
                  <c:v>0.54533365143317103</c:v>
                </c:pt>
                <c:pt idx="17">
                  <c:v>0.29322082178112863</c:v>
                </c:pt>
                <c:pt idx="18">
                  <c:v>0.14586734252103706</c:v>
                </c:pt>
                <c:pt idx="19">
                  <c:v>7.6880182721761087E-2</c:v>
                </c:pt>
                <c:pt idx="20">
                  <c:v>3.6906016010404621E-2</c:v>
                </c:pt>
                <c:pt idx="21">
                  <c:v>1.416865066109519E-2</c:v>
                </c:pt>
                <c:pt idx="22">
                  <c:v>6.7842553173687592E-3</c:v>
                </c:pt>
                <c:pt idx="23">
                  <c:v>3.0001629234141132E-3</c:v>
                </c:pt>
                <c:pt idx="24">
                  <c:v>8.3122362027941872</c:v>
                </c:pt>
                <c:pt idx="25">
                  <c:v>4.4864179502604706</c:v>
                </c:pt>
                <c:pt idx="26">
                  <c:v>2.2882365871390782</c:v>
                </c:pt>
                <c:pt idx="27">
                  <c:v>1.1548433106345766</c:v>
                </c:pt>
                <c:pt idx="28">
                  <c:v>0.59888142417830958</c:v>
                </c:pt>
                <c:pt idx="29">
                  <c:v>0.27894007427019968</c:v>
                </c:pt>
                <c:pt idx="30">
                  <c:v>0.14759675846776707</c:v>
                </c:pt>
                <c:pt idx="31">
                  <c:v>6.9444668369899668E-2</c:v>
                </c:pt>
                <c:pt idx="32">
                  <c:v>3.4508689127142403E-2</c:v>
                </c:pt>
                <c:pt idx="33">
                  <c:v>1.2152455951888486E-2</c:v>
                </c:pt>
                <c:pt idx="34">
                  <c:v>6.2207940133464368E-3</c:v>
                </c:pt>
                <c:pt idx="35">
                  <c:v>3.039941853390511E-3</c:v>
                </c:pt>
              </c:numCache>
            </c:numRef>
          </c:xVal>
          <c:yVal>
            <c:numRef>
              <c:f>Tyr_cali!$F$2:$F$37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5-1E46-9B79-02AA1E98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02799"/>
        <c:axId val="1297224431"/>
      </c:scatterChart>
      <c:valAx>
        <c:axId val="1162002799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24431"/>
        <c:crosses val="autoZero"/>
        <c:crossBetween val="midCat"/>
      </c:valAx>
      <c:valAx>
        <c:axId val="129722443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Val_cali!$F$1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5717392741586361E-2"/>
                  <c:y val="-0.17503094519525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Val_cali!$E$2:$E$37</c:f>
              <c:numCache>
                <c:formatCode>General</c:formatCode>
                <c:ptCount val="36"/>
                <c:pt idx="0">
                  <c:v>7.8856123745570672</c:v>
                </c:pt>
                <c:pt idx="1">
                  <c:v>3.7833153479489701</c:v>
                </c:pt>
                <c:pt idx="2">
                  <c:v>2.3582421816196866</c:v>
                </c:pt>
                <c:pt idx="3">
                  <c:v>1.189321591661086</c:v>
                </c:pt>
                <c:pt idx="4">
                  <c:v>0.79216125992936737</c:v>
                </c:pt>
                <c:pt idx="5">
                  <c:v>0.38328929457649469</c:v>
                </c:pt>
                <c:pt idx="6">
                  <c:v>0.18598279592329395</c:v>
                </c:pt>
                <c:pt idx="7">
                  <c:v>9.6968849891602926E-2</c:v>
                </c:pt>
                <c:pt idx="8">
                  <c:v>5.8449232183621344E-2</c:v>
                </c:pt>
                <c:pt idx="9">
                  <c:v>3.218021244318342E-2</c:v>
                </c:pt>
                <c:pt idx="10">
                  <c:v>2.4450394132351779E-2</c:v>
                </c:pt>
                <c:pt idx="11">
                  <c:v>1.351677128014318E-2</c:v>
                </c:pt>
                <c:pt idx="12">
                  <c:v>8.6570854715316283</c:v>
                </c:pt>
                <c:pt idx="13">
                  <c:v>4.0987151716225059</c:v>
                </c:pt>
                <c:pt idx="14">
                  <c:v>2.3344929254625288</c:v>
                </c:pt>
                <c:pt idx="15">
                  <c:v>1.2470137166275652</c:v>
                </c:pt>
                <c:pt idx="16">
                  <c:v>0.58326517125879584</c:v>
                </c:pt>
                <c:pt idx="17">
                  <c:v>0.33840360973923689</c:v>
                </c:pt>
                <c:pt idx="18">
                  <c:v>0.18581246572540502</c:v>
                </c:pt>
                <c:pt idx="19">
                  <c:v>0.10625584266359953</c:v>
                </c:pt>
                <c:pt idx="20">
                  <c:v>5.9708583476837974E-2</c:v>
                </c:pt>
                <c:pt idx="21">
                  <c:v>4.5499728594621737E-2</c:v>
                </c:pt>
                <c:pt idx="22">
                  <c:v>2.2823569835271493E-2</c:v>
                </c:pt>
                <c:pt idx="23">
                  <c:v>1.2519751699294283E-2</c:v>
                </c:pt>
                <c:pt idx="24">
                  <c:v>7.6686648066069143</c:v>
                </c:pt>
                <c:pt idx="25">
                  <c:v>4.450771597458135</c:v>
                </c:pt>
                <c:pt idx="26">
                  <c:v>2.3467084939269007</c:v>
                </c:pt>
                <c:pt idx="27">
                  <c:v>1.2009521604106725</c:v>
                </c:pt>
                <c:pt idx="28">
                  <c:v>0.64786248096199961</c:v>
                </c:pt>
                <c:pt idx="29">
                  <c:v>0.32366422958959346</c:v>
                </c:pt>
                <c:pt idx="30">
                  <c:v>0.18728205749263374</c:v>
                </c:pt>
                <c:pt idx="31">
                  <c:v>0.10608972306916288</c:v>
                </c:pt>
                <c:pt idx="32">
                  <c:v>5.1793798823635349E-2</c:v>
                </c:pt>
                <c:pt idx="33">
                  <c:v>2.7128180959719993E-2</c:v>
                </c:pt>
                <c:pt idx="34">
                  <c:v>2.2261644745307927E-2</c:v>
                </c:pt>
                <c:pt idx="35">
                  <c:v>1.6448787937595064E-2</c:v>
                </c:pt>
              </c:numCache>
            </c:numRef>
          </c:xVal>
          <c:yVal>
            <c:numRef>
              <c:f>Val_cali!$F$2:$F$37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D-F04C-A0C3-2F7ECDB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56575"/>
        <c:axId val="1294307695"/>
      </c:scatterChart>
      <c:valAx>
        <c:axId val="132115657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07695"/>
        <c:crosses val="autoZero"/>
        <c:crossBetween val="midCat"/>
      </c:valAx>
      <c:valAx>
        <c:axId val="129430769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5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'Arg pos calibration'!$G$1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969794400699913E-2"/>
                  <c:y val="-0.27067220764071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'Arg pos calibration'!$D$2:$D$37</c:f>
              <c:numCache>
                <c:formatCode>General</c:formatCode>
                <c:ptCount val="36"/>
                <c:pt idx="0">
                  <c:v>14218521310</c:v>
                </c:pt>
                <c:pt idx="1">
                  <c:v>9007950979</c:v>
                </c:pt>
                <c:pt idx="2">
                  <c:v>6201870354</c:v>
                </c:pt>
                <c:pt idx="3">
                  <c:v>3726942767</c:v>
                </c:pt>
                <c:pt idx="4">
                  <c:v>2656336061</c:v>
                </c:pt>
                <c:pt idx="5">
                  <c:v>1323637419</c:v>
                </c:pt>
                <c:pt idx="6">
                  <c:v>634095001</c:v>
                </c:pt>
                <c:pt idx="7">
                  <c:v>323993508</c:v>
                </c:pt>
                <c:pt idx="8">
                  <c:v>173719434</c:v>
                </c:pt>
                <c:pt idx="9">
                  <c:v>84962130</c:v>
                </c:pt>
                <c:pt idx="10">
                  <c:v>47487653</c:v>
                </c:pt>
                <c:pt idx="11">
                  <c:v>20819077</c:v>
                </c:pt>
                <c:pt idx="12">
                  <c:v>14956334203</c:v>
                </c:pt>
                <c:pt idx="13">
                  <c:v>9419250528</c:v>
                </c:pt>
                <c:pt idx="14">
                  <c:v>6215397462</c:v>
                </c:pt>
                <c:pt idx="15">
                  <c:v>3908401259</c:v>
                </c:pt>
                <c:pt idx="16">
                  <c:v>2095230568</c:v>
                </c:pt>
                <c:pt idx="17">
                  <c:v>1246949061</c:v>
                </c:pt>
                <c:pt idx="18">
                  <c:v>636628733</c:v>
                </c:pt>
                <c:pt idx="19">
                  <c:v>338820670</c:v>
                </c:pt>
                <c:pt idx="20">
                  <c:v>183220780</c:v>
                </c:pt>
                <c:pt idx="21">
                  <c:v>86944644</c:v>
                </c:pt>
                <c:pt idx="22">
                  <c:v>46927227</c:v>
                </c:pt>
                <c:pt idx="23">
                  <c:v>21197545</c:v>
                </c:pt>
                <c:pt idx="24">
                  <c:v>14656307535</c:v>
                </c:pt>
                <c:pt idx="25">
                  <c:v>9484707129</c:v>
                </c:pt>
                <c:pt idx="26">
                  <c:v>5904284619</c:v>
                </c:pt>
                <c:pt idx="27">
                  <c:v>3747073071</c:v>
                </c:pt>
                <c:pt idx="28">
                  <c:v>2240393969</c:v>
                </c:pt>
                <c:pt idx="29">
                  <c:v>1077833007</c:v>
                </c:pt>
                <c:pt idx="30">
                  <c:v>646947046</c:v>
                </c:pt>
                <c:pt idx="31">
                  <c:v>316265974</c:v>
                </c:pt>
                <c:pt idx="32">
                  <c:v>171765007</c:v>
                </c:pt>
                <c:pt idx="33">
                  <c:v>76463535</c:v>
                </c:pt>
                <c:pt idx="34">
                  <c:v>42035480</c:v>
                </c:pt>
                <c:pt idx="35">
                  <c:v>19716887</c:v>
                </c:pt>
              </c:numCache>
            </c:numRef>
          </c:xVal>
          <c:yVal>
            <c:numRef>
              <c:f>'Arg pos calibration'!$G$2:$G$37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5-A540-A8F4-DBCBC2C7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47920"/>
        <c:axId val="1973624976"/>
      </c:scatterChart>
      <c:valAx>
        <c:axId val="2000147920"/>
        <c:scaling>
          <c:logBase val="2"/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24976"/>
        <c:crosses val="autoZero"/>
        <c:crossBetween val="midCat"/>
      </c:valAx>
      <c:valAx>
        <c:axId val="197362497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Asn_neg_calibration!$G$1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131189851268602"/>
                  <c:y val="-0.2899766695829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Asn_neg_calibration!$F$2:$F$37</c:f>
              <c:numCache>
                <c:formatCode>General</c:formatCode>
                <c:ptCount val="36"/>
                <c:pt idx="0">
                  <c:v>6.5542362678807846</c:v>
                </c:pt>
                <c:pt idx="1">
                  <c:v>3.1512435102441776</c:v>
                </c:pt>
                <c:pt idx="2">
                  <c:v>1.9141148064352118</c:v>
                </c:pt>
                <c:pt idx="3">
                  <c:v>0.95467828673455402</c:v>
                </c:pt>
                <c:pt idx="4">
                  <c:v>0.62620627581886334</c:v>
                </c:pt>
                <c:pt idx="5">
                  <c:v>0.28886624239702846</c:v>
                </c:pt>
                <c:pt idx="6">
                  <c:v>0.12986363957157321</c:v>
                </c:pt>
                <c:pt idx="7">
                  <c:v>6.5301204460776252E-2</c:v>
                </c:pt>
                <c:pt idx="8">
                  <c:v>3.6183309153741933E-2</c:v>
                </c:pt>
                <c:pt idx="9">
                  <c:v>1.5189664639157883E-2</c:v>
                </c:pt>
                <c:pt idx="10">
                  <c:v>8.5503171433607607E-3</c:v>
                </c:pt>
                <c:pt idx="11">
                  <c:v>3.8628404227665455E-3</c:v>
                </c:pt>
                <c:pt idx="12">
                  <c:v>11.895547912723615</c:v>
                </c:pt>
                <c:pt idx="13">
                  <c:v>5.4620244345400861</c:v>
                </c:pt>
                <c:pt idx="14">
                  <c:v>3.0527220418285395</c:v>
                </c:pt>
                <c:pt idx="15">
                  <c:v>1.6068177912520303</c:v>
                </c:pt>
                <c:pt idx="16">
                  <c:v>0.75590220595556212</c:v>
                </c:pt>
                <c:pt idx="17">
                  <c:v>0.41667081513588411</c:v>
                </c:pt>
                <c:pt idx="18">
                  <c:v>0.20713241822236339</c:v>
                </c:pt>
                <c:pt idx="19">
                  <c:v>0.1121283040899111</c:v>
                </c:pt>
                <c:pt idx="20">
                  <c:v>5.8196033959647557E-2</c:v>
                </c:pt>
                <c:pt idx="21">
                  <c:v>2.5914533235255516E-2</c:v>
                </c:pt>
                <c:pt idx="22">
                  <c:v>1.4055036455541231E-2</c:v>
                </c:pt>
                <c:pt idx="23">
                  <c:v>5.9261864168371229E-3</c:v>
                </c:pt>
                <c:pt idx="24">
                  <c:v>8.5019920263283364</c:v>
                </c:pt>
                <c:pt idx="25">
                  <c:v>4.6283844045562912</c:v>
                </c:pt>
                <c:pt idx="26">
                  <c:v>2.3861141550519331</c:v>
                </c:pt>
                <c:pt idx="27">
                  <c:v>1.2069843340914936</c:v>
                </c:pt>
                <c:pt idx="28">
                  <c:v>0.64446712093594172</c:v>
                </c:pt>
                <c:pt idx="29">
                  <c:v>0.30394619075610185</c:v>
                </c:pt>
                <c:pt idx="30">
                  <c:v>0.16594469824132166</c:v>
                </c:pt>
                <c:pt idx="31">
                  <c:v>8.1293815009049961E-2</c:v>
                </c:pt>
                <c:pt idx="32">
                  <c:v>4.2521283538875236E-2</c:v>
                </c:pt>
                <c:pt idx="33">
                  <c:v>1.8185028523907142E-2</c:v>
                </c:pt>
                <c:pt idx="34">
                  <c:v>8.8473121544505942E-3</c:v>
                </c:pt>
                <c:pt idx="35">
                  <c:v>4.2651073459562963E-3</c:v>
                </c:pt>
              </c:numCache>
            </c:numRef>
          </c:xVal>
          <c:yVal>
            <c:numRef>
              <c:f>Asn_neg_calibration!$G$2:$G$37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1000</c:v>
                </c:pt>
                <c:pt idx="13">
                  <c:v>500</c:v>
                </c:pt>
                <c:pt idx="14">
                  <c:v>250</c:v>
                </c:pt>
                <c:pt idx="15">
                  <c:v>125</c:v>
                </c:pt>
                <c:pt idx="16">
                  <c:v>62.5</c:v>
                </c:pt>
                <c:pt idx="17">
                  <c:v>31.25</c:v>
                </c:pt>
                <c:pt idx="18">
                  <c:v>15.625</c:v>
                </c:pt>
                <c:pt idx="19">
                  <c:v>7.8125</c:v>
                </c:pt>
                <c:pt idx="20">
                  <c:v>3.90625</c:v>
                </c:pt>
                <c:pt idx="21">
                  <c:v>1.953125</c:v>
                </c:pt>
                <c:pt idx="22">
                  <c:v>0.9765625</c:v>
                </c:pt>
                <c:pt idx="23">
                  <c:v>0.48828125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2-BD40-A97D-9FB6C8BC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44592"/>
        <c:axId val="2001190192"/>
      </c:scatterChart>
      <c:valAx>
        <c:axId val="20016445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90192"/>
        <c:crosses val="autoZero"/>
        <c:crossBetween val="midCat"/>
      </c:valAx>
      <c:valAx>
        <c:axId val="20011901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Asn_pos_calibration!$F$2:$F$37</c:f>
              <c:numCache>
                <c:formatCode>General</c:formatCode>
                <c:ptCount val="36"/>
                <c:pt idx="0">
                  <c:v>7.2969941524167368</c:v>
                </c:pt>
                <c:pt idx="1">
                  <c:v>3.2090926393110983</c:v>
                </c:pt>
                <c:pt idx="2">
                  <c:v>1.9164684156491938</c:v>
                </c:pt>
                <c:pt idx="3">
                  <c:v>0.92347320546082401</c:v>
                </c:pt>
                <c:pt idx="4">
                  <c:v>0.59260446731794014</c:v>
                </c:pt>
                <c:pt idx="5">
                  <c:v>0.26196752252320393</c:v>
                </c:pt>
                <c:pt idx="6">
                  <c:v>0.10535849861414225</c:v>
                </c:pt>
                <c:pt idx="7">
                  <c:v>4.694923186971986E-2</c:v>
                </c:pt>
                <c:pt idx="8">
                  <c:v>2.1279510086174149E-2</c:v>
                </c:pt>
                <c:pt idx="9">
                  <c:v>8.0698393815338415E-3</c:v>
                </c:pt>
                <c:pt idx="10">
                  <c:v>4.0081367647004894E-3</c:v>
                </c:pt>
                <c:pt idx="11">
                  <c:v>2.0502952553475484E-3</c:v>
                </c:pt>
                <c:pt idx="12">
                  <c:v>13.006163890096476</c:v>
                </c:pt>
                <c:pt idx="13">
                  <c:v>5.800247264045109</c:v>
                </c:pt>
                <c:pt idx="14">
                  <c:v>3.084055244643761</c:v>
                </c:pt>
                <c:pt idx="15">
                  <c:v>1.5929344875257827</c:v>
                </c:pt>
                <c:pt idx="16">
                  <c:v>0.71539770079807952</c:v>
                </c:pt>
                <c:pt idx="17">
                  <c:v>0.38651862360585465</c:v>
                </c:pt>
                <c:pt idx="18">
                  <c:v>0.18291611512658526</c:v>
                </c:pt>
                <c:pt idx="19">
                  <c:v>8.9288367336479435E-2</c:v>
                </c:pt>
                <c:pt idx="20">
                  <c:v>3.9723176473452727E-2</c:v>
                </c:pt>
                <c:pt idx="21">
                  <c:v>1.5808639965216816E-2</c:v>
                </c:pt>
                <c:pt idx="22">
                  <c:v>6.3655348077550399E-3</c:v>
                </c:pt>
                <c:pt idx="23">
                  <c:v>3.3824444452943917E-3</c:v>
                </c:pt>
                <c:pt idx="24">
                  <c:v>8.941606079933079</c:v>
                </c:pt>
                <c:pt idx="25">
                  <c:v>4.8235392080937451</c:v>
                </c:pt>
                <c:pt idx="26">
                  <c:v>2.4461620908128752</c:v>
                </c:pt>
                <c:pt idx="27">
                  <c:v>1.1703966553420972</c:v>
                </c:pt>
                <c:pt idx="28">
                  <c:v>0.61486890531612604</c:v>
                </c:pt>
                <c:pt idx="29">
                  <c:v>0.27289786966922541</c:v>
                </c:pt>
                <c:pt idx="30">
                  <c:v>0.14310206207238044</c:v>
                </c:pt>
                <c:pt idx="31">
                  <c:v>6.0831941077532176E-2</c:v>
                </c:pt>
                <c:pt idx="32">
                  <c:v>2.5591378013186384E-2</c:v>
                </c:pt>
                <c:pt idx="33">
                  <c:v>8.7953224344720256E-3</c:v>
                </c:pt>
                <c:pt idx="34">
                  <c:v>4.272680181078136E-3</c:v>
                </c:pt>
                <c:pt idx="35">
                  <c:v>2.8659752741492283E-3</c:v>
                </c:pt>
              </c:numCache>
            </c:numRef>
          </c:xVal>
          <c:yVal>
            <c:numRef>
              <c:f>Asn_pos_calibration!$G$2:$G$37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434.3496859</c:v>
                </c:pt>
                <c:pt idx="25">
                  <c:v>217.17484295</c:v>
                </c:pt>
                <c:pt idx="26">
                  <c:v>108.587421475</c:v>
                </c:pt>
                <c:pt idx="27">
                  <c:v>54.2937107375</c:v>
                </c:pt>
                <c:pt idx="28">
                  <c:v>27.14685536875</c:v>
                </c:pt>
                <c:pt idx="29">
                  <c:v>13.573427684375</c:v>
                </c:pt>
                <c:pt idx="30">
                  <c:v>6.7867138421875</c:v>
                </c:pt>
                <c:pt idx="31">
                  <c:v>3.39335692109375</c:v>
                </c:pt>
                <c:pt idx="32">
                  <c:v>1.696678460546875</c:v>
                </c:pt>
                <c:pt idx="33">
                  <c:v>0.84833923027343749</c:v>
                </c:pt>
                <c:pt idx="34">
                  <c:v>0.42416961513671875</c:v>
                </c:pt>
                <c:pt idx="35">
                  <c:v>0.21208480756835937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7-8E49-95A4-B1C96A79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Asn_pos_calibration!$F$2:$F$37</c:f>
              <c:numCache>
                <c:formatCode>General</c:formatCode>
                <c:ptCount val="36"/>
                <c:pt idx="0">
                  <c:v>7.2969941524167368</c:v>
                </c:pt>
                <c:pt idx="1">
                  <c:v>3.2090926393110983</c:v>
                </c:pt>
                <c:pt idx="2">
                  <c:v>1.9164684156491938</c:v>
                </c:pt>
                <c:pt idx="3">
                  <c:v>0.92347320546082401</c:v>
                </c:pt>
                <c:pt idx="4">
                  <c:v>0.59260446731794014</c:v>
                </c:pt>
                <c:pt idx="5">
                  <c:v>0.26196752252320393</c:v>
                </c:pt>
                <c:pt idx="6">
                  <c:v>0.10535849861414225</c:v>
                </c:pt>
                <c:pt idx="7">
                  <c:v>4.694923186971986E-2</c:v>
                </c:pt>
                <c:pt idx="8">
                  <c:v>2.1279510086174149E-2</c:v>
                </c:pt>
                <c:pt idx="9">
                  <c:v>8.0698393815338415E-3</c:v>
                </c:pt>
                <c:pt idx="10">
                  <c:v>4.0081367647004894E-3</c:v>
                </c:pt>
                <c:pt idx="11">
                  <c:v>2.0502952553475484E-3</c:v>
                </c:pt>
                <c:pt idx="12">
                  <c:v>13.006163890096476</c:v>
                </c:pt>
                <c:pt idx="13">
                  <c:v>5.800247264045109</c:v>
                </c:pt>
                <c:pt idx="14">
                  <c:v>3.084055244643761</c:v>
                </c:pt>
                <c:pt idx="15">
                  <c:v>1.5929344875257827</c:v>
                </c:pt>
                <c:pt idx="16">
                  <c:v>0.71539770079807952</c:v>
                </c:pt>
                <c:pt idx="17">
                  <c:v>0.38651862360585465</c:v>
                </c:pt>
                <c:pt idx="18">
                  <c:v>0.18291611512658526</c:v>
                </c:pt>
                <c:pt idx="19">
                  <c:v>8.9288367336479435E-2</c:v>
                </c:pt>
                <c:pt idx="20">
                  <c:v>3.9723176473452727E-2</c:v>
                </c:pt>
                <c:pt idx="21">
                  <c:v>1.5808639965216816E-2</c:v>
                </c:pt>
                <c:pt idx="22">
                  <c:v>6.3655348077550399E-3</c:v>
                </c:pt>
                <c:pt idx="23">
                  <c:v>3.3824444452943917E-3</c:v>
                </c:pt>
                <c:pt idx="24">
                  <c:v>8.941606079933079</c:v>
                </c:pt>
                <c:pt idx="25">
                  <c:v>4.8235392080937451</c:v>
                </c:pt>
                <c:pt idx="26">
                  <c:v>2.4461620908128752</c:v>
                </c:pt>
                <c:pt idx="27">
                  <c:v>1.1703966553420972</c:v>
                </c:pt>
                <c:pt idx="28">
                  <c:v>0.61486890531612604</c:v>
                </c:pt>
                <c:pt idx="29">
                  <c:v>0.27289786966922541</c:v>
                </c:pt>
                <c:pt idx="30">
                  <c:v>0.14310206207238044</c:v>
                </c:pt>
                <c:pt idx="31">
                  <c:v>6.0831941077532176E-2</c:v>
                </c:pt>
                <c:pt idx="32">
                  <c:v>2.5591378013186384E-2</c:v>
                </c:pt>
                <c:pt idx="33">
                  <c:v>8.7953224344720256E-3</c:v>
                </c:pt>
                <c:pt idx="34">
                  <c:v>4.272680181078136E-3</c:v>
                </c:pt>
                <c:pt idx="35">
                  <c:v>2.8659752741492283E-3</c:v>
                </c:pt>
              </c:numCache>
            </c:numRef>
          </c:xVal>
          <c:yVal>
            <c:numRef>
              <c:f>Asn_pos_calibration!$G$2:$G$37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434.3496859</c:v>
                </c:pt>
                <c:pt idx="25">
                  <c:v>217.17484295</c:v>
                </c:pt>
                <c:pt idx="26">
                  <c:v>108.587421475</c:v>
                </c:pt>
                <c:pt idx="27">
                  <c:v>54.2937107375</c:v>
                </c:pt>
                <c:pt idx="28">
                  <c:v>27.14685536875</c:v>
                </c:pt>
                <c:pt idx="29">
                  <c:v>13.573427684375</c:v>
                </c:pt>
                <c:pt idx="30">
                  <c:v>6.7867138421875</c:v>
                </c:pt>
                <c:pt idx="31">
                  <c:v>3.39335692109375</c:v>
                </c:pt>
                <c:pt idx="32">
                  <c:v>1.696678460546875</c:v>
                </c:pt>
                <c:pt idx="33">
                  <c:v>0.84833923027343749</c:v>
                </c:pt>
                <c:pt idx="34">
                  <c:v>0.42416961513671875</c:v>
                </c:pt>
                <c:pt idx="35">
                  <c:v>0.21208480756835937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B-DC42-BA07-02E75927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Asn_pos_calibration!$F$2:$F$37</c:f>
              <c:numCache>
                <c:formatCode>General</c:formatCode>
                <c:ptCount val="36"/>
                <c:pt idx="0">
                  <c:v>7.2969941524167368</c:v>
                </c:pt>
                <c:pt idx="1">
                  <c:v>3.2090926393110983</c:v>
                </c:pt>
                <c:pt idx="2">
                  <c:v>1.9164684156491938</c:v>
                </c:pt>
                <c:pt idx="3">
                  <c:v>0.92347320546082401</c:v>
                </c:pt>
                <c:pt idx="4">
                  <c:v>0.59260446731794014</c:v>
                </c:pt>
                <c:pt idx="5">
                  <c:v>0.26196752252320393</c:v>
                </c:pt>
                <c:pt idx="6">
                  <c:v>0.10535849861414225</c:v>
                </c:pt>
                <c:pt idx="7">
                  <c:v>4.694923186971986E-2</c:v>
                </c:pt>
                <c:pt idx="8">
                  <c:v>2.1279510086174149E-2</c:v>
                </c:pt>
                <c:pt idx="9">
                  <c:v>8.0698393815338415E-3</c:v>
                </c:pt>
                <c:pt idx="10">
                  <c:v>4.0081367647004894E-3</c:v>
                </c:pt>
                <c:pt idx="11">
                  <c:v>2.0502952553475484E-3</c:v>
                </c:pt>
                <c:pt idx="12">
                  <c:v>13.006163890096476</c:v>
                </c:pt>
                <c:pt idx="13">
                  <c:v>5.800247264045109</c:v>
                </c:pt>
                <c:pt idx="14">
                  <c:v>3.084055244643761</c:v>
                </c:pt>
                <c:pt idx="15">
                  <c:v>1.5929344875257827</c:v>
                </c:pt>
                <c:pt idx="16">
                  <c:v>0.71539770079807952</c:v>
                </c:pt>
                <c:pt idx="17">
                  <c:v>0.38651862360585465</c:v>
                </c:pt>
                <c:pt idx="18">
                  <c:v>0.18291611512658526</c:v>
                </c:pt>
                <c:pt idx="19">
                  <c:v>8.9288367336479435E-2</c:v>
                </c:pt>
                <c:pt idx="20">
                  <c:v>3.9723176473452727E-2</c:v>
                </c:pt>
                <c:pt idx="21">
                  <c:v>1.5808639965216816E-2</c:v>
                </c:pt>
                <c:pt idx="22">
                  <c:v>6.3655348077550399E-3</c:v>
                </c:pt>
                <c:pt idx="23">
                  <c:v>3.3824444452943917E-3</c:v>
                </c:pt>
                <c:pt idx="24">
                  <c:v>8.941606079933079</c:v>
                </c:pt>
                <c:pt idx="25">
                  <c:v>4.8235392080937451</c:v>
                </c:pt>
                <c:pt idx="26">
                  <c:v>2.4461620908128752</c:v>
                </c:pt>
                <c:pt idx="27">
                  <c:v>1.1703966553420972</c:v>
                </c:pt>
                <c:pt idx="28">
                  <c:v>0.61486890531612604</c:v>
                </c:pt>
                <c:pt idx="29">
                  <c:v>0.27289786966922541</c:v>
                </c:pt>
                <c:pt idx="30">
                  <c:v>0.14310206207238044</c:v>
                </c:pt>
                <c:pt idx="31">
                  <c:v>6.0831941077532176E-2</c:v>
                </c:pt>
                <c:pt idx="32">
                  <c:v>2.5591378013186384E-2</c:v>
                </c:pt>
                <c:pt idx="33">
                  <c:v>8.7953224344720256E-3</c:v>
                </c:pt>
                <c:pt idx="34">
                  <c:v>4.272680181078136E-3</c:v>
                </c:pt>
                <c:pt idx="35">
                  <c:v>2.8659752741492283E-3</c:v>
                </c:pt>
              </c:numCache>
            </c:numRef>
          </c:xVal>
          <c:yVal>
            <c:numRef>
              <c:f>Asn_pos_calibration!$G$2:$G$37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434.3496859</c:v>
                </c:pt>
                <c:pt idx="25">
                  <c:v>217.17484295</c:v>
                </c:pt>
                <c:pt idx="26">
                  <c:v>108.587421475</c:v>
                </c:pt>
                <c:pt idx="27">
                  <c:v>54.2937107375</c:v>
                </c:pt>
                <c:pt idx="28">
                  <c:v>27.14685536875</c:v>
                </c:pt>
                <c:pt idx="29">
                  <c:v>13.573427684375</c:v>
                </c:pt>
                <c:pt idx="30">
                  <c:v>6.7867138421875</c:v>
                </c:pt>
                <c:pt idx="31">
                  <c:v>3.39335692109375</c:v>
                </c:pt>
                <c:pt idx="32">
                  <c:v>1.696678460546875</c:v>
                </c:pt>
                <c:pt idx="33">
                  <c:v>0.84833923027343749</c:v>
                </c:pt>
                <c:pt idx="34">
                  <c:v>0.42416961513671875</c:v>
                </c:pt>
                <c:pt idx="35">
                  <c:v>0.21208480756835937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E-0C4C-B524-47BD4B55F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Asn_pos_calibration!$G$1</c:f>
              <c:strCache>
                <c:ptCount val="1"/>
                <c:pt idx="0">
                  <c:v>Conc.  (Asn/Gln in cali B is double, hence correction)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Asn_pos_calibration!$F$2:$F$37</c:f>
              <c:numCache>
                <c:formatCode>General</c:formatCode>
                <c:ptCount val="36"/>
                <c:pt idx="0">
                  <c:v>7.2969941524167368</c:v>
                </c:pt>
                <c:pt idx="1">
                  <c:v>3.2090926393110983</c:v>
                </c:pt>
                <c:pt idx="2">
                  <c:v>1.9164684156491938</c:v>
                </c:pt>
                <c:pt idx="3">
                  <c:v>0.92347320546082401</c:v>
                </c:pt>
                <c:pt idx="4">
                  <c:v>0.59260446731794014</c:v>
                </c:pt>
                <c:pt idx="5">
                  <c:v>0.26196752252320393</c:v>
                </c:pt>
                <c:pt idx="6">
                  <c:v>0.10535849861414225</c:v>
                </c:pt>
                <c:pt idx="7">
                  <c:v>4.694923186971986E-2</c:v>
                </c:pt>
                <c:pt idx="8">
                  <c:v>2.1279510086174149E-2</c:v>
                </c:pt>
                <c:pt idx="9">
                  <c:v>8.0698393815338415E-3</c:v>
                </c:pt>
                <c:pt idx="10">
                  <c:v>4.0081367647004894E-3</c:v>
                </c:pt>
                <c:pt idx="11">
                  <c:v>2.0502952553475484E-3</c:v>
                </c:pt>
                <c:pt idx="12">
                  <c:v>13.006163890096476</c:v>
                </c:pt>
                <c:pt idx="13">
                  <c:v>5.800247264045109</c:v>
                </c:pt>
                <c:pt idx="14">
                  <c:v>3.084055244643761</c:v>
                </c:pt>
                <c:pt idx="15">
                  <c:v>1.5929344875257827</c:v>
                </c:pt>
                <c:pt idx="16">
                  <c:v>0.71539770079807952</c:v>
                </c:pt>
                <c:pt idx="17">
                  <c:v>0.38651862360585465</c:v>
                </c:pt>
                <c:pt idx="18">
                  <c:v>0.18291611512658526</c:v>
                </c:pt>
                <c:pt idx="19">
                  <c:v>8.9288367336479435E-2</c:v>
                </c:pt>
                <c:pt idx="20">
                  <c:v>3.9723176473452727E-2</c:v>
                </c:pt>
                <c:pt idx="21">
                  <c:v>1.5808639965216816E-2</c:v>
                </c:pt>
                <c:pt idx="22">
                  <c:v>6.3655348077550399E-3</c:v>
                </c:pt>
                <c:pt idx="23">
                  <c:v>3.3824444452943917E-3</c:v>
                </c:pt>
                <c:pt idx="24">
                  <c:v>8.941606079933079</c:v>
                </c:pt>
                <c:pt idx="25">
                  <c:v>4.8235392080937451</c:v>
                </c:pt>
                <c:pt idx="26">
                  <c:v>2.4461620908128752</c:v>
                </c:pt>
                <c:pt idx="27">
                  <c:v>1.1703966553420972</c:v>
                </c:pt>
                <c:pt idx="28">
                  <c:v>0.61486890531612604</c:v>
                </c:pt>
                <c:pt idx="29">
                  <c:v>0.27289786966922541</c:v>
                </c:pt>
                <c:pt idx="30">
                  <c:v>0.14310206207238044</c:v>
                </c:pt>
                <c:pt idx="31">
                  <c:v>6.0831941077532176E-2</c:v>
                </c:pt>
                <c:pt idx="32">
                  <c:v>2.5591378013186384E-2</c:v>
                </c:pt>
                <c:pt idx="33">
                  <c:v>8.7953224344720256E-3</c:v>
                </c:pt>
                <c:pt idx="34">
                  <c:v>4.272680181078136E-3</c:v>
                </c:pt>
                <c:pt idx="35">
                  <c:v>2.8659752741492283E-3</c:v>
                </c:pt>
              </c:numCache>
            </c:numRef>
          </c:xVal>
          <c:yVal>
            <c:numRef>
              <c:f>Asn_pos_calibration!$G$2:$G$37</c:f>
              <c:numCache>
                <c:formatCode>General</c:formatCode>
                <c:ptCount val="36"/>
                <c:pt idx="0">
                  <c:v>434.3496859</c:v>
                </c:pt>
                <c:pt idx="1">
                  <c:v>217.17484295</c:v>
                </c:pt>
                <c:pt idx="2">
                  <c:v>108.587421475</c:v>
                </c:pt>
                <c:pt idx="3">
                  <c:v>54.2937107375</c:v>
                </c:pt>
                <c:pt idx="4">
                  <c:v>27.14685536875</c:v>
                </c:pt>
                <c:pt idx="5">
                  <c:v>13.573427684375</c:v>
                </c:pt>
                <c:pt idx="6">
                  <c:v>6.7867138421875</c:v>
                </c:pt>
                <c:pt idx="7">
                  <c:v>3.39335692109375</c:v>
                </c:pt>
                <c:pt idx="8">
                  <c:v>1.696678460546875</c:v>
                </c:pt>
                <c:pt idx="9">
                  <c:v>0.84833923027343749</c:v>
                </c:pt>
                <c:pt idx="10">
                  <c:v>0.42416961513671875</c:v>
                </c:pt>
                <c:pt idx="11">
                  <c:v>0.21208480756835937</c:v>
                </c:pt>
                <c:pt idx="12">
                  <c:v>868.69937179999999</c:v>
                </c:pt>
                <c:pt idx="13">
                  <c:v>434.3496859</c:v>
                </c:pt>
                <c:pt idx="14">
                  <c:v>217.17484295</c:v>
                </c:pt>
                <c:pt idx="15">
                  <c:v>108.587421475</c:v>
                </c:pt>
                <c:pt idx="16">
                  <c:v>54.2937107375</c:v>
                </c:pt>
                <c:pt idx="17">
                  <c:v>27.14685536875</c:v>
                </c:pt>
                <c:pt idx="18">
                  <c:v>13.573427684375</c:v>
                </c:pt>
                <c:pt idx="19">
                  <c:v>6.7867138421875</c:v>
                </c:pt>
                <c:pt idx="20">
                  <c:v>3.39335692109375</c:v>
                </c:pt>
                <c:pt idx="21">
                  <c:v>1.696678460546875</c:v>
                </c:pt>
                <c:pt idx="22">
                  <c:v>0.84833923027343749</c:v>
                </c:pt>
                <c:pt idx="23">
                  <c:v>0.42416961513671875</c:v>
                </c:pt>
                <c:pt idx="24">
                  <c:v>434.3496859</c:v>
                </c:pt>
                <c:pt idx="25">
                  <c:v>217.17484295</c:v>
                </c:pt>
                <c:pt idx="26">
                  <c:v>108.587421475</c:v>
                </c:pt>
                <c:pt idx="27">
                  <c:v>54.2937107375</c:v>
                </c:pt>
                <c:pt idx="28">
                  <c:v>27.14685536875</c:v>
                </c:pt>
                <c:pt idx="29">
                  <c:v>13.573427684375</c:v>
                </c:pt>
                <c:pt idx="30">
                  <c:v>6.7867138421875</c:v>
                </c:pt>
                <c:pt idx="31">
                  <c:v>3.39335692109375</c:v>
                </c:pt>
                <c:pt idx="32">
                  <c:v>1.696678460546875</c:v>
                </c:pt>
                <c:pt idx="33">
                  <c:v>0.84833923027343749</c:v>
                </c:pt>
                <c:pt idx="34">
                  <c:v>0.42416961513671875</c:v>
                </c:pt>
                <c:pt idx="35">
                  <c:v>0.21208480756835937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CA4B-B19C-D4B6F603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Asp_neg_calibratio!$I$1</c:f>
              <c:strCache>
                <c:ptCount val="1"/>
                <c:pt idx="0">
                  <c:v>Conc.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322178477690289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Asp_neg_calibratio!$G$2:$G$37</c:f>
              <c:numCache>
                <c:formatCode>General</c:formatCode>
                <c:ptCount val="36"/>
                <c:pt idx="0">
                  <c:v>7.6535897573228304</c:v>
                </c:pt>
                <c:pt idx="1">
                  <c:v>3.6259533489097167</c:v>
                </c:pt>
                <c:pt idx="2">
                  <c:v>2.2363263677556326</c:v>
                </c:pt>
                <c:pt idx="3">
                  <c:v>1.1413629062131938</c:v>
                </c:pt>
                <c:pt idx="4">
                  <c:v>0.75424143550295142</c:v>
                </c:pt>
                <c:pt idx="5">
                  <c:v>0.35181980693938231</c:v>
                </c:pt>
                <c:pt idx="6">
                  <c:v>0.16062080971906792</c:v>
                </c:pt>
                <c:pt idx="7">
                  <c:v>8.279109770129929E-2</c:v>
                </c:pt>
                <c:pt idx="8">
                  <c:v>4.5452136803395764E-2</c:v>
                </c:pt>
                <c:pt idx="9">
                  <c:v>2.0684581058946841E-2</c:v>
                </c:pt>
                <c:pt idx="10">
                  <c:v>1.292203069392223E-2</c:v>
                </c:pt>
                <c:pt idx="11">
                  <c:v>6.4773072204639204E-3</c:v>
                </c:pt>
                <c:pt idx="12">
                  <c:v>8.2660053947608514</c:v>
                </c:pt>
                <c:pt idx="13">
                  <c:v>3.9090508204457488</c:v>
                </c:pt>
                <c:pt idx="14">
                  <c:v>2.1947235308597195</c:v>
                </c:pt>
                <c:pt idx="15">
                  <c:v>1.1896669672687978</c:v>
                </c:pt>
                <c:pt idx="16">
                  <c:v>0.56531673788317516</c:v>
                </c:pt>
                <c:pt idx="17">
                  <c:v>0.31443974134894181</c:v>
                </c:pt>
                <c:pt idx="18">
                  <c:v>0.15944704538612303</c:v>
                </c:pt>
                <c:pt idx="19">
                  <c:v>8.5575163070234717E-2</c:v>
                </c:pt>
                <c:pt idx="20">
                  <c:v>4.4969761099445317E-2</c:v>
                </c:pt>
                <c:pt idx="21">
                  <c:v>2.0970751292381337E-2</c:v>
                </c:pt>
                <c:pt idx="22">
                  <c:v>1.2089176327563499E-2</c:v>
                </c:pt>
                <c:pt idx="23">
                  <c:v>5.800029650380384E-3</c:v>
                </c:pt>
                <c:pt idx="24">
                  <c:v>7.4993753526987188</c:v>
                </c:pt>
                <c:pt idx="25">
                  <c:v>4.220430880383911</c:v>
                </c:pt>
                <c:pt idx="26">
                  <c:v>2.2005717153598421</c:v>
                </c:pt>
                <c:pt idx="27">
                  <c:v>1.1470604380567457</c:v>
                </c:pt>
                <c:pt idx="28">
                  <c:v>0.61758853254298884</c:v>
                </c:pt>
                <c:pt idx="29">
                  <c:v>0.29634155800587264</c:v>
                </c:pt>
                <c:pt idx="30">
                  <c:v>0.16532575861592322</c:v>
                </c:pt>
                <c:pt idx="31">
                  <c:v>7.9070557076068013E-2</c:v>
                </c:pt>
                <c:pt idx="32">
                  <c:v>4.1240878192171003E-2</c:v>
                </c:pt>
                <c:pt idx="33">
                  <c:v>1.8977210730074318E-2</c:v>
                </c:pt>
                <c:pt idx="34">
                  <c:v>1.0913285487367853E-2</c:v>
                </c:pt>
                <c:pt idx="35">
                  <c:v>5.5526745293793802E-3</c:v>
                </c:pt>
              </c:numCache>
            </c:numRef>
          </c:xVal>
          <c:yVal>
            <c:numRef>
              <c:f>Asp_neg_calibratio!$I$2:$I$37</c:f>
              <c:numCache>
                <c:formatCode>General</c:formatCode>
                <c:ptCount val="36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7.8125</c:v>
                </c:pt>
                <c:pt idx="7">
                  <c:v>3.90625</c:v>
                </c:pt>
                <c:pt idx="8">
                  <c:v>1.953125</c:v>
                </c:pt>
                <c:pt idx="9">
                  <c:v>0.9765625</c:v>
                </c:pt>
                <c:pt idx="10">
                  <c:v>0.48828125</c:v>
                </c:pt>
                <c:pt idx="11">
                  <c:v>0.244140625</c:v>
                </c:pt>
                <c:pt idx="12">
                  <c:v>500</c:v>
                </c:pt>
                <c:pt idx="13">
                  <c:v>250</c:v>
                </c:pt>
                <c:pt idx="14">
                  <c:v>125</c:v>
                </c:pt>
                <c:pt idx="15">
                  <c:v>62.5</c:v>
                </c:pt>
                <c:pt idx="16">
                  <c:v>31.25</c:v>
                </c:pt>
                <c:pt idx="17">
                  <c:v>15.625</c:v>
                </c:pt>
                <c:pt idx="18">
                  <c:v>7.8125</c:v>
                </c:pt>
                <c:pt idx="19">
                  <c:v>3.90625</c:v>
                </c:pt>
                <c:pt idx="20">
                  <c:v>1.953125</c:v>
                </c:pt>
                <c:pt idx="21">
                  <c:v>0.9765625</c:v>
                </c:pt>
                <c:pt idx="22">
                  <c:v>0.48828125</c:v>
                </c:pt>
                <c:pt idx="23">
                  <c:v>0.244140625</c:v>
                </c:pt>
                <c:pt idx="24">
                  <c:v>500</c:v>
                </c:pt>
                <c:pt idx="25">
                  <c:v>250</c:v>
                </c:pt>
                <c:pt idx="26">
                  <c:v>125</c:v>
                </c:pt>
                <c:pt idx="27">
                  <c:v>62.5</c:v>
                </c:pt>
                <c:pt idx="28">
                  <c:v>31.25</c:v>
                </c:pt>
                <c:pt idx="29">
                  <c:v>15.625</c:v>
                </c:pt>
                <c:pt idx="30">
                  <c:v>7.8125</c:v>
                </c:pt>
                <c:pt idx="31">
                  <c:v>3.90625</c:v>
                </c:pt>
                <c:pt idx="32">
                  <c:v>1.953125</c:v>
                </c:pt>
                <c:pt idx="33">
                  <c:v>0.9765625</c:v>
                </c:pt>
                <c:pt idx="34">
                  <c:v>0.48828125</c:v>
                </c:pt>
                <c:pt idx="35">
                  <c:v>0.244140625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C-184E-8686-7DD259EE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4032"/>
        <c:axId val="1956997008"/>
      </c:scatterChart>
      <c:valAx>
        <c:axId val="1956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97008"/>
        <c:crosses val="autoZero"/>
        <c:crossBetween val="midCat"/>
      </c:valAx>
      <c:valAx>
        <c:axId val="19569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1</xdr:row>
      <xdr:rowOff>158750</xdr:rowOff>
    </xdr:from>
    <xdr:to>
      <xdr:col>19</xdr:col>
      <xdr:colOff>177800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3513E-98BD-7044-9BAA-2011074E9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19</xdr:row>
      <xdr:rowOff>25400</xdr:rowOff>
    </xdr:from>
    <xdr:to>
      <xdr:col>19</xdr:col>
      <xdr:colOff>114300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51E8D-9CB4-9549-9E63-D2B9E37EE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20</xdr:col>
      <xdr:colOff>440010</xdr:colOff>
      <xdr:row>59</xdr:row>
      <xdr:rowOff>78125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02670-0F2F-B444-B8E7-51D2BF483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0</xdr:row>
      <xdr:rowOff>1073150</xdr:rowOff>
    </xdr:from>
    <xdr:to>
      <xdr:col>19</xdr:col>
      <xdr:colOff>514350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B3403-F912-7845-882F-2FE6A22D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2</xdr:row>
      <xdr:rowOff>152400</xdr:rowOff>
    </xdr:from>
    <xdr:to>
      <xdr:col>19</xdr:col>
      <xdr:colOff>6350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426C6-2F3A-804C-9EB3-890558E8B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18</xdr:row>
      <xdr:rowOff>25400</xdr:rowOff>
    </xdr:from>
    <xdr:to>
      <xdr:col>19</xdr:col>
      <xdr:colOff>38100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B4A99-4696-1C4B-8AE0-FD64A46A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2</xdr:row>
      <xdr:rowOff>139700</xdr:rowOff>
    </xdr:from>
    <xdr:to>
      <xdr:col>24</xdr:col>
      <xdr:colOff>520700</xdr:colOff>
      <xdr:row>17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DEB98-A1F3-AB4E-9F7B-149337D67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127000</xdr:colOff>
      <xdr:row>18</xdr:row>
      <xdr:rowOff>12700</xdr:rowOff>
    </xdr:from>
    <xdr:to>
      <xdr:col>24</xdr:col>
      <xdr:colOff>571500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E0265-EAE5-934E-B6CB-034D73021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387350</xdr:colOff>
      <xdr:row>2</xdr:row>
      <xdr:rowOff>152400</xdr:rowOff>
    </xdr:from>
    <xdr:to>
      <xdr:col>26</xdr:col>
      <xdr:colOff>6350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A81-0E8D-B146-95AB-D21C3B68C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18</xdr:row>
      <xdr:rowOff>25400</xdr:rowOff>
    </xdr:from>
    <xdr:to>
      <xdr:col>26</xdr:col>
      <xdr:colOff>38100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7827D-890A-6F4B-B8F6-2A66333D7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76200</xdr:colOff>
      <xdr:row>2</xdr:row>
      <xdr:rowOff>139700</xdr:rowOff>
    </xdr:from>
    <xdr:to>
      <xdr:col>31</xdr:col>
      <xdr:colOff>520700</xdr:colOff>
      <xdr:row>17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B22AE-ED00-894B-A3B3-0AF79A8F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127000</xdr:colOff>
      <xdr:row>18</xdr:row>
      <xdr:rowOff>12700</xdr:rowOff>
    </xdr:from>
    <xdr:to>
      <xdr:col>31</xdr:col>
      <xdr:colOff>571500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AFA86C-B8F6-D84B-B9C9-2FB123A7F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146050</xdr:colOff>
      <xdr:row>2</xdr:row>
      <xdr:rowOff>107950</xdr:rowOff>
    </xdr:from>
    <xdr:to>
      <xdr:col>37</xdr:col>
      <xdr:colOff>590550</xdr:colOff>
      <xdr:row>16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6BB314-4A6A-F64B-BE9E-2C48CB601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65890</xdr:colOff>
      <xdr:row>47</xdr:row>
      <xdr:rowOff>160575</xdr:rowOff>
    </xdr:from>
    <xdr:to>
      <xdr:col>27</xdr:col>
      <xdr:colOff>505568</xdr:colOff>
      <xdr:row>62</xdr:row>
      <xdr:rowOff>46275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61B9BD-3873-6C45-9176-F30E3A073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33</xdr:col>
      <xdr:colOff>444499</xdr:colOff>
      <xdr:row>62</xdr:row>
      <xdr:rowOff>72121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45AF69-7644-294F-BBFA-ADF86D2AC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107950</xdr:rowOff>
    </xdr:from>
    <xdr:to>
      <xdr:col>13</xdr:col>
      <xdr:colOff>266700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1BD76-BF13-1F41-A5C3-112A3E9A8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558992</xdr:colOff>
      <xdr:row>0</xdr:row>
      <xdr:rowOff>1163307</xdr:rowOff>
    </xdr:from>
    <xdr:to>
      <xdr:col>23</xdr:col>
      <xdr:colOff>177653</xdr:colOff>
      <xdr:row>14</xdr:row>
      <xdr:rowOff>181627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7B986-0313-7A40-BA31-990DD2EC4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144318</xdr:colOff>
      <xdr:row>0</xdr:row>
      <xdr:rowOff>1168978</xdr:rowOff>
    </xdr:from>
    <xdr:to>
      <xdr:col>29</xdr:col>
      <xdr:colOff>585593</xdr:colOff>
      <xdr:row>14</xdr:row>
      <xdr:rowOff>187298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F980C-47B4-254B-9CEB-AF94EE4C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622300</xdr:colOff>
      <xdr:row>18</xdr:row>
      <xdr:rowOff>88900</xdr:rowOff>
    </xdr:from>
    <xdr:to>
      <xdr:col>23</xdr:col>
      <xdr:colOff>240961</xdr:colOff>
      <xdr:row>32</xdr:row>
      <xdr:rowOff>135920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D28134-3967-904D-84A0-8397D0BD4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799629</xdr:colOff>
      <xdr:row>18</xdr:row>
      <xdr:rowOff>58796</xdr:rowOff>
    </xdr:from>
    <xdr:to>
      <xdr:col>29</xdr:col>
      <xdr:colOff>418290</xdr:colOff>
      <xdr:row>32</xdr:row>
      <xdr:rowOff>105816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6AA83-25C3-D44E-B07A-891A0EEF6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729074</xdr:colOff>
      <xdr:row>42</xdr:row>
      <xdr:rowOff>94075</xdr:rowOff>
    </xdr:from>
    <xdr:to>
      <xdr:col>24</xdr:col>
      <xdr:colOff>347201</xdr:colOff>
      <xdr:row>56</xdr:row>
      <xdr:rowOff>147210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DEDAA0-D278-044B-869F-23F670105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508221</xdr:colOff>
      <xdr:row>42</xdr:row>
      <xdr:rowOff>94075</xdr:rowOff>
    </xdr:from>
    <xdr:to>
      <xdr:col>30</xdr:col>
      <xdr:colOff>126348</xdr:colOff>
      <xdr:row>56</xdr:row>
      <xdr:rowOff>147210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62C7FC-49EB-984B-A90A-700F5C40C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178266</xdr:colOff>
      <xdr:row>58</xdr:row>
      <xdr:rowOff>102298</xdr:rowOff>
    </xdr:from>
    <xdr:to>
      <xdr:col>6</xdr:col>
      <xdr:colOff>497514</xdr:colOff>
      <xdr:row>73</xdr:row>
      <xdr:rowOff>49168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C56557-EDB6-F14E-A219-A389DEB8D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59810</xdr:colOff>
      <xdr:row>58</xdr:row>
      <xdr:rowOff>154147</xdr:rowOff>
    </xdr:from>
    <xdr:to>
      <xdr:col>12</xdr:col>
      <xdr:colOff>495572</xdr:colOff>
      <xdr:row>73</xdr:row>
      <xdr:rowOff>101017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5EAA2-C818-FD4A-B99B-69573EEE3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558800</xdr:colOff>
      <xdr:row>75</xdr:row>
      <xdr:rowOff>149051</xdr:rowOff>
    </xdr:from>
    <xdr:to>
      <xdr:col>21</xdr:col>
      <xdr:colOff>175567</xdr:colOff>
      <xdr:row>89</xdr:row>
      <xdr:rowOff>156866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584819-D832-8742-BAF1-8BAA28AA1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573706</xdr:colOff>
      <xdr:row>96</xdr:row>
      <xdr:rowOff>32565</xdr:rowOff>
    </xdr:from>
    <xdr:to>
      <xdr:col>12</xdr:col>
      <xdr:colOff>182250</xdr:colOff>
      <xdr:row>110</xdr:row>
      <xdr:rowOff>129709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1CD087-22A9-D543-B6B2-8B2212CC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11</xdr:row>
      <xdr:rowOff>82550</xdr:rowOff>
    </xdr:from>
    <xdr:to>
      <xdr:col>16</xdr:col>
      <xdr:colOff>704850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8E160-9E5D-4146-9CCB-F8886B4A9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9</xdr:row>
      <xdr:rowOff>120650</xdr:rowOff>
    </xdr:from>
    <xdr:to>
      <xdr:col>12</xdr:col>
      <xdr:colOff>317500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13405-9BFF-9F46-B7AA-836C55FC8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17</xdr:row>
      <xdr:rowOff>171450</xdr:rowOff>
    </xdr:from>
    <xdr:to>
      <xdr:col>14</xdr:col>
      <xdr:colOff>38100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3BF76-7023-5844-B664-30C0A9FDF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9.49</v>
      </c>
      <c r="C2" t="s">
        <v>11</v>
      </c>
      <c r="D2" t="s">
        <v>12</v>
      </c>
      <c r="E2">
        <v>27031314</v>
      </c>
      <c r="F2" t="s">
        <v>13</v>
      </c>
      <c r="G2">
        <v>341782582</v>
      </c>
      <c r="H2" t="s">
        <v>14</v>
      </c>
      <c r="I2" t="s">
        <v>15</v>
      </c>
      <c r="J2" t="s">
        <v>13</v>
      </c>
    </row>
    <row r="3" spans="1:10" x14ac:dyDescent="0.2">
      <c r="A3" t="s">
        <v>10</v>
      </c>
      <c r="B3">
        <v>9.49</v>
      </c>
      <c r="C3" t="s">
        <v>11</v>
      </c>
      <c r="D3" t="s">
        <v>16</v>
      </c>
      <c r="E3">
        <v>13474082</v>
      </c>
      <c r="F3" t="s">
        <v>13</v>
      </c>
      <c r="G3">
        <v>162449157</v>
      </c>
      <c r="H3" t="s">
        <v>14</v>
      </c>
      <c r="I3" t="s">
        <v>17</v>
      </c>
      <c r="J3" t="s">
        <v>13</v>
      </c>
    </row>
    <row r="4" spans="1:10" x14ac:dyDescent="0.2">
      <c r="A4" t="s">
        <v>10</v>
      </c>
      <c r="B4">
        <v>9.49</v>
      </c>
      <c r="C4" t="s">
        <v>11</v>
      </c>
      <c r="D4" t="s">
        <v>18</v>
      </c>
      <c r="E4">
        <v>7167527</v>
      </c>
      <c r="F4" t="s">
        <v>13</v>
      </c>
      <c r="G4">
        <v>91616719</v>
      </c>
      <c r="H4" t="s">
        <v>14</v>
      </c>
      <c r="I4" t="s">
        <v>19</v>
      </c>
      <c r="J4" t="s">
        <v>13</v>
      </c>
    </row>
    <row r="5" spans="1:10" x14ac:dyDescent="0.2">
      <c r="A5" t="s">
        <v>10</v>
      </c>
      <c r="B5">
        <v>9.49</v>
      </c>
      <c r="C5" t="s">
        <v>11</v>
      </c>
      <c r="D5" t="s">
        <v>20</v>
      </c>
      <c r="E5">
        <v>3361236</v>
      </c>
      <c r="F5" t="s">
        <v>13</v>
      </c>
      <c r="G5">
        <v>44798690</v>
      </c>
      <c r="H5" t="s">
        <v>14</v>
      </c>
      <c r="I5" t="s">
        <v>21</v>
      </c>
      <c r="J5" t="s">
        <v>13</v>
      </c>
    </row>
    <row r="6" spans="1:10" x14ac:dyDescent="0.2">
      <c r="A6" t="s">
        <v>10</v>
      </c>
      <c r="B6">
        <v>9.49</v>
      </c>
      <c r="C6" t="s">
        <v>11</v>
      </c>
      <c r="D6" t="s">
        <v>22</v>
      </c>
      <c r="E6">
        <v>2442635</v>
      </c>
      <c r="F6" t="s">
        <v>13</v>
      </c>
      <c r="G6">
        <v>29732508</v>
      </c>
      <c r="H6" t="s">
        <v>14</v>
      </c>
      <c r="I6" t="s">
        <v>23</v>
      </c>
      <c r="J6" t="s">
        <v>24</v>
      </c>
    </row>
    <row r="7" spans="1:10" x14ac:dyDescent="0.2">
      <c r="A7" t="s">
        <v>10</v>
      </c>
      <c r="B7">
        <v>9.49</v>
      </c>
      <c r="C7" t="s">
        <v>11</v>
      </c>
      <c r="D7" t="s">
        <v>25</v>
      </c>
      <c r="E7">
        <v>972129</v>
      </c>
      <c r="F7" t="s">
        <v>13</v>
      </c>
      <c r="G7">
        <v>12479348</v>
      </c>
      <c r="H7" t="s">
        <v>14</v>
      </c>
      <c r="I7" t="s">
        <v>26</v>
      </c>
      <c r="J7" t="s">
        <v>13</v>
      </c>
    </row>
    <row r="8" spans="1:10" x14ac:dyDescent="0.2">
      <c r="A8" t="s">
        <v>10</v>
      </c>
      <c r="B8">
        <v>9.49</v>
      </c>
      <c r="C8" t="s">
        <v>11</v>
      </c>
      <c r="D8" t="s">
        <v>27</v>
      </c>
      <c r="E8">
        <v>439159</v>
      </c>
      <c r="F8" t="s">
        <v>13</v>
      </c>
      <c r="G8">
        <v>5593201</v>
      </c>
      <c r="H8" t="s">
        <v>14</v>
      </c>
      <c r="I8" t="s">
        <v>28</v>
      </c>
      <c r="J8" t="s">
        <v>13</v>
      </c>
    </row>
    <row r="9" spans="1:10" x14ac:dyDescent="0.2">
      <c r="A9" t="s">
        <v>10</v>
      </c>
      <c r="B9">
        <v>9.49</v>
      </c>
      <c r="C9" t="s">
        <v>11</v>
      </c>
      <c r="D9" t="s">
        <v>29</v>
      </c>
      <c r="E9">
        <v>216373</v>
      </c>
      <c r="F9" t="s">
        <v>13</v>
      </c>
      <c r="G9">
        <v>2639503</v>
      </c>
      <c r="H9" t="s">
        <v>14</v>
      </c>
      <c r="I9" t="s">
        <v>30</v>
      </c>
      <c r="J9" t="s">
        <v>31</v>
      </c>
    </row>
    <row r="10" spans="1:10" x14ac:dyDescent="0.2">
      <c r="A10" t="s">
        <v>10</v>
      </c>
      <c r="B10">
        <v>9.49</v>
      </c>
      <c r="C10" t="s">
        <v>11</v>
      </c>
      <c r="D10" t="s">
        <v>32</v>
      </c>
      <c r="E10">
        <v>106530</v>
      </c>
      <c r="F10" t="s">
        <v>13</v>
      </c>
      <c r="G10">
        <v>1074647</v>
      </c>
      <c r="H10" t="s">
        <v>14</v>
      </c>
      <c r="I10" t="s">
        <v>33</v>
      </c>
      <c r="J10" t="s">
        <v>34</v>
      </c>
    </row>
    <row r="11" spans="1:10" x14ac:dyDescent="0.2">
      <c r="A11" t="s">
        <v>10</v>
      </c>
      <c r="B11">
        <v>9.49</v>
      </c>
      <c r="C11" t="s">
        <v>11</v>
      </c>
      <c r="D11" t="s">
        <v>35</v>
      </c>
      <c r="E11" t="s">
        <v>36</v>
      </c>
      <c r="F11" t="s">
        <v>13</v>
      </c>
      <c r="G11" t="s">
        <v>36</v>
      </c>
      <c r="H11" t="s">
        <v>14</v>
      </c>
      <c r="I11" t="s">
        <v>37</v>
      </c>
      <c r="J11" t="s">
        <v>13</v>
      </c>
    </row>
    <row r="12" spans="1:10" x14ac:dyDescent="0.2">
      <c r="A12" t="s">
        <v>10</v>
      </c>
      <c r="B12">
        <v>9.49</v>
      </c>
      <c r="C12" t="s">
        <v>11</v>
      </c>
      <c r="D12" t="s">
        <v>38</v>
      </c>
      <c r="E12" t="s">
        <v>36</v>
      </c>
      <c r="F12" t="s">
        <v>13</v>
      </c>
      <c r="G12" t="s">
        <v>36</v>
      </c>
      <c r="H12" t="s">
        <v>14</v>
      </c>
      <c r="I12" t="s">
        <v>37</v>
      </c>
      <c r="J12" t="s">
        <v>13</v>
      </c>
    </row>
    <row r="13" spans="1:10" x14ac:dyDescent="0.2">
      <c r="A13" t="s">
        <v>10</v>
      </c>
      <c r="B13">
        <v>9.49</v>
      </c>
      <c r="C13" t="s">
        <v>11</v>
      </c>
      <c r="D13" t="s">
        <v>39</v>
      </c>
      <c r="E13" t="s">
        <v>36</v>
      </c>
      <c r="F13" t="s">
        <v>13</v>
      </c>
      <c r="G13" t="s">
        <v>36</v>
      </c>
      <c r="H13" t="s">
        <v>14</v>
      </c>
      <c r="I13" t="s">
        <v>37</v>
      </c>
      <c r="J13" t="s">
        <v>13</v>
      </c>
    </row>
    <row r="14" spans="1:10" x14ac:dyDescent="0.2">
      <c r="A14" t="s">
        <v>10</v>
      </c>
      <c r="B14">
        <v>9.49</v>
      </c>
      <c r="C14" t="s">
        <v>11</v>
      </c>
      <c r="D14" t="s">
        <v>40</v>
      </c>
      <c r="E14">
        <v>29581682</v>
      </c>
      <c r="F14" t="s">
        <v>13</v>
      </c>
      <c r="G14">
        <v>363785959</v>
      </c>
      <c r="H14" t="s">
        <v>14</v>
      </c>
      <c r="I14" t="s">
        <v>41</v>
      </c>
      <c r="J14" t="s">
        <v>13</v>
      </c>
    </row>
    <row r="15" spans="1:10" x14ac:dyDescent="0.2">
      <c r="A15" t="s">
        <v>10</v>
      </c>
      <c r="B15">
        <v>9.49</v>
      </c>
      <c r="C15" t="s">
        <v>11</v>
      </c>
      <c r="D15" t="s">
        <v>42</v>
      </c>
      <c r="E15">
        <v>13027084</v>
      </c>
      <c r="F15" t="s">
        <v>13</v>
      </c>
      <c r="G15">
        <v>168648467</v>
      </c>
      <c r="H15" t="s">
        <v>14</v>
      </c>
      <c r="I15" t="s">
        <v>43</v>
      </c>
      <c r="J15" t="s">
        <v>13</v>
      </c>
    </row>
    <row r="16" spans="1:10" x14ac:dyDescent="0.2">
      <c r="A16" t="s">
        <v>10</v>
      </c>
      <c r="B16">
        <v>9.49</v>
      </c>
      <c r="C16" t="s">
        <v>11</v>
      </c>
      <c r="D16" t="s">
        <v>44</v>
      </c>
      <c r="E16">
        <v>7848416</v>
      </c>
      <c r="F16" t="s">
        <v>13</v>
      </c>
      <c r="G16">
        <v>95903196</v>
      </c>
      <c r="H16" t="s">
        <v>14</v>
      </c>
      <c r="I16" t="s">
        <v>45</v>
      </c>
      <c r="J16" t="s">
        <v>13</v>
      </c>
    </row>
    <row r="17" spans="1:10" x14ac:dyDescent="0.2">
      <c r="A17" t="s">
        <v>10</v>
      </c>
      <c r="B17">
        <v>9.49</v>
      </c>
      <c r="C17" t="s">
        <v>11</v>
      </c>
      <c r="D17" t="s">
        <v>46</v>
      </c>
      <c r="E17">
        <v>3988334</v>
      </c>
      <c r="F17" t="s">
        <v>13</v>
      </c>
      <c r="G17">
        <v>50586813</v>
      </c>
      <c r="H17" t="s">
        <v>14</v>
      </c>
      <c r="I17" t="s">
        <v>47</v>
      </c>
      <c r="J17" t="s">
        <v>13</v>
      </c>
    </row>
    <row r="18" spans="1:10" x14ac:dyDescent="0.2">
      <c r="A18" t="s">
        <v>10</v>
      </c>
      <c r="B18">
        <v>9.49</v>
      </c>
      <c r="C18" t="s">
        <v>11</v>
      </c>
      <c r="D18" t="s">
        <v>48</v>
      </c>
      <c r="E18">
        <v>1708691</v>
      </c>
      <c r="F18" t="s">
        <v>13</v>
      </c>
      <c r="G18">
        <v>21975169</v>
      </c>
      <c r="H18" t="s">
        <v>14</v>
      </c>
      <c r="I18" t="s">
        <v>49</v>
      </c>
      <c r="J18" t="s">
        <v>13</v>
      </c>
    </row>
    <row r="19" spans="1:10" x14ac:dyDescent="0.2">
      <c r="A19" t="s">
        <v>10</v>
      </c>
      <c r="B19">
        <v>9.49</v>
      </c>
      <c r="C19" t="s">
        <v>11</v>
      </c>
      <c r="D19" t="s">
        <v>50</v>
      </c>
      <c r="E19">
        <v>887615</v>
      </c>
      <c r="F19" t="s">
        <v>13</v>
      </c>
      <c r="G19">
        <v>11426859</v>
      </c>
      <c r="H19" t="s">
        <v>14</v>
      </c>
      <c r="I19" t="s">
        <v>51</v>
      </c>
      <c r="J19" t="s">
        <v>13</v>
      </c>
    </row>
    <row r="20" spans="1:10" x14ac:dyDescent="0.2">
      <c r="A20" t="s">
        <v>10</v>
      </c>
      <c r="B20">
        <v>9.49</v>
      </c>
      <c r="C20" t="s">
        <v>11</v>
      </c>
      <c r="D20" t="s">
        <v>52</v>
      </c>
      <c r="E20">
        <v>419688</v>
      </c>
      <c r="F20" t="s">
        <v>13</v>
      </c>
      <c r="G20">
        <v>5302544</v>
      </c>
      <c r="H20" t="s">
        <v>14</v>
      </c>
      <c r="I20" t="s">
        <v>53</v>
      </c>
      <c r="J20" t="s">
        <v>13</v>
      </c>
    </row>
    <row r="21" spans="1:10" x14ac:dyDescent="0.2">
      <c r="A21" t="s">
        <v>10</v>
      </c>
      <c r="B21">
        <v>9.49</v>
      </c>
      <c r="C21" t="s">
        <v>11</v>
      </c>
      <c r="D21" t="s">
        <v>54</v>
      </c>
      <c r="E21">
        <v>199430</v>
      </c>
      <c r="F21" t="s">
        <v>13</v>
      </c>
      <c r="G21">
        <v>2556831</v>
      </c>
      <c r="H21" t="s">
        <v>14</v>
      </c>
      <c r="I21" t="s">
        <v>55</v>
      </c>
      <c r="J21" t="s">
        <v>56</v>
      </c>
    </row>
    <row r="22" spans="1:10" x14ac:dyDescent="0.2">
      <c r="A22" t="s">
        <v>10</v>
      </c>
      <c r="B22">
        <v>9.49</v>
      </c>
      <c r="C22" t="s">
        <v>11</v>
      </c>
      <c r="D22" t="s">
        <v>57</v>
      </c>
      <c r="E22">
        <v>107459</v>
      </c>
      <c r="F22" t="s">
        <v>13</v>
      </c>
      <c r="G22">
        <v>1323664</v>
      </c>
      <c r="H22" t="s">
        <v>14</v>
      </c>
      <c r="I22" t="s">
        <v>58</v>
      </c>
      <c r="J22" t="s">
        <v>59</v>
      </c>
    </row>
    <row r="23" spans="1:10" x14ac:dyDescent="0.2">
      <c r="A23" t="s">
        <v>10</v>
      </c>
      <c r="B23">
        <v>9.49</v>
      </c>
      <c r="C23" t="s">
        <v>11</v>
      </c>
      <c r="D23" t="s">
        <v>60</v>
      </c>
      <c r="E23">
        <v>31291</v>
      </c>
      <c r="F23" t="s">
        <v>13</v>
      </c>
      <c r="G23">
        <v>401864</v>
      </c>
      <c r="H23" t="s">
        <v>14</v>
      </c>
      <c r="I23" t="s">
        <v>61</v>
      </c>
      <c r="J23" t="s">
        <v>62</v>
      </c>
    </row>
    <row r="24" spans="1:10" x14ac:dyDescent="0.2">
      <c r="A24" t="s">
        <v>10</v>
      </c>
      <c r="B24">
        <v>9.49</v>
      </c>
      <c r="C24" t="s">
        <v>11</v>
      </c>
      <c r="D24" t="s">
        <v>63</v>
      </c>
      <c r="E24" t="s">
        <v>36</v>
      </c>
      <c r="F24" t="s">
        <v>13</v>
      </c>
      <c r="G24" t="s">
        <v>36</v>
      </c>
      <c r="H24" t="s">
        <v>14</v>
      </c>
      <c r="I24" t="s">
        <v>37</v>
      </c>
      <c r="J24" t="s">
        <v>13</v>
      </c>
    </row>
    <row r="25" spans="1:10" x14ac:dyDescent="0.2">
      <c r="A25" t="s">
        <v>10</v>
      </c>
      <c r="B25">
        <v>9.49</v>
      </c>
      <c r="C25" t="s">
        <v>11</v>
      </c>
      <c r="D25" t="s">
        <v>64</v>
      </c>
      <c r="E25" t="s">
        <v>36</v>
      </c>
      <c r="F25" t="s">
        <v>13</v>
      </c>
      <c r="G25" t="s">
        <v>36</v>
      </c>
      <c r="H25" t="s">
        <v>14</v>
      </c>
      <c r="I25" t="s">
        <v>37</v>
      </c>
      <c r="J25" t="s">
        <v>13</v>
      </c>
    </row>
    <row r="26" spans="1:10" x14ac:dyDescent="0.2">
      <c r="A26" t="s">
        <v>10</v>
      </c>
      <c r="B26">
        <v>9.49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14</v>
      </c>
      <c r="I26" t="s">
        <v>37</v>
      </c>
      <c r="J26" t="s">
        <v>13</v>
      </c>
    </row>
    <row r="27" spans="1:10" x14ac:dyDescent="0.2">
      <c r="A27" t="s">
        <v>10</v>
      </c>
      <c r="B27">
        <v>9.49</v>
      </c>
      <c r="C27" t="s">
        <v>11</v>
      </c>
      <c r="D27" t="s">
        <v>66</v>
      </c>
      <c r="E27">
        <v>24256459</v>
      </c>
      <c r="F27" t="s">
        <v>13</v>
      </c>
      <c r="G27">
        <v>315560049</v>
      </c>
      <c r="H27" t="s">
        <v>14</v>
      </c>
      <c r="I27" t="s">
        <v>67</v>
      </c>
      <c r="J27" t="s">
        <v>13</v>
      </c>
    </row>
    <row r="28" spans="1:10" x14ac:dyDescent="0.2">
      <c r="A28" t="s">
        <v>10</v>
      </c>
      <c r="B28">
        <v>9.49</v>
      </c>
      <c r="C28" t="s">
        <v>11</v>
      </c>
      <c r="D28" t="s">
        <v>68</v>
      </c>
      <c r="E28">
        <v>13518104</v>
      </c>
      <c r="F28" t="s">
        <v>13</v>
      </c>
      <c r="G28">
        <v>175432958</v>
      </c>
      <c r="H28" t="s">
        <v>14</v>
      </c>
      <c r="I28" t="s">
        <v>69</v>
      </c>
      <c r="J28" t="s">
        <v>13</v>
      </c>
    </row>
    <row r="29" spans="1:10" x14ac:dyDescent="0.2">
      <c r="A29" t="s">
        <v>10</v>
      </c>
      <c r="B29">
        <v>9.49</v>
      </c>
      <c r="C29" t="s">
        <v>11</v>
      </c>
      <c r="D29" t="s">
        <v>70</v>
      </c>
      <c r="E29">
        <v>7021228</v>
      </c>
      <c r="F29" t="s">
        <v>13</v>
      </c>
      <c r="G29">
        <v>90357153</v>
      </c>
      <c r="H29" t="s">
        <v>14</v>
      </c>
      <c r="I29" t="s">
        <v>71</v>
      </c>
      <c r="J29" t="s">
        <v>13</v>
      </c>
    </row>
    <row r="30" spans="1:10" x14ac:dyDescent="0.2">
      <c r="A30" t="s">
        <v>10</v>
      </c>
      <c r="B30">
        <v>9.49</v>
      </c>
      <c r="C30" t="s">
        <v>11</v>
      </c>
      <c r="D30" t="s">
        <v>72</v>
      </c>
      <c r="E30">
        <v>3478356</v>
      </c>
      <c r="F30" t="s">
        <v>13</v>
      </c>
      <c r="G30">
        <v>43279145</v>
      </c>
      <c r="H30" t="s">
        <v>14</v>
      </c>
      <c r="I30" t="s">
        <v>73</v>
      </c>
      <c r="J30" t="s">
        <v>13</v>
      </c>
    </row>
    <row r="31" spans="1:10" x14ac:dyDescent="0.2">
      <c r="A31" t="s">
        <v>10</v>
      </c>
      <c r="B31">
        <v>9.49</v>
      </c>
      <c r="C31" t="s">
        <v>11</v>
      </c>
      <c r="D31" t="s">
        <v>74</v>
      </c>
      <c r="E31">
        <v>1749827</v>
      </c>
      <c r="F31" t="s">
        <v>13</v>
      </c>
      <c r="G31">
        <v>22240805</v>
      </c>
      <c r="H31" t="s">
        <v>14</v>
      </c>
      <c r="I31" t="s">
        <v>75</v>
      </c>
      <c r="J31" t="s">
        <v>13</v>
      </c>
    </row>
    <row r="32" spans="1:10" x14ac:dyDescent="0.2">
      <c r="A32" t="s">
        <v>10</v>
      </c>
      <c r="B32">
        <v>9.49</v>
      </c>
      <c r="C32" t="s">
        <v>11</v>
      </c>
      <c r="D32" t="s">
        <v>76</v>
      </c>
      <c r="E32">
        <v>833778</v>
      </c>
      <c r="F32" t="s">
        <v>13</v>
      </c>
      <c r="G32">
        <v>10474000</v>
      </c>
      <c r="H32" t="s">
        <v>14</v>
      </c>
      <c r="I32" t="s">
        <v>77</v>
      </c>
      <c r="J32" t="s">
        <v>13</v>
      </c>
    </row>
    <row r="33" spans="1:10" x14ac:dyDescent="0.2">
      <c r="A33" t="s">
        <v>10</v>
      </c>
      <c r="B33">
        <v>9.49</v>
      </c>
      <c r="C33" t="s">
        <v>11</v>
      </c>
      <c r="D33" t="s">
        <v>78</v>
      </c>
      <c r="E33">
        <v>416193</v>
      </c>
      <c r="F33" t="s">
        <v>13</v>
      </c>
      <c r="G33">
        <v>5281732</v>
      </c>
      <c r="H33" t="s">
        <v>14</v>
      </c>
      <c r="I33" t="s">
        <v>79</v>
      </c>
      <c r="J33" t="s">
        <v>13</v>
      </c>
    </row>
    <row r="34" spans="1:10" x14ac:dyDescent="0.2">
      <c r="A34" t="s">
        <v>10</v>
      </c>
      <c r="B34">
        <v>9.49</v>
      </c>
      <c r="C34" t="s">
        <v>11</v>
      </c>
      <c r="D34" t="s">
        <v>80</v>
      </c>
      <c r="E34">
        <v>189978</v>
      </c>
      <c r="F34" t="s">
        <v>13</v>
      </c>
      <c r="G34">
        <v>2277989</v>
      </c>
      <c r="H34" t="s">
        <v>14</v>
      </c>
      <c r="I34" t="s">
        <v>81</v>
      </c>
      <c r="J34" t="s">
        <v>82</v>
      </c>
    </row>
    <row r="35" spans="1:10" x14ac:dyDescent="0.2">
      <c r="A35" t="s">
        <v>10</v>
      </c>
      <c r="B35">
        <v>9.49</v>
      </c>
      <c r="C35" t="s">
        <v>11</v>
      </c>
      <c r="D35" t="s">
        <v>83</v>
      </c>
      <c r="E35">
        <v>88019</v>
      </c>
      <c r="F35" t="s">
        <v>13</v>
      </c>
      <c r="G35">
        <v>1006686</v>
      </c>
      <c r="H35" t="s">
        <v>14</v>
      </c>
      <c r="I35" t="s">
        <v>84</v>
      </c>
      <c r="J35" t="s">
        <v>85</v>
      </c>
    </row>
    <row r="36" spans="1:10" x14ac:dyDescent="0.2">
      <c r="A36" t="s">
        <v>10</v>
      </c>
      <c r="B36">
        <v>9.49</v>
      </c>
      <c r="C36" t="s">
        <v>11</v>
      </c>
      <c r="D36" t="s">
        <v>86</v>
      </c>
      <c r="E36">
        <v>26687</v>
      </c>
      <c r="F36" t="s">
        <v>13</v>
      </c>
      <c r="G36">
        <v>334959</v>
      </c>
      <c r="H36" t="s">
        <v>14</v>
      </c>
      <c r="I36" t="s">
        <v>87</v>
      </c>
      <c r="J36" t="s">
        <v>88</v>
      </c>
    </row>
    <row r="37" spans="1:10" x14ac:dyDescent="0.2">
      <c r="A37" t="s">
        <v>10</v>
      </c>
      <c r="B37">
        <v>9.49</v>
      </c>
      <c r="C37" t="s">
        <v>11</v>
      </c>
      <c r="D37" t="s">
        <v>89</v>
      </c>
      <c r="E37">
        <v>24246</v>
      </c>
      <c r="F37" t="s">
        <v>13</v>
      </c>
      <c r="G37">
        <v>275718</v>
      </c>
      <c r="H37" t="s">
        <v>14</v>
      </c>
      <c r="I37" t="s">
        <v>90</v>
      </c>
      <c r="J37" t="s">
        <v>91</v>
      </c>
    </row>
    <row r="38" spans="1:10" x14ac:dyDescent="0.2">
      <c r="A38" t="s">
        <v>10</v>
      </c>
      <c r="B38">
        <v>9.49</v>
      </c>
      <c r="C38" t="s">
        <v>11</v>
      </c>
      <c r="D38" t="s">
        <v>92</v>
      </c>
      <c r="E38" t="s">
        <v>36</v>
      </c>
      <c r="F38" t="s">
        <v>13</v>
      </c>
      <c r="G38" t="s">
        <v>36</v>
      </c>
      <c r="H38" t="s">
        <v>14</v>
      </c>
      <c r="I38" t="s">
        <v>37</v>
      </c>
      <c r="J38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8"/>
  <sheetViews>
    <sheetView topLeftCell="H1" zoomScale="50"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444</v>
      </c>
      <c r="B2">
        <v>14.24</v>
      </c>
      <c r="C2" t="s">
        <v>11</v>
      </c>
      <c r="D2" t="s">
        <v>12</v>
      </c>
      <c r="E2">
        <v>4228622</v>
      </c>
      <c r="F2" t="s">
        <v>13</v>
      </c>
      <c r="G2">
        <v>87048106</v>
      </c>
      <c r="H2" t="s">
        <v>445</v>
      </c>
      <c r="I2" t="s">
        <v>446</v>
      </c>
      <c r="J2" t="s">
        <v>447</v>
      </c>
    </row>
    <row r="3" spans="1:10" x14ac:dyDescent="0.2">
      <c r="A3" t="s">
        <v>444</v>
      </c>
      <c r="B3">
        <v>14.24</v>
      </c>
      <c r="C3" t="s">
        <v>11</v>
      </c>
      <c r="D3" t="s">
        <v>16</v>
      </c>
      <c r="E3">
        <v>4771081</v>
      </c>
      <c r="F3" t="s">
        <v>13</v>
      </c>
      <c r="G3">
        <v>96102869</v>
      </c>
      <c r="H3" t="s">
        <v>445</v>
      </c>
      <c r="I3" t="s">
        <v>448</v>
      </c>
      <c r="J3" t="s">
        <v>449</v>
      </c>
    </row>
    <row r="4" spans="1:10" x14ac:dyDescent="0.2">
      <c r="A4" t="s">
        <v>444</v>
      </c>
      <c r="B4">
        <v>14.24</v>
      </c>
      <c r="C4" t="s">
        <v>11</v>
      </c>
      <c r="D4" t="s">
        <v>18</v>
      </c>
      <c r="E4">
        <v>5146051</v>
      </c>
      <c r="F4" t="s">
        <v>13</v>
      </c>
      <c r="G4">
        <v>98527988</v>
      </c>
      <c r="H4" t="s">
        <v>445</v>
      </c>
      <c r="I4" t="s">
        <v>450</v>
      </c>
      <c r="J4" t="s">
        <v>451</v>
      </c>
    </row>
    <row r="5" spans="1:10" x14ac:dyDescent="0.2">
      <c r="A5" t="s">
        <v>444</v>
      </c>
      <c r="B5">
        <v>14.24</v>
      </c>
      <c r="C5" t="s">
        <v>11</v>
      </c>
      <c r="D5" t="s">
        <v>20</v>
      </c>
      <c r="E5">
        <v>4464186</v>
      </c>
      <c r="F5" t="s">
        <v>13</v>
      </c>
      <c r="G5">
        <v>98240208</v>
      </c>
      <c r="H5" t="s">
        <v>445</v>
      </c>
      <c r="I5" t="s">
        <v>452</v>
      </c>
      <c r="J5" t="s">
        <v>453</v>
      </c>
    </row>
    <row r="6" spans="1:10" x14ac:dyDescent="0.2">
      <c r="A6" t="s">
        <v>444</v>
      </c>
      <c r="B6">
        <v>14.24</v>
      </c>
      <c r="C6" t="s">
        <v>11</v>
      </c>
      <c r="D6" t="s">
        <v>22</v>
      </c>
      <c r="E6">
        <v>4934351</v>
      </c>
      <c r="F6" t="s">
        <v>13</v>
      </c>
      <c r="G6">
        <v>100909218</v>
      </c>
      <c r="H6" t="s">
        <v>445</v>
      </c>
      <c r="I6" t="s">
        <v>454</v>
      </c>
      <c r="J6" t="s">
        <v>455</v>
      </c>
    </row>
    <row r="7" spans="1:10" x14ac:dyDescent="0.2">
      <c r="A7" t="s">
        <v>444</v>
      </c>
      <c r="B7">
        <v>14.24</v>
      </c>
      <c r="C7" t="s">
        <v>11</v>
      </c>
      <c r="D7" t="s">
        <v>25</v>
      </c>
      <c r="E7">
        <v>4965839</v>
      </c>
      <c r="F7" t="s">
        <v>13</v>
      </c>
      <c r="G7">
        <v>109240733</v>
      </c>
      <c r="H7" t="s">
        <v>445</v>
      </c>
      <c r="I7" t="s">
        <v>456</v>
      </c>
      <c r="J7" t="s">
        <v>457</v>
      </c>
    </row>
    <row r="8" spans="1:10" x14ac:dyDescent="0.2">
      <c r="A8" t="s">
        <v>444</v>
      </c>
      <c r="B8">
        <v>14.24</v>
      </c>
      <c r="C8" t="s">
        <v>11</v>
      </c>
      <c r="D8" t="s">
        <v>27</v>
      </c>
      <c r="E8">
        <v>5182224</v>
      </c>
      <c r="F8" t="s">
        <v>13</v>
      </c>
      <c r="G8">
        <v>111355824</v>
      </c>
      <c r="H8" t="s">
        <v>445</v>
      </c>
      <c r="I8" t="s">
        <v>458</v>
      </c>
      <c r="J8" t="s">
        <v>459</v>
      </c>
    </row>
    <row r="9" spans="1:10" x14ac:dyDescent="0.2">
      <c r="A9" t="s">
        <v>444</v>
      </c>
      <c r="B9">
        <v>14.24</v>
      </c>
      <c r="C9" t="s">
        <v>11</v>
      </c>
      <c r="D9" t="s">
        <v>29</v>
      </c>
      <c r="E9">
        <v>5265320</v>
      </c>
      <c r="F9" t="s">
        <v>13</v>
      </c>
      <c r="G9">
        <v>110286590</v>
      </c>
      <c r="H9" t="s">
        <v>445</v>
      </c>
      <c r="I9" t="s">
        <v>460</v>
      </c>
      <c r="J9" t="s">
        <v>461</v>
      </c>
    </row>
    <row r="10" spans="1:10" x14ac:dyDescent="0.2">
      <c r="A10" t="s">
        <v>444</v>
      </c>
      <c r="B10">
        <v>14.24</v>
      </c>
      <c r="C10" t="s">
        <v>11</v>
      </c>
      <c r="D10" t="s">
        <v>32</v>
      </c>
      <c r="E10">
        <v>5402950</v>
      </c>
      <c r="F10" t="s">
        <v>13</v>
      </c>
      <c r="G10">
        <v>111505799</v>
      </c>
      <c r="H10" t="s">
        <v>445</v>
      </c>
      <c r="I10" t="s">
        <v>462</v>
      </c>
      <c r="J10" t="s">
        <v>463</v>
      </c>
    </row>
    <row r="11" spans="1:10" x14ac:dyDescent="0.2">
      <c r="A11" t="s">
        <v>444</v>
      </c>
      <c r="B11">
        <v>14.24</v>
      </c>
      <c r="C11" t="s">
        <v>11</v>
      </c>
      <c r="D11" t="s">
        <v>35</v>
      </c>
      <c r="E11">
        <v>5246862</v>
      </c>
      <c r="F11" t="s">
        <v>13</v>
      </c>
      <c r="G11">
        <v>110991361</v>
      </c>
      <c r="H11" t="s">
        <v>445</v>
      </c>
      <c r="I11" t="s">
        <v>464</v>
      </c>
      <c r="J11" t="s">
        <v>465</v>
      </c>
    </row>
    <row r="12" spans="1:10" x14ac:dyDescent="0.2">
      <c r="A12" t="s">
        <v>444</v>
      </c>
      <c r="B12">
        <v>14.24</v>
      </c>
      <c r="C12" t="s">
        <v>11</v>
      </c>
      <c r="D12" t="s">
        <v>38</v>
      </c>
      <c r="E12">
        <v>4897374</v>
      </c>
      <c r="F12" t="s">
        <v>13</v>
      </c>
      <c r="G12">
        <v>105956208</v>
      </c>
      <c r="H12" t="s">
        <v>445</v>
      </c>
      <c r="I12" t="s">
        <v>466</v>
      </c>
      <c r="J12" t="s">
        <v>467</v>
      </c>
    </row>
    <row r="13" spans="1:10" x14ac:dyDescent="0.2">
      <c r="A13" t="s">
        <v>444</v>
      </c>
      <c r="B13">
        <v>14.24</v>
      </c>
      <c r="C13" t="s">
        <v>11</v>
      </c>
      <c r="D13" t="s">
        <v>39</v>
      </c>
      <c r="E13">
        <v>4416624</v>
      </c>
      <c r="F13" t="s">
        <v>13</v>
      </c>
      <c r="G13">
        <v>98668963</v>
      </c>
      <c r="H13" t="s">
        <v>445</v>
      </c>
      <c r="I13" t="s">
        <v>468</v>
      </c>
      <c r="J13" t="s">
        <v>469</v>
      </c>
    </row>
    <row r="14" spans="1:10" x14ac:dyDescent="0.2">
      <c r="A14" t="s">
        <v>444</v>
      </c>
      <c r="B14">
        <v>14.24</v>
      </c>
      <c r="C14" t="s">
        <v>11</v>
      </c>
      <c r="D14" t="s">
        <v>40</v>
      </c>
      <c r="E14">
        <v>4093301</v>
      </c>
      <c r="F14" t="s">
        <v>13</v>
      </c>
      <c r="G14">
        <v>86802005</v>
      </c>
      <c r="H14" t="s">
        <v>445</v>
      </c>
      <c r="I14" t="s">
        <v>470</v>
      </c>
      <c r="J14" t="s">
        <v>447</v>
      </c>
    </row>
    <row r="15" spans="1:10" x14ac:dyDescent="0.2">
      <c r="A15" t="s">
        <v>444</v>
      </c>
      <c r="B15">
        <v>14.24</v>
      </c>
      <c r="C15" t="s">
        <v>11</v>
      </c>
      <c r="D15" t="s">
        <v>42</v>
      </c>
      <c r="E15">
        <v>3821094</v>
      </c>
      <c r="F15" t="s">
        <v>13</v>
      </c>
      <c r="G15">
        <v>94293376</v>
      </c>
      <c r="H15" t="s">
        <v>445</v>
      </c>
      <c r="I15" t="s">
        <v>471</v>
      </c>
      <c r="J15" t="s">
        <v>472</v>
      </c>
    </row>
    <row r="16" spans="1:10" x14ac:dyDescent="0.2">
      <c r="A16" t="s">
        <v>444</v>
      </c>
      <c r="B16">
        <v>14.24</v>
      </c>
      <c r="C16" t="s">
        <v>11</v>
      </c>
      <c r="D16" t="s">
        <v>44</v>
      </c>
      <c r="E16">
        <v>4554387</v>
      </c>
      <c r="F16" t="s">
        <v>13</v>
      </c>
      <c r="G16">
        <v>101137637</v>
      </c>
      <c r="H16" t="s">
        <v>445</v>
      </c>
      <c r="I16" t="s">
        <v>473</v>
      </c>
      <c r="J16" t="s">
        <v>474</v>
      </c>
    </row>
    <row r="17" spans="1:10" x14ac:dyDescent="0.2">
      <c r="A17" t="s">
        <v>444</v>
      </c>
      <c r="B17">
        <v>14.24</v>
      </c>
      <c r="C17" t="s">
        <v>11</v>
      </c>
      <c r="D17" t="s">
        <v>46</v>
      </c>
      <c r="E17">
        <v>4727766</v>
      </c>
      <c r="F17" t="s">
        <v>13</v>
      </c>
      <c r="G17">
        <v>95920967</v>
      </c>
      <c r="H17" t="s">
        <v>445</v>
      </c>
      <c r="I17" t="s">
        <v>475</v>
      </c>
      <c r="J17" t="s">
        <v>476</v>
      </c>
    </row>
    <row r="18" spans="1:10" x14ac:dyDescent="0.2">
      <c r="A18" t="s">
        <v>444</v>
      </c>
      <c r="B18">
        <v>14.24</v>
      </c>
      <c r="C18" t="s">
        <v>11</v>
      </c>
      <c r="D18" t="s">
        <v>48</v>
      </c>
      <c r="E18">
        <v>5034157</v>
      </c>
      <c r="F18" t="s">
        <v>13</v>
      </c>
      <c r="G18">
        <v>104268992</v>
      </c>
      <c r="H18" t="s">
        <v>445</v>
      </c>
      <c r="I18" t="s">
        <v>477</v>
      </c>
      <c r="J18" t="s">
        <v>478</v>
      </c>
    </row>
    <row r="19" spans="1:10" x14ac:dyDescent="0.2">
      <c r="A19" t="s">
        <v>444</v>
      </c>
      <c r="B19">
        <v>14.24</v>
      </c>
      <c r="C19" t="s">
        <v>11</v>
      </c>
      <c r="D19" t="s">
        <v>50</v>
      </c>
      <c r="E19">
        <v>5102267</v>
      </c>
      <c r="F19" t="s">
        <v>13</v>
      </c>
      <c r="G19">
        <v>109746911</v>
      </c>
      <c r="H19" t="s">
        <v>445</v>
      </c>
      <c r="I19" t="s">
        <v>479</v>
      </c>
      <c r="J19" t="s">
        <v>480</v>
      </c>
    </row>
    <row r="20" spans="1:10" x14ac:dyDescent="0.2">
      <c r="A20" t="s">
        <v>444</v>
      </c>
      <c r="B20">
        <v>14.24</v>
      </c>
      <c r="C20" t="s">
        <v>11</v>
      </c>
      <c r="D20" t="s">
        <v>52</v>
      </c>
      <c r="E20">
        <v>4903178</v>
      </c>
      <c r="F20" t="s">
        <v>13</v>
      </c>
      <c r="G20">
        <v>105516256</v>
      </c>
      <c r="H20" t="s">
        <v>445</v>
      </c>
      <c r="I20" t="s">
        <v>481</v>
      </c>
      <c r="J20" t="s">
        <v>447</v>
      </c>
    </row>
    <row r="21" spans="1:10" x14ac:dyDescent="0.2">
      <c r="A21" t="s">
        <v>444</v>
      </c>
      <c r="B21">
        <v>14.24</v>
      </c>
      <c r="C21" t="s">
        <v>11</v>
      </c>
      <c r="D21" t="s">
        <v>54</v>
      </c>
      <c r="E21">
        <v>4521908</v>
      </c>
      <c r="F21" t="s">
        <v>13</v>
      </c>
      <c r="G21">
        <v>100484732</v>
      </c>
      <c r="H21" t="s">
        <v>445</v>
      </c>
      <c r="I21" t="s">
        <v>482</v>
      </c>
      <c r="J21" t="s">
        <v>483</v>
      </c>
    </row>
    <row r="22" spans="1:10" x14ac:dyDescent="0.2">
      <c r="A22" t="s">
        <v>444</v>
      </c>
      <c r="B22">
        <v>14.24</v>
      </c>
      <c r="C22" t="s">
        <v>11</v>
      </c>
      <c r="D22" t="s">
        <v>57</v>
      </c>
      <c r="E22">
        <v>4616961</v>
      </c>
      <c r="F22" t="s">
        <v>13</v>
      </c>
      <c r="G22">
        <v>102863344</v>
      </c>
      <c r="H22" t="s">
        <v>445</v>
      </c>
      <c r="I22" t="s">
        <v>484</v>
      </c>
      <c r="J22" t="s">
        <v>485</v>
      </c>
    </row>
    <row r="23" spans="1:10" x14ac:dyDescent="0.2">
      <c r="A23" t="s">
        <v>444</v>
      </c>
      <c r="B23">
        <v>14.24</v>
      </c>
      <c r="C23" t="s">
        <v>11</v>
      </c>
      <c r="D23" t="s">
        <v>60</v>
      </c>
      <c r="E23">
        <v>5117018</v>
      </c>
      <c r="F23" t="s">
        <v>13</v>
      </c>
      <c r="G23">
        <v>110922923</v>
      </c>
      <c r="H23" t="s">
        <v>445</v>
      </c>
      <c r="I23" t="s">
        <v>486</v>
      </c>
      <c r="J23" t="s">
        <v>487</v>
      </c>
    </row>
    <row r="24" spans="1:10" x14ac:dyDescent="0.2">
      <c r="A24" t="s">
        <v>444</v>
      </c>
      <c r="B24">
        <v>14.24</v>
      </c>
      <c r="C24" t="s">
        <v>11</v>
      </c>
      <c r="D24" t="s">
        <v>63</v>
      </c>
      <c r="E24">
        <v>4826793</v>
      </c>
      <c r="F24" t="s">
        <v>13</v>
      </c>
      <c r="G24">
        <v>103657988</v>
      </c>
      <c r="H24" t="s">
        <v>445</v>
      </c>
      <c r="I24" t="s">
        <v>488</v>
      </c>
      <c r="J24" t="s">
        <v>489</v>
      </c>
    </row>
    <row r="25" spans="1:10" x14ac:dyDescent="0.2">
      <c r="A25" t="s">
        <v>444</v>
      </c>
      <c r="B25">
        <v>14.24</v>
      </c>
      <c r="C25" t="s">
        <v>11</v>
      </c>
      <c r="D25" t="s">
        <v>64</v>
      </c>
      <c r="E25">
        <v>4590761</v>
      </c>
      <c r="F25" t="s">
        <v>13</v>
      </c>
      <c r="G25">
        <v>99836744</v>
      </c>
      <c r="H25" t="s">
        <v>445</v>
      </c>
      <c r="I25" t="s">
        <v>490</v>
      </c>
      <c r="J25" t="s">
        <v>491</v>
      </c>
    </row>
    <row r="26" spans="1:10" x14ac:dyDescent="0.2">
      <c r="A26" t="s">
        <v>444</v>
      </c>
      <c r="B26">
        <v>14.24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445</v>
      </c>
      <c r="I26" t="s">
        <v>37</v>
      </c>
      <c r="J26" t="s">
        <v>13</v>
      </c>
    </row>
    <row r="27" spans="1:10" x14ac:dyDescent="0.2">
      <c r="A27" t="s">
        <v>444</v>
      </c>
      <c r="B27">
        <v>14.24</v>
      </c>
      <c r="C27" t="s">
        <v>11</v>
      </c>
      <c r="D27" t="s">
        <v>66</v>
      </c>
      <c r="E27">
        <v>4440471</v>
      </c>
      <c r="F27" t="s">
        <v>13</v>
      </c>
      <c r="G27">
        <v>89295553</v>
      </c>
      <c r="H27" t="s">
        <v>445</v>
      </c>
      <c r="I27" t="s">
        <v>492</v>
      </c>
      <c r="J27" t="s">
        <v>493</v>
      </c>
    </row>
    <row r="28" spans="1:10" x14ac:dyDescent="0.2">
      <c r="A28" t="s">
        <v>444</v>
      </c>
      <c r="B28">
        <v>14.24</v>
      </c>
      <c r="C28" t="s">
        <v>11</v>
      </c>
      <c r="D28" t="s">
        <v>68</v>
      </c>
      <c r="E28">
        <v>4470690</v>
      </c>
      <c r="F28" t="s">
        <v>13</v>
      </c>
      <c r="G28">
        <v>90072123</v>
      </c>
      <c r="H28" t="s">
        <v>445</v>
      </c>
      <c r="I28" t="s">
        <v>494</v>
      </c>
      <c r="J28" t="s">
        <v>495</v>
      </c>
    </row>
    <row r="29" spans="1:10" x14ac:dyDescent="0.2">
      <c r="A29" t="s">
        <v>444</v>
      </c>
      <c r="B29">
        <v>14.24</v>
      </c>
      <c r="C29" t="s">
        <v>11</v>
      </c>
      <c r="D29" t="s">
        <v>70</v>
      </c>
      <c r="E29">
        <v>4426245</v>
      </c>
      <c r="F29" t="s">
        <v>13</v>
      </c>
      <c r="G29">
        <v>95940282</v>
      </c>
      <c r="H29" t="s">
        <v>445</v>
      </c>
      <c r="I29" t="s">
        <v>496</v>
      </c>
      <c r="J29" t="s">
        <v>497</v>
      </c>
    </row>
    <row r="30" spans="1:10" x14ac:dyDescent="0.2">
      <c r="A30" t="s">
        <v>444</v>
      </c>
      <c r="B30">
        <v>14.24</v>
      </c>
      <c r="C30" t="s">
        <v>11</v>
      </c>
      <c r="D30" t="s">
        <v>72</v>
      </c>
      <c r="E30">
        <v>4960921</v>
      </c>
      <c r="F30" t="s">
        <v>13</v>
      </c>
      <c r="G30">
        <v>101034742</v>
      </c>
      <c r="H30" t="s">
        <v>445</v>
      </c>
      <c r="I30" t="s">
        <v>498</v>
      </c>
      <c r="J30" t="s">
        <v>499</v>
      </c>
    </row>
    <row r="31" spans="1:10" x14ac:dyDescent="0.2">
      <c r="A31" t="s">
        <v>444</v>
      </c>
      <c r="B31">
        <v>14.24</v>
      </c>
      <c r="C31" t="s">
        <v>11</v>
      </c>
      <c r="D31" t="s">
        <v>74</v>
      </c>
      <c r="E31">
        <v>4779654</v>
      </c>
      <c r="F31" t="s">
        <v>13</v>
      </c>
      <c r="G31">
        <v>103516134</v>
      </c>
      <c r="H31" t="s">
        <v>445</v>
      </c>
      <c r="I31" t="s">
        <v>500</v>
      </c>
      <c r="J31" t="s">
        <v>501</v>
      </c>
    </row>
    <row r="32" spans="1:10" x14ac:dyDescent="0.2">
      <c r="A32" t="s">
        <v>444</v>
      </c>
      <c r="B32">
        <v>14.24</v>
      </c>
      <c r="C32" t="s">
        <v>11</v>
      </c>
      <c r="D32" t="s">
        <v>76</v>
      </c>
      <c r="E32">
        <v>4457066</v>
      </c>
      <c r="F32" t="s">
        <v>13</v>
      </c>
      <c r="G32">
        <v>96985952</v>
      </c>
      <c r="H32" t="s">
        <v>445</v>
      </c>
      <c r="I32" t="s">
        <v>502</v>
      </c>
      <c r="J32" t="s">
        <v>503</v>
      </c>
    </row>
    <row r="33" spans="1:10" x14ac:dyDescent="0.2">
      <c r="A33" t="s">
        <v>444</v>
      </c>
      <c r="B33">
        <v>14.24</v>
      </c>
      <c r="C33" t="s">
        <v>11</v>
      </c>
      <c r="D33" t="s">
        <v>78</v>
      </c>
      <c r="E33">
        <v>4012346</v>
      </c>
      <c r="F33" t="s">
        <v>13</v>
      </c>
      <c r="G33">
        <v>93121918</v>
      </c>
      <c r="H33" t="s">
        <v>445</v>
      </c>
      <c r="I33" t="s">
        <v>504</v>
      </c>
      <c r="J33" t="s">
        <v>505</v>
      </c>
    </row>
    <row r="34" spans="1:10" x14ac:dyDescent="0.2">
      <c r="A34" t="s">
        <v>444</v>
      </c>
      <c r="B34">
        <v>14.24</v>
      </c>
      <c r="C34" t="s">
        <v>11</v>
      </c>
      <c r="D34" t="s">
        <v>80</v>
      </c>
      <c r="E34">
        <v>4969326</v>
      </c>
      <c r="F34" t="s">
        <v>13</v>
      </c>
      <c r="G34">
        <v>103661835</v>
      </c>
      <c r="H34" t="s">
        <v>445</v>
      </c>
      <c r="I34" t="s">
        <v>506</v>
      </c>
      <c r="J34" t="s">
        <v>507</v>
      </c>
    </row>
    <row r="35" spans="1:10" x14ac:dyDescent="0.2">
      <c r="A35" t="s">
        <v>444</v>
      </c>
      <c r="B35">
        <v>14.24</v>
      </c>
      <c r="C35" t="s">
        <v>11</v>
      </c>
      <c r="D35" t="s">
        <v>83</v>
      </c>
      <c r="E35">
        <v>4837682</v>
      </c>
      <c r="F35" t="s">
        <v>13</v>
      </c>
      <c r="G35">
        <v>104588072</v>
      </c>
      <c r="H35" t="s">
        <v>445</v>
      </c>
      <c r="I35" t="s">
        <v>508</v>
      </c>
      <c r="J35" t="s">
        <v>509</v>
      </c>
    </row>
    <row r="36" spans="1:10" x14ac:dyDescent="0.2">
      <c r="A36" t="s">
        <v>444</v>
      </c>
      <c r="B36">
        <v>14.24</v>
      </c>
      <c r="C36" t="s">
        <v>11</v>
      </c>
      <c r="D36" t="s">
        <v>86</v>
      </c>
      <c r="E36">
        <v>4577682</v>
      </c>
      <c r="F36" t="s">
        <v>13</v>
      </c>
      <c r="G36">
        <v>103971775</v>
      </c>
      <c r="H36" t="s">
        <v>445</v>
      </c>
      <c r="I36" t="s">
        <v>510</v>
      </c>
      <c r="J36" t="s">
        <v>511</v>
      </c>
    </row>
    <row r="37" spans="1:10" x14ac:dyDescent="0.2">
      <c r="A37" t="s">
        <v>444</v>
      </c>
      <c r="B37">
        <v>14.24</v>
      </c>
      <c r="C37" t="s">
        <v>11</v>
      </c>
      <c r="D37" t="s">
        <v>89</v>
      </c>
      <c r="E37">
        <v>4739511</v>
      </c>
      <c r="F37" t="s">
        <v>13</v>
      </c>
      <c r="G37">
        <v>105751410</v>
      </c>
      <c r="H37" t="s">
        <v>445</v>
      </c>
      <c r="I37" t="s">
        <v>512</v>
      </c>
      <c r="J37" t="s">
        <v>513</v>
      </c>
    </row>
    <row r="38" spans="1:10" x14ac:dyDescent="0.2">
      <c r="A38" t="s">
        <v>444</v>
      </c>
      <c r="B38">
        <v>14.24</v>
      </c>
      <c r="C38" t="s">
        <v>11</v>
      </c>
      <c r="D38" t="s">
        <v>92</v>
      </c>
      <c r="E38">
        <v>4627166</v>
      </c>
      <c r="F38" t="s">
        <v>13</v>
      </c>
      <c r="G38">
        <v>94072972</v>
      </c>
      <c r="H38" t="s">
        <v>445</v>
      </c>
      <c r="I38" t="s">
        <v>514</v>
      </c>
      <c r="J38" t="s">
        <v>515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4424</v>
      </c>
      <c r="B2">
        <v>10.039999999999999</v>
      </c>
      <c r="C2" t="s">
        <v>11</v>
      </c>
      <c r="D2" t="s">
        <v>12</v>
      </c>
      <c r="E2">
        <v>56520253</v>
      </c>
      <c r="F2" t="s">
        <v>13</v>
      </c>
      <c r="G2">
        <v>898951671</v>
      </c>
      <c r="H2" t="s">
        <v>4376</v>
      </c>
      <c r="I2" t="s">
        <v>193</v>
      </c>
      <c r="J2" t="s">
        <v>13</v>
      </c>
    </row>
    <row r="3" spans="1:10" x14ac:dyDescent="0.2">
      <c r="A3" t="s">
        <v>4424</v>
      </c>
      <c r="B3">
        <v>10.039999999999999</v>
      </c>
      <c r="C3" t="s">
        <v>11</v>
      </c>
      <c r="D3" t="s">
        <v>16</v>
      </c>
      <c r="E3">
        <v>33663330</v>
      </c>
      <c r="F3" t="s">
        <v>13</v>
      </c>
      <c r="G3">
        <v>497055159</v>
      </c>
      <c r="H3" t="s">
        <v>4376</v>
      </c>
      <c r="I3" t="s">
        <v>193</v>
      </c>
      <c r="J3" t="s">
        <v>13</v>
      </c>
    </row>
    <row r="4" spans="1:10" x14ac:dyDescent="0.2">
      <c r="A4" t="s">
        <v>4424</v>
      </c>
      <c r="B4">
        <v>10.039999999999999</v>
      </c>
      <c r="C4" t="s">
        <v>11</v>
      </c>
      <c r="D4" t="s">
        <v>18</v>
      </c>
      <c r="E4">
        <v>21615284</v>
      </c>
      <c r="F4" t="s">
        <v>13</v>
      </c>
      <c r="G4">
        <v>335152406</v>
      </c>
      <c r="H4" t="s">
        <v>4376</v>
      </c>
      <c r="I4" t="s">
        <v>193</v>
      </c>
      <c r="J4" t="s">
        <v>13</v>
      </c>
    </row>
    <row r="5" spans="1:10" x14ac:dyDescent="0.2">
      <c r="A5" t="s">
        <v>4424</v>
      </c>
      <c r="B5">
        <v>10.039999999999999</v>
      </c>
      <c r="C5" t="s">
        <v>11</v>
      </c>
      <c r="D5" t="s">
        <v>20</v>
      </c>
      <c r="E5">
        <v>13435608</v>
      </c>
      <c r="F5" t="s">
        <v>13</v>
      </c>
      <c r="G5">
        <v>194281829</v>
      </c>
      <c r="H5" t="s">
        <v>4376</v>
      </c>
      <c r="I5" t="s">
        <v>4425</v>
      </c>
      <c r="J5" t="s">
        <v>13</v>
      </c>
    </row>
    <row r="6" spans="1:10" x14ac:dyDescent="0.2">
      <c r="A6" t="s">
        <v>4424</v>
      </c>
      <c r="B6">
        <v>10.039999999999999</v>
      </c>
      <c r="C6" t="s">
        <v>11</v>
      </c>
      <c r="D6" t="s">
        <v>22</v>
      </c>
      <c r="E6">
        <v>9329142</v>
      </c>
      <c r="F6" t="s">
        <v>13</v>
      </c>
      <c r="G6">
        <v>139719394</v>
      </c>
      <c r="H6" t="s">
        <v>4376</v>
      </c>
      <c r="I6" t="s">
        <v>193</v>
      </c>
      <c r="J6" t="s">
        <v>4426</v>
      </c>
    </row>
    <row r="7" spans="1:10" x14ac:dyDescent="0.2">
      <c r="A7" t="s">
        <v>4424</v>
      </c>
      <c r="B7">
        <v>10.039999999999999</v>
      </c>
      <c r="C7" t="s">
        <v>11</v>
      </c>
      <c r="D7" t="s">
        <v>25</v>
      </c>
      <c r="E7">
        <v>4736395</v>
      </c>
      <c r="F7" t="s">
        <v>13</v>
      </c>
      <c r="G7">
        <v>70241078</v>
      </c>
      <c r="H7" t="s">
        <v>4376</v>
      </c>
      <c r="I7" t="s">
        <v>4427</v>
      </c>
      <c r="J7" t="s">
        <v>13</v>
      </c>
    </row>
    <row r="8" spans="1:10" x14ac:dyDescent="0.2">
      <c r="A8" t="s">
        <v>4424</v>
      </c>
      <c r="B8">
        <v>10.039999999999999</v>
      </c>
      <c r="C8" t="s">
        <v>11</v>
      </c>
      <c r="D8" t="s">
        <v>27</v>
      </c>
      <c r="E8">
        <v>2193505</v>
      </c>
      <c r="F8" t="s">
        <v>13</v>
      </c>
      <c r="G8">
        <v>29861020</v>
      </c>
      <c r="H8" t="s">
        <v>4376</v>
      </c>
      <c r="I8" t="s">
        <v>4428</v>
      </c>
      <c r="J8" t="s">
        <v>13</v>
      </c>
    </row>
    <row r="9" spans="1:10" x14ac:dyDescent="0.2">
      <c r="A9" t="s">
        <v>4424</v>
      </c>
      <c r="B9">
        <v>10.039999999999999</v>
      </c>
      <c r="C9" t="s">
        <v>11</v>
      </c>
      <c r="D9" t="s">
        <v>29</v>
      </c>
      <c r="E9">
        <v>1059342</v>
      </c>
      <c r="F9" t="s">
        <v>13</v>
      </c>
      <c r="G9">
        <v>15540198</v>
      </c>
      <c r="H9" t="s">
        <v>4376</v>
      </c>
      <c r="I9" t="s">
        <v>2283</v>
      </c>
      <c r="J9" t="s">
        <v>4429</v>
      </c>
    </row>
    <row r="10" spans="1:10" x14ac:dyDescent="0.2">
      <c r="A10" t="s">
        <v>4424</v>
      </c>
      <c r="B10">
        <v>10.039999999999999</v>
      </c>
      <c r="C10" t="s">
        <v>11</v>
      </c>
      <c r="D10" t="s">
        <v>32</v>
      </c>
      <c r="E10">
        <v>451022</v>
      </c>
      <c r="F10" t="s">
        <v>13</v>
      </c>
      <c r="G10">
        <v>6830528</v>
      </c>
      <c r="H10" t="s">
        <v>4376</v>
      </c>
      <c r="I10" t="s">
        <v>4430</v>
      </c>
      <c r="J10" t="s">
        <v>4431</v>
      </c>
    </row>
    <row r="11" spans="1:10" x14ac:dyDescent="0.2">
      <c r="A11" t="s">
        <v>4424</v>
      </c>
      <c r="B11">
        <v>10.039999999999999</v>
      </c>
      <c r="C11" t="s">
        <v>11</v>
      </c>
      <c r="D11" t="s">
        <v>35</v>
      </c>
      <c r="E11">
        <v>183746</v>
      </c>
      <c r="F11" t="s">
        <v>13</v>
      </c>
      <c r="G11">
        <v>2748004</v>
      </c>
      <c r="H11" t="s">
        <v>4376</v>
      </c>
      <c r="I11" t="s">
        <v>4432</v>
      </c>
      <c r="J11" t="s">
        <v>4433</v>
      </c>
    </row>
    <row r="12" spans="1:10" x14ac:dyDescent="0.2">
      <c r="A12" t="s">
        <v>4424</v>
      </c>
      <c r="B12">
        <v>10.039999999999999</v>
      </c>
      <c r="C12" t="s">
        <v>11</v>
      </c>
      <c r="D12" t="s">
        <v>38</v>
      </c>
      <c r="E12">
        <v>128353</v>
      </c>
      <c r="F12" t="s">
        <v>13</v>
      </c>
      <c r="G12">
        <v>1894534</v>
      </c>
      <c r="H12" t="s">
        <v>4376</v>
      </c>
      <c r="I12" t="s">
        <v>4434</v>
      </c>
      <c r="J12" t="s">
        <v>4435</v>
      </c>
    </row>
    <row r="13" spans="1:10" x14ac:dyDescent="0.2">
      <c r="A13" t="s">
        <v>4424</v>
      </c>
      <c r="B13">
        <v>10.039999999999999</v>
      </c>
      <c r="C13" t="s">
        <v>11</v>
      </c>
      <c r="D13" t="s">
        <v>39</v>
      </c>
      <c r="E13">
        <v>79787</v>
      </c>
      <c r="F13" t="s">
        <v>13</v>
      </c>
      <c r="G13">
        <v>999710</v>
      </c>
      <c r="H13" t="s">
        <v>4376</v>
      </c>
      <c r="I13" t="s">
        <v>4436</v>
      </c>
      <c r="J13" t="s">
        <v>4437</v>
      </c>
    </row>
    <row r="14" spans="1:10" x14ac:dyDescent="0.2">
      <c r="A14" t="s">
        <v>4424</v>
      </c>
      <c r="B14">
        <v>10.039999999999999</v>
      </c>
      <c r="C14" t="s">
        <v>11</v>
      </c>
      <c r="D14" t="s">
        <v>40</v>
      </c>
      <c r="E14">
        <v>63953114</v>
      </c>
      <c r="F14" t="s">
        <v>13</v>
      </c>
      <c r="G14">
        <v>969472108</v>
      </c>
      <c r="H14" t="s">
        <v>4376</v>
      </c>
      <c r="I14" t="s">
        <v>193</v>
      </c>
      <c r="J14" t="s">
        <v>13</v>
      </c>
    </row>
    <row r="15" spans="1:10" x14ac:dyDescent="0.2">
      <c r="A15" t="s">
        <v>4424</v>
      </c>
      <c r="B15">
        <v>10.039999999999999</v>
      </c>
      <c r="C15" t="s">
        <v>11</v>
      </c>
      <c r="D15" t="s">
        <v>42</v>
      </c>
      <c r="E15">
        <v>34565458</v>
      </c>
      <c r="F15" t="s">
        <v>13</v>
      </c>
      <c r="G15">
        <v>539020577</v>
      </c>
      <c r="H15" t="s">
        <v>4376</v>
      </c>
      <c r="I15" t="s">
        <v>193</v>
      </c>
      <c r="J15" t="s">
        <v>13</v>
      </c>
    </row>
    <row r="16" spans="1:10" x14ac:dyDescent="0.2">
      <c r="A16" t="s">
        <v>4424</v>
      </c>
      <c r="B16">
        <v>10.039999999999999</v>
      </c>
      <c r="C16" t="s">
        <v>11</v>
      </c>
      <c r="D16" t="s">
        <v>44</v>
      </c>
      <c r="E16">
        <v>22126547</v>
      </c>
      <c r="F16" t="s">
        <v>13</v>
      </c>
      <c r="G16">
        <v>333122245</v>
      </c>
      <c r="H16" t="s">
        <v>4376</v>
      </c>
      <c r="I16" t="s">
        <v>193</v>
      </c>
      <c r="J16" t="s">
        <v>13</v>
      </c>
    </row>
    <row r="17" spans="1:10" x14ac:dyDescent="0.2">
      <c r="A17" t="s">
        <v>4424</v>
      </c>
      <c r="B17">
        <v>10.039999999999999</v>
      </c>
      <c r="C17" t="s">
        <v>11</v>
      </c>
      <c r="D17" t="s">
        <v>46</v>
      </c>
      <c r="E17">
        <v>14249106</v>
      </c>
      <c r="F17" t="s">
        <v>13</v>
      </c>
      <c r="G17">
        <v>210390389</v>
      </c>
      <c r="H17" t="s">
        <v>4376</v>
      </c>
      <c r="I17" t="s">
        <v>4438</v>
      </c>
      <c r="J17" t="s">
        <v>13</v>
      </c>
    </row>
    <row r="18" spans="1:10" x14ac:dyDescent="0.2">
      <c r="A18" t="s">
        <v>4424</v>
      </c>
      <c r="B18">
        <v>10.039999999999999</v>
      </c>
      <c r="C18" t="s">
        <v>11</v>
      </c>
      <c r="D18" t="s">
        <v>48</v>
      </c>
      <c r="E18">
        <v>7318427</v>
      </c>
      <c r="F18" t="s">
        <v>13</v>
      </c>
      <c r="G18">
        <v>109687111</v>
      </c>
      <c r="H18" t="s">
        <v>4376</v>
      </c>
      <c r="I18" t="s">
        <v>4439</v>
      </c>
      <c r="J18" t="s">
        <v>13</v>
      </c>
    </row>
    <row r="19" spans="1:10" x14ac:dyDescent="0.2">
      <c r="A19" t="s">
        <v>4424</v>
      </c>
      <c r="B19">
        <v>10.039999999999999</v>
      </c>
      <c r="C19" t="s">
        <v>11</v>
      </c>
      <c r="D19" t="s">
        <v>50</v>
      </c>
      <c r="E19">
        <v>4065954</v>
      </c>
      <c r="F19" t="s">
        <v>13</v>
      </c>
      <c r="G19">
        <v>63490309</v>
      </c>
      <c r="H19" t="s">
        <v>4376</v>
      </c>
      <c r="I19" t="s">
        <v>4440</v>
      </c>
      <c r="J19" t="s">
        <v>13</v>
      </c>
    </row>
    <row r="20" spans="1:10" x14ac:dyDescent="0.2">
      <c r="A20" t="s">
        <v>4424</v>
      </c>
      <c r="B20">
        <v>10.039999999999999</v>
      </c>
      <c r="C20" t="s">
        <v>11</v>
      </c>
      <c r="D20" t="s">
        <v>52</v>
      </c>
      <c r="E20">
        <v>1933077</v>
      </c>
      <c r="F20" t="s">
        <v>13</v>
      </c>
      <c r="G20">
        <v>28686928</v>
      </c>
      <c r="H20" t="s">
        <v>4376</v>
      </c>
      <c r="I20" t="s">
        <v>4441</v>
      </c>
      <c r="J20" t="s">
        <v>13</v>
      </c>
    </row>
    <row r="21" spans="1:10" x14ac:dyDescent="0.2">
      <c r="A21" t="s">
        <v>4424</v>
      </c>
      <c r="B21">
        <v>10.039999999999999</v>
      </c>
      <c r="C21" t="s">
        <v>11</v>
      </c>
      <c r="D21" t="s">
        <v>54</v>
      </c>
      <c r="E21">
        <v>1063215</v>
      </c>
      <c r="F21" t="s">
        <v>13</v>
      </c>
      <c r="G21">
        <v>15867349</v>
      </c>
      <c r="H21" t="s">
        <v>4376</v>
      </c>
      <c r="I21" t="s">
        <v>4442</v>
      </c>
      <c r="J21" t="s">
        <v>4443</v>
      </c>
    </row>
    <row r="22" spans="1:10" x14ac:dyDescent="0.2">
      <c r="A22" t="s">
        <v>4424</v>
      </c>
      <c r="B22">
        <v>10.039999999999999</v>
      </c>
      <c r="C22" t="s">
        <v>11</v>
      </c>
      <c r="D22" t="s">
        <v>57</v>
      </c>
      <c r="E22">
        <v>503308</v>
      </c>
      <c r="F22" t="s">
        <v>13</v>
      </c>
      <c r="G22">
        <v>7381345</v>
      </c>
      <c r="H22" t="s">
        <v>4376</v>
      </c>
      <c r="I22" t="s">
        <v>4444</v>
      </c>
      <c r="J22" t="s">
        <v>4445</v>
      </c>
    </row>
    <row r="23" spans="1:10" x14ac:dyDescent="0.2">
      <c r="A23" t="s">
        <v>4424</v>
      </c>
      <c r="B23">
        <v>10.039999999999999</v>
      </c>
      <c r="C23" t="s">
        <v>11</v>
      </c>
      <c r="D23" t="s">
        <v>60</v>
      </c>
      <c r="E23">
        <v>169142</v>
      </c>
      <c r="F23" t="s">
        <v>13</v>
      </c>
      <c r="G23">
        <v>2611693</v>
      </c>
      <c r="H23" t="s">
        <v>4376</v>
      </c>
      <c r="I23" t="s">
        <v>4446</v>
      </c>
      <c r="J23" t="s">
        <v>4447</v>
      </c>
    </row>
    <row r="24" spans="1:10" x14ac:dyDescent="0.2">
      <c r="A24" t="s">
        <v>4424</v>
      </c>
      <c r="B24">
        <v>10.039999999999999</v>
      </c>
      <c r="C24" t="s">
        <v>11</v>
      </c>
      <c r="D24" t="s">
        <v>63</v>
      </c>
      <c r="E24">
        <v>97989</v>
      </c>
      <c r="F24" t="s">
        <v>13</v>
      </c>
      <c r="G24">
        <v>1522057</v>
      </c>
      <c r="H24" t="s">
        <v>4376</v>
      </c>
      <c r="I24" t="s">
        <v>4448</v>
      </c>
      <c r="J24" t="s">
        <v>4449</v>
      </c>
    </row>
    <row r="25" spans="1:10" x14ac:dyDescent="0.2">
      <c r="A25" t="s">
        <v>4424</v>
      </c>
      <c r="B25">
        <v>10.039999999999999</v>
      </c>
      <c r="C25" t="s">
        <v>11</v>
      </c>
      <c r="D25" t="s">
        <v>64</v>
      </c>
      <c r="E25">
        <v>91293</v>
      </c>
      <c r="F25" t="s">
        <v>13</v>
      </c>
      <c r="G25">
        <v>1149454</v>
      </c>
      <c r="H25" t="s">
        <v>4376</v>
      </c>
      <c r="I25" t="s">
        <v>4450</v>
      </c>
      <c r="J25" t="s">
        <v>4451</v>
      </c>
    </row>
    <row r="26" spans="1:10" x14ac:dyDescent="0.2">
      <c r="A26" t="s">
        <v>4424</v>
      </c>
      <c r="B26">
        <v>10.039999999999999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4376</v>
      </c>
      <c r="I26" t="s">
        <v>37</v>
      </c>
      <c r="J26" t="s">
        <v>13</v>
      </c>
    </row>
    <row r="27" spans="1:10" x14ac:dyDescent="0.2">
      <c r="A27" t="s">
        <v>4424</v>
      </c>
      <c r="B27">
        <v>10.039999999999999</v>
      </c>
      <c r="C27" t="s">
        <v>11</v>
      </c>
      <c r="D27" t="s">
        <v>66</v>
      </c>
      <c r="E27">
        <v>60008483</v>
      </c>
      <c r="F27" t="s">
        <v>13</v>
      </c>
      <c r="G27">
        <v>917349144</v>
      </c>
      <c r="H27" t="s">
        <v>4376</v>
      </c>
      <c r="I27" t="s">
        <v>193</v>
      </c>
      <c r="J27" t="s">
        <v>13</v>
      </c>
    </row>
    <row r="28" spans="1:10" x14ac:dyDescent="0.2">
      <c r="A28" t="s">
        <v>4424</v>
      </c>
      <c r="B28">
        <v>10.039999999999999</v>
      </c>
      <c r="C28" t="s">
        <v>11</v>
      </c>
      <c r="D28" t="s">
        <v>68</v>
      </c>
      <c r="E28">
        <v>37915546</v>
      </c>
      <c r="F28" t="s">
        <v>13</v>
      </c>
      <c r="G28">
        <v>580422712</v>
      </c>
      <c r="H28" t="s">
        <v>4376</v>
      </c>
      <c r="I28" t="s">
        <v>193</v>
      </c>
      <c r="J28" t="s">
        <v>13</v>
      </c>
    </row>
    <row r="29" spans="1:10" x14ac:dyDescent="0.2">
      <c r="A29" t="s">
        <v>4424</v>
      </c>
      <c r="B29">
        <v>10.039999999999999</v>
      </c>
      <c r="C29" t="s">
        <v>11</v>
      </c>
      <c r="D29" t="s">
        <v>70</v>
      </c>
      <c r="E29">
        <v>22011738</v>
      </c>
      <c r="F29" t="s">
        <v>13</v>
      </c>
      <c r="G29">
        <v>333796694</v>
      </c>
      <c r="H29" t="s">
        <v>4376</v>
      </c>
      <c r="I29" t="s">
        <v>4452</v>
      </c>
      <c r="J29" t="s">
        <v>13</v>
      </c>
    </row>
    <row r="30" spans="1:10" x14ac:dyDescent="0.2">
      <c r="A30" t="s">
        <v>4424</v>
      </c>
      <c r="B30">
        <v>10.039999999999999</v>
      </c>
      <c r="C30" t="s">
        <v>11</v>
      </c>
      <c r="D30" t="s">
        <v>72</v>
      </c>
      <c r="E30">
        <v>12956543</v>
      </c>
      <c r="F30" t="s">
        <v>13</v>
      </c>
      <c r="G30">
        <v>200255540</v>
      </c>
      <c r="H30" t="s">
        <v>4376</v>
      </c>
      <c r="I30" t="s">
        <v>4453</v>
      </c>
      <c r="J30" t="s">
        <v>13</v>
      </c>
    </row>
    <row r="31" spans="1:10" x14ac:dyDescent="0.2">
      <c r="A31" t="s">
        <v>4424</v>
      </c>
      <c r="B31">
        <v>10.039999999999999</v>
      </c>
      <c r="C31" t="s">
        <v>11</v>
      </c>
      <c r="D31" t="s">
        <v>74</v>
      </c>
      <c r="E31">
        <v>7184396</v>
      </c>
      <c r="F31" t="s">
        <v>13</v>
      </c>
      <c r="G31">
        <v>119315470</v>
      </c>
      <c r="H31" t="s">
        <v>4376</v>
      </c>
      <c r="I31" t="s">
        <v>4454</v>
      </c>
      <c r="J31" t="s">
        <v>13</v>
      </c>
    </row>
    <row r="32" spans="1:10" x14ac:dyDescent="0.2">
      <c r="A32" t="s">
        <v>4424</v>
      </c>
      <c r="B32">
        <v>10.039999999999999</v>
      </c>
      <c r="C32" t="s">
        <v>11</v>
      </c>
      <c r="D32" t="s">
        <v>76</v>
      </c>
      <c r="E32">
        <v>3719275</v>
      </c>
      <c r="F32" t="s">
        <v>13</v>
      </c>
      <c r="G32">
        <v>56615456</v>
      </c>
      <c r="H32" t="s">
        <v>4376</v>
      </c>
      <c r="I32" t="s">
        <v>4455</v>
      </c>
      <c r="J32" t="s">
        <v>13</v>
      </c>
    </row>
    <row r="33" spans="1:10" x14ac:dyDescent="0.2">
      <c r="A33" t="s">
        <v>4424</v>
      </c>
      <c r="B33">
        <v>10.039999999999999</v>
      </c>
      <c r="C33" t="s">
        <v>11</v>
      </c>
      <c r="D33" t="s">
        <v>78</v>
      </c>
      <c r="E33">
        <v>2211919</v>
      </c>
      <c r="F33" t="s">
        <v>13</v>
      </c>
      <c r="G33">
        <v>32752027</v>
      </c>
      <c r="H33" t="s">
        <v>4376</v>
      </c>
      <c r="I33" t="s">
        <v>4456</v>
      </c>
      <c r="J33" t="s">
        <v>13</v>
      </c>
    </row>
    <row r="34" spans="1:10" x14ac:dyDescent="0.2">
      <c r="A34" t="s">
        <v>4424</v>
      </c>
      <c r="B34">
        <v>10.039999999999999</v>
      </c>
      <c r="C34" t="s">
        <v>11</v>
      </c>
      <c r="D34" t="s">
        <v>80</v>
      </c>
      <c r="E34">
        <v>1113815</v>
      </c>
      <c r="F34" t="s">
        <v>13</v>
      </c>
      <c r="G34">
        <v>14291696</v>
      </c>
      <c r="H34" t="s">
        <v>4376</v>
      </c>
      <c r="I34" t="s">
        <v>4457</v>
      </c>
      <c r="J34" t="s">
        <v>4458</v>
      </c>
    </row>
    <row r="35" spans="1:10" x14ac:dyDescent="0.2">
      <c r="A35" t="s">
        <v>4424</v>
      </c>
      <c r="B35">
        <v>10.039999999999999</v>
      </c>
      <c r="C35" t="s">
        <v>11</v>
      </c>
      <c r="D35" t="s">
        <v>83</v>
      </c>
      <c r="E35">
        <v>476498</v>
      </c>
      <c r="F35" t="s">
        <v>13</v>
      </c>
      <c r="G35">
        <v>6559065</v>
      </c>
      <c r="H35" t="s">
        <v>4376</v>
      </c>
      <c r="I35" t="s">
        <v>4459</v>
      </c>
      <c r="J35" t="s">
        <v>4460</v>
      </c>
    </row>
    <row r="36" spans="1:10" x14ac:dyDescent="0.2">
      <c r="A36" t="s">
        <v>4424</v>
      </c>
      <c r="B36">
        <v>10.039999999999999</v>
      </c>
      <c r="C36" t="s">
        <v>11</v>
      </c>
      <c r="D36" t="s">
        <v>86</v>
      </c>
      <c r="E36">
        <v>151362</v>
      </c>
      <c r="F36" t="s">
        <v>13</v>
      </c>
      <c r="G36">
        <v>1994880</v>
      </c>
      <c r="H36" t="s">
        <v>4376</v>
      </c>
      <c r="I36" t="s">
        <v>4461</v>
      </c>
      <c r="J36" t="s">
        <v>4462</v>
      </c>
    </row>
    <row r="37" spans="1:10" x14ac:dyDescent="0.2">
      <c r="A37" t="s">
        <v>4424</v>
      </c>
      <c r="B37">
        <v>10.039999999999999</v>
      </c>
      <c r="C37" t="s">
        <v>11</v>
      </c>
      <c r="D37" t="s">
        <v>89</v>
      </c>
      <c r="E37">
        <v>145902</v>
      </c>
      <c r="F37" t="s">
        <v>13</v>
      </c>
      <c r="G37">
        <v>1994612</v>
      </c>
      <c r="H37" t="s">
        <v>4376</v>
      </c>
      <c r="I37" t="s">
        <v>4463</v>
      </c>
      <c r="J37" t="s">
        <v>4464</v>
      </c>
    </row>
    <row r="38" spans="1:10" x14ac:dyDescent="0.2">
      <c r="A38" t="s">
        <v>4424</v>
      </c>
      <c r="B38">
        <v>10.039999999999999</v>
      </c>
      <c r="C38" t="s">
        <v>11</v>
      </c>
      <c r="D38" t="s">
        <v>92</v>
      </c>
      <c r="E38">
        <v>66768</v>
      </c>
      <c r="F38" t="s">
        <v>13</v>
      </c>
      <c r="G38">
        <v>1010756</v>
      </c>
      <c r="H38" t="s">
        <v>4376</v>
      </c>
      <c r="I38" t="s">
        <v>4465</v>
      </c>
      <c r="J38" t="s">
        <v>4466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4467</v>
      </c>
      <c r="B2">
        <v>10.039999999999999</v>
      </c>
      <c r="C2" t="s">
        <v>11</v>
      </c>
      <c r="D2" t="s">
        <v>12</v>
      </c>
      <c r="E2">
        <v>218094</v>
      </c>
      <c r="F2" t="s">
        <v>13</v>
      </c>
      <c r="G2">
        <v>3238823</v>
      </c>
      <c r="H2" t="s">
        <v>4468</v>
      </c>
      <c r="I2" t="s">
        <v>193</v>
      </c>
      <c r="J2" t="s">
        <v>4469</v>
      </c>
    </row>
    <row r="3" spans="1:10" x14ac:dyDescent="0.2">
      <c r="A3" t="s">
        <v>4467</v>
      </c>
      <c r="B3">
        <v>10.039999999999999</v>
      </c>
      <c r="C3" t="s">
        <v>11</v>
      </c>
      <c r="D3" t="s">
        <v>16</v>
      </c>
      <c r="E3">
        <v>243353</v>
      </c>
      <c r="F3" t="s">
        <v>13</v>
      </c>
      <c r="G3">
        <v>3585662</v>
      </c>
      <c r="H3" t="s">
        <v>4468</v>
      </c>
      <c r="I3" t="s">
        <v>4470</v>
      </c>
      <c r="J3" t="s">
        <v>4471</v>
      </c>
    </row>
    <row r="4" spans="1:10" x14ac:dyDescent="0.2">
      <c r="A4" t="s">
        <v>4467</v>
      </c>
      <c r="B4">
        <v>10.039999999999999</v>
      </c>
      <c r="C4" t="s">
        <v>11</v>
      </c>
      <c r="D4" t="s">
        <v>18</v>
      </c>
      <c r="E4">
        <v>297608</v>
      </c>
      <c r="F4" t="s">
        <v>13</v>
      </c>
      <c r="G4">
        <v>4540306</v>
      </c>
      <c r="H4" t="s">
        <v>4468</v>
      </c>
      <c r="I4" t="s">
        <v>4472</v>
      </c>
      <c r="J4" t="s">
        <v>4473</v>
      </c>
    </row>
    <row r="5" spans="1:10" x14ac:dyDescent="0.2">
      <c r="A5" t="s">
        <v>4467</v>
      </c>
      <c r="B5">
        <v>10.039999999999999</v>
      </c>
      <c r="C5" t="s">
        <v>11</v>
      </c>
      <c r="D5" t="s">
        <v>20</v>
      </c>
      <c r="E5">
        <v>342425</v>
      </c>
      <c r="F5" t="s">
        <v>13</v>
      </c>
      <c r="G5">
        <v>5118249</v>
      </c>
      <c r="H5" t="s">
        <v>4468</v>
      </c>
      <c r="I5" t="s">
        <v>4474</v>
      </c>
      <c r="J5" t="s">
        <v>4475</v>
      </c>
    </row>
    <row r="6" spans="1:10" x14ac:dyDescent="0.2">
      <c r="A6" t="s">
        <v>4467</v>
      </c>
      <c r="B6">
        <v>10.039999999999999</v>
      </c>
      <c r="C6" t="s">
        <v>11</v>
      </c>
      <c r="D6" t="s">
        <v>22</v>
      </c>
      <c r="E6">
        <v>375672</v>
      </c>
      <c r="F6" t="s">
        <v>13</v>
      </c>
      <c r="G6">
        <v>5486052</v>
      </c>
      <c r="H6" t="s">
        <v>4468</v>
      </c>
      <c r="I6" t="s">
        <v>4476</v>
      </c>
      <c r="J6" t="s">
        <v>4477</v>
      </c>
    </row>
    <row r="7" spans="1:10" x14ac:dyDescent="0.2">
      <c r="A7" t="s">
        <v>4467</v>
      </c>
      <c r="B7">
        <v>10.039999999999999</v>
      </c>
      <c r="C7" t="s">
        <v>11</v>
      </c>
      <c r="D7" t="s">
        <v>25</v>
      </c>
      <c r="E7">
        <v>378416</v>
      </c>
      <c r="F7" t="s">
        <v>13</v>
      </c>
      <c r="G7">
        <v>6445955</v>
      </c>
      <c r="H7" t="s">
        <v>4468</v>
      </c>
      <c r="I7" t="s">
        <v>4478</v>
      </c>
      <c r="J7" t="s">
        <v>4479</v>
      </c>
    </row>
    <row r="8" spans="1:10" x14ac:dyDescent="0.2">
      <c r="A8" t="s">
        <v>4467</v>
      </c>
      <c r="B8">
        <v>10.039999999999999</v>
      </c>
      <c r="C8" t="s">
        <v>11</v>
      </c>
      <c r="D8" t="s">
        <v>27</v>
      </c>
      <c r="E8">
        <v>396307</v>
      </c>
      <c r="F8" t="s">
        <v>13</v>
      </c>
      <c r="G8">
        <v>6437061</v>
      </c>
      <c r="H8" t="s">
        <v>4468</v>
      </c>
      <c r="I8" t="s">
        <v>4480</v>
      </c>
      <c r="J8" t="s">
        <v>4481</v>
      </c>
    </row>
    <row r="9" spans="1:10" x14ac:dyDescent="0.2">
      <c r="A9" t="s">
        <v>4467</v>
      </c>
      <c r="B9">
        <v>10.039999999999999</v>
      </c>
      <c r="C9" t="s">
        <v>11</v>
      </c>
      <c r="D9" t="s">
        <v>29</v>
      </c>
      <c r="E9">
        <v>431170</v>
      </c>
      <c r="F9" t="s">
        <v>13</v>
      </c>
      <c r="G9">
        <v>6726202</v>
      </c>
      <c r="H9" t="s">
        <v>4468</v>
      </c>
      <c r="I9" t="s">
        <v>4482</v>
      </c>
      <c r="J9" t="s">
        <v>4483</v>
      </c>
    </row>
    <row r="10" spans="1:10" x14ac:dyDescent="0.2">
      <c r="A10" t="s">
        <v>4467</v>
      </c>
      <c r="B10">
        <v>10.039999999999999</v>
      </c>
      <c r="C10" t="s">
        <v>11</v>
      </c>
      <c r="D10" t="s">
        <v>32</v>
      </c>
      <c r="E10">
        <v>416249</v>
      </c>
      <c r="F10" t="s">
        <v>13</v>
      </c>
      <c r="G10">
        <v>6965206</v>
      </c>
      <c r="H10" t="s">
        <v>4468</v>
      </c>
      <c r="I10" t="s">
        <v>4484</v>
      </c>
      <c r="J10" t="s">
        <v>4485</v>
      </c>
    </row>
    <row r="11" spans="1:10" x14ac:dyDescent="0.2">
      <c r="A11" t="s">
        <v>4467</v>
      </c>
      <c r="B11">
        <v>10.039999999999999</v>
      </c>
      <c r="C11" t="s">
        <v>11</v>
      </c>
      <c r="D11" t="s">
        <v>35</v>
      </c>
      <c r="E11">
        <v>431590</v>
      </c>
      <c r="F11" t="s">
        <v>13</v>
      </c>
      <c r="G11">
        <v>7094754</v>
      </c>
      <c r="H11" t="s">
        <v>4468</v>
      </c>
      <c r="I11" t="s">
        <v>4486</v>
      </c>
      <c r="J11" t="s">
        <v>4487</v>
      </c>
    </row>
    <row r="12" spans="1:10" x14ac:dyDescent="0.2">
      <c r="A12" t="s">
        <v>4467</v>
      </c>
      <c r="B12">
        <v>10.039999999999999</v>
      </c>
      <c r="C12" t="s">
        <v>11</v>
      </c>
      <c r="D12" t="s">
        <v>38</v>
      </c>
      <c r="E12">
        <v>416066</v>
      </c>
      <c r="F12" t="s">
        <v>13</v>
      </c>
      <c r="G12">
        <v>6846112</v>
      </c>
      <c r="H12" t="s">
        <v>4468</v>
      </c>
      <c r="I12" t="s">
        <v>4488</v>
      </c>
      <c r="J12" t="s">
        <v>4489</v>
      </c>
    </row>
    <row r="13" spans="1:10" x14ac:dyDescent="0.2">
      <c r="A13" t="s">
        <v>4467</v>
      </c>
      <c r="B13">
        <v>10.039999999999999</v>
      </c>
      <c r="C13" t="s">
        <v>11</v>
      </c>
      <c r="D13" t="s">
        <v>39</v>
      </c>
      <c r="E13">
        <v>383228</v>
      </c>
      <c r="F13" t="s">
        <v>13</v>
      </c>
      <c r="G13">
        <v>6402921</v>
      </c>
      <c r="H13" t="s">
        <v>4468</v>
      </c>
      <c r="I13" t="s">
        <v>4490</v>
      </c>
      <c r="J13" t="s">
        <v>4491</v>
      </c>
    </row>
    <row r="14" spans="1:10" x14ac:dyDescent="0.2">
      <c r="A14" t="s">
        <v>4467</v>
      </c>
      <c r="B14">
        <v>10.039999999999999</v>
      </c>
      <c r="C14" t="s">
        <v>11</v>
      </c>
      <c r="D14" t="s">
        <v>40</v>
      </c>
      <c r="E14">
        <v>180162</v>
      </c>
      <c r="F14" t="s">
        <v>13</v>
      </c>
      <c r="G14">
        <v>2851941</v>
      </c>
      <c r="H14" t="s">
        <v>4468</v>
      </c>
      <c r="I14" t="s">
        <v>4492</v>
      </c>
      <c r="J14" t="s">
        <v>4493</v>
      </c>
    </row>
    <row r="15" spans="1:10" x14ac:dyDescent="0.2">
      <c r="A15" t="s">
        <v>4467</v>
      </c>
      <c r="B15">
        <v>10.039999999999999</v>
      </c>
      <c r="C15" t="s">
        <v>11</v>
      </c>
      <c r="D15" t="s">
        <v>42</v>
      </c>
      <c r="E15">
        <v>252048</v>
      </c>
      <c r="F15" t="s">
        <v>13</v>
      </c>
      <c r="G15">
        <v>3540057</v>
      </c>
      <c r="H15" t="s">
        <v>4468</v>
      </c>
      <c r="I15" t="s">
        <v>4494</v>
      </c>
      <c r="J15" t="s">
        <v>4495</v>
      </c>
    </row>
    <row r="16" spans="1:10" x14ac:dyDescent="0.2">
      <c r="A16" t="s">
        <v>4467</v>
      </c>
      <c r="B16">
        <v>10.039999999999999</v>
      </c>
      <c r="C16" t="s">
        <v>11</v>
      </c>
      <c r="D16" t="s">
        <v>44</v>
      </c>
      <c r="E16">
        <v>278465</v>
      </c>
      <c r="F16" t="s">
        <v>13</v>
      </c>
      <c r="G16">
        <v>4201549</v>
      </c>
      <c r="H16" t="s">
        <v>4468</v>
      </c>
      <c r="I16" t="s">
        <v>4496</v>
      </c>
      <c r="J16" t="s">
        <v>4497</v>
      </c>
    </row>
    <row r="17" spans="1:10" x14ac:dyDescent="0.2">
      <c r="A17" t="s">
        <v>4467</v>
      </c>
      <c r="B17">
        <v>10.039999999999999</v>
      </c>
      <c r="C17" t="s">
        <v>11</v>
      </c>
      <c r="D17" t="s">
        <v>46</v>
      </c>
      <c r="E17">
        <v>336347</v>
      </c>
      <c r="F17" t="s">
        <v>13</v>
      </c>
      <c r="G17">
        <v>5002652</v>
      </c>
      <c r="H17" t="s">
        <v>4468</v>
      </c>
      <c r="I17" t="s">
        <v>4498</v>
      </c>
      <c r="J17" t="s">
        <v>4499</v>
      </c>
    </row>
    <row r="18" spans="1:10" x14ac:dyDescent="0.2">
      <c r="A18" t="s">
        <v>4467</v>
      </c>
      <c r="B18">
        <v>10.039999999999999</v>
      </c>
      <c r="C18" t="s">
        <v>11</v>
      </c>
      <c r="D18" t="s">
        <v>48</v>
      </c>
      <c r="E18">
        <v>371000</v>
      </c>
      <c r="F18" t="s">
        <v>13</v>
      </c>
      <c r="G18">
        <v>5828528</v>
      </c>
      <c r="H18" t="s">
        <v>4468</v>
      </c>
      <c r="I18" t="s">
        <v>4500</v>
      </c>
      <c r="J18" t="s">
        <v>4501</v>
      </c>
    </row>
    <row r="19" spans="1:10" x14ac:dyDescent="0.2">
      <c r="A19" t="s">
        <v>4467</v>
      </c>
      <c r="B19">
        <v>10.039999999999999</v>
      </c>
      <c r="C19" t="s">
        <v>11</v>
      </c>
      <c r="D19" t="s">
        <v>50</v>
      </c>
      <c r="E19">
        <v>400936</v>
      </c>
      <c r="F19" t="s">
        <v>13</v>
      </c>
      <c r="G19">
        <v>6078732</v>
      </c>
      <c r="H19" t="s">
        <v>4468</v>
      </c>
      <c r="I19" t="s">
        <v>4502</v>
      </c>
      <c r="J19" t="s">
        <v>4503</v>
      </c>
    </row>
    <row r="20" spans="1:10" x14ac:dyDescent="0.2">
      <c r="A20" t="s">
        <v>4467</v>
      </c>
      <c r="B20">
        <v>10.039999999999999</v>
      </c>
      <c r="C20" t="s">
        <v>11</v>
      </c>
      <c r="D20" t="s">
        <v>52</v>
      </c>
      <c r="E20">
        <v>397373</v>
      </c>
      <c r="F20" t="s">
        <v>13</v>
      </c>
      <c r="G20">
        <v>6536746</v>
      </c>
      <c r="H20" t="s">
        <v>4468</v>
      </c>
      <c r="I20" t="s">
        <v>4504</v>
      </c>
      <c r="J20" t="s">
        <v>4505</v>
      </c>
    </row>
    <row r="21" spans="1:10" x14ac:dyDescent="0.2">
      <c r="A21" t="s">
        <v>4467</v>
      </c>
      <c r="B21">
        <v>10.039999999999999</v>
      </c>
      <c r="C21" t="s">
        <v>11</v>
      </c>
      <c r="D21" t="s">
        <v>54</v>
      </c>
      <c r="E21">
        <v>420813</v>
      </c>
      <c r="F21" t="s">
        <v>13</v>
      </c>
      <c r="G21">
        <v>6343728</v>
      </c>
      <c r="H21" t="s">
        <v>4468</v>
      </c>
      <c r="I21" t="s">
        <v>4506</v>
      </c>
      <c r="J21" t="s">
        <v>4507</v>
      </c>
    </row>
    <row r="22" spans="1:10" x14ac:dyDescent="0.2">
      <c r="A22" t="s">
        <v>4467</v>
      </c>
      <c r="B22">
        <v>10.039999999999999</v>
      </c>
      <c r="C22" t="s">
        <v>11</v>
      </c>
      <c r="D22" t="s">
        <v>57</v>
      </c>
      <c r="E22">
        <v>420110</v>
      </c>
      <c r="F22" t="s">
        <v>13</v>
      </c>
      <c r="G22">
        <v>6830058</v>
      </c>
      <c r="H22" t="s">
        <v>4468</v>
      </c>
      <c r="I22" t="s">
        <v>4508</v>
      </c>
      <c r="J22" t="s">
        <v>4509</v>
      </c>
    </row>
    <row r="23" spans="1:10" x14ac:dyDescent="0.2">
      <c r="A23" t="s">
        <v>4467</v>
      </c>
      <c r="B23">
        <v>10.039999999999999</v>
      </c>
      <c r="C23" t="s">
        <v>11</v>
      </c>
      <c r="D23" t="s">
        <v>60</v>
      </c>
      <c r="E23">
        <v>412981</v>
      </c>
      <c r="F23" t="s">
        <v>13</v>
      </c>
      <c r="G23">
        <v>6669306</v>
      </c>
      <c r="H23" t="s">
        <v>4468</v>
      </c>
      <c r="I23" t="s">
        <v>4510</v>
      </c>
      <c r="J23" t="s">
        <v>4511</v>
      </c>
    </row>
    <row r="24" spans="1:10" x14ac:dyDescent="0.2">
      <c r="A24" t="s">
        <v>4467</v>
      </c>
      <c r="B24">
        <v>10.039999999999999</v>
      </c>
      <c r="C24" t="s">
        <v>11</v>
      </c>
      <c r="D24" t="s">
        <v>63</v>
      </c>
      <c r="E24">
        <v>383411</v>
      </c>
      <c r="F24" t="s">
        <v>13</v>
      </c>
      <c r="G24">
        <v>6305512</v>
      </c>
      <c r="H24" t="s">
        <v>4468</v>
      </c>
      <c r="I24" t="s">
        <v>4512</v>
      </c>
      <c r="J24" t="s">
        <v>4513</v>
      </c>
    </row>
    <row r="25" spans="1:10" x14ac:dyDescent="0.2">
      <c r="A25" t="s">
        <v>4467</v>
      </c>
      <c r="B25">
        <v>10.039999999999999</v>
      </c>
      <c r="C25" t="s">
        <v>11</v>
      </c>
      <c r="D25" t="s">
        <v>64</v>
      </c>
      <c r="E25">
        <v>394826</v>
      </c>
      <c r="F25" t="s">
        <v>13</v>
      </c>
      <c r="G25">
        <v>6578185</v>
      </c>
      <c r="H25" t="s">
        <v>4468</v>
      </c>
      <c r="I25" t="s">
        <v>4514</v>
      </c>
      <c r="J25" t="s">
        <v>4515</v>
      </c>
    </row>
    <row r="26" spans="1:10" x14ac:dyDescent="0.2">
      <c r="A26" t="s">
        <v>4467</v>
      </c>
      <c r="B26">
        <v>10.039999999999999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4468</v>
      </c>
      <c r="I26" t="s">
        <v>37</v>
      </c>
      <c r="J26" t="s">
        <v>13</v>
      </c>
    </row>
    <row r="27" spans="1:10" x14ac:dyDescent="0.2">
      <c r="A27" t="s">
        <v>4467</v>
      </c>
      <c r="B27">
        <v>10.039999999999999</v>
      </c>
      <c r="C27" t="s">
        <v>11</v>
      </c>
      <c r="D27" t="s">
        <v>66</v>
      </c>
      <c r="E27">
        <v>196812</v>
      </c>
      <c r="F27" t="s">
        <v>13</v>
      </c>
      <c r="G27">
        <v>2755986</v>
      </c>
      <c r="H27" t="s">
        <v>4468</v>
      </c>
      <c r="I27" t="s">
        <v>4516</v>
      </c>
      <c r="J27" t="s">
        <v>4493</v>
      </c>
    </row>
    <row r="28" spans="1:10" x14ac:dyDescent="0.2">
      <c r="A28" t="s">
        <v>4467</v>
      </c>
      <c r="B28">
        <v>10.039999999999999</v>
      </c>
      <c r="C28" t="s">
        <v>11</v>
      </c>
      <c r="D28" t="s">
        <v>68</v>
      </c>
      <c r="E28">
        <v>243912</v>
      </c>
      <c r="F28" t="s">
        <v>13</v>
      </c>
      <c r="G28">
        <v>3600208</v>
      </c>
      <c r="H28" t="s">
        <v>4468</v>
      </c>
      <c r="I28" t="s">
        <v>4517</v>
      </c>
      <c r="J28" t="s">
        <v>4518</v>
      </c>
    </row>
    <row r="29" spans="1:10" x14ac:dyDescent="0.2">
      <c r="A29" t="s">
        <v>4467</v>
      </c>
      <c r="B29">
        <v>10.039999999999999</v>
      </c>
      <c r="C29" t="s">
        <v>11</v>
      </c>
      <c r="D29" t="s">
        <v>70</v>
      </c>
      <c r="E29">
        <v>239141</v>
      </c>
      <c r="F29" t="s">
        <v>13</v>
      </c>
      <c r="G29">
        <v>3710138</v>
      </c>
      <c r="H29" t="s">
        <v>4468</v>
      </c>
      <c r="I29" t="s">
        <v>4519</v>
      </c>
      <c r="J29" t="s">
        <v>4520</v>
      </c>
    </row>
    <row r="30" spans="1:10" x14ac:dyDescent="0.2">
      <c r="A30" t="s">
        <v>4467</v>
      </c>
      <c r="B30">
        <v>10.039999999999999</v>
      </c>
      <c r="C30" t="s">
        <v>11</v>
      </c>
      <c r="D30" t="s">
        <v>72</v>
      </c>
      <c r="E30">
        <v>350540</v>
      </c>
      <c r="F30" t="s">
        <v>13</v>
      </c>
      <c r="G30">
        <v>5000481</v>
      </c>
      <c r="H30" t="s">
        <v>4468</v>
      </c>
      <c r="I30" t="s">
        <v>4521</v>
      </c>
      <c r="J30" t="s">
        <v>4522</v>
      </c>
    </row>
    <row r="31" spans="1:10" x14ac:dyDescent="0.2">
      <c r="A31" t="s">
        <v>4467</v>
      </c>
      <c r="B31">
        <v>10.039999999999999</v>
      </c>
      <c r="C31" t="s">
        <v>11</v>
      </c>
      <c r="D31" t="s">
        <v>74</v>
      </c>
      <c r="E31">
        <v>344539</v>
      </c>
      <c r="F31" t="s">
        <v>13</v>
      </c>
      <c r="G31">
        <v>5343773</v>
      </c>
      <c r="H31" t="s">
        <v>4468</v>
      </c>
      <c r="I31" t="s">
        <v>4523</v>
      </c>
      <c r="J31" t="s">
        <v>4524</v>
      </c>
    </row>
    <row r="32" spans="1:10" x14ac:dyDescent="0.2">
      <c r="A32" t="s">
        <v>4467</v>
      </c>
      <c r="B32">
        <v>10.039999999999999</v>
      </c>
      <c r="C32" t="s">
        <v>11</v>
      </c>
      <c r="D32" t="s">
        <v>76</v>
      </c>
      <c r="E32">
        <v>334217</v>
      </c>
      <c r="F32" t="s">
        <v>13</v>
      </c>
      <c r="G32">
        <v>5472011</v>
      </c>
      <c r="H32" t="s">
        <v>4468</v>
      </c>
      <c r="I32" t="s">
        <v>4525</v>
      </c>
      <c r="J32" t="s">
        <v>4526</v>
      </c>
    </row>
    <row r="33" spans="1:10" x14ac:dyDescent="0.2">
      <c r="A33" t="s">
        <v>4467</v>
      </c>
      <c r="B33">
        <v>10.039999999999999</v>
      </c>
      <c r="C33" t="s">
        <v>11</v>
      </c>
      <c r="D33" t="s">
        <v>78</v>
      </c>
      <c r="E33">
        <v>382557</v>
      </c>
      <c r="F33" t="s">
        <v>13</v>
      </c>
      <c r="G33">
        <v>6070467</v>
      </c>
      <c r="H33" t="s">
        <v>4468</v>
      </c>
      <c r="I33" t="s">
        <v>4527</v>
      </c>
      <c r="J33" t="s">
        <v>4528</v>
      </c>
    </row>
    <row r="34" spans="1:10" x14ac:dyDescent="0.2">
      <c r="A34" t="s">
        <v>4467</v>
      </c>
      <c r="B34">
        <v>10.039999999999999</v>
      </c>
      <c r="C34" t="s">
        <v>11</v>
      </c>
      <c r="D34" t="s">
        <v>80</v>
      </c>
      <c r="E34">
        <v>353175</v>
      </c>
      <c r="F34" t="s">
        <v>13</v>
      </c>
      <c r="G34">
        <v>5902048</v>
      </c>
      <c r="H34" t="s">
        <v>4468</v>
      </c>
      <c r="I34" t="s">
        <v>4529</v>
      </c>
      <c r="J34" t="s">
        <v>4530</v>
      </c>
    </row>
    <row r="35" spans="1:10" x14ac:dyDescent="0.2">
      <c r="A35" t="s">
        <v>4467</v>
      </c>
      <c r="B35">
        <v>10.039999999999999</v>
      </c>
      <c r="C35" t="s">
        <v>11</v>
      </c>
      <c r="D35" t="s">
        <v>83</v>
      </c>
      <c r="E35">
        <v>396627</v>
      </c>
      <c r="F35" t="s">
        <v>13</v>
      </c>
      <c r="G35">
        <v>6529342</v>
      </c>
      <c r="H35" t="s">
        <v>4468</v>
      </c>
      <c r="I35" t="s">
        <v>4531</v>
      </c>
      <c r="J35" t="s">
        <v>4532</v>
      </c>
    </row>
    <row r="36" spans="1:10" x14ac:dyDescent="0.2">
      <c r="A36" t="s">
        <v>4467</v>
      </c>
      <c r="B36">
        <v>10.039999999999999</v>
      </c>
      <c r="C36" t="s">
        <v>11</v>
      </c>
      <c r="D36" t="s">
        <v>86</v>
      </c>
      <c r="E36">
        <v>385682</v>
      </c>
      <c r="F36" t="s">
        <v>13</v>
      </c>
      <c r="G36">
        <v>6259256</v>
      </c>
      <c r="H36" t="s">
        <v>4468</v>
      </c>
      <c r="I36" t="s">
        <v>4533</v>
      </c>
      <c r="J36" t="s">
        <v>4534</v>
      </c>
    </row>
    <row r="37" spans="1:10" x14ac:dyDescent="0.2">
      <c r="A37" t="s">
        <v>4467</v>
      </c>
      <c r="B37">
        <v>10.039999999999999</v>
      </c>
      <c r="C37" t="s">
        <v>11</v>
      </c>
      <c r="D37" t="s">
        <v>89</v>
      </c>
      <c r="E37">
        <v>396764</v>
      </c>
      <c r="F37" t="s">
        <v>13</v>
      </c>
      <c r="G37">
        <v>6121868</v>
      </c>
      <c r="H37" t="s">
        <v>4468</v>
      </c>
      <c r="I37" t="s">
        <v>4535</v>
      </c>
      <c r="J37" t="s">
        <v>4536</v>
      </c>
    </row>
    <row r="38" spans="1:10" x14ac:dyDescent="0.2">
      <c r="A38" t="s">
        <v>4467</v>
      </c>
      <c r="B38">
        <v>10.039999999999999</v>
      </c>
      <c r="C38" t="s">
        <v>11</v>
      </c>
      <c r="D38" t="s">
        <v>92</v>
      </c>
      <c r="E38">
        <v>379113</v>
      </c>
      <c r="F38" t="s">
        <v>13</v>
      </c>
      <c r="G38">
        <v>6327918</v>
      </c>
      <c r="H38" t="s">
        <v>4468</v>
      </c>
      <c r="I38" t="s">
        <v>4537</v>
      </c>
      <c r="J38" t="s">
        <v>4538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4539</v>
      </c>
      <c r="B2">
        <v>10.039999999999999</v>
      </c>
      <c r="C2" t="s">
        <v>11</v>
      </c>
      <c r="D2" t="s">
        <v>12</v>
      </c>
      <c r="E2">
        <v>433531</v>
      </c>
      <c r="F2" t="s">
        <v>13</v>
      </c>
      <c r="G2">
        <v>5318480</v>
      </c>
      <c r="H2" t="s">
        <v>4468</v>
      </c>
      <c r="I2" t="s">
        <v>193</v>
      </c>
      <c r="J2" t="s">
        <v>845</v>
      </c>
    </row>
    <row r="3" spans="1:10" x14ac:dyDescent="0.2">
      <c r="A3" t="s">
        <v>4539</v>
      </c>
      <c r="B3">
        <v>10.039999999999999</v>
      </c>
      <c r="C3" t="s">
        <v>11</v>
      </c>
      <c r="D3" t="s">
        <v>16</v>
      </c>
      <c r="E3">
        <v>606453</v>
      </c>
      <c r="F3" t="s">
        <v>13</v>
      </c>
      <c r="G3">
        <v>7129191</v>
      </c>
      <c r="H3" t="s">
        <v>4468</v>
      </c>
      <c r="I3" t="s">
        <v>4540</v>
      </c>
      <c r="J3" t="s">
        <v>4541</v>
      </c>
    </row>
    <row r="4" spans="1:10" x14ac:dyDescent="0.2">
      <c r="A4" t="s">
        <v>4539</v>
      </c>
      <c r="B4">
        <v>10.039999999999999</v>
      </c>
      <c r="C4" t="s">
        <v>11</v>
      </c>
      <c r="D4" t="s">
        <v>18</v>
      </c>
      <c r="E4">
        <v>745324</v>
      </c>
      <c r="F4" t="s">
        <v>13</v>
      </c>
      <c r="G4">
        <v>9558399</v>
      </c>
      <c r="H4" t="s">
        <v>4468</v>
      </c>
      <c r="I4" t="s">
        <v>4542</v>
      </c>
      <c r="J4" t="s">
        <v>4543</v>
      </c>
    </row>
    <row r="5" spans="1:10" x14ac:dyDescent="0.2">
      <c r="A5" t="s">
        <v>4539</v>
      </c>
      <c r="B5">
        <v>10.039999999999999</v>
      </c>
      <c r="C5" t="s">
        <v>11</v>
      </c>
      <c r="D5" t="s">
        <v>20</v>
      </c>
      <c r="E5">
        <v>1030356</v>
      </c>
      <c r="F5" t="s">
        <v>13</v>
      </c>
      <c r="G5">
        <v>12448171</v>
      </c>
      <c r="H5" t="s">
        <v>4468</v>
      </c>
      <c r="I5" t="s">
        <v>4544</v>
      </c>
      <c r="J5" t="s">
        <v>4545</v>
      </c>
    </row>
    <row r="6" spans="1:10" x14ac:dyDescent="0.2">
      <c r="A6" t="s">
        <v>4539</v>
      </c>
      <c r="B6">
        <v>10.039999999999999</v>
      </c>
      <c r="C6" t="s">
        <v>11</v>
      </c>
      <c r="D6" t="s">
        <v>22</v>
      </c>
      <c r="E6">
        <v>1096019</v>
      </c>
      <c r="F6" t="s">
        <v>13</v>
      </c>
      <c r="G6">
        <v>14290838</v>
      </c>
      <c r="H6" t="s">
        <v>4468</v>
      </c>
      <c r="I6" t="s">
        <v>4546</v>
      </c>
      <c r="J6" t="s">
        <v>4547</v>
      </c>
    </row>
    <row r="7" spans="1:10" x14ac:dyDescent="0.2">
      <c r="A7" t="s">
        <v>4539</v>
      </c>
      <c r="B7">
        <v>10.039999999999999</v>
      </c>
      <c r="C7" t="s">
        <v>11</v>
      </c>
      <c r="D7" t="s">
        <v>25</v>
      </c>
      <c r="E7">
        <v>1469745</v>
      </c>
      <c r="F7" t="s">
        <v>13</v>
      </c>
      <c r="G7">
        <v>19995936</v>
      </c>
      <c r="H7" t="s">
        <v>4468</v>
      </c>
      <c r="I7" t="s">
        <v>4548</v>
      </c>
      <c r="J7" t="s">
        <v>4549</v>
      </c>
    </row>
    <row r="8" spans="1:10" x14ac:dyDescent="0.2">
      <c r="A8" t="s">
        <v>4539</v>
      </c>
      <c r="B8">
        <v>10.039999999999999</v>
      </c>
      <c r="C8" t="s">
        <v>11</v>
      </c>
      <c r="D8" t="s">
        <v>27</v>
      </c>
      <c r="E8">
        <v>1735387</v>
      </c>
      <c r="F8" t="s">
        <v>13</v>
      </c>
      <c r="G8">
        <v>22294688</v>
      </c>
      <c r="H8" t="s">
        <v>4468</v>
      </c>
      <c r="I8" t="s">
        <v>4550</v>
      </c>
      <c r="J8" t="s">
        <v>4551</v>
      </c>
    </row>
    <row r="9" spans="1:10" x14ac:dyDescent="0.2">
      <c r="A9" t="s">
        <v>4539</v>
      </c>
      <c r="B9">
        <v>10.039999999999999</v>
      </c>
      <c r="C9" t="s">
        <v>11</v>
      </c>
      <c r="D9" t="s">
        <v>29</v>
      </c>
      <c r="E9">
        <v>1808068</v>
      </c>
      <c r="F9" t="s">
        <v>13</v>
      </c>
      <c r="G9">
        <v>26056928</v>
      </c>
      <c r="H9" t="s">
        <v>4468</v>
      </c>
      <c r="I9" t="s">
        <v>4552</v>
      </c>
      <c r="J9" t="s">
        <v>4553</v>
      </c>
    </row>
    <row r="10" spans="1:10" x14ac:dyDescent="0.2">
      <c r="A10" t="s">
        <v>4539</v>
      </c>
      <c r="B10">
        <v>10.039999999999999</v>
      </c>
      <c r="C10" t="s">
        <v>11</v>
      </c>
      <c r="D10" t="s">
        <v>32</v>
      </c>
      <c r="E10">
        <v>1606964</v>
      </c>
      <c r="F10" t="s">
        <v>13</v>
      </c>
      <c r="G10">
        <v>26254810</v>
      </c>
      <c r="H10" t="s">
        <v>4468</v>
      </c>
      <c r="I10" t="s">
        <v>4554</v>
      </c>
      <c r="J10" t="s">
        <v>4555</v>
      </c>
    </row>
    <row r="11" spans="1:10" x14ac:dyDescent="0.2">
      <c r="A11" t="s">
        <v>4539</v>
      </c>
      <c r="B11">
        <v>10.039999999999999</v>
      </c>
      <c r="C11" t="s">
        <v>11</v>
      </c>
      <c r="D11" t="s">
        <v>35</v>
      </c>
      <c r="E11">
        <v>1765854</v>
      </c>
      <c r="F11" t="s">
        <v>13</v>
      </c>
      <c r="G11">
        <v>27406845</v>
      </c>
      <c r="H11" t="s">
        <v>4468</v>
      </c>
      <c r="I11" t="s">
        <v>4556</v>
      </c>
      <c r="J11" t="s">
        <v>4557</v>
      </c>
    </row>
    <row r="12" spans="1:10" x14ac:dyDescent="0.2">
      <c r="A12" t="s">
        <v>4539</v>
      </c>
      <c r="B12">
        <v>10.039999999999999</v>
      </c>
      <c r="C12" t="s">
        <v>11</v>
      </c>
      <c r="D12" t="s">
        <v>38</v>
      </c>
      <c r="E12">
        <v>1684247</v>
      </c>
      <c r="F12" t="s">
        <v>13</v>
      </c>
      <c r="G12">
        <v>26048547</v>
      </c>
      <c r="H12" t="s">
        <v>4468</v>
      </c>
      <c r="I12" t="s">
        <v>4558</v>
      </c>
      <c r="J12" t="s">
        <v>4559</v>
      </c>
    </row>
    <row r="13" spans="1:10" x14ac:dyDescent="0.2">
      <c r="A13" t="s">
        <v>4539</v>
      </c>
      <c r="B13">
        <v>10.039999999999999</v>
      </c>
      <c r="C13" t="s">
        <v>11</v>
      </c>
      <c r="D13" t="s">
        <v>39</v>
      </c>
      <c r="E13">
        <v>1972139</v>
      </c>
      <c r="F13" t="s">
        <v>13</v>
      </c>
      <c r="G13">
        <v>28312246</v>
      </c>
      <c r="H13" t="s">
        <v>4468</v>
      </c>
      <c r="I13" t="s">
        <v>4560</v>
      </c>
      <c r="J13" t="s">
        <v>4561</v>
      </c>
    </row>
    <row r="14" spans="1:10" x14ac:dyDescent="0.2">
      <c r="A14" t="s">
        <v>4539</v>
      </c>
      <c r="B14">
        <v>10.039999999999999</v>
      </c>
      <c r="C14" t="s">
        <v>11</v>
      </c>
      <c r="D14" t="s">
        <v>40</v>
      </c>
      <c r="E14">
        <v>532882</v>
      </c>
      <c r="F14" t="s">
        <v>13</v>
      </c>
      <c r="G14">
        <v>5548828</v>
      </c>
      <c r="H14" t="s">
        <v>4468</v>
      </c>
      <c r="I14" t="s">
        <v>4562</v>
      </c>
      <c r="J14" t="s">
        <v>845</v>
      </c>
    </row>
    <row r="15" spans="1:10" x14ac:dyDescent="0.2">
      <c r="A15" t="s">
        <v>4539</v>
      </c>
      <c r="B15">
        <v>10.039999999999999</v>
      </c>
      <c r="C15" t="s">
        <v>11</v>
      </c>
      <c r="D15" t="s">
        <v>42</v>
      </c>
      <c r="E15">
        <v>672900</v>
      </c>
      <c r="F15" t="s">
        <v>13</v>
      </c>
      <c r="G15">
        <v>9470255</v>
      </c>
      <c r="H15" t="s">
        <v>4468</v>
      </c>
      <c r="I15" t="s">
        <v>4563</v>
      </c>
      <c r="J15" t="s">
        <v>4564</v>
      </c>
    </row>
    <row r="16" spans="1:10" x14ac:dyDescent="0.2">
      <c r="A16" t="s">
        <v>4539</v>
      </c>
      <c r="B16">
        <v>10.039999999999999</v>
      </c>
      <c r="C16" t="s">
        <v>11</v>
      </c>
      <c r="D16" t="s">
        <v>44</v>
      </c>
      <c r="E16">
        <v>615720</v>
      </c>
      <c r="F16" t="s">
        <v>13</v>
      </c>
      <c r="G16">
        <v>9308873</v>
      </c>
      <c r="H16" t="s">
        <v>4468</v>
      </c>
      <c r="I16" t="s">
        <v>4565</v>
      </c>
      <c r="J16" t="s">
        <v>4566</v>
      </c>
    </row>
    <row r="17" spans="1:10" x14ac:dyDescent="0.2">
      <c r="A17" t="s">
        <v>4539</v>
      </c>
      <c r="B17">
        <v>10.039999999999999</v>
      </c>
      <c r="C17" t="s">
        <v>11</v>
      </c>
      <c r="D17" t="s">
        <v>46</v>
      </c>
      <c r="E17">
        <v>959335</v>
      </c>
      <c r="F17" t="s">
        <v>13</v>
      </c>
      <c r="G17">
        <v>12227949</v>
      </c>
      <c r="H17" t="s">
        <v>4468</v>
      </c>
      <c r="I17" t="s">
        <v>4567</v>
      </c>
      <c r="J17" t="s">
        <v>4568</v>
      </c>
    </row>
    <row r="18" spans="1:10" x14ac:dyDescent="0.2">
      <c r="A18" t="s">
        <v>4539</v>
      </c>
      <c r="B18">
        <v>10.039999999999999</v>
      </c>
      <c r="C18" t="s">
        <v>11</v>
      </c>
      <c r="D18" t="s">
        <v>48</v>
      </c>
      <c r="E18">
        <v>1264686</v>
      </c>
      <c r="F18" t="s">
        <v>13</v>
      </c>
      <c r="G18">
        <v>17574984</v>
      </c>
      <c r="H18" t="s">
        <v>4468</v>
      </c>
      <c r="I18" t="s">
        <v>4569</v>
      </c>
      <c r="J18" t="s">
        <v>4570</v>
      </c>
    </row>
    <row r="19" spans="1:10" x14ac:dyDescent="0.2">
      <c r="A19" t="s">
        <v>4539</v>
      </c>
      <c r="B19">
        <v>10.039999999999999</v>
      </c>
      <c r="C19" t="s">
        <v>11</v>
      </c>
      <c r="D19" t="s">
        <v>50</v>
      </c>
      <c r="E19">
        <v>1406218</v>
      </c>
      <c r="F19" t="s">
        <v>13</v>
      </c>
      <c r="G19">
        <v>21108915</v>
      </c>
      <c r="H19" t="s">
        <v>4468</v>
      </c>
      <c r="I19" t="s">
        <v>4571</v>
      </c>
      <c r="J19" t="s">
        <v>4572</v>
      </c>
    </row>
    <row r="20" spans="1:10" x14ac:dyDescent="0.2">
      <c r="A20" t="s">
        <v>4539</v>
      </c>
      <c r="B20">
        <v>10.039999999999999</v>
      </c>
      <c r="C20" t="s">
        <v>11</v>
      </c>
      <c r="D20" t="s">
        <v>52</v>
      </c>
      <c r="E20">
        <v>1306845</v>
      </c>
      <c r="F20" t="s">
        <v>13</v>
      </c>
      <c r="G20">
        <v>19862631</v>
      </c>
      <c r="H20" t="s">
        <v>4468</v>
      </c>
      <c r="I20" t="s">
        <v>4573</v>
      </c>
      <c r="J20" t="s">
        <v>4574</v>
      </c>
    </row>
    <row r="21" spans="1:10" x14ac:dyDescent="0.2">
      <c r="A21" t="s">
        <v>4539</v>
      </c>
      <c r="B21">
        <v>10.039999999999999</v>
      </c>
      <c r="C21" t="s">
        <v>11</v>
      </c>
      <c r="D21" t="s">
        <v>54</v>
      </c>
      <c r="E21">
        <v>1640431</v>
      </c>
      <c r="F21" t="s">
        <v>13</v>
      </c>
      <c r="G21">
        <v>23910599</v>
      </c>
      <c r="H21" t="s">
        <v>4468</v>
      </c>
      <c r="I21" t="s">
        <v>4575</v>
      </c>
      <c r="J21" t="s">
        <v>4576</v>
      </c>
    </row>
    <row r="22" spans="1:10" x14ac:dyDescent="0.2">
      <c r="A22" t="s">
        <v>4539</v>
      </c>
      <c r="B22">
        <v>10.039999999999999</v>
      </c>
      <c r="C22" t="s">
        <v>11</v>
      </c>
      <c r="D22" t="s">
        <v>57</v>
      </c>
      <c r="E22">
        <v>1722942</v>
      </c>
      <c r="F22" t="s">
        <v>13</v>
      </c>
      <c r="G22">
        <v>25555408</v>
      </c>
      <c r="H22" t="s">
        <v>4468</v>
      </c>
      <c r="I22" t="s">
        <v>4577</v>
      </c>
      <c r="J22" t="s">
        <v>4578</v>
      </c>
    </row>
    <row r="23" spans="1:10" x14ac:dyDescent="0.2">
      <c r="A23" t="s">
        <v>4539</v>
      </c>
      <c r="B23">
        <v>10.039999999999999</v>
      </c>
      <c r="C23" t="s">
        <v>11</v>
      </c>
      <c r="D23" t="s">
        <v>60</v>
      </c>
      <c r="E23">
        <v>1861918</v>
      </c>
      <c r="F23" t="s">
        <v>13</v>
      </c>
      <c r="G23">
        <v>28908399</v>
      </c>
      <c r="H23" t="s">
        <v>4468</v>
      </c>
      <c r="I23" t="s">
        <v>4579</v>
      </c>
      <c r="J23" t="s">
        <v>4580</v>
      </c>
    </row>
    <row r="24" spans="1:10" x14ac:dyDescent="0.2">
      <c r="A24" t="s">
        <v>4539</v>
      </c>
      <c r="B24">
        <v>10.039999999999999</v>
      </c>
      <c r="C24" t="s">
        <v>11</v>
      </c>
      <c r="D24" t="s">
        <v>63</v>
      </c>
      <c r="E24">
        <v>1668921</v>
      </c>
      <c r="F24" t="s">
        <v>13</v>
      </c>
      <c r="G24">
        <v>26415945</v>
      </c>
      <c r="H24" t="s">
        <v>4468</v>
      </c>
      <c r="I24" t="s">
        <v>4581</v>
      </c>
      <c r="J24" t="s">
        <v>4582</v>
      </c>
    </row>
    <row r="25" spans="1:10" x14ac:dyDescent="0.2">
      <c r="A25" t="s">
        <v>4539</v>
      </c>
      <c r="B25">
        <v>10.039999999999999</v>
      </c>
      <c r="C25" t="s">
        <v>11</v>
      </c>
      <c r="D25" t="s">
        <v>64</v>
      </c>
      <c r="E25">
        <v>1768018</v>
      </c>
      <c r="F25" t="s">
        <v>13</v>
      </c>
      <c r="G25">
        <v>25897122</v>
      </c>
      <c r="H25" t="s">
        <v>4468</v>
      </c>
      <c r="I25" t="s">
        <v>4583</v>
      </c>
      <c r="J25" t="s">
        <v>4584</v>
      </c>
    </row>
    <row r="26" spans="1:10" x14ac:dyDescent="0.2">
      <c r="A26" t="s">
        <v>4539</v>
      </c>
      <c r="B26">
        <v>10.039999999999999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4468</v>
      </c>
      <c r="I26" t="s">
        <v>37</v>
      </c>
      <c r="J26" t="s">
        <v>13</v>
      </c>
    </row>
    <row r="27" spans="1:10" x14ac:dyDescent="0.2">
      <c r="A27" t="s">
        <v>4539</v>
      </c>
      <c r="B27">
        <v>10.039999999999999</v>
      </c>
      <c r="C27" t="s">
        <v>11</v>
      </c>
      <c r="D27" t="s">
        <v>66</v>
      </c>
      <c r="E27">
        <v>577271</v>
      </c>
      <c r="F27" t="s">
        <v>13</v>
      </c>
      <c r="G27">
        <v>7015398</v>
      </c>
      <c r="H27" t="s">
        <v>4468</v>
      </c>
      <c r="I27" t="s">
        <v>4585</v>
      </c>
      <c r="J27" t="s">
        <v>4586</v>
      </c>
    </row>
    <row r="28" spans="1:10" x14ac:dyDescent="0.2">
      <c r="A28" t="s">
        <v>4539</v>
      </c>
      <c r="B28">
        <v>10.039999999999999</v>
      </c>
      <c r="C28" t="s">
        <v>11</v>
      </c>
      <c r="D28" t="s">
        <v>68</v>
      </c>
      <c r="E28">
        <v>494014</v>
      </c>
      <c r="F28" t="s">
        <v>13</v>
      </c>
      <c r="G28">
        <v>7413715</v>
      </c>
      <c r="H28" t="s">
        <v>4468</v>
      </c>
      <c r="I28" t="s">
        <v>4587</v>
      </c>
      <c r="J28" t="s">
        <v>4588</v>
      </c>
    </row>
    <row r="29" spans="1:10" x14ac:dyDescent="0.2">
      <c r="A29" t="s">
        <v>4539</v>
      </c>
      <c r="B29">
        <v>10.039999999999999</v>
      </c>
      <c r="C29" t="s">
        <v>11</v>
      </c>
      <c r="D29" t="s">
        <v>70</v>
      </c>
      <c r="E29">
        <v>682652</v>
      </c>
      <c r="F29" t="s">
        <v>13</v>
      </c>
      <c r="G29">
        <v>10213623</v>
      </c>
      <c r="H29" t="s">
        <v>4468</v>
      </c>
      <c r="I29" t="s">
        <v>4589</v>
      </c>
      <c r="J29" t="s">
        <v>4590</v>
      </c>
    </row>
    <row r="30" spans="1:10" x14ac:dyDescent="0.2">
      <c r="A30" t="s">
        <v>4539</v>
      </c>
      <c r="B30">
        <v>10.039999999999999</v>
      </c>
      <c r="C30" t="s">
        <v>11</v>
      </c>
      <c r="D30" t="s">
        <v>72</v>
      </c>
      <c r="E30">
        <v>938928</v>
      </c>
      <c r="F30" t="s">
        <v>13</v>
      </c>
      <c r="G30">
        <v>13604505</v>
      </c>
      <c r="H30" t="s">
        <v>4468</v>
      </c>
      <c r="I30" t="s">
        <v>4591</v>
      </c>
      <c r="J30" t="s">
        <v>4592</v>
      </c>
    </row>
    <row r="31" spans="1:10" x14ac:dyDescent="0.2">
      <c r="A31" t="s">
        <v>4539</v>
      </c>
      <c r="B31">
        <v>10.039999999999999</v>
      </c>
      <c r="C31" t="s">
        <v>11</v>
      </c>
      <c r="D31" t="s">
        <v>74</v>
      </c>
      <c r="E31">
        <v>1239568</v>
      </c>
      <c r="F31" t="s">
        <v>13</v>
      </c>
      <c r="G31">
        <v>18246173</v>
      </c>
      <c r="H31" t="s">
        <v>4468</v>
      </c>
      <c r="I31" t="s">
        <v>4593</v>
      </c>
      <c r="J31" t="s">
        <v>4594</v>
      </c>
    </row>
    <row r="32" spans="1:10" x14ac:dyDescent="0.2">
      <c r="A32" t="s">
        <v>4539</v>
      </c>
      <c r="B32">
        <v>10.039999999999999</v>
      </c>
      <c r="C32" t="s">
        <v>11</v>
      </c>
      <c r="D32" t="s">
        <v>76</v>
      </c>
      <c r="E32">
        <v>1289876</v>
      </c>
      <c r="F32" t="s">
        <v>13</v>
      </c>
      <c r="G32">
        <v>19096063</v>
      </c>
      <c r="H32" t="s">
        <v>4468</v>
      </c>
      <c r="I32" t="s">
        <v>4595</v>
      </c>
      <c r="J32" t="s">
        <v>4596</v>
      </c>
    </row>
    <row r="33" spans="1:10" x14ac:dyDescent="0.2">
      <c r="A33" t="s">
        <v>4539</v>
      </c>
      <c r="B33">
        <v>10.039999999999999</v>
      </c>
      <c r="C33" t="s">
        <v>11</v>
      </c>
      <c r="D33" t="s">
        <v>78</v>
      </c>
      <c r="E33">
        <v>1688606</v>
      </c>
      <c r="F33" t="s">
        <v>13</v>
      </c>
      <c r="G33">
        <v>22008968</v>
      </c>
      <c r="H33" t="s">
        <v>4468</v>
      </c>
      <c r="I33" t="s">
        <v>4597</v>
      </c>
      <c r="J33" t="s">
        <v>4598</v>
      </c>
    </row>
    <row r="34" spans="1:10" x14ac:dyDescent="0.2">
      <c r="A34" t="s">
        <v>4539</v>
      </c>
      <c r="B34">
        <v>10.039999999999999</v>
      </c>
      <c r="C34" t="s">
        <v>11</v>
      </c>
      <c r="D34" t="s">
        <v>80</v>
      </c>
      <c r="E34">
        <v>1829964</v>
      </c>
      <c r="F34" t="s">
        <v>13</v>
      </c>
      <c r="G34">
        <v>25519494</v>
      </c>
      <c r="H34" t="s">
        <v>4468</v>
      </c>
      <c r="I34" t="s">
        <v>4599</v>
      </c>
      <c r="J34" t="s">
        <v>4600</v>
      </c>
    </row>
    <row r="35" spans="1:10" x14ac:dyDescent="0.2">
      <c r="A35" t="s">
        <v>4539</v>
      </c>
      <c r="B35">
        <v>10.039999999999999</v>
      </c>
      <c r="C35" t="s">
        <v>11</v>
      </c>
      <c r="D35" t="s">
        <v>83</v>
      </c>
      <c r="E35">
        <v>1661790</v>
      </c>
      <c r="F35" t="s">
        <v>13</v>
      </c>
      <c r="G35">
        <v>25787846</v>
      </c>
      <c r="H35" t="s">
        <v>4468</v>
      </c>
      <c r="I35" t="s">
        <v>4601</v>
      </c>
      <c r="J35" t="s">
        <v>4602</v>
      </c>
    </row>
    <row r="36" spans="1:10" x14ac:dyDescent="0.2">
      <c r="A36" t="s">
        <v>4539</v>
      </c>
      <c r="B36">
        <v>10.039999999999999</v>
      </c>
      <c r="C36" t="s">
        <v>11</v>
      </c>
      <c r="D36" t="s">
        <v>86</v>
      </c>
      <c r="E36">
        <v>1716588</v>
      </c>
      <c r="F36" t="s">
        <v>13</v>
      </c>
      <c r="G36">
        <v>25323930</v>
      </c>
      <c r="H36" t="s">
        <v>4468</v>
      </c>
      <c r="I36" t="s">
        <v>4603</v>
      </c>
      <c r="J36" t="s">
        <v>4604</v>
      </c>
    </row>
    <row r="37" spans="1:10" x14ac:dyDescent="0.2">
      <c r="A37" t="s">
        <v>4539</v>
      </c>
      <c r="B37">
        <v>10.039999999999999</v>
      </c>
      <c r="C37" t="s">
        <v>11</v>
      </c>
      <c r="D37" t="s">
        <v>89</v>
      </c>
      <c r="E37">
        <v>1906380</v>
      </c>
      <c r="F37" t="s">
        <v>13</v>
      </c>
      <c r="G37">
        <v>27979189</v>
      </c>
      <c r="H37" t="s">
        <v>4468</v>
      </c>
      <c r="I37" t="s">
        <v>4605</v>
      </c>
      <c r="J37" t="s">
        <v>4606</v>
      </c>
    </row>
    <row r="38" spans="1:10" x14ac:dyDescent="0.2">
      <c r="A38" t="s">
        <v>4539</v>
      </c>
      <c r="B38">
        <v>10.039999999999999</v>
      </c>
      <c r="C38" t="s">
        <v>11</v>
      </c>
      <c r="D38" t="s">
        <v>92</v>
      </c>
      <c r="E38">
        <v>1678318</v>
      </c>
      <c r="F38" t="s">
        <v>13</v>
      </c>
      <c r="G38">
        <v>25290481</v>
      </c>
      <c r="H38" t="s">
        <v>4468</v>
      </c>
      <c r="I38" t="s">
        <v>4607</v>
      </c>
      <c r="J38" t="s">
        <v>4608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4609</v>
      </c>
      <c r="B2">
        <v>10.039999999999999</v>
      </c>
      <c r="C2" t="s">
        <v>252</v>
      </c>
      <c r="D2" t="s">
        <v>12</v>
      </c>
      <c r="E2">
        <v>3216598</v>
      </c>
      <c r="F2" t="s">
        <v>13</v>
      </c>
      <c r="G2">
        <v>47191723</v>
      </c>
      <c r="H2" t="s">
        <v>4610</v>
      </c>
      <c r="I2" t="s">
        <v>193</v>
      </c>
      <c r="J2" t="s">
        <v>13</v>
      </c>
    </row>
    <row r="3" spans="1:10" x14ac:dyDescent="0.2">
      <c r="A3" t="s">
        <v>4609</v>
      </c>
      <c r="B3">
        <v>10.039999999999999</v>
      </c>
      <c r="C3" t="s">
        <v>252</v>
      </c>
      <c r="D3" t="s">
        <v>16</v>
      </c>
      <c r="E3">
        <v>3519501</v>
      </c>
      <c r="F3" t="s">
        <v>13</v>
      </c>
      <c r="G3">
        <v>51960185</v>
      </c>
      <c r="H3" t="s">
        <v>4610</v>
      </c>
      <c r="I3" t="s">
        <v>4611</v>
      </c>
      <c r="J3" t="s">
        <v>13</v>
      </c>
    </row>
    <row r="4" spans="1:10" x14ac:dyDescent="0.2">
      <c r="A4" t="s">
        <v>4609</v>
      </c>
      <c r="B4">
        <v>10.039999999999999</v>
      </c>
      <c r="C4" t="s">
        <v>252</v>
      </c>
      <c r="D4" t="s">
        <v>18</v>
      </c>
      <c r="E4">
        <v>3663726</v>
      </c>
      <c r="F4" t="s">
        <v>13</v>
      </c>
      <c r="G4">
        <v>56048377</v>
      </c>
      <c r="H4" t="s">
        <v>4610</v>
      </c>
      <c r="I4" t="s">
        <v>4612</v>
      </c>
      <c r="J4" t="s">
        <v>13</v>
      </c>
    </row>
    <row r="5" spans="1:10" x14ac:dyDescent="0.2">
      <c r="A5" t="s">
        <v>4609</v>
      </c>
      <c r="B5">
        <v>10.039999999999999</v>
      </c>
      <c r="C5" t="s">
        <v>252</v>
      </c>
      <c r="D5" t="s">
        <v>20</v>
      </c>
      <c r="E5">
        <v>3683455</v>
      </c>
      <c r="F5" t="s">
        <v>13</v>
      </c>
      <c r="G5">
        <v>59790387</v>
      </c>
      <c r="H5" t="s">
        <v>4610</v>
      </c>
      <c r="I5" t="s">
        <v>4613</v>
      </c>
      <c r="J5" t="s">
        <v>13</v>
      </c>
    </row>
    <row r="6" spans="1:10" x14ac:dyDescent="0.2">
      <c r="A6" t="s">
        <v>4609</v>
      </c>
      <c r="B6">
        <v>10.039999999999999</v>
      </c>
      <c r="C6" t="s">
        <v>252</v>
      </c>
      <c r="D6" t="s">
        <v>22</v>
      </c>
      <c r="E6">
        <v>3949178</v>
      </c>
      <c r="F6" t="s">
        <v>13</v>
      </c>
      <c r="G6">
        <v>64040120</v>
      </c>
      <c r="H6" t="s">
        <v>4610</v>
      </c>
      <c r="I6" t="s">
        <v>4614</v>
      </c>
      <c r="J6" t="s">
        <v>13</v>
      </c>
    </row>
    <row r="7" spans="1:10" x14ac:dyDescent="0.2">
      <c r="A7" t="s">
        <v>4609</v>
      </c>
      <c r="B7">
        <v>10.039999999999999</v>
      </c>
      <c r="C7" t="s">
        <v>252</v>
      </c>
      <c r="D7" t="s">
        <v>25</v>
      </c>
      <c r="E7">
        <v>3822097</v>
      </c>
      <c r="F7" t="s">
        <v>13</v>
      </c>
      <c r="G7">
        <v>64021832</v>
      </c>
      <c r="H7" t="s">
        <v>4610</v>
      </c>
      <c r="I7" t="s">
        <v>4615</v>
      </c>
      <c r="J7" t="s">
        <v>13</v>
      </c>
    </row>
    <row r="8" spans="1:10" x14ac:dyDescent="0.2">
      <c r="A8" t="s">
        <v>4609</v>
      </c>
      <c r="B8">
        <v>10.039999999999999</v>
      </c>
      <c r="C8" t="s">
        <v>252</v>
      </c>
      <c r="D8" t="s">
        <v>27</v>
      </c>
      <c r="E8">
        <v>3603486</v>
      </c>
      <c r="F8" t="s">
        <v>13</v>
      </c>
      <c r="G8">
        <v>63914438</v>
      </c>
      <c r="H8" t="s">
        <v>4610</v>
      </c>
      <c r="I8" t="s">
        <v>4616</v>
      </c>
      <c r="J8" t="s">
        <v>13</v>
      </c>
    </row>
    <row r="9" spans="1:10" x14ac:dyDescent="0.2">
      <c r="A9" t="s">
        <v>4609</v>
      </c>
      <c r="B9">
        <v>10.039999999999999</v>
      </c>
      <c r="C9" t="s">
        <v>252</v>
      </c>
      <c r="D9" t="s">
        <v>29</v>
      </c>
      <c r="E9">
        <v>3980702</v>
      </c>
      <c r="F9" t="s">
        <v>13</v>
      </c>
      <c r="G9">
        <v>65211543</v>
      </c>
      <c r="H9" t="s">
        <v>4610</v>
      </c>
      <c r="I9" t="s">
        <v>4617</v>
      </c>
      <c r="J9" t="s">
        <v>13</v>
      </c>
    </row>
    <row r="10" spans="1:10" x14ac:dyDescent="0.2">
      <c r="A10" t="s">
        <v>4609</v>
      </c>
      <c r="B10">
        <v>10.039999999999999</v>
      </c>
      <c r="C10" t="s">
        <v>252</v>
      </c>
      <c r="D10" t="s">
        <v>32</v>
      </c>
      <c r="E10">
        <v>3812655</v>
      </c>
      <c r="F10" t="s">
        <v>13</v>
      </c>
      <c r="G10">
        <v>66183242</v>
      </c>
      <c r="H10" t="s">
        <v>4610</v>
      </c>
      <c r="I10" t="s">
        <v>4618</v>
      </c>
      <c r="J10" t="s">
        <v>13</v>
      </c>
    </row>
    <row r="11" spans="1:10" x14ac:dyDescent="0.2">
      <c r="A11" t="s">
        <v>4609</v>
      </c>
      <c r="B11">
        <v>10.039999999999999</v>
      </c>
      <c r="C11" t="s">
        <v>252</v>
      </c>
      <c r="D11" t="s">
        <v>35</v>
      </c>
      <c r="E11">
        <v>3854026</v>
      </c>
      <c r="F11" t="s">
        <v>13</v>
      </c>
      <c r="G11">
        <v>67263578</v>
      </c>
      <c r="H11" t="s">
        <v>4610</v>
      </c>
      <c r="I11" t="s">
        <v>4619</v>
      </c>
      <c r="J11" t="s">
        <v>13</v>
      </c>
    </row>
    <row r="12" spans="1:10" x14ac:dyDescent="0.2">
      <c r="A12" t="s">
        <v>4609</v>
      </c>
      <c r="B12">
        <v>10.039999999999999</v>
      </c>
      <c r="C12" t="s">
        <v>252</v>
      </c>
      <c r="D12" t="s">
        <v>38</v>
      </c>
      <c r="E12">
        <v>3905111</v>
      </c>
      <c r="F12" t="s">
        <v>13</v>
      </c>
      <c r="G12">
        <v>68100611</v>
      </c>
      <c r="H12" t="s">
        <v>4610</v>
      </c>
      <c r="I12" t="s">
        <v>4620</v>
      </c>
      <c r="J12" t="s">
        <v>13</v>
      </c>
    </row>
    <row r="13" spans="1:10" x14ac:dyDescent="0.2">
      <c r="A13" t="s">
        <v>4609</v>
      </c>
      <c r="B13">
        <v>10.039999999999999</v>
      </c>
      <c r="C13" t="s">
        <v>252</v>
      </c>
      <c r="D13" t="s">
        <v>39</v>
      </c>
      <c r="E13">
        <v>3689541</v>
      </c>
      <c r="F13" t="s">
        <v>13</v>
      </c>
      <c r="G13">
        <v>66006985</v>
      </c>
      <c r="H13" t="s">
        <v>4610</v>
      </c>
      <c r="I13" t="s">
        <v>4621</v>
      </c>
      <c r="J13" t="s">
        <v>13</v>
      </c>
    </row>
    <row r="14" spans="1:10" x14ac:dyDescent="0.2">
      <c r="A14" t="s">
        <v>4609</v>
      </c>
      <c r="B14">
        <v>10.039999999999999</v>
      </c>
      <c r="C14" t="s">
        <v>252</v>
      </c>
      <c r="D14" t="s">
        <v>40</v>
      </c>
      <c r="E14">
        <v>2983794</v>
      </c>
      <c r="F14" t="s">
        <v>13</v>
      </c>
      <c r="G14">
        <v>44751554</v>
      </c>
      <c r="H14" t="s">
        <v>4610</v>
      </c>
      <c r="I14" t="s">
        <v>4622</v>
      </c>
      <c r="J14" t="s">
        <v>13</v>
      </c>
    </row>
    <row r="15" spans="1:10" x14ac:dyDescent="0.2">
      <c r="A15" t="s">
        <v>4609</v>
      </c>
      <c r="B15">
        <v>10.039999999999999</v>
      </c>
      <c r="C15" t="s">
        <v>252</v>
      </c>
      <c r="D15" t="s">
        <v>42</v>
      </c>
      <c r="E15">
        <v>3311347</v>
      </c>
      <c r="F15" t="s">
        <v>13</v>
      </c>
      <c r="G15">
        <v>51485485</v>
      </c>
      <c r="H15" t="s">
        <v>4610</v>
      </c>
      <c r="I15" t="s">
        <v>4623</v>
      </c>
      <c r="J15" t="s">
        <v>13</v>
      </c>
    </row>
    <row r="16" spans="1:10" x14ac:dyDescent="0.2">
      <c r="A16" t="s">
        <v>4609</v>
      </c>
      <c r="B16">
        <v>10.039999999999999</v>
      </c>
      <c r="C16" t="s">
        <v>252</v>
      </c>
      <c r="D16" t="s">
        <v>44</v>
      </c>
      <c r="E16">
        <v>3572678</v>
      </c>
      <c r="F16" t="s">
        <v>13</v>
      </c>
      <c r="G16">
        <v>56511490</v>
      </c>
      <c r="H16" t="s">
        <v>4610</v>
      </c>
      <c r="I16" t="s">
        <v>4624</v>
      </c>
      <c r="J16" t="s">
        <v>13</v>
      </c>
    </row>
    <row r="17" spans="1:10" x14ac:dyDescent="0.2">
      <c r="A17" t="s">
        <v>4609</v>
      </c>
      <c r="B17">
        <v>10.039999999999999</v>
      </c>
      <c r="C17" t="s">
        <v>252</v>
      </c>
      <c r="D17" t="s">
        <v>46</v>
      </c>
      <c r="E17">
        <v>3660672</v>
      </c>
      <c r="F17" t="s">
        <v>13</v>
      </c>
      <c r="G17">
        <v>60797313</v>
      </c>
      <c r="H17" t="s">
        <v>4610</v>
      </c>
      <c r="I17" t="s">
        <v>4625</v>
      </c>
      <c r="J17" t="s">
        <v>13</v>
      </c>
    </row>
    <row r="18" spans="1:10" x14ac:dyDescent="0.2">
      <c r="A18" t="s">
        <v>4609</v>
      </c>
      <c r="B18">
        <v>10.039999999999999</v>
      </c>
      <c r="C18" t="s">
        <v>252</v>
      </c>
      <c r="D18" t="s">
        <v>48</v>
      </c>
      <c r="E18">
        <v>3777783</v>
      </c>
      <c r="F18" t="s">
        <v>13</v>
      </c>
      <c r="G18">
        <v>63171733</v>
      </c>
      <c r="H18" t="s">
        <v>4610</v>
      </c>
      <c r="I18" t="s">
        <v>4626</v>
      </c>
      <c r="J18" t="s">
        <v>13</v>
      </c>
    </row>
    <row r="19" spans="1:10" x14ac:dyDescent="0.2">
      <c r="A19" t="s">
        <v>4609</v>
      </c>
      <c r="B19">
        <v>10.039999999999999</v>
      </c>
      <c r="C19" t="s">
        <v>252</v>
      </c>
      <c r="D19" t="s">
        <v>50</v>
      </c>
      <c r="E19">
        <v>3703477</v>
      </c>
      <c r="F19" t="s">
        <v>13</v>
      </c>
      <c r="G19">
        <v>63161073</v>
      </c>
      <c r="H19" t="s">
        <v>4610</v>
      </c>
      <c r="I19" t="s">
        <v>4627</v>
      </c>
      <c r="J19" t="s">
        <v>13</v>
      </c>
    </row>
    <row r="20" spans="1:10" x14ac:dyDescent="0.2">
      <c r="A20" t="s">
        <v>4609</v>
      </c>
      <c r="B20">
        <v>10.039999999999999</v>
      </c>
      <c r="C20" t="s">
        <v>252</v>
      </c>
      <c r="D20" t="s">
        <v>52</v>
      </c>
      <c r="E20">
        <v>3756520</v>
      </c>
      <c r="F20" t="s">
        <v>13</v>
      </c>
      <c r="G20">
        <v>64156926</v>
      </c>
      <c r="H20" t="s">
        <v>4610</v>
      </c>
      <c r="I20" t="s">
        <v>4628</v>
      </c>
      <c r="J20" t="s">
        <v>13</v>
      </c>
    </row>
    <row r="21" spans="1:10" x14ac:dyDescent="0.2">
      <c r="A21" t="s">
        <v>4609</v>
      </c>
      <c r="B21">
        <v>10.039999999999999</v>
      </c>
      <c r="C21" t="s">
        <v>252</v>
      </c>
      <c r="D21" t="s">
        <v>54</v>
      </c>
      <c r="E21">
        <v>3737494</v>
      </c>
      <c r="F21" t="s">
        <v>13</v>
      </c>
      <c r="G21">
        <v>62853540</v>
      </c>
      <c r="H21" t="s">
        <v>4610</v>
      </c>
      <c r="I21" t="s">
        <v>4629</v>
      </c>
      <c r="J21" t="s">
        <v>13</v>
      </c>
    </row>
    <row r="22" spans="1:10" x14ac:dyDescent="0.2">
      <c r="A22" t="s">
        <v>4609</v>
      </c>
      <c r="B22">
        <v>10.039999999999999</v>
      </c>
      <c r="C22" t="s">
        <v>252</v>
      </c>
      <c r="D22" t="s">
        <v>57</v>
      </c>
      <c r="E22">
        <v>3849084</v>
      </c>
      <c r="F22" t="s">
        <v>13</v>
      </c>
      <c r="G22">
        <v>66169435</v>
      </c>
      <c r="H22" t="s">
        <v>4610</v>
      </c>
      <c r="I22" t="s">
        <v>4630</v>
      </c>
      <c r="J22" t="s">
        <v>13</v>
      </c>
    </row>
    <row r="23" spans="1:10" x14ac:dyDescent="0.2">
      <c r="A23" t="s">
        <v>4609</v>
      </c>
      <c r="B23">
        <v>10.039999999999999</v>
      </c>
      <c r="C23" t="s">
        <v>252</v>
      </c>
      <c r="D23" t="s">
        <v>60</v>
      </c>
      <c r="E23">
        <v>3722549</v>
      </c>
      <c r="F23" t="s">
        <v>13</v>
      </c>
      <c r="G23">
        <v>65925175</v>
      </c>
      <c r="H23" t="s">
        <v>4610</v>
      </c>
      <c r="I23" t="s">
        <v>4631</v>
      </c>
      <c r="J23" t="s">
        <v>13</v>
      </c>
    </row>
    <row r="24" spans="1:10" x14ac:dyDescent="0.2">
      <c r="A24" t="s">
        <v>4609</v>
      </c>
      <c r="B24">
        <v>10.039999999999999</v>
      </c>
      <c r="C24" t="s">
        <v>252</v>
      </c>
      <c r="D24" t="s">
        <v>63</v>
      </c>
      <c r="E24">
        <v>3685492</v>
      </c>
      <c r="F24" t="s">
        <v>13</v>
      </c>
      <c r="G24">
        <v>64576299</v>
      </c>
      <c r="H24" t="s">
        <v>4610</v>
      </c>
      <c r="I24" t="s">
        <v>4632</v>
      </c>
      <c r="J24" t="s">
        <v>13</v>
      </c>
    </row>
    <row r="25" spans="1:10" x14ac:dyDescent="0.2">
      <c r="A25" t="s">
        <v>4609</v>
      </c>
      <c r="B25">
        <v>10.039999999999999</v>
      </c>
      <c r="C25" t="s">
        <v>252</v>
      </c>
      <c r="D25" t="s">
        <v>64</v>
      </c>
      <c r="E25">
        <v>3945007</v>
      </c>
      <c r="F25" t="s">
        <v>13</v>
      </c>
      <c r="G25">
        <v>66441800</v>
      </c>
      <c r="H25" t="s">
        <v>4610</v>
      </c>
      <c r="I25" t="s">
        <v>4633</v>
      </c>
      <c r="J25" t="s">
        <v>13</v>
      </c>
    </row>
    <row r="26" spans="1:10" x14ac:dyDescent="0.2">
      <c r="A26" t="s">
        <v>4609</v>
      </c>
      <c r="B26">
        <v>10.039999999999999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4610</v>
      </c>
      <c r="I26" t="s">
        <v>37</v>
      </c>
      <c r="J26" t="s">
        <v>13</v>
      </c>
    </row>
    <row r="27" spans="1:10" x14ac:dyDescent="0.2">
      <c r="A27" t="s">
        <v>4609</v>
      </c>
      <c r="B27">
        <v>10.039999999999999</v>
      </c>
      <c r="C27" t="s">
        <v>252</v>
      </c>
      <c r="D27" t="s">
        <v>66</v>
      </c>
      <c r="E27">
        <v>3054452</v>
      </c>
      <c r="F27" t="s">
        <v>13</v>
      </c>
      <c r="G27">
        <v>45165913</v>
      </c>
      <c r="H27" t="s">
        <v>4610</v>
      </c>
      <c r="I27" t="s">
        <v>4634</v>
      </c>
      <c r="J27" t="s">
        <v>13</v>
      </c>
    </row>
    <row r="28" spans="1:10" x14ac:dyDescent="0.2">
      <c r="A28" t="s">
        <v>4609</v>
      </c>
      <c r="B28">
        <v>10.039999999999999</v>
      </c>
      <c r="C28" t="s">
        <v>252</v>
      </c>
      <c r="D28" t="s">
        <v>68</v>
      </c>
      <c r="E28">
        <v>3187038</v>
      </c>
      <c r="F28" t="s">
        <v>13</v>
      </c>
      <c r="G28">
        <v>49905478</v>
      </c>
      <c r="H28" t="s">
        <v>4610</v>
      </c>
      <c r="I28" t="s">
        <v>4635</v>
      </c>
      <c r="J28" t="s">
        <v>13</v>
      </c>
    </row>
    <row r="29" spans="1:10" x14ac:dyDescent="0.2">
      <c r="A29" t="s">
        <v>4609</v>
      </c>
      <c r="B29">
        <v>10.039999999999999</v>
      </c>
      <c r="C29" t="s">
        <v>252</v>
      </c>
      <c r="D29" t="s">
        <v>70</v>
      </c>
      <c r="E29">
        <v>3327291</v>
      </c>
      <c r="F29" t="s">
        <v>13</v>
      </c>
      <c r="G29">
        <v>53027171</v>
      </c>
      <c r="H29" t="s">
        <v>4610</v>
      </c>
      <c r="I29" t="s">
        <v>4636</v>
      </c>
      <c r="J29" t="s">
        <v>13</v>
      </c>
    </row>
    <row r="30" spans="1:10" x14ac:dyDescent="0.2">
      <c r="A30" t="s">
        <v>4609</v>
      </c>
      <c r="B30">
        <v>10.039999999999999</v>
      </c>
      <c r="C30" t="s">
        <v>252</v>
      </c>
      <c r="D30" t="s">
        <v>72</v>
      </c>
      <c r="E30">
        <v>3713954</v>
      </c>
      <c r="F30" t="s">
        <v>13</v>
      </c>
      <c r="G30">
        <v>59070954</v>
      </c>
      <c r="H30" t="s">
        <v>4610</v>
      </c>
      <c r="I30" t="s">
        <v>4637</v>
      </c>
      <c r="J30" t="s">
        <v>13</v>
      </c>
    </row>
    <row r="31" spans="1:10" x14ac:dyDescent="0.2">
      <c r="A31" t="s">
        <v>4609</v>
      </c>
      <c r="B31">
        <v>10.039999999999999</v>
      </c>
      <c r="C31" t="s">
        <v>252</v>
      </c>
      <c r="D31" t="s">
        <v>74</v>
      </c>
      <c r="E31">
        <v>3333806</v>
      </c>
      <c r="F31" t="s">
        <v>13</v>
      </c>
      <c r="G31">
        <v>57561201</v>
      </c>
      <c r="H31" t="s">
        <v>4610</v>
      </c>
      <c r="I31" t="s">
        <v>4638</v>
      </c>
      <c r="J31" t="s">
        <v>13</v>
      </c>
    </row>
    <row r="32" spans="1:10" x14ac:dyDescent="0.2">
      <c r="A32" t="s">
        <v>4609</v>
      </c>
      <c r="B32">
        <v>10.039999999999999</v>
      </c>
      <c r="C32" t="s">
        <v>252</v>
      </c>
      <c r="D32" t="s">
        <v>76</v>
      </c>
      <c r="E32">
        <v>3226894</v>
      </c>
      <c r="F32" t="s">
        <v>13</v>
      </c>
      <c r="G32">
        <v>56062399</v>
      </c>
      <c r="H32" t="s">
        <v>4610</v>
      </c>
      <c r="I32" t="s">
        <v>4639</v>
      </c>
      <c r="J32" t="s">
        <v>13</v>
      </c>
    </row>
    <row r="33" spans="1:10" x14ac:dyDescent="0.2">
      <c r="A33" t="s">
        <v>4609</v>
      </c>
      <c r="B33">
        <v>10.039999999999999</v>
      </c>
      <c r="C33" t="s">
        <v>252</v>
      </c>
      <c r="D33" t="s">
        <v>78</v>
      </c>
      <c r="E33">
        <v>3655020</v>
      </c>
      <c r="F33" t="s">
        <v>13</v>
      </c>
      <c r="G33">
        <v>64340135</v>
      </c>
      <c r="H33" t="s">
        <v>4610</v>
      </c>
      <c r="I33" t="s">
        <v>4640</v>
      </c>
      <c r="J33" t="s">
        <v>13</v>
      </c>
    </row>
    <row r="34" spans="1:10" x14ac:dyDescent="0.2">
      <c r="A34" t="s">
        <v>4609</v>
      </c>
      <c r="B34">
        <v>10.039999999999999</v>
      </c>
      <c r="C34" t="s">
        <v>252</v>
      </c>
      <c r="D34" t="s">
        <v>80</v>
      </c>
      <c r="E34">
        <v>3739639</v>
      </c>
      <c r="F34" t="s">
        <v>13</v>
      </c>
      <c r="G34">
        <v>64314987</v>
      </c>
      <c r="H34" t="s">
        <v>4610</v>
      </c>
      <c r="I34" t="s">
        <v>4641</v>
      </c>
      <c r="J34" t="s">
        <v>13</v>
      </c>
    </row>
    <row r="35" spans="1:10" x14ac:dyDescent="0.2">
      <c r="A35" t="s">
        <v>4609</v>
      </c>
      <c r="B35">
        <v>10.039999999999999</v>
      </c>
      <c r="C35" t="s">
        <v>252</v>
      </c>
      <c r="D35" t="s">
        <v>83</v>
      </c>
      <c r="E35">
        <v>3586237</v>
      </c>
      <c r="F35" t="s">
        <v>13</v>
      </c>
      <c r="G35">
        <v>64847057</v>
      </c>
      <c r="H35" t="s">
        <v>4610</v>
      </c>
      <c r="I35" t="s">
        <v>4642</v>
      </c>
      <c r="J35" t="s">
        <v>13</v>
      </c>
    </row>
    <row r="36" spans="1:10" x14ac:dyDescent="0.2">
      <c r="A36" t="s">
        <v>4609</v>
      </c>
      <c r="B36">
        <v>10.039999999999999</v>
      </c>
      <c r="C36" t="s">
        <v>252</v>
      </c>
      <c r="D36" t="s">
        <v>86</v>
      </c>
      <c r="E36">
        <v>3742818</v>
      </c>
      <c r="F36" t="s">
        <v>13</v>
      </c>
      <c r="G36">
        <v>64122539</v>
      </c>
      <c r="H36" t="s">
        <v>4610</v>
      </c>
      <c r="I36" t="s">
        <v>4643</v>
      </c>
      <c r="J36" t="s">
        <v>13</v>
      </c>
    </row>
    <row r="37" spans="1:10" x14ac:dyDescent="0.2">
      <c r="A37" t="s">
        <v>4609</v>
      </c>
      <c r="B37">
        <v>10.039999999999999</v>
      </c>
      <c r="C37" t="s">
        <v>252</v>
      </c>
      <c r="D37" t="s">
        <v>89</v>
      </c>
      <c r="E37">
        <v>3894133</v>
      </c>
      <c r="F37" t="s">
        <v>13</v>
      </c>
      <c r="G37">
        <v>64043812</v>
      </c>
      <c r="H37" t="s">
        <v>4610</v>
      </c>
      <c r="I37" t="s">
        <v>4644</v>
      </c>
      <c r="J37" t="s">
        <v>13</v>
      </c>
    </row>
    <row r="38" spans="1:10" x14ac:dyDescent="0.2">
      <c r="A38" t="s">
        <v>4609</v>
      </c>
      <c r="B38">
        <v>10.039999999999999</v>
      </c>
      <c r="C38" t="s">
        <v>252</v>
      </c>
      <c r="D38" t="s">
        <v>92</v>
      </c>
      <c r="E38">
        <v>3499285</v>
      </c>
      <c r="F38" t="s">
        <v>13</v>
      </c>
      <c r="G38">
        <v>63037370</v>
      </c>
      <c r="H38" t="s">
        <v>4610</v>
      </c>
      <c r="I38" t="s">
        <v>4645</v>
      </c>
      <c r="J38" t="s">
        <v>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4646</v>
      </c>
      <c r="B2">
        <v>10.039999999999999</v>
      </c>
      <c r="C2" t="s">
        <v>252</v>
      </c>
      <c r="D2" t="s">
        <v>12</v>
      </c>
      <c r="E2">
        <v>6321938</v>
      </c>
      <c r="F2" t="s">
        <v>13</v>
      </c>
      <c r="G2">
        <v>88497767</v>
      </c>
      <c r="H2" t="s">
        <v>4610</v>
      </c>
      <c r="I2" t="s">
        <v>193</v>
      </c>
      <c r="J2" t="s">
        <v>4647</v>
      </c>
    </row>
    <row r="3" spans="1:10" x14ac:dyDescent="0.2">
      <c r="A3" t="s">
        <v>4646</v>
      </c>
      <c r="B3">
        <v>10.039999999999999</v>
      </c>
      <c r="C3" t="s">
        <v>252</v>
      </c>
      <c r="D3" t="s">
        <v>16</v>
      </c>
      <c r="E3">
        <v>8378274</v>
      </c>
      <c r="F3" t="s">
        <v>13</v>
      </c>
      <c r="G3">
        <v>121000402</v>
      </c>
      <c r="H3" t="s">
        <v>4610</v>
      </c>
      <c r="I3" t="s">
        <v>193</v>
      </c>
      <c r="J3" t="s">
        <v>13</v>
      </c>
    </row>
    <row r="4" spans="1:10" x14ac:dyDescent="0.2">
      <c r="A4" t="s">
        <v>4646</v>
      </c>
      <c r="B4">
        <v>10.039999999999999</v>
      </c>
      <c r="C4" t="s">
        <v>252</v>
      </c>
      <c r="D4" t="s">
        <v>18</v>
      </c>
      <c r="E4">
        <v>9270348</v>
      </c>
      <c r="F4" t="s">
        <v>13</v>
      </c>
      <c r="G4">
        <v>136602136</v>
      </c>
      <c r="H4" t="s">
        <v>4610</v>
      </c>
      <c r="I4" t="s">
        <v>193</v>
      </c>
      <c r="J4" t="s">
        <v>13</v>
      </c>
    </row>
    <row r="5" spans="1:10" x14ac:dyDescent="0.2">
      <c r="A5" t="s">
        <v>4646</v>
      </c>
      <c r="B5">
        <v>10.039999999999999</v>
      </c>
      <c r="C5" t="s">
        <v>252</v>
      </c>
      <c r="D5" t="s">
        <v>20</v>
      </c>
      <c r="E5">
        <v>11634009</v>
      </c>
      <c r="F5" t="s">
        <v>13</v>
      </c>
      <c r="G5">
        <v>170339731</v>
      </c>
      <c r="H5" t="s">
        <v>4610</v>
      </c>
      <c r="I5" t="s">
        <v>193</v>
      </c>
      <c r="J5" t="s">
        <v>13</v>
      </c>
    </row>
    <row r="6" spans="1:10" x14ac:dyDescent="0.2">
      <c r="A6" t="s">
        <v>4646</v>
      </c>
      <c r="B6">
        <v>10.039999999999999</v>
      </c>
      <c r="C6" t="s">
        <v>252</v>
      </c>
      <c r="D6" t="s">
        <v>22</v>
      </c>
      <c r="E6">
        <v>12757705</v>
      </c>
      <c r="F6" t="s">
        <v>13</v>
      </c>
      <c r="G6">
        <v>191168941</v>
      </c>
      <c r="H6" t="s">
        <v>4610</v>
      </c>
      <c r="I6" t="s">
        <v>193</v>
      </c>
      <c r="J6" t="s">
        <v>13</v>
      </c>
    </row>
    <row r="7" spans="1:10" x14ac:dyDescent="0.2">
      <c r="A7" t="s">
        <v>4646</v>
      </c>
      <c r="B7">
        <v>10.039999999999999</v>
      </c>
      <c r="C7" t="s">
        <v>252</v>
      </c>
      <c r="D7" t="s">
        <v>25</v>
      </c>
      <c r="E7">
        <v>14040846</v>
      </c>
      <c r="F7" t="s">
        <v>13</v>
      </c>
      <c r="G7">
        <v>217680870</v>
      </c>
      <c r="H7" t="s">
        <v>4610</v>
      </c>
      <c r="I7" t="s">
        <v>4648</v>
      </c>
      <c r="J7" t="s">
        <v>13</v>
      </c>
    </row>
    <row r="8" spans="1:10" x14ac:dyDescent="0.2">
      <c r="A8" t="s">
        <v>4646</v>
      </c>
      <c r="B8">
        <v>10.039999999999999</v>
      </c>
      <c r="C8" t="s">
        <v>252</v>
      </c>
      <c r="D8" t="s">
        <v>27</v>
      </c>
      <c r="E8">
        <v>15737435</v>
      </c>
      <c r="F8" t="s">
        <v>13</v>
      </c>
      <c r="G8">
        <v>228517157</v>
      </c>
      <c r="H8" t="s">
        <v>4610</v>
      </c>
      <c r="I8" t="s">
        <v>4649</v>
      </c>
      <c r="J8" t="s">
        <v>13</v>
      </c>
    </row>
    <row r="9" spans="1:10" x14ac:dyDescent="0.2">
      <c r="A9" t="s">
        <v>4646</v>
      </c>
      <c r="B9">
        <v>10.039999999999999</v>
      </c>
      <c r="C9" t="s">
        <v>252</v>
      </c>
      <c r="D9" t="s">
        <v>29</v>
      </c>
      <c r="E9">
        <v>16408688</v>
      </c>
      <c r="F9" t="s">
        <v>13</v>
      </c>
      <c r="G9">
        <v>252717483</v>
      </c>
      <c r="H9" t="s">
        <v>4610</v>
      </c>
      <c r="I9" t="s">
        <v>4650</v>
      </c>
      <c r="J9" t="s">
        <v>13</v>
      </c>
    </row>
    <row r="10" spans="1:10" x14ac:dyDescent="0.2">
      <c r="A10" t="s">
        <v>4646</v>
      </c>
      <c r="B10">
        <v>10.039999999999999</v>
      </c>
      <c r="C10" t="s">
        <v>252</v>
      </c>
      <c r="D10" t="s">
        <v>32</v>
      </c>
      <c r="E10">
        <v>14517352</v>
      </c>
      <c r="F10" t="s">
        <v>13</v>
      </c>
      <c r="G10">
        <v>247374891</v>
      </c>
      <c r="H10" t="s">
        <v>4610</v>
      </c>
      <c r="I10" t="s">
        <v>4651</v>
      </c>
      <c r="J10" t="s">
        <v>13</v>
      </c>
    </row>
    <row r="11" spans="1:10" x14ac:dyDescent="0.2">
      <c r="A11" t="s">
        <v>4646</v>
      </c>
      <c r="B11">
        <v>10.039999999999999</v>
      </c>
      <c r="C11" t="s">
        <v>252</v>
      </c>
      <c r="D11" t="s">
        <v>35</v>
      </c>
      <c r="E11">
        <v>15957554</v>
      </c>
      <c r="F11" t="s">
        <v>13</v>
      </c>
      <c r="G11">
        <v>258101914</v>
      </c>
      <c r="H11" t="s">
        <v>4610</v>
      </c>
      <c r="I11" t="s">
        <v>4652</v>
      </c>
      <c r="J11" t="s">
        <v>13</v>
      </c>
    </row>
    <row r="12" spans="1:10" x14ac:dyDescent="0.2">
      <c r="A12" t="s">
        <v>4646</v>
      </c>
      <c r="B12">
        <v>10.039999999999999</v>
      </c>
      <c r="C12" t="s">
        <v>252</v>
      </c>
      <c r="D12" t="s">
        <v>38</v>
      </c>
      <c r="E12">
        <v>16185538</v>
      </c>
      <c r="F12" t="s">
        <v>13</v>
      </c>
      <c r="G12">
        <v>256799119</v>
      </c>
      <c r="H12" t="s">
        <v>4610</v>
      </c>
      <c r="I12" t="s">
        <v>4653</v>
      </c>
      <c r="J12" t="s">
        <v>13</v>
      </c>
    </row>
    <row r="13" spans="1:10" x14ac:dyDescent="0.2">
      <c r="A13" t="s">
        <v>4646</v>
      </c>
      <c r="B13">
        <v>10.039999999999999</v>
      </c>
      <c r="C13" t="s">
        <v>252</v>
      </c>
      <c r="D13" t="s">
        <v>39</v>
      </c>
      <c r="E13">
        <v>17454175</v>
      </c>
      <c r="F13" t="s">
        <v>13</v>
      </c>
      <c r="G13">
        <v>272201616</v>
      </c>
      <c r="H13" t="s">
        <v>4610</v>
      </c>
      <c r="I13" t="s">
        <v>4654</v>
      </c>
      <c r="J13" t="s">
        <v>13</v>
      </c>
    </row>
    <row r="14" spans="1:10" x14ac:dyDescent="0.2">
      <c r="A14" t="s">
        <v>4646</v>
      </c>
      <c r="B14">
        <v>10.039999999999999</v>
      </c>
      <c r="C14" t="s">
        <v>252</v>
      </c>
      <c r="D14" t="s">
        <v>40</v>
      </c>
      <c r="E14">
        <v>7155903</v>
      </c>
      <c r="F14" t="s">
        <v>13</v>
      </c>
      <c r="G14">
        <v>89169606</v>
      </c>
      <c r="H14" t="s">
        <v>4610</v>
      </c>
      <c r="I14" t="s">
        <v>193</v>
      </c>
      <c r="J14" t="s">
        <v>4655</v>
      </c>
    </row>
    <row r="15" spans="1:10" x14ac:dyDescent="0.2">
      <c r="A15" t="s">
        <v>4646</v>
      </c>
      <c r="B15">
        <v>10.039999999999999</v>
      </c>
      <c r="C15" t="s">
        <v>252</v>
      </c>
      <c r="D15" t="s">
        <v>42</v>
      </c>
      <c r="E15">
        <v>8029448</v>
      </c>
      <c r="F15" t="s">
        <v>13</v>
      </c>
      <c r="G15">
        <v>120515368</v>
      </c>
      <c r="H15" t="s">
        <v>4610</v>
      </c>
      <c r="I15" t="s">
        <v>193</v>
      </c>
      <c r="J15" t="s">
        <v>13</v>
      </c>
    </row>
    <row r="16" spans="1:10" x14ac:dyDescent="0.2">
      <c r="A16" t="s">
        <v>4646</v>
      </c>
      <c r="B16">
        <v>10.039999999999999</v>
      </c>
      <c r="C16" t="s">
        <v>252</v>
      </c>
      <c r="D16" t="s">
        <v>44</v>
      </c>
      <c r="E16">
        <v>9712683</v>
      </c>
      <c r="F16" t="s">
        <v>13</v>
      </c>
      <c r="G16">
        <v>138468428</v>
      </c>
      <c r="H16" t="s">
        <v>4610</v>
      </c>
      <c r="I16" t="s">
        <v>193</v>
      </c>
      <c r="J16" t="s">
        <v>13</v>
      </c>
    </row>
    <row r="17" spans="1:10" x14ac:dyDescent="0.2">
      <c r="A17" t="s">
        <v>4646</v>
      </c>
      <c r="B17">
        <v>10.039999999999999</v>
      </c>
      <c r="C17" t="s">
        <v>252</v>
      </c>
      <c r="D17" t="s">
        <v>46</v>
      </c>
      <c r="E17">
        <v>12332455</v>
      </c>
      <c r="F17" t="s">
        <v>13</v>
      </c>
      <c r="G17">
        <v>177553042</v>
      </c>
      <c r="H17" t="s">
        <v>4610</v>
      </c>
      <c r="I17" t="s">
        <v>4656</v>
      </c>
      <c r="J17" t="s">
        <v>13</v>
      </c>
    </row>
    <row r="18" spans="1:10" x14ac:dyDescent="0.2">
      <c r="A18" t="s">
        <v>4646</v>
      </c>
      <c r="B18">
        <v>10.039999999999999</v>
      </c>
      <c r="C18" t="s">
        <v>252</v>
      </c>
      <c r="D18" t="s">
        <v>48</v>
      </c>
      <c r="E18">
        <v>13418572</v>
      </c>
      <c r="F18" t="s">
        <v>13</v>
      </c>
      <c r="G18">
        <v>210189807</v>
      </c>
      <c r="H18" t="s">
        <v>4610</v>
      </c>
      <c r="I18" t="s">
        <v>4657</v>
      </c>
      <c r="J18" t="s">
        <v>13</v>
      </c>
    </row>
    <row r="19" spans="1:10" x14ac:dyDescent="0.2">
      <c r="A19" t="s">
        <v>4646</v>
      </c>
      <c r="B19">
        <v>10.039999999999999</v>
      </c>
      <c r="C19" t="s">
        <v>252</v>
      </c>
      <c r="D19" t="s">
        <v>50</v>
      </c>
      <c r="E19">
        <v>14058729</v>
      </c>
      <c r="F19" t="s">
        <v>13</v>
      </c>
      <c r="G19">
        <v>227528910</v>
      </c>
      <c r="H19" t="s">
        <v>4610</v>
      </c>
      <c r="I19" t="s">
        <v>4658</v>
      </c>
      <c r="J19" t="s">
        <v>13</v>
      </c>
    </row>
    <row r="20" spans="1:10" x14ac:dyDescent="0.2">
      <c r="A20" t="s">
        <v>4646</v>
      </c>
      <c r="B20">
        <v>10.039999999999999</v>
      </c>
      <c r="C20" t="s">
        <v>252</v>
      </c>
      <c r="D20" t="s">
        <v>52</v>
      </c>
      <c r="E20">
        <v>14066439</v>
      </c>
      <c r="F20" t="s">
        <v>13</v>
      </c>
      <c r="G20">
        <v>229475496</v>
      </c>
      <c r="H20" t="s">
        <v>4610</v>
      </c>
      <c r="I20" t="s">
        <v>193</v>
      </c>
      <c r="J20" t="s">
        <v>13</v>
      </c>
    </row>
    <row r="21" spans="1:10" x14ac:dyDescent="0.2">
      <c r="A21" t="s">
        <v>4646</v>
      </c>
      <c r="B21">
        <v>10.039999999999999</v>
      </c>
      <c r="C21" t="s">
        <v>252</v>
      </c>
      <c r="D21" t="s">
        <v>54</v>
      </c>
      <c r="E21">
        <v>16189834</v>
      </c>
      <c r="F21" t="s">
        <v>13</v>
      </c>
      <c r="G21">
        <v>247318907</v>
      </c>
      <c r="H21" t="s">
        <v>4610</v>
      </c>
      <c r="I21" t="s">
        <v>4659</v>
      </c>
      <c r="J21" t="s">
        <v>13</v>
      </c>
    </row>
    <row r="22" spans="1:10" x14ac:dyDescent="0.2">
      <c r="A22" t="s">
        <v>4646</v>
      </c>
      <c r="B22">
        <v>10.039999999999999</v>
      </c>
      <c r="C22" t="s">
        <v>252</v>
      </c>
      <c r="D22" t="s">
        <v>57</v>
      </c>
      <c r="E22">
        <v>16745298</v>
      </c>
      <c r="F22" t="s">
        <v>13</v>
      </c>
      <c r="G22">
        <v>257085506</v>
      </c>
      <c r="H22" t="s">
        <v>4610</v>
      </c>
      <c r="I22" t="s">
        <v>4660</v>
      </c>
      <c r="J22" t="s">
        <v>13</v>
      </c>
    </row>
    <row r="23" spans="1:10" x14ac:dyDescent="0.2">
      <c r="A23" t="s">
        <v>4646</v>
      </c>
      <c r="B23">
        <v>10.039999999999999</v>
      </c>
      <c r="C23" t="s">
        <v>252</v>
      </c>
      <c r="D23" t="s">
        <v>60</v>
      </c>
      <c r="E23">
        <v>16907161</v>
      </c>
      <c r="F23" t="s">
        <v>13</v>
      </c>
      <c r="G23">
        <v>271631651</v>
      </c>
      <c r="H23" t="s">
        <v>4610</v>
      </c>
      <c r="I23" t="s">
        <v>4661</v>
      </c>
      <c r="J23" t="s">
        <v>13</v>
      </c>
    </row>
    <row r="24" spans="1:10" x14ac:dyDescent="0.2">
      <c r="A24" t="s">
        <v>4646</v>
      </c>
      <c r="B24">
        <v>10.039999999999999</v>
      </c>
      <c r="C24" t="s">
        <v>252</v>
      </c>
      <c r="D24" t="s">
        <v>63</v>
      </c>
      <c r="E24">
        <v>15674360</v>
      </c>
      <c r="F24" t="s">
        <v>13</v>
      </c>
      <c r="G24">
        <v>259385585</v>
      </c>
      <c r="H24" t="s">
        <v>4610</v>
      </c>
      <c r="I24" t="s">
        <v>4662</v>
      </c>
      <c r="J24" t="s">
        <v>13</v>
      </c>
    </row>
    <row r="25" spans="1:10" x14ac:dyDescent="0.2">
      <c r="A25" t="s">
        <v>4646</v>
      </c>
      <c r="B25">
        <v>10.039999999999999</v>
      </c>
      <c r="C25" t="s">
        <v>252</v>
      </c>
      <c r="D25" t="s">
        <v>64</v>
      </c>
      <c r="E25">
        <v>17520570</v>
      </c>
      <c r="F25" t="s">
        <v>13</v>
      </c>
      <c r="G25">
        <v>263665025</v>
      </c>
      <c r="H25" t="s">
        <v>4610</v>
      </c>
      <c r="I25" t="s">
        <v>4663</v>
      </c>
      <c r="J25" t="s">
        <v>13</v>
      </c>
    </row>
    <row r="26" spans="1:10" x14ac:dyDescent="0.2">
      <c r="A26" t="s">
        <v>4646</v>
      </c>
      <c r="B26">
        <v>10.039999999999999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4610</v>
      </c>
      <c r="I26" t="s">
        <v>37</v>
      </c>
      <c r="J26" t="s">
        <v>13</v>
      </c>
    </row>
    <row r="27" spans="1:10" x14ac:dyDescent="0.2">
      <c r="A27" t="s">
        <v>4646</v>
      </c>
      <c r="B27">
        <v>10.039999999999999</v>
      </c>
      <c r="C27" t="s">
        <v>252</v>
      </c>
      <c r="D27" t="s">
        <v>66</v>
      </c>
      <c r="E27">
        <v>7122047</v>
      </c>
      <c r="F27" t="s">
        <v>13</v>
      </c>
      <c r="G27">
        <v>95160123</v>
      </c>
      <c r="H27" t="s">
        <v>4610</v>
      </c>
      <c r="I27" t="s">
        <v>193</v>
      </c>
      <c r="J27" t="s">
        <v>4664</v>
      </c>
    </row>
    <row r="28" spans="1:10" x14ac:dyDescent="0.2">
      <c r="A28" t="s">
        <v>4646</v>
      </c>
      <c r="B28">
        <v>10.039999999999999</v>
      </c>
      <c r="C28" t="s">
        <v>252</v>
      </c>
      <c r="D28" t="s">
        <v>68</v>
      </c>
      <c r="E28">
        <v>8783579</v>
      </c>
      <c r="F28" t="s">
        <v>13</v>
      </c>
      <c r="G28">
        <v>116327978</v>
      </c>
      <c r="H28" t="s">
        <v>4610</v>
      </c>
      <c r="I28" t="s">
        <v>4665</v>
      </c>
      <c r="J28" t="s">
        <v>13</v>
      </c>
    </row>
    <row r="29" spans="1:10" x14ac:dyDescent="0.2">
      <c r="A29" t="s">
        <v>4646</v>
      </c>
      <c r="B29">
        <v>10.039999999999999</v>
      </c>
      <c r="C29" t="s">
        <v>252</v>
      </c>
      <c r="D29" t="s">
        <v>70</v>
      </c>
      <c r="E29">
        <v>9739478</v>
      </c>
      <c r="F29" t="s">
        <v>13</v>
      </c>
      <c r="G29">
        <v>141400397</v>
      </c>
      <c r="H29" t="s">
        <v>4610</v>
      </c>
      <c r="I29" t="s">
        <v>193</v>
      </c>
      <c r="J29" t="s">
        <v>13</v>
      </c>
    </row>
    <row r="30" spans="1:10" x14ac:dyDescent="0.2">
      <c r="A30" t="s">
        <v>4646</v>
      </c>
      <c r="B30">
        <v>10.039999999999999</v>
      </c>
      <c r="C30" t="s">
        <v>252</v>
      </c>
      <c r="D30" t="s">
        <v>72</v>
      </c>
      <c r="E30">
        <v>11689905</v>
      </c>
      <c r="F30" t="s">
        <v>13</v>
      </c>
      <c r="G30">
        <v>178693956</v>
      </c>
      <c r="H30" t="s">
        <v>4610</v>
      </c>
      <c r="I30" t="s">
        <v>193</v>
      </c>
      <c r="J30" t="s">
        <v>13</v>
      </c>
    </row>
    <row r="31" spans="1:10" x14ac:dyDescent="0.2">
      <c r="A31" t="s">
        <v>4646</v>
      </c>
      <c r="B31">
        <v>10.039999999999999</v>
      </c>
      <c r="C31" t="s">
        <v>252</v>
      </c>
      <c r="D31" t="s">
        <v>74</v>
      </c>
      <c r="E31">
        <v>13060644</v>
      </c>
      <c r="F31" t="s">
        <v>13</v>
      </c>
      <c r="G31">
        <v>205771976</v>
      </c>
      <c r="H31" t="s">
        <v>4610</v>
      </c>
      <c r="I31" t="s">
        <v>4666</v>
      </c>
      <c r="J31" t="s">
        <v>13</v>
      </c>
    </row>
    <row r="32" spans="1:10" x14ac:dyDescent="0.2">
      <c r="A32" t="s">
        <v>4646</v>
      </c>
      <c r="B32">
        <v>10.039999999999999</v>
      </c>
      <c r="C32" t="s">
        <v>252</v>
      </c>
      <c r="D32" t="s">
        <v>76</v>
      </c>
      <c r="E32">
        <v>13684432</v>
      </c>
      <c r="F32" t="s">
        <v>13</v>
      </c>
      <c r="G32">
        <v>215401334</v>
      </c>
      <c r="H32" t="s">
        <v>4610</v>
      </c>
      <c r="I32" t="s">
        <v>4667</v>
      </c>
      <c r="J32" t="s">
        <v>13</v>
      </c>
    </row>
    <row r="33" spans="1:10" x14ac:dyDescent="0.2">
      <c r="A33" t="s">
        <v>4646</v>
      </c>
      <c r="B33">
        <v>10.039999999999999</v>
      </c>
      <c r="C33" t="s">
        <v>252</v>
      </c>
      <c r="D33" t="s">
        <v>78</v>
      </c>
      <c r="E33">
        <v>16466761</v>
      </c>
      <c r="F33" t="s">
        <v>13</v>
      </c>
      <c r="G33">
        <v>248218085</v>
      </c>
      <c r="H33" t="s">
        <v>4610</v>
      </c>
      <c r="I33" t="s">
        <v>4668</v>
      </c>
      <c r="J33" t="s">
        <v>13</v>
      </c>
    </row>
    <row r="34" spans="1:10" x14ac:dyDescent="0.2">
      <c r="A34" t="s">
        <v>4646</v>
      </c>
      <c r="B34">
        <v>10.039999999999999</v>
      </c>
      <c r="C34" t="s">
        <v>252</v>
      </c>
      <c r="D34" t="s">
        <v>80</v>
      </c>
      <c r="E34">
        <v>17600884</v>
      </c>
      <c r="F34" t="s">
        <v>13</v>
      </c>
      <c r="G34">
        <v>262723225</v>
      </c>
      <c r="H34" t="s">
        <v>4610</v>
      </c>
      <c r="I34" t="s">
        <v>4669</v>
      </c>
      <c r="J34" t="s">
        <v>13</v>
      </c>
    </row>
    <row r="35" spans="1:10" x14ac:dyDescent="0.2">
      <c r="A35" t="s">
        <v>4646</v>
      </c>
      <c r="B35">
        <v>10.039999999999999</v>
      </c>
      <c r="C35" t="s">
        <v>252</v>
      </c>
      <c r="D35" t="s">
        <v>83</v>
      </c>
      <c r="E35">
        <v>15247849</v>
      </c>
      <c r="F35" t="s">
        <v>13</v>
      </c>
      <c r="G35">
        <v>259189640</v>
      </c>
      <c r="H35" t="s">
        <v>4610</v>
      </c>
      <c r="I35" t="s">
        <v>4670</v>
      </c>
      <c r="J35" t="s">
        <v>13</v>
      </c>
    </row>
    <row r="36" spans="1:10" x14ac:dyDescent="0.2">
      <c r="A36" t="s">
        <v>4646</v>
      </c>
      <c r="B36">
        <v>10.039999999999999</v>
      </c>
      <c r="C36" t="s">
        <v>252</v>
      </c>
      <c r="D36" t="s">
        <v>86</v>
      </c>
      <c r="E36">
        <v>16363887</v>
      </c>
      <c r="F36" t="s">
        <v>13</v>
      </c>
      <c r="G36">
        <v>259504499</v>
      </c>
      <c r="H36" t="s">
        <v>4610</v>
      </c>
      <c r="I36" t="s">
        <v>4671</v>
      </c>
      <c r="J36" t="s">
        <v>13</v>
      </c>
    </row>
    <row r="37" spans="1:10" x14ac:dyDescent="0.2">
      <c r="A37" t="s">
        <v>4646</v>
      </c>
      <c r="B37">
        <v>10.039999999999999</v>
      </c>
      <c r="C37" t="s">
        <v>252</v>
      </c>
      <c r="D37" t="s">
        <v>89</v>
      </c>
      <c r="E37">
        <v>17437340</v>
      </c>
      <c r="F37" t="s">
        <v>13</v>
      </c>
      <c r="G37">
        <v>269363189</v>
      </c>
      <c r="H37" t="s">
        <v>4610</v>
      </c>
      <c r="I37" t="s">
        <v>4672</v>
      </c>
      <c r="J37" t="s">
        <v>13</v>
      </c>
    </row>
    <row r="38" spans="1:10" x14ac:dyDescent="0.2">
      <c r="A38" t="s">
        <v>4646</v>
      </c>
      <c r="B38">
        <v>10.039999999999999</v>
      </c>
      <c r="C38" t="s">
        <v>252</v>
      </c>
      <c r="D38" t="s">
        <v>92</v>
      </c>
      <c r="E38">
        <v>15398062</v>
      </c>
      <c r="F38" t="s">
        <v>13</v>
      </c>
      <c r="G38">
        <v>253342993</v>
      </c>
      <c r="H38" t="s">
        <v>4610</v>
      </c>
      <c r="I38" t="s">
        <v>4673</v>
      </c>
      <c r="J38" t="s">
        <v>13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4674</v>
      </c>
      <c r="B2">
        <v>9.15</v>
      </c>
      <c r="C2" t="s">
        <v>11</v>
      </c>
      <c r="D2" t="s">
        <v>12</v>
      </c>
      <c r="E2">
        <v>54257376</v>
      </c>
      <c r="F2" t="s">
        <v>13</v>
      </c>
      <c r="G2">
        <v>830479551</v>
      </c>
      <c r="H2" t="s">
        <v>4675</v>
      </c>
      <c r="I2" t="s">
        <v>4676</v>
      </c>
      <c r="J2" t="s">
        <v>13</v>
      </c>
    </row>
    <row r="3" spans="1:10" x14ac:dyDescent="0.2">
      <c r="A3" t="s">
        <v>4674</v>
      </c>
      <c r="B3">
        <v>9.15</v>
      </c>
      <c r="C3" t="s">
        <v>11</v>
      </c>
      <c r="D3" t="s">
        <v>16</v>
      </c>
      <c r="E3">
        <v>30370652</v>
      </c>
      <c r="F3" t="s">
        <v>13</v>
      </c>
      <c r="G3">
        <v>450838593</v>
      </c>
      <c r="H3" t="s">
        <v>4675</v>
      </c>
      <c r="I3" t="s">
        <v>4677</v>
      </c>
      <c r="J3" t="s">
        <v>13</v>
      </c>
    </row>
    <row r="4" spans="1:10" x14ac:dyDescent="0.2">
      <c r="A4" t="s">
        <v>4674</v>
      </c>
      <c r="B4">
        <v>9.15</v>
      </c>
      <c r="C4" t="s">
        <v>11</v>
      </c>
      <c r="D4" t="s">
        <v>18</v>
      </c>
      <c r="E4">
        <v>21846910</v>
      </c>
      <c r="F4" t="s">
        <v>13</v>
      </c>
      <c r="G4">
        <v>338418990</v>
      </c>
      <c r="H4" t="s">
        <v>4675</v>
      </c>
      <c r="I4" t="s">
        <v>4678</v>
      </c>
      <c r="J4" t="s">
        <v>13</v>
      </c>
    </row>
    <row r="5" spans="1:10" x14ac:dyDescent="0.2">
      <c r="A5" t="s">
        <v>4674</v>
      </c>
      <c r="B5">
        <v>9.15</v>
      </c>
      <c r="C5" t="s">
        <v>11</v>
      </c>
      <c r="D5" t="s">
        <v>20</v>
      </c>
      <c r="E5">
        <v>15403007</v>
      </c>
      <c r="F5" t="s">
        <v>13</v>
      </c>
      <c r="G5">
        <v>216941337</v>
      </c>
      <c r="H5" t="s">
        <v>4675</v>
      </c>
      <c r="I5" t="s">
        <v>4679</v>
      </c>
      <c r="J5" t="s">
        <v>13</v>
      </c>
    </row>
    <row r="6" spans="1:10" x14ac:dyDescent="0.2">
      <c r="A6" t="s">
        <v>4674</v>
      </c>
      <c r="B6">
        <v>9.15</v>
      </c>
      <c r="C6" t="s">
        <v>11</v>
      </c>
      <c r="D6" t="s">
        <v>22</v>
      </c>
      <c r="E6">
        <v>10614101</v>
      </c>
      <c r="F6" t="s">
        <v>13</v>
      </c>
      <c r="G6">
        <v>160171813</v>
      </c>
      <c r="H6" t="s">
        <v>4675</v>
      </c>
      <c r="I6" t="s">
        <v>4680</v>
      </c>
      <c r="J6" t="s">
        <v>4681</v>
      </c>
    </row>
    <row r="7" spans="1:10" x14ac:dyDescent="0.2">
      <c r="A7" t="s">
        <v>4674</v>
      </c>
      <c r="B7">
        <v>9.15</v>
      </c>
      <c r="C7" t="s">
        <v>11</v>
      </c>
      <c r="D7" t="s">
        <v>25</v>
      </c>
      <c r="E7">
        <v>5387006</v>
      </c>
      <c r="F7" t="s">
        <v>13</v>
      </c>
      <c r="G7">
        <v>80929773</v>
      </c>
      <c r="H7" t="s">
        <v>4675</v>
      </c>
      <c r="I7" t="s">
        <v>4682</v>
      </c>
      <c r="J7" t="s">
        <v>13</v>
      </c>
    </row>
    <row r="8" spans="1:10" x14ac:dyDescent="0.2">
      <c r="A8" t="s">
        <v>4674</v>
      </c>
      <c r="B8">
        <v>9.15</v>
      </c>
      <c r="C8" t="s">
        <v>11</v>
      </c>
      <c r="D8" t="s">
        <v>27</v>
      </c>
      <c r="E8">
        <v>2513163</v>
      </c>
      <c r="F8" t="s">
        <v>13</v>
      </c>
      <c r="G8">
        <v>38645703</v>
      </c>
      <c r="H8" t="s">
        <v>4675</v>
      </c>
      <c r="I8" t="s">
        <v>4683</v>
      </c>
      <c r="J8" t="s">
        <v>13</v>
      </c>
    </row>
    <row r="9" spans="1:10" x14ac:dyDescent="0.2">
      <c r="A9" t="s">
        <v>4674</v>
      </c>
      <c r="B9">
        <v>9.15</v>
      </c>
      <c r="C9" t="s">
        <v>11</v>
      </c>
      <c r="D9" t="s">
        <v>29</v>
      </c>
      <c r="E9">
        <v>1330707</v>
      </c>
      <c r="F9" t="s">
        <v>13</v>
      </c>
      <c r="G9">
        <v>20004211</v>
      </c>
      <c r="H9" t="s">
        <v>4675</v>
      </c>
      <c r="I9" t="s">
        <v>4684</v>
      </c>
      <c r="J9" t="s">
        <v>13</v>
      </c>
    </row>
    <row r="10" spans="1:10" x14ac:dyDescent="0.2">
      <c r="A10" t="s">
        <v>4674</v>
      </c>
      <c r="B10">
        <v>9.15</v>
      </c>
      <c r="C10" t="s">
        <v>11</v>
      </c>
      <c r="D10" t="s">
        <v>32</v>
      </c>
      <c r="E10">
        <v>756900</v>
      </c>
      <c r="F10" t="s">
        <v>13</v>
      </c>
      <c r="G10">
        <v>11160523</v>
      </c>
      <c r="H10" t="s">
        <v>4675</v>
      </c>
      <c r="I10" t="s">
        <v>4685</v>
      </c>
      <c r="J10" t="s">
        <v>4686</v>
      </c>
    </row>
    <row r="11" spans="1:10" x14ac:dyDescent="0.2">
      <c r="A11" t="s">
        <v>4674</v>
      </c>
      <c r="B11">
        <v>9.15</v>
      </c>
      <c r="C11" t="s">
        <v>11</v>
      </c>
      <c r="D11" t="s">
        <v>35</v>
      </c>
      <c r="E11">
        <v>354415</v>
      </c>
      <c r="F11" t="s">
        <v>13</v>
      </c>
      <c r="G11">
        <v>5260666</v>
      </c>
      <c r="H11" t="s">
        <v>4675</v>
      </c>
      <c r="I11" t="s">
        <v>4687</v>
      </c>
      <c r="J11" t="s">
        <v>4688</v>
      </c>
    </row>
    <row r="12" spans="1:10" x14ac:dyDescent="0.2">
      <c r="A12" t="s">
        <v>4674</v>
      </c>
      <c r="B12">
        <v>9.15</v>
      </c>
      <c r="C12" t="s">
        <v>11</v>
      </c>
      <c r="D12" t="s">
        <v>38</v>
      </c>
      <c r="E12">
        <v>180110</v>
      </c>
      <c r="F12" t="s">
        <v>13</v>
      </c>
      <c r="G12">
        <v>2812017</v>
      </c>
      <c r="H12" t="s">
        <v>4675</v>
      </c>
      <c r="I12" t="s">
        <v>4689</v>
      </c>
      <c r="J12" t="s">
        <v>4690</v>
      </c>
    </row>
    <row r="13" spans="1:10" x14ac:dyDescent="0.2">
      <c r="A13" t="s">
        <v>4674</v>
      </c>
      <c r="B13">
        <v>9.15</v>
      </c>
      <c r="C13" t="s">
        <v>11</v>
      </c>
      <c r="D13" t="s">
        <v>39</v>
      </c>
      <c r="E13">
        <v>72734</v>
      </c>
      <c r="F13" t="s">
        <v>13</v>
      </c>
      <c r="G13">
        <v>1172794</v>
      </c>
      <c r="H13" t="s">
        <v>4675</v>
      </c>
      <c r="I13" t="s">
        <v>4691</v>
      </c>
      <c r="J13" t="s">
        <v>4692</v>
      </c>
    </row>
    <row r="14" spans="1:10" x14ac:dyDescent="0.2">
      <c r="A14" t="s">
        <v>4674</v>
      </c>
      <c r="B14">
        <v>9.15</v>
      </c>
      <c r="C14" t="s">
        <v>11</v>
      </c>
      <c r="D14" t="s">
        <v>40</v>
      </c>
      <c r="E14">
        <v>52182789</v>
      </c>
      <c r="F14" t="s">
        <v>13</v>
      </c>
      <c r="G14">
        <v>816361935</v>
      </c>
      <c r="H14" t="s">
        <v>4675</v>
      </c>
      <c r="I14" t="s">
        <v>4693</v>
      </c>
      <c r="J14" t="s">
        <v>13</v>
      </c>
    </row>
    <row r="15" spans="1:10" x14ac:dyDescent="0.2">
      <c r="A15" t="s">
        <v>4674</v>
      </c>
      <c r="B15">
        <v>9.15</v>
      </c>
      <c r="C15" t="s">
        <v>11</v>
      </c>
      <c r="D15" t="s">
        <v>42</v>
      </c>
      <c r="E15">
        <v>28718706</v>
      </c>
      <c r="F15" t="s">
        <v>13</v>
      </c>
      <c r="G15">
        <v>418043987</v>
      </c>
      <c r="H15" t="s">
        <v>4675</v>
      </c>
      <c r="I15" t="s">
        <v>4694</v>
      </c>
      <c r="J15" t="s">
        <v>13</v>
      </c>
    </row>
    <row r="16" spans="1:10" x14ac:dyDescent="0.2">
      <c r="A16" t="s">
        <v>4674</v>
      </c>
      <c r="B16">
        <v>9.15</v>
      </c>
      <c r="C16" t="s">
        <v>11</v>
      </c>
      <c r="D16" t="s">
        <v>44</v>
      </c>
      <c r="E16">
        <v>20075681</v>
      </c>
      <c r="F16" t="s">
        <v>13</v>
      </c>
      <c r="G16">
        <v>307180072</v>
      </c>
      <c r="H16" t="s">
        <v>4675</v>
      </c>
      <c r="I16" t="s">
        <v>4695</v>
      </c>
      <c r="J16" t="s">
        <v>13</v>
      </c>
    </row>
    <row r="17" spans="1:10" x14ac:dyDescent="0.2">
      <c r="A17" t="s">
        <v>4674</v>
      </c>
      <c r="B17">
        <v>9.15</v>
      </c>
      <c r="C17" t="s">
        <v>11</v>
      </c>
      <c r="D17" t="s">
        <v>46</v>
      </c>
      <c r="E17">
        <v>13145552</v>
      </c>
      <c r="F17" t="s">
        <v>13</v>
      </c>
      <c r="G17">
        <v>200010001</v>
      </c>
      <c r="H17" t="s">
        <v>4675</v>
      </c>
      <c r="I17" t="s">
        <v>4696</v>
      </c>
      <c r="J17" t="s">
        <v>13</v>
      </c>
    </row>
    <row r="18" spans="1:10" x14ac:dyDescent="0.2">
      <c r="A18" t="s">
        <v>4674</v>
      </c>
      <c r="B18">
        <v>9.15</v>
      </c>
      <c r="C18" t="s">
        <v>11</v>
      </c>
      <c r="D18" t="s">
        <v>48</v>
      </c>
      <c r="E18">
        <v>8331434</v>
      </c>
      <c r="F18" t="s">
        <v>13</v>
      </c>
      <c r="G18">
        <v>126334570</v>
      </c>
      <c r="H18" t="s">
        <v>4675</v>
      </c>
      <c r="I18" t="s">
        <v>4697</v>
      </c>
      <c r="J18" t="s">
        <v>13</v>
      </c>
    </row>
    <row r="19" spans="1:10" x14ac:dyDescent="0.2">
      <c r="A19" t="s">
        <v>4674</v>
      </c>
      <c r="B19">
        <v>9.15</v>
      </c>
      <c r="C19" t="s">
        <v>11</v>
      </c>
      <c r="D19" t="s">
        <v>50</v>
      </c>
      <c r="E19">
        <v>4329808</v>
      </c>
      <c r="F19" t="s">
        <v>13</v>
      </c>
      <c r="G19">
        <v>65745549</v>
      </c>
      <c r="H19" t="s">
        <v>4675</v>
      </c>
      <c r="I19" t="s">
        <v>4698</v>
      </c>
      <c r="J19" t="s">
        <v>13</v>
      </c>
    </row>
    <row r="20" spans="1:10" x14ac:dyDescent="0.2">
      <c r="A20" t="s">
        <v>4674</v>
      </c>
      <c r="B20">
        <v>9.15</v>
      </c>
      <c r="C20" t="s">
        <v>11</v>
      </c>
      <c r="D20" t="s">
        <v>52</v>
      </c>
      <c r="E20">
        <v>2467527</v>
      </c>
      <c r="F20" t="s">
        <v>13</v>
      </c>
      <c r="G20">
        <v>37014938</v>
      </c>
      <c r="H20" t="s">
        <v>4675</v>
      </c>
      <c r="I20" t="s">
        <v>4699</v>
      </c>
      <c r="J20" t="s">
        <v>13</v>
      </c>
    </row>
    <row r="21" spans="1:10" x14ac:dyDescent="0.2">
      <c r="A21" t="s">
        <v>4674</v>
      </c>
      <c r="B21">
        <v>9.15</v>
      </c>
      <c r="C21" t="s">
        <v>11</v>
      </c>
      <c r="D21" t="s">
        <v>54</v>
      </c>
      <c r="E21">
        <v>1193772</v>
      </c>
      <c r="F21" t="s">
        <v>13</v>
      </c>
      <c r="G21">
        <v>19776363</v>
      </c>
      <c r="H21" t="s">
        <v>4675</v>
      </c>
      <c r="I21" t="s">
        <v>4700</v>
      </c>
      <c r="J21" t="s">
        <v>13</v>
      </c>
    </row>
    <row r="22" spans="1:10" x14ac:dyDescent="0.2">
      <c r="A22" t="s">
        <v>4674</v>
      </c>
      <c r="B22">
        <v>9.15</v>
      </c>
      <c r="C22" t="s">
        <v>11</v>
      </c>
      <c r="D22" t="s">
        <v>57</v>
      </c>
      <c r="E22">
        <v>657184</v>
      </c>
      <c r="F22" t="s">
        <v>13</v>
      </c>
      <c r="G22">
        <v>10280534</v>
      </c>
      <c r="H22" t="s">
        <v>4675</v>
      </c>
      <c r="I22" t="s">
        <v>4701</v>
      </c>
      <c r="J22" t="s">
        <v>4702</v>
      </c>
    </row>
    <row r="23" spans="1:10" x14ac:dyDescent="0.2">
      <c r="A23" t="s">
        <v>4674</v>
      </c>
      <c r="B23">
        <v>9.15</v>
      </c>
      <c r="C23" t="s">
        <v>11</v>
      </c>
      <c r="D23" t="s">
        <v>60</v>
      </c>
      <c r="E23">
        <v>306831</v>
      </c>
      <c r="F23" t="s">
        <v>13</v>
      </c>
      <c r="G23">
        <v>4580201</v>
      </c>
      <c r="H23" t="s">
        <v>4675</v>
      </c>
      <c r="I23" t="s">
        <v>4703</v>
      </c>
      <c r="J23" t="s">
        <v>4704</v>
      </c>
    </row>
    <row r="24" spans="1:10" x14ac:dyDescent="0.2">
      <c r="A24" t="s">
        <v>4674</v>
      </c>
      <c r="B24">
        <v>9.15</v>
      </c>
      <c r="C24" t="s">
        <v>11</v>
      </c>
      <c r="D24" t="s">
        <v>63</v>
      </c>
      <c r="E24">
        <v>158531</v>
      </c>
      <c r="F24" t="s">
        <v>13</v>
      </c>
      <c r="G24">
        <v>2183204</v>
      </c>
      <c r="H24" t="s">
        <v>4675</v>
      </c>
      <c r="I24" t="s">
        <v>4705</v>
      </c>
      <c r="J24" t="s">
        <v>4706</v>
      </c>
    </row>
    <row r="25" spans="1:10" x14ac:dyDescent="0.2">
      <c r="A25" t="s">
        <v>4674</v>
      </c>
      <c r="B25">
        <v>9.15</v>
      </c>
      <c r="C25" t="s">
        <v>11</v>
      </c>
      <c r="D25" t="s">
        <v>64</v>
      </c>
      <c r="E25">
        <v>64542</v>
      </c>
      <c r="F25" t="s">
        <v>13</v>
      </c>
      <c r="G25">
        <v>966710</v>
      </c>
      <c r="H25" t="s">
        <v>4675</v>
      </c>
      <c r="I25" t="s">
        <v>4707</v>
      </c>
      <c r="J25" t="s">
        <v>4708</v>
      </c>
    </row>
    <row r="26" spans="1:10" x14ac:dyDescent="0.2">
      <c r="A26" t="s">
        <v>4674</v>
      </c>
      <c r="B26">
        <v>9.15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4675</v>
      </c>
      <c r="I26" t="s">
        <v>37</v>
      </c>
      <c r="J26" t="s">
        <v>13</v>
      </c>
    </row>
    <row r="27" spans="1:10" x14ac:dyDescent="0.2">
      <c r="A27" t="s">
        <v>4674</v>
      </c>
      <c r="B27">
        <v>9.15</v>
      </c>
      <c r="C27" t="s">
        <v>11</v>
      </c>
      <c r="D27" t="s">
        <v>66</v>
      </c>
      <c r="E27">
        <v>43832384</v>
      </c>
      <c r="F27" t="s">
        <v>13</v>
      </c>
      <c r="G27">
        <v>674838872</v>
      </c>
      <c r="H27" t="s">
        <v>4675</v>
      </c>
      <c r="I27" t="s">
        <v>4709</v>
      </c>
      <c r="J27" t="s">
        <v>13</v>
      </c>
    </row>
    <row r="28" spans="1:10" x14ac:dyDescent="0.2">
      <c r="A28" t="s">
        <v>4674</v>
      </c>
      <c r="B28">
        <v>9.15</v>
      </c>
      <c r="C28" t="s">
        <v>11</v>
      </c>
      <c r="D28" t="s">
        <v>68</v>
      </c>
      <c r="E28">
        <v>27294053</v>
      </c>
      <c r="F28" t="s">
        <v>13</v>
      </c>
      <c r="G28">
        <v>396487070</v>
      </c>
      <c r="H28" t="s">
        <v>4675</v>
      </c>
      <c r="I28" t="s">
        <v>4710</v>
      </c>
      <c r="J28" t="s">
        <v>13</v>
      </c>
    </row>
    <row r="29" spans="1:10" x14ac:dyDescent="0.2">
      <c r="A29" t="s">
        <v>4674</v>
      </c>
      <c r="B29">
        <v>9.15</v>
      </c>
      <c r="C29" t="s">
        <v>11</v>
      </c>
      <c r="D29" t="s">
        <v>70</v>
      </c>
      <c r="E29">
        <v>18084992</v>
      </c>
      <c r="F29" t="s">
        <v>13</v>
      </c>
      <c r="G29">
        <v>264114180</v>
      </c>
      <c r="H29" t="s">
        <v>4675</v>
      </c>
      <c r="I29" t="s">
        <v>4711</v>
      </c>
      <c r="J29" t="s">
        <v>13</v>
      </c>
    </row>
    <row r="30" spans="1:10" x14ac:dyDescent="0.2">
      <c r="A30" t="s">
        <v>4674</v>
      </c>
      <c r="B30">
        <v>9.15</v>
      </c>
      <c r="C30" t="s">
        <v>11</v>
      </c>
      <c r="D30" t="s">
        <v>72</v>
      </c>
      <c r="E30">
        <v>12128364</v>
      </c>
      <c r="F30" t="s">
        <v>13</v>
      </c>
      <c r="G30">
        <v>177049206</v>
      </c>
      <c r="H30" t="s">
        <v>4675</v>
      </c>
      <c r="I30" t="s">
        <v>4712</v>
      </c>
      <c r="J30" t="s">
        <v>13</v>
      </c>
    </row>
    <row r="31" spans="1:10" x14ac:dyDescent="0.2">
      <c r="A31" t="s">
        <v>4674</v>
      </c>
      <c r="B31">
        <v>9.15</v>
      </c>
      <c r="C31" t="s">
        <v>11</v>
      </c>
      <c r="D31" t="s">
        <v>74</v>
      </c>
      <c r="E31">
        <v>7037944</v>
      </c>
      <c r="F31" t="s">
        <v>13</v>
      </c>
      <c r="G31">
        <v>110140274</v>
      </c>
      <c r="H31" t="s">
        <v>4675</v>
      </c>
      <c r="I31" t="s">
        <v>4713</v>
      </c>
      <c r="J31" t="s">
        <v>13</v>
      </c>
    </row>
    <row r="32" spans="1:10" x14ac:dyDescent="0.2">
      <c r="A32" t="s">
        <v>4674</v>
      </c>
      <c r="B32">
        <v>9.15</v>
      </c>
      <c r="C32" t="s">
        <v>11</v>
      </c>
      <c r="D32" t="s">
        <v>76</v>
      </c>
      <c r="E32">
        <v>3544203</v>
      </c>
      <c r="F32" t="s">
        <v>13</v>
      </c>
      <c r="G32">
        <v>57865970</v>
      </c>
      <c r="H32" t="s">
        <v>4675</v>
      </c>
      <c r="I32" t="s">
        <v>4714</v>
      </c>
      <c r="J32" t="s">
        <v>13</v>
      </c>
    </row>
    <row r="33" spans="1:10" x14ac:dyDescent="0.2">
      <c r="A33" t="s">
        <v>4674</v>
      </c>
      <c r="B33">
        <v>9.15</v>
      </c>
      <c r="C33" t="s">
        <v>11</v>
      </c>
      <c r="D33" t="s">
        <v>78</v>
      </c>
      <c r="E33">
        <v>2352247</v>
      </c>
      <c r="F33" t="s">
        <v>13</v>
      </c>
      <c r="G33">
        <v>35547022</v>
      </c>
      <c r="H33" t="s">
        <v>4675</v>
      </c>
      <c r="I33" t="s">
        <v>4715</v>
      </c>
      <c r="J33" t="s">
        <v>13</v>
      </c>
    </row>
    <row r="34" spans="1:10" x14ac:dyDescent="0.2">
      <c r="A34" t="s">
        <v>4674</v>
      </c>
      <c r="B34">
        <v>9.15</v>
      </c>
      <c r="C34" t="s">
        <v>11</v>
      </c>
      <c r="D34" t="s">
        <v>80</v>
      </c>
      <c r="E34">
        <v>1163780</v>
      </c>
      <c r="F34" t="s">
        <v>13</v>
      </c>
      <c r="G34">
        <v>17692338</v>
      </c>
      <c r="H34" t="s">
        <v>4675</v>
      </c>
      <c r="I34" t="s">
        <v>4716</v>
      </c>
      <c r="J34" t="s">
        <v>4717</v>
      </c>
    </row>
    <row r="35" spans="1:10" x14ac:dyDescent="0.2">
      <c r="A35" t="s">
        <v>4674</v>
      </c>
      <c r="B35">
        <v>9.15</v>
      </c>
      <c r="C35" t="s">
        <v>11</v>
      </c>
      <c r="D35" t="s">
        <v>83</v>
      </c>
      <c r="E35">
        <v>635154</v>
      </c>
      <c r="F35" t="s">
        <v>13</v>
      </c>
      <c r="G35">
        <v>9072236</v>
      </c>
      <c r="H35" t="s">
        <v>4675</v>
      </c>
      <c r="I35" t="s">
        <v>4718</v>
      </c>
      <c r="J35" t="s">
        <v>4719</v>
      </c>
    </row>
    <row r="36" spans="1:10" x14ac:dyDescent="0.2">
      <c r="A36" t="s">
        <v>4674</v>
      </c>
      <c r="B36">
        <v>9.15</v>
      </c>
      <c r="C36" t="s">
        <v>11</v>
      </c>
      <c r="D36" t="s">
        <v>86</v>
      </c>
      <c r="E36">
        <v>241212</v>
      </c>
      <c r="F36" t="s">
        <v>13</v>
      </c>
      <c r="G36">
        <v>3675252</v>
      </c>
      <c r="H36" t="s">
        <v>4675</v>
      </c>
      <c r="I36" t="s">
        <v>4720</v>
      </c>
      <c r="J36" t="s">
        <v>4721</v>
      </c>
    </row>
    <row r="37" spans="1:10" x14ac:dyDescent="0.2">
      <c r="A37" t="s">
        <v>4674</v>
      </c>
      <c r="B37">
        <v>9.15</v>
      </c>
      <c r="C37" t="s">
        <v>11</v>
      </c>
      <c r="D37" t="s">
        <v>89</v>
      </c>
      <c r="E37">
        <v>138026</v>
      </c>
      <c r="F37" t="s">
        <v>13</v>
      </c>
      <c r="G37">
        <v>2099355</v>
      </c>
      <c r="H37" t="s">
        <v>4675</v>
      </c>
      <c r="I37" t="s">
        <v>4722</v>
      </c>
      <c r="J37" t="s">
        <v>4723</v>
      </c>
    </row>
    <row r="38" spans="1:10" x14ac:dyDescent="0.2">
      <c r="A38" t="s">
        <v>4674</v>
      </c>
      <c r="B38">
        <v>9.15</v>
      </c>
      <c r="C38" t="s">
        <v>11</v>
      </c>
      <c r="D38" t="s">
        <v>92</v>
      </c>
      <c r="E38">
        <v>56736</v>
      </c>
      <c r="F38" t="s">
        <v>13</v>
      </c>
      <c r="G38">
        <v>939031</v>
      </c>
      <c r="H38" t="s">
        <v>4675</v>
      </c>
      <c r="I38" t="s">
        <v>4724</v>
      </c>
      <c r="J38" t="s">
        <v>4725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4726</v>
      </c>
      <c r="B2">
        <v>9.15</v>
      </c>
      <c r="C2" t="s">
        <v>11</v>
      </c>
      <c r="D2" t="s">
        <v>12</v>
      </c>
      <c r="E2">
        <v>314930183</v>
      </c>
      <c r="F2" t="s">
        <v>13</v>
      </c>
      <c r="G2">
        <v>3776772377</v>
      </c>
      <c r="H2" t="s">
        <v>4675</v>
      </c>
      <c r="I2" t="s">
        <v>193</v>
      </c>
      <c r="J2" t="s">
        <v>13</v>
      </c>
    </row>
    <row r="3" spans="1:10" x14ac:dyDescent="0.2">
      <c r="A3" t="s">
        <v>4726</v>
      </c>
      <c r="B3">
        <v>9.15</v>
      </c>
      <c r="C3" t="s">
        <v>11</v>
      </c>
      <c r="D3" t="s">
        <v>16</v>
      </c>
      <c r="E3">
        <v>185651253</v>
      </c>
      <c r="F3" t="s">
        <v>13</v>
      </c>
      <c r="G3">
        <v>2446084499</v>
      </c>
      <c r="H3" t="s">
        <v>4675</v>
      </c>
      <c r="I3" t="s">
        <v>4727</v>
      </c>
      <c r="J3" t="s">
        <v>13</v>
      </c>
    </row>
    <row r="4" spans="1:10" x14ac:dyDescent="0.2">
      <c r="A4" t="s">
        <v>4726</v>
      </c>
      <c r="B4">
        <v>9.15</v>
      </c>
      <c r="C4" t="s">
        <v>11</v>
      </c>
      <c r="D4" t="s">
        <v>18</v>
      </c>
      <c r="E4">
        <v>130811078</v>
      </c>
      <c r="F4" t="s">
        <v>13</v>
      </c>
      <c r="G4">
        <v>1766095394</v>
      </c>
      <c r="H4" t="s">
        <v>4675</v>
      </c>
      <c r="I4" t="s">
        <v>4728</v>
      </c>
      <c r="J4" t="s">
        <v>13</v>
      </c>
    </row>
    <row r="5" spans="1:10" x14ac:dyDescent="0.2">
      <c r="A5" t="s">
        <v>4726</v>
      </c>
      <c r="B5">
        <v>9.15</v>
      </c>
      <c r="C5" t="s">
        <v>11</v>
      </c>
      <c r="D5" t="s">
        <v>20</v>
      </c>
      <c r="E5">
        <v>65505212</v>
      </c>
      <c r="F5" t="s">
        <v>13</v>
      </c>
      <c r="G5">
        <v>952172969</v>
      </c>
      <c r="H5" t="s">
        <v>4675</v>
      </c>
      <c r="I5" t="s">
        <v>4729</v>
      </c>
      <c r="J5" t="s">
        <v>13</v>
      </c>
    </row>
    <row r="6" spans="1:10" x14ac:dyDescent="0.2">
      <c r="A6" t="s">
        <v>4726</v>
      </c>
      <c r="B6">
        <v>9.15</v>
      </c>
      <c r="C6" t="s">
        <v>11</v>
      </c>
      <c r="D6" t="s">
        <v>22</v>
      </c>
      <c r="E6">
        <v>50122228</v>
      </c>
      <c r="F6" t="s">
        <v>13</v>
      </c>
      <c r="G6">
        <v>718506091</v>
      </c>
      <c r="H6" t="s">
        <v>4675</v>
      </c>
      <c r="I6" t="s">
        <v>4730</v>
      </c>
      <c r="J6" t="s">
        <v>4731</v>
      </c>
    </row>
    <row r="7" spans="1:10" x14ac:dyDescent="0.2">
      <c r="A7" t="s">
        <v>4726</v>
      </c>
      <c r="B7">
        <v>9.15</v>
      </c>
      <c r="C7" t="s">
        <v>11</v>
      </c>
      <c r="D7" t="s">
        <v>25</v>
      </c>
      <c r="E7">
        <v>26559179</v>
      </c>
      <c r="F7" t="s">
        <v>13</v>
      </c>
      <c r="G7">
        <v>360917664</v>
      </c>
      <c r="H7" t="s">
        <v>4675</v>
      </c>
      <c r="I7" t="s">
        <v>4732</v>
      </c>
      <c r="J7" t="s">
        <v>13</v>
      </c>
    </row>
    <row r="8" spans="1:10" x14ac:dyDescent="0.2">
      <c r="A8" t="s">
        <v>4726</v>
      </c>
      <c r="B8">
        <v>9.15</v>
      </c>
      <c r="C8" t="s">
        <v>11</v>
      </c>
      <c r="D8" t="s">
        <v>27</v>
      </c>
      <c r="E8">
        <v>12468622</v>
      </c>
      <c r="F8" t="s">
        <v>13</v>
      </c>
      <c r="G8">
        <v>176023162</v>
      </c>
      <c r="H8" t="s">
        <v>4675</v>
      </c>
      <c r="I8" t="s">
        <v>4733</v>
      </c>
      <c r="J8" t="s">
        <v>13</v>
      </c>
    </row>
    <row r="9" spans="1:10" x14ac:dyDescent="0.2">
      <c r="A9" t="s">
        <v>4726</v>
      </c>
      <c r="B9">
        <v>9.15</v>
      </c>
      <c r="C9" t="s">
        <v>11</v>
      </c>
      <c r="D9" t="s">
        <v>29</v>
      </c>
      <c r="E9">
        <v>5913572</v>
      </c>
      <c r="F9" t="s">
        <v>13</v>
      </c>
      <c r="G9">
        <v>87352936</v>
      </c>
      <c r="H9" t="s">
        <v>4675</v>
      </c>
      <c r="I9" t="s">
        <v>4734</v>
      </c>
      <c r="J9" t="s">
        <v>4735</v>
      </c>
    </row>
    <row r="10" spans="1:10" x14ac:dyDescent="0.2">
      <c r="A10" t="s">
        <v>4726</v>
      </c>
      <c r="B10">
        <v>9.15</v>
      </c>
      <c r="C10" t="s">
        <v>11</v>
      </c>
      <c r="D10" t="s">
        <v>32</v>
      </c>
      <c r="E10">
        <v>3730697</v>
      </c>
      <c r="F10" t="s">
        <v>13</v>
      </c>
      <c r="G10">
        <v>50288660</v>
      </c>
      <c r="H10" t="s">
        <v>4675</v>
      </c>
      <c r="I10" t="s">
        <v>4736</v>
      </c>
      <c r="J10" t="s">
        <v>4737</v>
      </c>
    </row>
    <row r="11" spans="1:10" x14ac:dyDescent="0.2">
      <c r="A11" t="s">
        <v>4726</v>
      </c>
      <c r="B11">
        <v>9.15</v>
      </c>
      <c r="C11" t="s">
        <v>11</v>
      </c>
      <c r="D11" t="s">
        <v>35</v>
      </c>
      <c r="E11">
        <v>1799484</v>
      </c>
      <c r="F11" t="s">
        <v>13</v>
      </c>
      <c r="G11">
        <v>24270463</v>
      </c>
      <c r="H11" t="s">
        <v>4675</v>
      </c>
      <c r="I11" t="s">
        <v>4738</v>
      </c>
      <c r="J11" t="s">
        <v>4739</v>
      </c>
    </row>
    <row r="12" spans="1:10" x14ac:dyDescent="0.2">
      <c r="A12" t="s">
        <v>4726</v>
      </c>
      <c r="B12">
        <v>9.15</v>
      </c>
      <c r="C12" t="s">
        <v>11</v>
      </c>
      <c r="D12" t="s">
        <v>38</v>
      </c>
      <c r="E12">
        <v>933660</v>
      </c>
      <c r="F12" t="s">
        <v>13</v>
      </c>
      <c r="G12">
        <v>13058925</v>
      </c>
      <c r="H12" t="s">
        <v>4675</v>
      </c>
      <c r="I12" t="s">
        <v>4740</v>
      </c>
      <c r="J12" t="s">
        <v>4741</v>
      </c>
    </row>
    <row r="13" spans="1:10" x14ac:dyDescent="0.2">
      <c r="A13" t="s">
        <v>4726</v>
      </c>
      <c r="B13">
        <v>9.15</v>
      </c>
      <c r="C13" t="s">
        <v>11</v>
      </c>
      <c r="D13" t="s">
        <v>39</v>
      </c>
      <c r="E13">
        <v>402120</v>
      </c>
      <c r="F13" t="s">
        <v>13</v>
      </c>
      <c r="G13">
        <v>5401669</v>
      </c>
      <c r="H13" t="s">
        <v>4675</v>
      </c>
      <c r="I13" t="s">
        <v>4742</v>
      </c>
      <c r="J13" t="s">
        <v>4743</v>
      </c>
    </row>
    <row r="14" spans="1:10" x14ac:dyDescent="0.2">
      <c r="A14" t="s">
        <v>4726</v>
      </c>
      <c r="B14">
        <v>9.15</v>
      </c>
      <c r="C14" t="s">
        <v>11</v>
      </c>
      <c r="D14" t="s">
        <v>40</v>
      </c>
      <c r="E14">
        <v>356311405</v>
      </c>
      <c r="F14" t="s">
        <v>13</v>
      </c>
      <c r="G14">
        <v>3999794085</v>
      </c>
      <c r="H14" t="s">
        <v>4675</v>
      </c>
      <c r="I14" t="s">
        <v>4744</v>
      </c>
      <c r="J14" t="s">
        <v>13</v>
      </c>
    </row>
    <row r="15" spans="1:10" x14ac:dyDescent="0.2">
      <c r="A15" t="s">
        <v>4726</v>
      </c>
      <c r="B15">
        <v>9.15</v>
      </c>
      <c r="C15" t="s">
        <v>11</v>
      </c>
      <c r="D15" t="s">
        <v>42</v>
      </c>
      <c r="E15">
        <v>205638410</v>
      </c>
      <c r="F15" t="s">
        <v>13</v>
      </c>
      <c r="G15">
        <v>2529864316</v>
      </c>
      <c r="H15" t="s">
        <v>4675</v>
      </c>
      <c r="I15" t="s">
        <v>4745</v>
      </c>
      <c r="J15" t="s">
        <v>13</v>
      </c>
    </row>
    <row r="16" spans="1:10" x14ac:dyDescent="0.2">
      <c r="A16" t="s">
        <v>4726</v>
      </c>
      <c r="B16">
        <v>9.15</v>
      </c>
      <c r="C16" t="s">
        <v>11</v>
      </c>
      <c r="D16" t="s">
        <v>44</v>
      </c>
      <c r="E16">
        <v>117911302</v>
      </c>
      <c r="F16" t="s">
        <v>13</v>
      </c>
      <c r="G16">
        <v>1690732259</v>
      </c>
      <c r="H16" t="s">
        <v>4675</v>
      </c>
      <c r="I16" t="s">
        <v>4746</v>
      </c>
      <c r="J16" t="s">
        <v>13</v>
      </c>
    </row>
    <row r="17" spans="1:10" x14ac:dyDescent="0.2">
      <c r="A17" t="s">
        <v>4726</v>
      </c>
      <c r="B17">
        <v>9.15</v>
      </c>
      <c r="C17" t="s">
        <v>11</v>
      </c>
      <c r="D17" t="s">
        <v>46</v>
      </c>
      <c r="E17">
        <v>79905079</v>
      </c>
      <c r="F17" t="s">
        <v>13</v>
      </c>
      <c r="G17">
        <v>1071063559</v>
      </c>
      <c r="H17" t="s">
        <v>4675</v>
      </c>
      <c r="I17" t="s">
        <v>4747</v>
      </c>
      <c r="J17" t="s">
        <v>13</v>
      </c>
    </row>
    <row r="18" spans="1:10" x14ac:dyDescent="0.2">
      <c r="A18" t="s">
        <v>4726</v>
      </c>
      <c r="B18">
        <v>9.15</v>
      </c>
      <c r="C18" t="s">
        <v>11</v>
      </c>
      <c r="D18" t="s">
        <v>48</v>
      </c>
      <c r="E18">
        <v>41983570</v>
      </c>
      <c r="F18" t="s">
        <v>13</v>
      </c>
      <c r="G18">
        <v>575947417</v>
      </c>
      <c r="H18" t="s">
        <v>4675</v>
      </c>
      <c r="I18" t="s">
        <v>4748</v>
      </c>
      <c r="J18" t="s">
        <v>13</v>
      </c>
    </row>
    <row r="19" spans="1:10" x14ac:dyDescent="0.2">
      <c r="A19" t="s">
        <v>4726</v>
      </c>
      <c r="B19">
        <v>9.15</v>
      </c>
      <c r="C19" t="s">
        <v>11</v>
      </c>
      <c r="D19" t="s">
        <v>50</v>
      </c>
      <c r="E19">
        <v>23397964</v>
      </c>
      <c r="F19" t="s">
        <v>13</v>
      </c>
      <c r="G19">
        <v>329341696</v>
      </c>
      <c r="H19" t="s">
        <v>4675</v>
      </c>
      <c r="I19" t="s">
        <v>4749</v>
      </c>
      <c r="J19" t="s">
        <v>13</v>
      </c>
    </row>
    <row r="20" spans="1:10" x14ac:dyDescent="0.2">
      <c r="A20" t="s">
        <v>4726</v>
      </c>
      <c r="B20">
        <v>9.15</v>
      </c>
      <c r="C20" t="s">
        <v>11</v>
      </c>
      <c r="D20" t="s">
        <v>52</v>
      </c>
      <c r="E20">
        <v>11734931</v>
      </c>
      <c r="F20" t="s">
        <v>13</v>
      </c>
      <c r="G20">
        <v>175514419</v>
      </c>
      <c r="H20" t="s">
        <v>4675</v>
      </c>
      <c r="I20" t="s">
        <v>4750</v>
      </c>
      <c r="J20" t="s">
        <v>13</v>
      </c>
    </row>
    <row r="21" spans="1:10" x14ac:dyDescent="0.2">
      <c r="A21" t="s">
        <v>4726</v>
      </c>
      <c r="B21">
        <v>9.15</v>
      </c>
      <c r="C21" t="s">
        <v>11</v>
      </c>
      <c r="D21" t="s">
        <v>54</v>
      </c>
      <c r="E21">
        <v>7032994</v>
      </c>
      <c r="F21" t="s">
        <v>13</v>
      </c>
      <c r="G21">
        <v>97291361</v>
      </c>
      <c r="H21" t="s">
        <v>4675</v>
      </c>
      <c r="I21" t="s">
        <v>4751</v>
      </c>
      <c r="J21" t="s">
        <v>4752</v>
      </c>
    </row>
    <row r="22" spans="1:10" x14ac:dyDescent="0.2">
      <c r="A22" t="s">
        <v>4726</v>
      </c>
      <c r="B22">
        <v>9.15</v>
      </c>
      <c r="C22" t="s">
        <v>11</v>
      </c>
      <c r="D22" t="s">
        <v>57</v>
      </c>
      <c r="E22">
        <v>3462026</v>
      </c>
      <c r="F22" t="s">
        <v>13</v>
      </c>
      <c r="G22">
        <v>50269425</v>
      </c>
      <c r="H22" t="s">
        <v>4675</v>
      </c>
      <c r="I22" t="s">
        <v>4753</v>
      </c>
      <c r="J22" t="s">
        <v>4754</v>
      </c>
    </row>
    <row r="23" spans="1:10" x14ac:dyDescent="0.2">
      <c r="A23" t="s">
        <v>4726</v>
      </c>
      <c r="B23">
        <v>9.15</v>
      </c>
      <c r="C23" t="s">
        <v>11</v>
      </c>
      <c r="D23" t="s">
        <v>60</v>
      </c>
      <c r="E23">
        <v>1620141</v>
      </c>
      <c r="F23" t="s">
        <v>13</v>
      </c>
      <c r="G23">
        <v>22422329</v>
      </c>
      <c r="H23" t="s">
        <v>4675</v>
      </c>
      <c r="I23" t="s">
        <v>4755</v>
      </c>
      <c r="J23" t="s">
        <v>4756</v>
      </c>
    </row>
    <row r="24" spans="1:10" x14ac:dyDescent="0.2">
      <c r="A24" t="s">
        <v>4726</v>
      </c>
      <c r="B24">
        <v>9.15</v>
      </c>
      <c r="C24" t="s">
        <v>11</v>
      </c>
      <c r="D24" t="s">
        <v>63</v>
      </c>
      <c r="E24">
        <v>878059</v>
      </c>
      <c r="F24" t="s">
        <v>13</v>
      </c>
      <c r="G24">
        <v>12694197</v>
      </c>
      <c r="H24" t="s">
        <v>4675</v>
      </c>
      <c r="I24" t="s">
        <v>4757</v>
      </c>
      <c r="J24" t="s">
        <v>4758</v>
      </c>
    </row>
    <row r="25" spans="1:10" x14ac:dyDescent="0.2">
      <c r="A25" t="s">
        <v>4726</v>
      </c>
      <c r="B25">
        <v>9.15</v>
      </c>
      <c r="C25" t="s">
        <v>11</v>
      </c>
      <c r="D25" t="s">
        <v>64</v>
      </c>
      <c r="E25">
        <v>471749</v>
      </c>
      <c r="F25" t="s">
        <v>13</v>
      </c>
      <c r="G25">
        <v>6089992</v>
      </c>
      <c r="H25" t="s">
        <v>4675</v>
      </c>
      <c r="I25" t="s">
        <v>4759</v>
      </c>
      <c r="J25" t="s">
        <v>4760</v>
      </c>
    </row>
    <row r="26" spans="1:10" x14ac:dyDescent="0.2">
      <c r="A26" t="s">
        <v>4726</v>
      </c>
      <c r="B26">
        <v>9.15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4675</v>
      </c>
      <c r="I26" t="s">
        <v>37</v>
      </c>
      <c r="J26" t="s">
        <v>13</v>
      </c>
    </row>
    <row r="27" spans="1:10" x14ac:dyDescent="0.2">
      <c r="A27" t="s">
        <v>4726</v>
      </c>
      <c r="B27">
        <v>9.15</v>
      </c>
      <c r="C27" t="s">
        <v>11</v>
      </c>
      <c r="D27" t="s">
        <v>66</v>
      </c>
      <c r="E27">
        <v>346824510</v>
      </c>
      <c r="F27" t="s">
        <v>13</v>
      </c>
      <c r="G27">
        <v>4128607372</v>
      </c>
      <c r="H27" t="s">
        <v>4675</v>
      </c>
      <c r="I27" t="s">
        <v>4761</v>
      </c>
      <c r="J27" t="s">
        <v>13</v>
      </c>
    </row>
    <row r="28" spans="1:10" x14ac:dyDescent="0.2">
      <c r="A28" t="s">
        <v>4726</v>
      </c>
      <c r="B28">
        <v>9.15</v>
      </c>
      <c r="C28" t="s">
        <v>11</v>
      </c>
      <c r="D28" t="s">
        <v>68</v>
      </c>
      <c r="E28">
        <v>187213337</v>
      </c>
      <c r="F28" t="s">
        <v>13</v>
      </c>
      <c r="G28">
        <v>2594265806</v>
      </c>
      <c r="H28" t="s">
        <v>4675</v>
      </c>
      <c r="I28" t="s">
        <v>4762</v>
      </c>
      <c r="J28" t="s">
        <v>13</v>
      </c>
    </row>
    <row r="29" spans="1:10" x14ac:dyDescent="0.2">
      <c r="A29" t="s">
        <v>4726</v>
      </c>
      <c r="B29">
        <v>9.15</v>
      </c>
      <c r="C29" t="s">
        <v>11</v>
      </c>
      <c r="D29" t="s">
        <v>70</v>
      </c>
      <c r="E29">
        <v>127690979</v>
      </c>
      <c r="F29" t="s">
        <v>13</v>
      </c>
      <c r="G29">
        <v>1619174848</v>
      </c>
      <c r="H29" t="s">
        <v>4675</v>
      </c>
      <c r="I29" t="s">
        <v>4763</v>
      </c>
      <c r="J29" t="s">
        <v>13</v>
      </c>
    </row>
    <row r="30" spans="1:10" x14ac:dyDescent="0.2">
      <c r="A30" t="s">
        <v>4726</v>
      </c>
      <c r="B30">
        <v>9.15</v>
      </c>
      <c r="C30" t="s">
        <v>11</v>
      </c>
      <c r="D30" t="s">
        <v>72</v>
      </c>
      <c r="E30">
        <v>65450067</v>
      </c>
      <c r="F30" t="s">
        <v>13</v>
      </c>
      <c r="G30">
        <v>960399968</v>
      </c>
      <c r="H30" t="s">
        <v>4675</v>
      </c>
      <c r="I30" t="s">
        <v>4764</v>
      </c>
      <c r="J30" t="s">
        <v>13</v>
      </c>
    </row>
    <row r="31" spans="1:10" x14ac:dyDescent="0.2">
      <c r="A31" t="s">
        <v>4726</v>
      </c>
      <c r="B31">
        <v>9.15</v>
      </c>
      <c r="C31" t="s">
        <v>11</v>
      </c>
      <c r="D31" t="s">
        <v>74</v>
      </c>
      <c r="E31">
        <v>39986621</v>
      </c>
      <c r="F31" t="s">
        <v>13</v>
      </c>
      <c r="G31">
        <v>572310138</v>
      </c>
      <c r="H31" t="s">
        <v>4675</v>
      </c>
      <c r="I31" t="s">
        <v>4765</v>
      </c>
      <c r="J31" t="s">
        <v>13</v>
      </c>
    </row>
    <row r="32" spans="1:10" x14ac:dyDescent="0.2">
      <c r="A32" t="s">
        <v>4726</v>
      </c>
      <c r="B32">
        <v>9.15</v>
      </c>
      <c r="C32" t="s">
        <v>11</v>
      </c>
      <c r="D32" t="s">
        <v>76</v>
      </c>
      <c r="E32">
        <v>20522336</v>
      </c>
      <c r="F32" t="s">
        <v>13</v>
      </c>
      <c r="G32">
        <v>301044450</v>
      </c>
      <c r="H32" t="s">
        <v>4675</v>
      </c>
      <c r="I32" t="s">
        <v>4766</v>
      </c>
      <c r="J32" t="s">
        <v>13</v>
      </c>
    </row>
    <row r="33" spans="1:10" x14ac:dyDescent="0.2">
      <c r="A33" t="s">
        <v>4726</v>
      </c>
      <c r="B33">
        <v>9.15</v>
      </c>
      <c r="C33" t="s">
        <v>11</v>
      </c>
      <c r="D33" t="s">
        <v>78</v>
      </c>
      <c r="E33">
        <v>11430374</v>
      </c>
      <c r="F33" t="s">
        <v>13</v>
      </c>
      <c r="G33">
        <v>174004931</v>
      </c>
      <c r="H33" t="s">
        <v>4675</v>
      </c>
      <c r="I33" t="s">
        <v>4767</v>
      </c>
      <c r="J33" t="s">
        <v>13</v>
      </c>
    </row>
    <row r="34" spans="1:10" x14ac:dyDescent="0.2">
      <c r="A34" t="s">
        <v>4726</v>
      </c>
      <c r="B34">
        <v>9.15</v>
      </c>
      <c r="C34" t="s">
        <v>11</v>
      </c>
      <c r="D34" t="s">
        <v>80</v>
      </c>
      <c r="E34">
        <v>6318609</v>
      </c>
      <c r="F34" t="s">
        <v>13</v>
      </c>
      <c r="G34">
        <v>87848746</v>
      </c>
      <c r="H34" t="s">
        <v>4675</v>
      </c>
      <c r="I34" t="s">
        <v>4768</v>
      </c>
      <c r="J34" t="s">
        <v>4769</v>
      </c>
    </row>
    <row r="35" spans="1:10" x14ac:dyDescent="0.2">
      <c r="A35" t="s">
        <v>4726</v>
      </c>
      <c r="B35">
        <v>9.15</v>
      </c>
      <c r="C35" t="s">
        <v>11</v>
      </c>
      <c r="D35" t="s">
        <v>83</v>
      </c>
      <c r="E35">
        <v>3363917</v>
      </c>
      <c r="F35" t="s">
        <v>13</v>
      </c>
      <c r="G35">
        <v>47810028</v>
      </c>
      <c r="H35" t="s">
        <v>4675</v>
      </c>
      <c r="I35" t="s">
        <v>4770</v>
      </c>
      <c r="J35" t="s">
        <v>4771</v>
      </c>
    </row>
    <row r="36" spans="1:10" x14ac:dyDescent="0.2">
      <c r="A36" t="s">
        <v>4726</v>
      </c>
      <c r="B36">
        <v>9.15</v>
      </c>
      <c r="C36" t="s">
        <v>11</v>
      </c>
      <c r="D36" t="s">
        <v>86</v>
      </c>
      <c r="E36">
        <v>1491932</v>
      </c>
      <c r="F36" t="s">
        <v>13</v>
      </c>
      <c r="G36">
        <v>20119964</v>
      </c>
      <c r="H36" t="s">
        <v>4675</v>
      </c>
      <c r="I36" t="s">
        <v>4772</v>
      </c>
      <c r="J36" t="s">
        <v>4773</v>
      </c>
    </row>
    <row r="37" spans="1:10" x14ac:dyDescent="0.2">
      <c r="A37" t="s">
        <v>4726</v>
      </c>
      <c r="B37">
        <v>9.15</v>
      </c>
      <c r="C37" t="s">
        <v>11</v>
      </c>
      <c r="D37" t="s">
        <v>89</v>
      </c>
      <c r="E37">
        <v>834002</v>
      </c>
      <c r="F37" t="s">
        <v>13</v>
      </c>
      <c r="G37">
        <v>11419441</v>
      </c>
      <c r="H37" t="s">
        <v>4675</v>
      </c>
      <c r="I37" t="s">
        <v>4774</v>
      </c>
      <c r="J37" t="s">
        <v>4775</v>
      </c>
    </row>
    <row r="38" spans="1:10" x14ac:dyDescent="0.2">
      <c r="A38" t="s">
        <v>4726</v>
      </c>
      <c r="B38">
        <v>9.15</v>
      </c>
      <c r="C38" t="s">
        <v>11</v>
      </c>
      <c r="D38" t="s">
        <v>92</v>
      </c>
      <c r="E38">
        <v>426146</v>
      </c>
      <c r="F38" t="s">
        <v>13</v>
      </c>
      <c r="G38">
        <v>5575191</v>
      </c>
      <c r="H38" t="s">
        <v>4675</v>
      </c>
      <c r="I38" t="s">
        <v>4776</v>
      </c>
      <c r="J38" t="s">
        <v>4777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4778</v>
      </c>
      <c r="B2">
        <v>9.15</v>
      </c>
      <c r="C2" t="s">
        <v>11</v>
      </c>
      <c r="D2" t="s">
        <v>12</v>
      </c>
      <c r="E2">
        <v>372534</v>
      </c>
      <c r="F2" t="s">
        <v>13</v>
      </c>
      <c r="G2">
        <v>5222648</v>
      </c>
      <c r="H2" t="s">
        <v>4779</v>
      </c>
      <c r="I2" t="s">
        <v>4780</v>
      </c>
      <c r="J2" t="s">
        <v>4781</v>
      </c>
    </row>
    <row r="3" spans="1:10" x14ac:dyDescent="0.2">
      <c r="A3" t="s">
        <v>4778</v>
      </c>
      <c r="B3">
        <v>9.15</v>
      </c>
      <c r="C3" t="s">
        <v>11</v>
      </c>
      <c r="D3" t="s">
        <v>16</v>
      </c>
      <c r="E3">
        <v>569888</v>
      </c>
      <c r="F3" t="s">
        <v>13</v>
      </c>
      <c r="G3">
        <v>7334797</v>
      </c>
      <c r="H3" t="s">
        <v>4779</v>
      </c>
      <c r="I3" t="s">
        <v>4782</v>
      </c>
      <c r="J3" t="s">
        <v>4781</v>
      </c>
    </row>
    <row r="4" spans="1:10" x14ac:dyDescent="0.2">
      <c r="A4" t="s">
        <v>4778</v>
      </c>
      <c r="B4">
        <v>9.15</v>
      </c>
      <c r="C4" t="s">
        <v>11</v>
      </c>
      <c r="D4" t="s">
        <v>18</v>
      </c>
      <c r="E4">
        <v>716180</v>
      </c>
      <c r="F4" t="s">
        <v>13</v>
      </c>
      <c r="G4">
        <v>10461611</v>
      </c>
      <c r="H4" t="s">
        <v>4779</v>
      </c>
      <c r="I4" t="s">
        <v>4783</v>
      </c>
      <c r="J4" t="s">
        <v>4781</v>
      </c>
    </row>
    <row r="5" spans="1:10" x14ac:dyDescent="0.2">
      <c r="A5" t="s">
        <v>4778</v>
      </c>
      <c r="B5">
        <v>9.15</v>
      </c>
      <c r="C5" t="s">
        <v>11</v>
      </c>
      <c r="D5" t="s">
        <v>20</v>
      </c>
      <c r="E5">
        <v>1029057</v>
      </c>
      <c r="F5" t="s">
        <v>13</v>
      </c>
      <c r="G5">
        <v>13460775</v>
      </c>
      <c r="H5" t="s">
        <v>4779</v>
      </c>
      <c r="I5" t="s">
        <v>4784</v>
      </c>
      <c r="J5" t="s">
        <v>4785</v>
      </c>
    </row>
    <row r="6" spans="1:10" x14ac:dyDescent="0.2">
      <c r="A6" t="s">
        <v>4778</v>
      </c>
      <c r="B6">
        <v>9.15</v>
      </c>
      <c r="C6" t="s">
        <v>11</v>
      </c>
      <c r="D6" t="s">
        <v>22</v>
      </c>
      <c r="E6">
        <v>1067012</v>
      </c>
      <c r="F6" t="s">
        <v>13</v>
      </c>
      <c r="G6">
        <v>15740672</v>
      </c>
      <c r="H6" t="s">
        <v>4779</v>
      </c>
      <c r="I6" t="s">
        <v>4786</v>
      </c>
      <c r="J6" t="s">
        <v>4787</v>
      </c>
    </row>
    <row r="7" spans="1:10" x14ac:dyDescent="0.2">
      <c r="A7" t="s">
        <v>4778</v>
      </c>
      <c r="B7">
        <v>9.15</v>
      </c>
      <c r="C7" t="s">
        <v>11</v>
      </c>
      <c r="D7" t="s">
        <v>25</v>
      </c>
      <c r="E7">
        <v>1275042</v>
      </c>
      <c r="F7" t="s">
        <v>13</v>
      </c>
      <c r="G7">
        <v>18834098</v>
      </c>
      <c r="H7" t="s">
        <v>4779</v>
      </c>
      <c r="I7" t="s">
        <v>4788</v>
      </c>
      <c r="J7" t="s">
        <v>4789</v>
      </c>
    </row>
    <row r="8" spans="1:10" x14ac:dyDescent="0.2">
      <c r="A8" t="s">
        <v>4778</v>
      </c>
      <c r="B8">
        <v>9.15</v>
      </c>
      <c r="C8" t="s">
        <v>11</v>
      </c>
      <c r="D8" t="s">
        <v>27</v>
      </c>
      <c r="E8">
        <v>1271872</v>
      </c>
      <c r="F8" t="s">
        <v>13</v>
      </c>
      <c r="G8">
        <v>19948999</v>
      </c>
      <c r="H8" t="s">
        <v>4779</v>
      </c>
      <c r="I8" t="s">
        <v>4790</v>
      </c>
      <c r="J8" t="s">
        <v>4791</v>
      </c>
    </row>
    <row r="9" spans="1:10" x14ac:dyDescent="0.2">
      <c r="A9" t="s">
        <v>4778</v>
      </c>
      <c r="B9">
        <v>9.15</v>
      </c>
      <c r="C9" t="s">
        <v>11</v>
      </c>
      <c r="D9" t="s">
        <v>29</v>
      </c>
      <c r="E9">
        <v>1313976</v>
      </c>
      <c r="F9" t="s">
        <v>13</v>
      </c>
      <c r="G9">
        <v>20428766</v>
      </c>
      <c r="H9" t="s">
        <v>4779</v>
      </c>
      <c r="I9" t="s">
        <v>4792</v>
      </c>
      <c r="J9" t="s">
        <v>4793</v>
      </c>
    </row>
    <row r="10" spans="1:10" x14ac:dyDescent="0.2">
      <c r="A10" t="s">
        <v>4778</v>
      </c>
      <c r="B10">
        <v>9.15</v>
      </c>
      <c r="C10" t="s">
        <v>11</v>
      </c>
      <c r="D10" t="s">
        <v>32</v>
      </c>
      <c r="E10">
        <v>1366327</v>
      </c>
      <c r="F10" t="s">
        <v>13</v>
      </c>
      <c r="G10">
        <v>20942664</v>
      </c>
      <c r="H10" t="s">
        <v>4779</v>
      </c>
      <c r="I10" t="s">
        <v>4794</v>
      </c>
      <c r="J10" t="s">
        <v>4795</v>
      </c>
    </row>
    <row r="11" spans="1:10" x14ac:dyDescent="0.2">
      <c r="A11" t="s">
        <v>4778</v>
      </c>
      <c r="B11">
        <v>9.15</v>
      </c>
      <c r="C11" t="s">
        <v>11</v>
      </c>
      <c r="D11" t="s">
        <v>35</v>
      </c>
      <c r="E11">
        <v>1389031</v>
      </c>
      <c r="F11" t="s">
        <v>13</v>
      </c>
      <c r="G11">
        <v>21245200</v>
      </c>
      <c r="H11" t="s">
        <v>4779</v>
      </c>
      <c r="I11" t="s">
        <v>4796</v>
      </c>
      <c r="J11" t="s">
        <v>4797</v>
      </c>
    </row>
    <row r="12" spans="1:10" x14ac:dyDescent="0.2">
      <c r="A12" t="s">
        <v>4778</v>
      </c>
      <c r="B12">
        <v>9.15</v>
      </c>
      <c r="C12" t="s">
        <v>11</v>
      </c>
      <c r="D12" t="s">
        <v>38</v>
      </c>
      <c r="E12">
        <v>1251653</v>
      </c>
      <c r="F12" t="s">
        <v>13</v>
      </c>
      <c r="G12">
        <v>20111621</v>
      </c>
      <c r="H12" t="s">
        <v>4779</v>
      </c>
      <c r="I12" t="s">
        <v>4798</v>
      </c>
      <c r="J12" t="s">
        <v>4799</v>
      </c>
    </row>
    <row r="13" spans="1:10" x14ac:dyDescent="0.2">
      <c r="A13" t="s">
        <v>4778</v>
      </c>
      <c r="B13">
        <v>9.15</v>
      </c>
      <c r="C13" t="s">
        <v>11</v>
      </c>
      <c r="D13" t="s">
        <v>39</v>
      </c>
      <c r="E13">
        <v>1233830</v>
      </c>
      <c r="F13" t="s">
        <v>13</v>
      </c>
      <c r="G13">
        <v>19674037</v>
      </c>
      <c r="H13" t="s">
        <v>4779</v>
      </c>
      <c r="I13" t="s">
        <v>4800</v>
      </c>
      <c r="J13" t="s">
        <v>4801</v>
      </c>
    </row>
    <row r="14" spans="1:10" x14ac:dyDescent="0.2">
      <c r="A14" t="s">
        <v>4778</v>
      </c>
      <c r="B14">
        <v>9.15</v>
      </c>
      <c r="C14" t="s">
        <v>11</v>
      </c>
      <c r="D14" t="s">
        <v>40</v>
      </c>
      <c r="E14">
        <v>312478</v>
      </c>
      <c r="F14" t="s">
        <v>13</v>
      </c>
      <c r="G14">
        <v>4337070</v>
      </c>
      <c r="H14" t="s">
        <v>4779</v>
      </c>
      <c r="I14" t="s">
        <v>4802</v>
      </c>
      <c r="J14" t="s">
        <v>4781</v>
      </c>
    </row>
    <row r="15" spans="1:10" x14ac:dyDescent="0.2">
      <c r="A15" t="s">
        <v>4778</v>
      </c>
      <c r="B15">
        <v>9.15</v>
      </c>
      <c r="C15" t="s">
        <v>11</v>
      </c>
      <c r="D15" t="s">
        <v>42</v>
      </c>
      <c r="E15">
        <v>473731</v>
      </c>
      <c r="F15" t="s">
        <v>13</v>
      </c>
      <c r="G15">
        <v>5616461</v>
      </c>
      <c r="H15" t="s">
        <v>4779</v>
      </c>
      <c r="I15" t="s">
        <v>4803</v>
      </c>
      <c r="J15" t="s">
        <v>4804</v>
      </c>
    </row>
    <row r="16" spans="1:10" x14ac:dyDescent="0.2">
      <c r="A16" t="s">
        <v>4778</v>
      </c>
      <c r="B16">
        <v>9.15</v>
      </c>
      <c r="C16" t="s">
        <v>11</v>
      </c>
      <c r="D16" t="s">
        <v>44</v>
      </c>
      <c r="E16">
        <v>701525</v>
      </c>
      <c r="F16" t="s">
        <v>13</v>
      </c>
      <c r="G16">
        <v>9405178</v>
      </c>
      <c r="H16" t="s">
        <v>4779</v>
      </c>
      <c r="I16" t="s">
        <v>4805</v>
      </c>
      <c r="J16" t="s">
        <v>4806</v>
      </c>
    </row>
    <row r="17" spans="1:10" x14ac:dyDescent="0.2">
      <c r="A17" t="s">
        <v>4778</v>
      </c>
      <c r="B17">
        <v>9.15</v>
      </c>
      <c r="C17" t="s">
        <v>11</v>
      </c>
      <c r="D17" t="s">
        <v>46</v>
      </c>
      <c r="E17">
        <v>861305</v>
      </c>
      <c r="F17" t="s">
        <v>13</v>
      </c>
      <c r="G17">
        <v>12238755</v>
      </c>
      <c r="H17" t="s">
        <v>4779</v>
      </c>
      <c r="I17" t="s">
        <v>4807</v>
      </c>
      <c r="J17" t="s">
        <v>4808</v>
      </c>
    </row>
    <row r="18" spans="1:10" x14ac:dyDescent="0.2">
      <c r="A18" t="s">
        <v>4778</v>
      </c>
      <c r="B18">
        <v>9.15</v>
      </c>
      <c r="C18" t="s">
        <v>11</v>
      </c>
      <c r="D18" t="s">
        <v>48</v>
      </c>
      <c r="E18">
        <v>1199480</v>
      </c>
      <c r="F18" t="s">
        <v>13</v>
      </c>
      <c r="G18">
        <v>17813143</v>
      </c>
      <c r="H18" t="s">
        <v>4779</v>
      </c>
      <c r="I18" t="s">
        <v>4809</v>
      </c>
      <c r="J18" t="s">
        <v>4810</v>
      </c>
    </row>
    <row r="19" spans="1:10" x14ac:dyDescent="0.2">
      <c r="A19" t="s">
        <v>4778</v>
      </c>
      <c r="B19">
        <v>9.15</v>
      </c>
      <c r="C19" t="s">
        <v>11</v>
      </c>
      <c r="D19" t="s">
        <v>50</v>
      </c>
      <c r="E19">
        <v>1112231</v>
      </c>
      <c r="F19" t="s">
        <v>13</v>
      </c>
      <c r="G19">
        <v>16660397</v>
      </c>
      <c r="H19" t="s">
        <v>4779</v>
      </c>
      <c r="I19" t="s">
        <v>4811</v>
      </c>
      <c r="J19" t="s">
        <v>4812</v>
      </c>
    </row>
    <row r="20" spans="1:10" x14ac:dyDescent="0.2">
      <c r="A20" t="s">
        <v>4778</v>
      </c>
      <c r="B20">
        <v>9.15</v>
      </c>
      <c r="C20" t="s">
        <v>11</v>
      </c>
      <c r="D20" t="s">
        <v>52</v>
      </c>
      <c r="E20">
        <v>1267124</v>
      </c>
      <c r="F20" t="s">
        <v>13</v>
      </c>
      <c r="G20">
        <v>19016156</v>
      </c>
      <c r="H20" t="s">
        <v>4779</v>
      </c>
      <c r="I20" t="s">
        <v>4813</v>
      </c>
      <c r="J20" t="s">
        <v>4814</v>
      </c>
    </row>
    <row r="21" spans="1:10" x14ac:dyDescent="0.2">
      <c r="A21" t="s">
        <v>4778</v>
      </c>
      <c r="B21">
        <v>9.15</v>
      </c>
      <c r="C21" t="s">
        <v>11</v>
      </c>
      <c r="D21" t="s">
        <v>54</v>
      </c>
      <c r="E21">
        <v>1135456</v>
      </c>
      <c r="F21" t="s">
        <v>13</v>
      </c>
      <c r="G21">
        <v>19083498</v>
      </c>
      <c r="H21" t="s">
        <v>4779</v>
      </c>
      <c r="I21" t="s">
        <v>4815</v>
      </c>
      <c r="J21" t="s">
        <v>4816</v>
      </c>
    </row>
    <row r="22" spans="1:10" x14ac:dyDescent="0.2">
      <c r="A22" t="s">
        <v>4778</v>
      </c>
      <c r="B22">
        <v>9.15</v>
      </c>
      <c r="C22" t="s">
        <v>11</v>
      </c>
      <c r="D22" t="s">
        <v>57</v>
      </c>
      <c r="E22">
        <v>1163832</v>
      </c>
      <c r="F22" t="s">
        <v>13</v>
      </c>
      <c r="G22">
        <v>19095195</v>
      </c>
      <c r="H22" t="s">
        <v>4779</v>
      </c>
      <c r="I22" t="s">
        <v>4817</v>
      </c>
      <c r="J22" t="s">
        <v>4818</v>
      </c>
    </row>
    <row r="23" spans="1:10" x14ac:dyDescent="0.2">
      <c r="A23" t="s">
        <v>4778</v>
      </c>
      <c r="B23">
        <v>9.15</v>
      </c>
      <c r="C23" t="s">
        <v>11</v>
      </c>
      <c r="D23" t="s">
        <v>60</v>
      </c>
      <c r="E23">
        <v>1254070</v>
      </c>
      <c r="F23" t="s">
        <v>13</v>
      </c>
      <c r="G23">
        <v>19782228</v>
      </c>
      <c r="H23" t="s">
        <v>4779</v>
      </c>
      <c r="I23" t="s">
        <v>4819</v>
      </c>
      <c r="J23" t="s">
        <v>4820</v>
      </c>
    </row>
    <row r="24" spans="1:10" x14ac:dyDescent="0.2">
      <c r="A24" t="s">
        <v>4778</v>
      </c>
      <c r="B24">
        <v>9.15</v>
      </c>
      <c r="C24" t="s">
        <v>11</v>
      </c>
      <c r="D24" t="s">
        <v>63</v>
      </c>
      <c r="E24">
        <v>1100627</v>
      </c>
      <c r="F24" t="s">
        <v>13</v>
      </c>
      <c r="G24">
        <v>18085351</v>
      </c>
      <c r="H24" t="s">
        <v>4779</v>
      </c>
      <c r="I24" t="s">
        <v>4821</v>
      </c>
      <c r="J24" t="s">
        <v>4822</v>
      </c>
    </row>
    <row r="25" spans="1:10" x14ac:dyDescent="0.2">
      <c r="A25" t="s">
        <v>4778</v>
      </c>
      <c r="B25">
        <v>9.15</v>
      </c>
      <c r="C25" t="s">
        <v>11</v>
      </c>
      <c r="D25" t="s">
        <v>64</v>
      </c>
      <c r="E25">
        <v>1174659</v>
      </c>
      <c r="F25" t="s">
        <v>13</v>
      </c>
      <c r="G25">
        <v>18831958</v>
      </c>
      <c r="H25" t="s">
        <v>4779</v>
      </c>
      <c r="I25" t="s">
        <v>4823</v>
      </c>
      <c r="J25" t="s">
        <v>4824</v>
      </c>
    </row>
    <row r="26" spans="1:10" x14ac:dyDescent="0.2">
      <c r="A26" t="s">
        <v>4778</v>
      </c>
      <c r="B26">
        <v>9.15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4779</v>
      </c>
      <c r="I26" t="s">
        <v>37</v>
      </c>
      <c r="J26" t="s">
        <v>13</v>
      </c>
    </row>
    <row r="27" spans="1:10" x14ac:dyDescent="0.2">
      <c r="A27" t="s">
        <v>4778</v>
      </c>
      <c r="B27">
        <v>9.15</v>
      </c>
      <c r="C27" t="s">
        <v>11</v>
      </c>
      <c r="D27" t="s">
        <v>66</v>
      </c>
      <c r="E27">
        <v>290734</v>
      </c>
      <c r="F27" t="s">
        <v>13</v>
      </c>
      <c r="G27">
        <v>3770503</v>
      </c>
      <c r="H27" t="s">
        <v>4779</v>
      </c>
      <c r="I27" t="s">
        <v>193</v>
      </c>
      <c r="J27" t="s">
        <v>4781</v>
      </c>
    </row>
    <row r="28" spans="1:10" x14ac:dyDescent="0.2">
      <c r="A28" t="s">
        <v>4778</v>
      </c>
      <c r="B28">
        <v>9.15</v>
      </c>
      <c r="C28" t="s">
        <v>11</v>
      </c>
      <c r="D28" t="s">
        <v>68</v>
      </c>
      <c r="E28">
        <v>420583</v>
      </c>
      <c r="F28" t="s">
        <v>13</v>
      </c>
      <c r="G28">
        <v>5212373</v>
      </c>
      <c r="H28" t="s">
        <v>4779</v>
      </c>
      <c r="I28" t="s">
        <v>4825</v>
      </c>
      <c r="J28" t="s">
        <v>4826</v>
      </c>
    </row>
    <row r="29" spans="1:10" x14ac:dyDescent="0.2">
      <c r="A29" t="s">
        <v>4778</v>
      </c>
      <c r="B29">
        <v>9.15</v>
      </c>
      <c r="C29" t="s">
        <v>11</v>
      </c>
      <c r="D29" t="s">
        <v>70</v>
      </c>
      <c r="E29">
        <v>592260</v>
      </c>
      <c r="F29" t="s">
        <v>13</v>
      </c>
      <c r="G29">
        <v>7913821</v>
      </c>
      <c r="H29" t="s">
        <v>4779</v>
      </c>
      <c r="I29" t="s">
        <v>4827</v>
      </c>
      <c r="J29" t="s">
        <v>4828</v>
      </c>
    </row>
    <row r="30" spans="1:10" x14ac:dyDescent="0.2">
      <c r="A30" t="s">
        <v>4778</v>
      </c>
      <c r="B30">
        <v>9.15</v>
      </c>
      <c r="C30" t="s">
        <v>11</v>
      </c>
      <c r="D30" t="s">
        <v>72</v>
      </c>
      <c r="E30">
        <v>869580</v>
      </c>
      <c r="F30" t="s">
        <v>13</v>
      </c>
      <c r="G30">
        <v>11864175</v>
      </c>
      <c r="H30" t="s">
        <v>4779</v>
      </c>
      <c r="I30" t="s">
        <v>4829</v>
      </c>
      <c r="J30" t="s">
        <v>4830</v>
      </c>
    </row>
    <row r="31" spans="1:10" x14ac:dyDescent="0.2">
      <c r="A31" t="s">
        <v>4778</v>
      </c>
      <c r="B31">
        <v>9.15</v>
      </c>
      <c r="C31" t="s">
        <v>11</v>
      </c>
      <c r="D31" t="s">
        <v>74</v>
      </c>
      <c r="E31">
        <v>969122</v>
      </c>
      <c r="F31" t="s">
        <v>13</v>
      </c>
      <c r="G31">
        <v>14134935</v>
      </c>
      <c r="H31" t="s">
        <v>4779</v>
      </c>
      <c r="I31" t="s">
        <v>4831</v>
      </c>
      <c r="J31" t="s">
        <v>4832</v>
      </c>
    </row>
    <row r="32" spans="1:10" x14ac:dyDescent="0.2">
      <c r="A32" t="s">
        <v>4778</v>
      </c>
      <c r="B32">
        <v>9.15</v>
      </c>
      <c r="C32" t="s">
        <v>11</v>
      </c>
      <c r="D32" t="s">
        <v>76</v>
      </c>
      <c r="E32">
        <v>1026132</v>
      </c>
      <c r="F32" t="s">
        <v>13</v>
      </c>
      <c r="G32">
        <v>16384396</v>
      </c>
      <c r="H32" t="s">
        <v>4779</v>
      </c>
      <c r="I32" t="s">
        <v>4833</v>
      </c>
      <c r="J32" t="s">
        <v>4834</v>
      </c>
    </row>
    <row r="33" spans="1:10" x14ac:dyDescent="0.2">
      <c r="A33" t="s">
        <v>4778</v>
      </c>
      <c r="B33">
        <v>9.15</v>
      </c>
      <c r="C33" t="s">
        <v>11</v>
      </c>
      <c r="D33" t="s">
        <v>78</v>
      </c>
      <c r="E33">
        <v>1151507</v>
      </c>
      <c r="F33" t="s">
        <v>13</v>
      </c>
      <c r="G33">
        <v>17270237</v>
      </c>
      <c r="H33" t="s">
        <v>4779</v>
      </c>
      <c r="I33" t="s">
        <v>4835</v>
      </c>
      <c r="J33" t="s">
        <v>4836</v>
      </c>
    </row>
    <row r="34" spans="1:10" x14ac:dyDescent="0.2">
      <c r="A34" t="s">
        <v>4778</v>
      </c>
      <c r="B34">
        <v>9.15</v>
      </c>
      <c r="C34" t="s">
        <v>11</v>
      </c>
      <c r="D34" t="s">
        <v>80</v>
      </c>
      <c r="E34">
        <v>1193795</v>
      </c>
      <c r="F34" t="s">
        <v>13</v>
      </c>
      <c r="G34">
        <v>18370690</v>
      </c>
      <c r="H34" t="s">
        <v>4779</v>
      </c>
      <c r="I34" t="s">
        <v>4837</v>
      </c>
      <c r="J34" t="s">
        <v>4838</v>
      </c>
    </row>
    <row r="35" spans="1:10" x14ac:dyDescent="0.2">
      <c r="A35" t="s">
        <v>4778</v>
      </c>
      <c r="B35">
        <v>9.15</v>
      </c>
      <c r="C35" t="s">
        <v>11</v>
      </c>
      <c r="D35" t="s">
        <v>83</v>
      </c>
      <c r="E35">
        <v>1186447</v>
      </c>
      <c r="F35" t="s">
        <v>13</v>
      </c>
      <c r="G35">
        <v>17581501</v>
      </c>
      <c r="H35" t="s">
        <v>4779</v>
      </c>
      <c r="I35" t="s">
        <v>4839</v>
      </c>
      <c r="J35" t="s">
        <v>4840</v>
      </c>
    </row>
    <row r="36" spans="1:10" x14ac:dyDescent="0.2">
      <c r="A36" t="s">
        <v>4778</v>
      </c>
      <c r="B36">
        <v>9.15</v>
      </c>
      <c r="C36" t="s">
        <v>11</v>
      </c>
      <c r="D36" t="s">
        <v>86</v>
      </c>
      <c r="E36">
        <v>1081666</v>
      </c>
      <c r="F36" t="s">
        <v>13</v>
      </c>
      <c r="G36">
        <v>17760772</v>
      </c>
      <c r="H36" t="s">
        <v>4779</v>
      </c>
      <c r="I36" t="s">
        <v>4841</v>
      </c>
      <c r="J36" t="s">
        <v>4842</v>
      </c>
    </row>
    <row r="37" spans="1:10" x14ac:dyDescent="0.2">
      <c r="A37" t="s">
        <v>4778</v>
      </c>
      <c r="B37">
        <v>9.15</v>
      </c>
      <c r="C37" t="s">
        <v>11</v>
      </c>
      <c r="D37" t="s">
        <v>89</v>
      </c>
      <c r="E37">
        <v>1178991</v>
      </c>
      <c r="F37" t="s">
        <v>13</v>
      </c>
      <c r="G37">
        <v>18684493</v>
      </c>
      <c r="H37" t="s">
        <v>4779</v>
      </c>
      <c r="I37" t="s">
        <v>4843</v>
      </c>
      <c r="J37" t="s">
        <v>4844</v>
      </c>
    </row>
    <row r="38" spans="1:10" x14ac:dyDescent="0.2">
      <c r="A38" t="s">
        <v>4778</v>
      </c>
      <c r="B38">
        <v>9.15</v>
      </c>
      <c r="C38" t="s">
        <v>11</v>
      </c>
      <c r="D38" t="s">
        <v>92</v>
      </c>
      <c r="E38">
        <v>1056109</v>
      </c>
      <c r="F38" t="s">
        <v>13</v>
      </c>
      <c r="G38">
        <v>17238277</v>
      </c>
      <c r="H38" t="s">
        <v>4779</v>
      </c>
      <c r="I38" t="s">
        <v>4845</v>
      </c>
      <c r="J38" t="s">
        <v>4846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4847</v>
      </c>
      <c r="B2">
        <v>9.15</v>
      </c>
      <c r="C2" t="s">
        <v>11</v>
      </c>
      <c r="D2" t="s">
        <v>12</v>
      </c>
      <c r="E2">
        <v>1772045</v>
      </c>
      <c r="F2" t="s">
        <v>13</v>
      </c>
      <c r="G2">
        <v>20202488</v>
      </c>
      <c r="H2" t="s">
        <v>4779</v>
      </c>
      <c r="I2" t="s">
        <v>4848</v>
      </c>
      <c r="J2" t="s">
        <v>4849</v>
      </c>
    </row>
    <row r="3" spans="1:10" x14ac:dyDescent="0.2">
      <c r="A3" t="s">
        <v>4847</v>
      </c>
      <c r="B3">
        <v>9.15</v>
      </c>
      <c r="C3" t="s">
        <v>11</v>
      </c>
      <c r="D3" t="s">
        <v>16</v>
      </c>
      <c r="E3">
        <v>3605223</v>
      </c>
      <c r="F3" t="s">
        <v>13</v>
      </c>
      <c r="G3">
        <v>38798050</v>
      </c>
      <c r="H3" t="s">
        <v>4779</v>
      </c>
      <c r="I3" t="s">
        <v>4850</v>
      </c>
      <c r="J3" t="s">
        <v>4849</v>
      </c>
    </row>
    <row r="4" spans="1:10" x14ac:dyDescent="0.2">
      <c r="A4" t="s">
        <v>4847</v>
      </c>
      <c r="B4">
        <v>9.15</v>
      </c>
      <c r="C4" t="s">
        <v>11</v>
      </c>
      <c r="D4" t="s">
        <v>18</v>
      </c>
      <c r="E4">
        <v>4039170</v>
      </c>
      <c r="F4" t="s">
        <v>13</v>
      </c>
      <c r="G4">
        <v>45850224</v>
      </c>
      <c r="H4" t="s">
        <v>4779</v>
      </c>
      <c r="I4" t="s">
        <v>4851</v>
      </c>
      <c r="J4" t="s">
        <v>4852</v>
      </c>
    </row>
    <row r="5" spans="1:10" x14ac:dyDescent="0.2">
      <c r="A5" t="s">
        <v>4847</v>
      </c>
      <c r="B5">
        <v>9.15</v>
      </c>
      <c r="C5" t="s">
        <v>11</v>
      </c>
      <c r="D5" t="s">
        <v>20</v>
      </c>
      <c r="E5">
        <v>4369611</v>
      </c>
      <c r="F5" t="s">
        <v>13</v>
      </c>
      <c r="G5">
        <v>55337516</v>
      </c>
      <c r="H5" t="s">
        <v>4779</v>
      </c>
      <c r="I5" t="s">
        <v>4853</v>
      </c>
      <c r="J5" t="s">
        <v>4854</v>
      </c>
    </row>
    <row r="6" spans="1:10" x14ac:dyDescent="0.2">
      <c r="A6" t="s">
        <v>4847</v>
      </c>
      <c r="B6">
        <v>9.15</v>
      </c>
      <c r="C6" t="s">
        <v>11</v>
      </c>
      <c r="D6" t="s">
        <v>22</v>
      </c>
      <c r="E6">
        <v>4928270</v>
      </c>
      <c r="F6" t="s">
        <v>13</v>
      </c>
      <c r="G6">
        <v>66487724</v>
      </c>
      <c r="H6" t="s">
        <v>4779</v>
      </c>
      <c r="I6" t="s">
        <v>4855</v>
      </c>
      <c r="J6" t="s">
        <v>4856</v>
      </c>
    </row>
    <row r="7" spans="1:10" x14ac:dyDescent="0.2">
      <c r="A7" t="s">
        <v>4847</v>
      </c>
      <c r="B7">
        <v>9.15</v>
      </c>
      <c r="C7" t="s">
        <v>11</v>
      </c>
      <c r="D7" t="s">
        <v>25</v>
      </c>
      <c r="E7">
        <v>5957872</v>
      </c>
      <c r="F7" t="s">
        <v>13</v>
      </c>
      <c r="G7">
        <v>78026026</v>
      </c>
      <c r="H7" t="s">
        <v>4779</v>
      </c>
      <c r="I7" t="s">
        <v>4857</v>
      </c>
      <c r="J7" t="s">
        <v>4849</v>
      </c>
    </row>
    <row r="8" spans="1:10" x14ac:dyDescent="0.2">
      <c r="A8" t="s">
        <v>4847</v>
      </c>
      <c r="B8">
        <v>9.15</v>
      </c>
      <c r="C8" t="s">
        <v>11</v>
      </c>
      <c r="D8" t="s">
        <v>27</v>
      </c>
      <c r="E8">
        <v>6252678</v>
      </c>
      <c r="F8" t="s">
        <v>13</v>
      </c>
      <c r="G8">
        <v>86553116</v>
      </c>
      <c r="H8" t="s">
        <v>4779</v>
      </c>
      <c r="I8" t="s">
        <v>4858</v>
      </c>
      <c r="J8" t="s">
        <v>4859</v>
      </c>
    </row>
    <row r="9" spans="1:10" x14ac:dyDescent="0.2">
      <c r="A9" t="s">
        <v>4847</v>
      </c>
      <c r="B9">
        <v>9.15</v>
      </c>
      <c r="C9" t="s">
        <v>11</v>
      </c>
      <c r="D9" t="s">
        <v>29</v>
      </c>
      <c r="E9">
        <v>5616970</v>
      </c>
      <c r="F9" t="s">
        <v>13</v>
      </c>
      <c r="G9">
        <v>83236968</v>
      </c>
      <c r="H9" t="s">
        <v>4779</v>
      </c>
      <c r="I9" t="s">
        <v>4860</v>
      </c>
      <c r="J9" t="s">
        <v>4861</v>
      </c>
    </row>
    <row r="10" spans="1:10" x14ac:dyDescent="0.2">
      <c r="A10" t="s">
        <v>4847</v>
      </c>
      <c r="B10">
        <v>9.15</v>
      </c>
      <c r="C10" t="s">
        <v>11</v>
      </c>
      <c r="D10" t="s">
        <v>32</v>
      </c>
      <c r="E10">
        <v>6300436</v>
      </c>
      <c r="F10" t="s">
        <v>13</v>
      </c>
      <c r="G10">
        <v>87424021</v>
      </c>
      <c r="H10" t="s">
        <v>4779</v>
      </c>
      <c r="I10" t="s">
        <v>4862</v>
      </c>
      <c r="J10" t="s">
        <v>4863</v>
      </c>
    </row>
    <row r="11" spans="1:10" x14ac:dyDescent="0.2">
      <c r="A11" t="s">
        <v>4847</v>
      </c>
      <c r="B11">
        <v>9.15</v>
      </c>
      <c r="C11" t="s">
        <v>11</v>
      </c>
      <c r="D11" t="s">
        <v>35</v>
      </c>
      <c r="E11">
        <v>6622823</v>
      </c>
      <c r="F11" t="s">
        <v>13</v>
      </c>
      <c r="G11">
        <v>91374262</v>
      </c>
      <c r="H11" t="s">
        <v>4779</v>
      </c>
      <c r="I11" t="s">
        <v>4864</v>
      </c>
      <c r="J11" t="s">
        <v>4865</v>
      </c>
    </row>
    <row r="12" spans="1:10" x14ac:dyDescent="0.2">
      <c r="A12" t="s">
        <v>4847</v>
      </c>
      <c r="B12">
        <v>9.15</v>
      </c>
      <c r="C12" t="s">
        <v>11</v>
      </c>
      <c r="D12" t="s">
        <v>38</v>
      </c>
      <c r="E12">
        <v>5852965</v>
      </c>
      <c r="F12" t="s">
        <v>13</v>
      </c>
      <c r="G12">
        <v>84020387</v>
      </c>
      <c r="H12" t="s">
        <v>4779</v>
      </c>
      <c r="I12" t="s">
        <v>4866</v>
      </c>
      <c r="J12" t="s">
        <v>4867</v>
      </c>
    </row>
    <row r="13" spans="1:10" x14ac:dyDescent="0.2">
      <c r="A13" t="s">
        <v>4847</v>
      </c>
      <c r="B13">
        <v>9.15</v>
      </c>
      <c r="C13" t="s">
        <v>11</v>
      </c>
      <c r="D13" t="s">
        <v>39</v>
      </c>
      <c r="E13">
        <v>5452684</v>
      </c>
      <c r="F13" t="s">
        <v>13</v>
      </c>
      <c r="G13">
        <v>81551826</v>
      </c>
      <c r="H13" t="s">
        <v>4779</v>
      </c>
      <c r="I13" t="s">
        <v>4868</v>
      </c>
      <c r="J13" t="s">
        <v>4869</v>
      </c>
    </row>
    <row r="14" spans="1:10" x14ac:dyDescent="0.2">
      <c r="A14" t="s">
        <v>4847</v>
      </c>
      <c r="B14">
        <v>9.15</v>
      </c>
      <c r="C14" t="s">
        <v>11</v>
      </c>
      <c r="D14" t="s">
        <v>40</v>
      </c>
      <c r="E14">
        <v>2109341</v>
      </c>
      <c r="F14" t="s">
        <v>13</v>
      </c>
      <c r="G14">
        <v>21253758</v>
      </c>
      <c r="H14" t="s">
        <v>4779</v>
      </c>
      <c r="I14" t="s">
        <v>4870</v>
      </c>
      <c r="J14" t="s">
        <v>4849</v>
      </c>
    </row>
    <row r="15" spans="1:10" x14ac:dyDescent="0.2">
      <c r="A15" t="s">
        <v>4847</v>
      </c>
      <c r="B15">
        <v>9.15</v>
      </c>
      <c r="C15" t="s">
        <v>11</v>
      </c>
      <c r="D15" t="s">
        <v>42</v>
      </c>
      <c r="E15">
        <v>3473178</v>
      </c>
      <c r="F15" t="s">
        <v>13</v>
      </c>
      <c r="G15">
        <v>34832815</v>
      </c>
      <c r="H15" t="s">
        <v>4779</v>
      </c>
      <c r="I15" t="s">
        <v>4871</v>
      </c>
      <c r="J15" t="s">
        <v>4872</v>
      </c>
    </row>
    <row r="16" spans="1:10" x14ac:dyDescent="0.2">
      <c r="A16" t="s">
        <v>4847</v>
      </c>
      <c r="B16">
        <v>9.15</v>
      </c>
      <c r="C16" t="s">
        <v>11</v>
      </c>
      <c r="D16" t="s">
        <v>44</v>
      </c>
      <c r="E16">
        <v>3898281</v>
      </c>
      <c r="F16" t="s">
        <v>13</v>
      </c>
      <c r="G16">
        <v>47662865</v>
      </c>
      <c r="H16" t="s">
        <v>4779</v>
      </c>
      <c r="I16" t="s">
        <v>4873</v>
      </c>
      <c r="J16" t="s">
        <v>4874</v>
      </c>
    </row>
    <row r="17" spans="1:10" x14ac:dyDescent="0.2">
      <c r="A17" t="s">
        <v>4847</v>
      </c>
      <c r="B17">
        <v>9.15</v>
      </c>
      <c r="C17" t="s">
        <v>11</v>
      </c>
      <c r="D17" t="s">
        <v>46</v>
      </c>
      <c r="E17">
        <v>5119142</v>
      </c>
      <c r="F17" t="s">
        <v>13</v>
      </c>
      <c r="G17">
        <v>62178463</v>
      </c>
      <c r="H17" t="s">
        <v>4779</v>
      </c>
      <c r="I17" t="s">
        <v>4875</v>
      </c>
      <c r="J17" t="s">
        <v>4876</v>
      </c>
    </row>
    <row r="18" spans="1:10" x14ac:dyDescent="0.2">
      <c r="A18" t="s">
        <v>4847</v>
      </c>
      <c r="B18">
        <v>9.15</v>
      </c>
      <c r="C18" t="s">
        <v>11</v>
      </c>
      <c r="D18" t="s">
        <v>48</v>
      </c>
      <c r="E18">
        <v>5744925</v>
      </c>
      <c r="F18" t="s">
        <v>13</v>
      </c>
      <c r="G18">
        <v>77007512</v>
      </c>
      <c r="H18" t="s">
        <v>4779</v>
      </c>
      <c r="I18" t="s">
        <v>4877</v>
      </c>
      <c r="J18" t="s">
        <v>4849</v>
      </c>
    </row>
    <row r="19" spans="1:10" x14ac:dyDescent="0.2">
      <c r="A19" t="s">
        <v>4847</v>
      </c>
      <c r="B19">
        <v>9.15</v>
      </c>
      <c r="C19" t="s">
        <v>11</v>
      </c>
      <c r="D19" t="s">
        <v>50</v>
      </c>
      <c r="E19">
        <v>6001017</v>
      </c>
      <c r="F19" t="s">
        <v>13</v>
      </c>
      <c r="G19">
        <v>79869915</v>
      </c>
      <c r="H19" t="s">
        <v>4779</v>
      </c>
      <c r="I19" t="s">
        <v>4878</v>
      </c>
      <c r="J19" t="s">
        <v>4879</v>
      </c>
    </row>
    <row r="20" spans="1:10" x14ac:dyDescent="0.2">
      <c r="A20" t="s">
        <v>4847</v>
      </c>
      <c r="B20">
        <v>9.15</v>
      </c>
      <c r="C20" t="s">
        <v>11</v>
      </c>
      <c r="D20" t="s">
        <v>52</v>
      </c>
      <c r="E20">
        <v>6000462</v>
      </c>
      <c r="F20" t="s">
        <v>13</v>
      </c>
      <c r="G20">
        <v>87950507</v>
      </c>
      <c r="H20" t="s">
        <v>4779</v>
      </c>
      <c r="I20" t="s">
        <v>4880</v>
      </c>
      <c r="J20" t="s">
        <v>4881</v>
      </c>
    </row>
    <row r="21" spans="1:10" x14ac:dyDescent="0.2">
      <c r="A21" t="s">
        <v>4847</v>
      </c>
      <c r="B21">
        <v>9.15</v>
      </c>
      <c r="C21" t="s">
        <v>11</v>
      </c>
      <c r="D21" t="s">
        <v>54</v>
      </c>
      <c r="E21">
        <v>6244227</v>
      </c>
      <c r="F21" t="s">
        <v>13</v>
      </c>
      <c r="G21">
        <v>87934501</v>
      </c>
      <c r="H21" t="s">
        <v>4779</v>
      </c>
      <c r="I21" t="s">
        <v>4882</v>
      </c>
      <c r="J21" t="s">
        <v>4883</v>
      </c>
    </row>
    <row r="22" spans="1:10" x14ac:dyDescent="0.2">
      <c r="A22" t="s">
        <v>4847</v>
      </c>
      <c r="B22">
        <v>9.15</v>
      </c>
      <c r="C22" t="s">
        <v>11</v>
      </c>
      <c r="D22" t="s">
        <v>57</v>
      </c>
      <c r="E22">
        <v>5721365</v>
      </c>
      <c r="F22" t="s">
        <v>13</v>
      </c>
      <c r="G22">
        <v>84551336</v>
      </c>
      <c r="H22" t="s">
        <v>4779</v>
      </c>
      <c r="I22" t="s">
        <v>4884</v>
      </c>
      <c r="J22" t="s">
        <v>4885</v>
      </c>
    </row>
    <row r="23" spans="1:10" x14ac:dyDescent="0.2">
      <c r="A23" t="s">
        <v>4847</v>
      </c>
      <c r="B23">
        <v>9.15</v>
      </c>
      <c r="C23" t="s">
        <v>11</v>
      </c>
      <c r="D23" t="s">
        <v>60</v>
      </c>
      <c r="E23">
        <v>5849339</v>
      </c>
      <c r="F23" t="s">
        <v>13</v>
      </c>
      <c r="G23">
        <v>83073062</v>
      </c>
      <c r="H23" t="s">
        <v>4779</v>
      </c>
      <c r="I23" t="s">
        <v>4886</v>
      </c>
      <c r="J23" t="s">
        <v>4887</v>
      </c>
    </row>
    <row r="24" spans="1:10" x14ac:dyDescent="0.2">
      <c r="A24" t="s">
        <v>4847</v>
      </c>
      <c r="B24">
        <v>9.15</v>
      </c>
      <c r="C24" t="s">
        <v>11</v>
      </c>
      <c r="D24" t="s">
        <v>63</v>
      </c>
      <c r="E24">
        <v>5683383</v>
      </c>
      <c r="F24" t="s">
        <v>13</v>
      </c>
      <c r="G24">
        <v>83128844</v>
      </c>
      <c r="H24" t="s">
        <v>4779</v>
      </c>
      <c r="I24" t="s">
        <v>4888</v>
      </c>
      <c r="J24" t="s">
        <v>4889</v>
      </c>
    </row>
    <row r="25" spans="1:10" x14ac:dyDescent="0.2">
      <c r="A25" t="s">
        <v>4847</v>
      </c>
      <c r="B25">
        <v>9.15</v>
      </c>
      <c r="C25" t="s">
        <v>11</v>
      </c>
      <c r="D25" t="s">
        <v>64</v>
      </c>
      <c r="E25">
        <v>5382981</v>
      </c>
      <c r="F25" t="s">
        <v>13</v>
      </c>
      <c r="G25">
        <v>78343111</v>
      </c>
      <c r="H25" t="s">
        <v>4779</v>
      </c>
      <c r="I25" t="s">
        <v>4890</v>
      </c>
      <c r="J25" t="s">
        <v>4891</v>
      </c>
    </row>
    <row r="26" spans="1:10" x14ac:dyDescent="0.2">
      <c r="A26" t="s">
        <v>4847</v>
      </c>
      <c r="B26">
        <v>9.15</v>
      </c>
      <c r="C26" t="s">
        <v>11</v>
      </c>
      <c r="D26" t="s">
        <v>65</v>
      </c>
      <c r="E26">
        <v>847</v>
      </c>
      <c r="F26" t="s">
        <v>13</v>
      </c>
      <c r="G26">
        <v>3189</v>
      </c>
      <c r="H26" t="s">
        <v>4779</v>
      </c>
      <c r="I26" t="s">
        <v>193</v>
      </c>
      <c r="J26" t="s">
        <v>13</v>
      </c>
    </row>
    <row r="27" spans="1:10" x14ac:dyDescent="0.2">
      <c r="A27" t="s">
        <v>4847</v>
      </c>
      <c r="B27">
        <v>9.15</v>
      </c>
      <c r="C27" t="s">
        <v>11</v>
      </c>
      <c r="D27" t="s">
        <v>66</v>
      </c>
      <c r="E27">
        <v>2336417</v>
      </c>
      <c r="F27" t="s">
        <v>13</v>
      </c>
      <c r="G27">
        <v>26471698</v>
      </c>
      <c r="H27" t="s">
        <v>4779</v>
      </c>
      <c r="I27" t="s">
        <v>4892</v>
      </c>
      <c r="J27" t="s">
        <v>4893</v>
      </c>
    </row>
    <row r="28" spans="1:10" x14ac:dyDescent="0.2">
      <c r="A28" t="s">
        <v>4847</v>
      </c>
      <c r="B28">
        <v>9.15</v>
      </c>
      <c r="C28" t="s">
        <v>11</v>
      </c>
      <c r="D28" t="s">
        <v>68</v>
      </c>
      <c r="E28">
        <v>2668804</v>
      </c>
      <c r="F28" t="s">
        <v>13</v>
      </c>
      <c r="G28">
        <v>32099080</v>
      </c>
      <c r="H28" t="s">
        <v>4779</v>
      </c>
      <c r="I28" t="s">
        <v>4894</v>
      </c>
      <c r="J28" t="s">
        <v>4895</v>
      </c>
    </row>
    <row r="29" spans="1:10" x14ac:dyDescent="0.2">
      <c r="A29" t="s">
        <v>4847</v>
      </c>
      <c r="B29">
        <v>9.15</v>
      </c>
      <c r="C29" t="s">
        <v>11</v>
      </c>
      <c r="D29" t="s">
        <v>70</v>
      </c>
      <c r="E29">
        <v>4450711</v>
      </c>
      <c r="F29" t="s">
        <v>13</v>
      </c>
      <c r="G29">
        <v>47355554</v>
      </c>
      <c r="H29" t="s">
        <v>4779</v>
      </c>
      <c r="I29" t="s">
        <v>4896</v>
      </c>
      <c r="J29" t="s">
        <v>4897</v>
      </c>
    </row>
    <row r="30" spans="1:10" x14ac:dyDescent="0.2">
      <c r="A30" t="s">
        <v>4847</v>
      </c>
      <c r="B30">
        <v>9.15</v>
      </c>
      <c r="C30" t="s">
        <v>11</v>
      </c>
      <c r="D30" t="s">
        <v>72</v>
      </c>
      <c r="E30">
        <v>4667549</v>
      </c>
      <c r="F30" t="s">
        <v>13</v>
      </c>
      <c r="G30">
        <v>60819507</v>
      </c>
      <c r="H30" t="s">
        <v>4779</v>
      </c>
      <c r="I30" t="s">
        <v>4898</v>
      </c>
      <c r="J30" t="s">
        <v>4849</v>
      </c>
    </row>
    <row r="31" spans="1:10" x14ac:dyDescent="0.2">
      <c r="A31" t="s">
        <v>4847</v>
      </c>
      <c r="B31">
        <v>9.15</v>
      </c>
      <c r="C31" t="s">
        <v>11</v>
      </c>
      <c r="D31" t="s">
        <v>74</v>
      </c>
      <c r="E31">
        <v>5267033</v>
      </c>
      <c r="F31" t="s">
        <v>13</v>
      </c>
      <c r="G31">
        <v>71253642</v>
      </c>
      <c r="H31" t="s">
        <v>4779</v>
      </c>
      <c r="I31" t="s">
        <v>4899</v>
      </c>
      <c r="J31" t="s">
        <v>4900</v>
      </c>
    </row>
    <row r="32" spans="1:10" x14ac:dyDescent="0.2">
      <c r="A32" t="s">
        <v>4847</v>
      </c>
      <c r="B32">
        <v>9.15</v>
      </c>
      <c r="C32" t="s">
        <v>11</v>
      </c>
      <c r="D32" t="s">
        <v>76</v>
      </c>
      <c r="E32">
        <v>5578841</v>
      </c>
      <c r="F32" t="s">
        <v>13</v>
      </c>
      <c r="G32">
        <v>80727656</v>
      </c>
      <c r="H32" t="s">
        <v>4779</v>
      </c>
      <c r="I32" t="s">
        <v>4901</v>
      </c>
      <c r="J32" t="s">
        <v>4902</v>
      </c>
    </row>
    <row r="33" spans="1:10" x14ac:dyDescent="0.2">
      <c r="A33" t="s">
        <v>4847</v>
      </c>
      <c r="B33">
        <v>9.15</v>
      </c>
      <c r="C33" t="s">
        <v>11</v>
      </c>
      <c r="D33" t="s">
        <v>78</v>
      </c>
      <c r="E33">
        <v>5380967</v>
      </c>
      <c r="F33" t="s">
        <v>13</v>
      </c>
      <c r="G33">
        <v>79818196</v>
      </c>
      <c r="H33" t="s">
        <v>4779</v>
      </c>
      <c r="I33" t="s">
        <v>4903</v>
      </c>
      <c r="J33" t="s">
        <v>4904</v>
      </c>
    </row>
    <row r="34" spans="1:10" x14ac:dyDescent="0.2">
      <c r="A34" t="s">
        <v>4847</v>
      </c>
      <c r="B34">
        <v>9.15</v>
      </c>
      <c r="C34" t="s">
        <v>11</v>
      </c>
      <c r="D34" t="s">
        <v>80</v>
      </c>
      <c r="E34">
        <v>6225887</v>
      </c>
      <c r="F34" t="s">
        <v>13</v>
      </c>
      <c r="G34">
        <v>85410502</v>
      </c>
      <c r="H34" t="s">
        <v>4779</v>
      </c>
      <c r="I34" t="s">
        <v>4905</v>
      </c>
      <c r="J34" t="s">
        <v>4906</v>
      </c>
    </row>
    <row r="35" spans="1:10" x14ac:dyDescent="0.2">
      <c r="A35" t="s">
        <v>4847</v>
      </c>
      <c r="B35">
        <v>9.15</v>
      </c>
      <c r="C35" t="s">
        <v>11</v>
      </c>
      <c r="D35" t="s">
        <v>83</v>
      </c>
      <c r="E35">
        <v>6044747</v>
      </c>
      <c r="F35" t="s">
        <v>13</v>
      </c>
      <c r="G35">
        <v>86042560</v>
      </c>
      <c r="H35" t="s">
        <v>4779</v>
      </c>
      <c r="I35" t="s">
        <v>4907</v>
      </c>
      <c r="J35" t="s">
        <v>4908</v>
      </c>
    </row>
    <row r="36" spans="1:10" x14ac:dyDescent="0.2">
      <c r="A36" t="s">
        <v>4847</v>
      </c>
      <c r="B36">
        <v>9.15</v>
      </c>
      <c r="C36" t="s">
        <v>11</v>
      </c>
      <c r="D36" t="s">
        <v>86</v>
      </c>
      <c r="E36">
        <v>5560726</v>
      </c>
      <c r="F36" t="s">
        <v>13</v>
      </c>
      <c r="G36">
        <v>81506937</v>
      </c>
      <c r="H36" t="s">
        <v>4779</v>
      </c>
      <c r="I36" t="s">
        <v>4909</v>
      </c>
      <c r="J36" t="s">
        <v>4910</v>
      </c>
    </row>
    <row r="37" spans="1:10" x14ac:dyDescent="0.2">
      <c r="A37" t="s">
        <v>4847</v>
      </c>
      <c r="B37">
        <v>9.15</v>
      </c>
      <c r="C37" t="s">
        <v>11</v>
      </c>
      <c r="D37" t="s">
        <v>89</v>
      </c>
      <c r="E37">
        <v>5252680</v>
      </c>
      <c r="F37" t="s">
        <v>13</v>
      </c>
      <c r="G37">
        <v>79409147</v>
      </c>
      <c r="H37" t="s">
        <v>4779</v>
      </c>
      <c r="I37" t="s">
        <v>4911</v>
      </c>
      <c r="J37" t="s">
        <v>4912</v>
      </c>
    </row>
    <row r="38" spans="1:10" x14ac:dyDescent="0.2">
      <c r="A38" t="s">
        <v>4847</v>
      </c>
      <c r="B38">
        <v>9.15</v>
      </c>
      <c r="C38" t="s">
        <v>11</v>
      </c>
      <c r="D38" t="s">
        <v>92</v>
      </c>
      <c r="E38">
        <v>5156105</v>
      </c>
      <c r="F38" t="s">
        <v>13</v>
      </c>
      <c r="G38">
        <v>77057447</v>
      </c>
      <c r="H38" t="s">
        <v>4779</v>
      </c>
      <c r="I38" t="s">
        <v>4913</v>
      </c>
      <c r="J38" t="s">
        <v>4914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4915</v>
      </c>
      <c r="B2">
        <v>9.15</v>
      </c>
      <c r="C2" t="s">
        <v>252</v>
      </c>
      <c r="D2" t="s">
        <v>12</v>
      </c>
      <c r="E2">
        <v>6986604</v>
      </c>
      <c r="F2" t="s">
        <v>13</v>
      </c>
      <c r="G2">
        <v>98860483</v>
      </c>
      <c r="H2" t="s">
        <v>4916</v>
      </c>
      <c r="I2" t="s">
        <v>193</v>
      </c>
      <c r="J2" t="s">
        <v>4917</v>
      </c>
    </row>
    <row r="3" spans="1:10" x14ac:dyDescent="0.2">
      <c r="A3" t="s">
        <v>4915</v>
      </c>
      <c r="B3">
        <v>9.15</v>
      </c>
      <c r="C3" t="s">
        <v>252</v>
      </c>
      <c r="D3" t="s">
        <v>16</v>
      </c>
      <c r="E3">
        <v>8525449</v>
      </c>
      <c r="F3" t="s">
        <v>13</v>
      </c>
      <c r="G3">
        <v>121220390</v>
      </c>
      <c r="H3" t="s">
        <v>4916</v>
      </c>
      <c r="I3" t="s">
        <v>193</v>
      </c>
      <c r="J3" t="s">
        <v>13</v>
      </c>
    </row>
    <row r="4" spans="1:10" x14ac:dyDescent="0.2">
      <c r="A4" t="s">
        <v>4915</v>
      </c>
      <c r="B4">
        <v>9.15</v>
      </c>
      <c r="C4" t="s">
        <v>252</v>
      </c>
      <c r="D4" t="s">
        <v>18</v>
      </c>
      <c r="E4">
        <v>9681857</v>
      </c>
      <c r="F4" t="s">
        <v>13</v>
      </c>
      <c r="G4">
        <v>151022216</v>
      </c>
      <c r="H4" t="s">
        <v>4916</v>
      </c>
      <c r="I4" t="s">
        <v>193</v>
      </c>
      <c r="J4" t="s">
        <v>13</v>
      </c>
    </row>
    <row r="5" spans="1:10" x14ac:dyDescent="0.2">
      <c r="A5" t="s">
        <v>4915</v>
      </c>
      <c r="B5">
        <v>9.15</v>
      </c>
      <c r="C5" t="s">
        <v>252</v>
      </c>
      <c r="D5" t="s">
        <v>20</v>
      </c>
      <c r="E5">
        <v>13379396</v>
      </c>
      <c r="F5" t="s">
        <v>13</v>
      </c>
      <c r="G5">
        <v>195187444</v>
      </c>
      <c r="H5" t="s">
        <v>4916</v>
      </c>
      <c r="I5" t="s">
        <v>193</v>
      </c>
      <c r="J5" t="s">
        <v>13</v>
      </c>
    </row>
    <row r="6" spans="1:10" x14ac:dyDescent="0.2">
      <c r="A6" t="s">
        <v>4915</v>
      </c>
      <c r="B6">
        <v>9.15</v>
      </c>
      <c r="C6" t="s">
        <v>252</v>
      </c>
      <c r="D6" t="s">
        <v>22</v>
      </c>
      <c r="E6">
        <v>13790830</v>
      </c>
      <c r="F6" t="s">
        <v>13</v>
      </c>
      <c r="G6">
        <v>216929099</v>
      </c>
      <c r="H6" t="s">
        <v>4916</v>
      </c>
      <c r="I6" t="s">
        <v>193</v>
      </c>
      <c r="J6" t="s">
        <v>13</v>
      </c>
    </row>
    <row r="7" spans="1:10" x14ac:dyDescent="0.2">
      <c r="A7" t="s">
        <v>4915</v>
      </c>
      <c r="B7">
        <v>9.15</v>
      </c>
      <c r="C7" t="s">
        <v>252</v>
      </c>
      <c r="D7" t="s">
        <v>25</v>
      </c>
      <c r="E7">
        <v>15658697</v>
      </c>
      <c r="F7" t="s">
        <v>13</v>
      </c>
      <c r="G7">
        <v>239741969</v>
      </c>
      <c r="H7" t="s">
        <v>4916</v>
      </c>
      <c r="I7" t="s">
        <v>4918</v>
      </c>
      <c r="J7" t="s">
        <v>13</v>
      </c>
    </row>
    <row r="8" spans="1:10" x14ac:dyDescent="0.2">
      <c r="A8" t="s">
        <v>4915</v>
      </c>
      <c r="B8">
        <v>9.15</v>
      </c>
      <c r="C8" t="s">
        <v>252</v>
      </c>
      <c r="D8" t="s">
        <v>27</v>
      </c>
      <c r="E8">
        <v>16009835</v>
      </c>
      <c r="F8" t="s">
        <v>13</v>
      </c>
      <c r="G8">
        <v>251083321</v>
      </c>
      <c r="H8" t="s">
        <v>4916</v>
      </c>
      <c r="I8" t="s">
        <v>4919</v>
      </c>
      <c r="J8" t="s">
        <v>13</v>
      </c>
    </row>
    <row r="9" spans="1:10" x14ac:dyDescent="0.2">
      <c r="A9" t="s">
        <v>4915</v>
      </c>
      <c r="B9">
        <v>9.15</v>
      </c>
      <c r="C9" t="s">
        <v>252</v>
      </c>
      <c r="D9" t="s">
        <v>29</v>
      </c>
      <c r="E9">
        <v>15985027</v>
      </c>
      <c r="F9" t="s">
        <v>13</v>
      </c>
      <c r="G9">
        <v>253776010</v>
      </c>
      <c r="H9" t="s">
        <v>4916</v>
      </c>
      <c r="I9" t="s">
        <v>4920</v>
      </c>
      <c r="J9" t="s">
        <v>13</v>
      </c>
    </row>
    <row r="10" spans="1:10" x14ac:dyDescent="0.2">
      <c r="A10" t="s">
        <v>4915</v>
      </c>
      <c r="B10">
        <v>9.15</v>
      </c>
      <c r="C10" t="s">
        <v>252</v>
      </c>
      <c r="D10" t="s">
        <v>32</v>
      </c>
      <c r="E10">
        <v>16907850</v>
      </c>
      <c r="F10" t="s">
        <v>13</v>
      </c>
      <c r="G10">
        <v>264943373</v>
      </c>
      <c r="H10" t="s">
        <v>4916</v>
      </c>
      <c r="I10" t="s">
        <v>4921</v>
      </c>
      <c r="J10" t="s">
        <v>13</v>
      </c>
    </row>
    <row r="11" spans="1:10" x14ac:dyDescent="0.2">
      <c r="A11" t="s">
        <v>4915</v>
      </c>
      <c r="B11">
        <v>9.15</v>
      </c>
      <c r="C11" t="s">
        <v>252</v>
      </c>
      <c r="D11" t="s">
        <v>35</v>
      </c>
      <c r="E11">
        <v>16860206</v>
      </c>
      <c r="F11" t="s">
        <v>13</v>
      </c>
      <c r="G11">
        <v>268807197</v>
      </c>
      <c r="H11" t="s">
        <v>4916</v>
      </c>
      <c r="I11" t="s">
        <v>4922</v>
      </c>
      <c r="J11" t="s">
        <v>13</v>
      </c>
    </row>
    <row r="12" spans="1:10" x14ac:dyDescent="0.2">
      <c r="A12" t="s">
        <v>4915</v>
      </c>
      <c r="B12">
        <v>9.15</v>
      </c>
      <c r="C12" t="s">
        <v>252</v>
      </c>
      <c r="D12" t="s">
        <v>38</v>
      </c>
      <c r="E12">
        <v>15973586</v>
      </c>
      <c r="F12" t="s">
        <v>13</v>
      </c>
      <c r="G12">
        <v>261668102</v>
      </c>
      <c r="H12" t="s">
        <v>4916</v>
      </c>
      <c r="I12" t="s">
        <v>4923</v>
      </c>
      <c r="J12" t="s">
        <v>13</v>
      </c>
    </row>
    <row r="13" spans="1:10" x14ac:dyDescent="0.2">
      <c r="A13" t="s">
        <v>4915</v>
      </c>
      <c r="B13">
        <v>9.15</v>
      </c>
      <c r="C13" t="s">
        <v>252</v>
      </c>
      <c r="D13" t="s">
        <v>39</v>
      </c>
      <c r="E13">
        <v>15573014</v>
      </c>
      <c r="F13" t="s">
        <v>13</v>
      </c>
      <c r="G13">
        <v>257751177</v>
      </c>
      <c r="H13" t="s">
        <v>4916</v>
      </c>
      <c r="I13" t="s">
        <v>4924</v>
      </c>
      <c r="J13" t="s">
        <v>13</v>
      </c>
    </row>
    <row r="14" spans="1:10" x14ac:dyDescent="0.2">
      <c r="A14" t="s">
        <v>4915</v>
      </c>
      <c r="B14">
        <v>9.15</v>
      </c>
      <c r="C14" t="s">
        <v>252</v>
      </c>
      <c r="D14" t="s">
        <v>40</v>
      </c>
      <c r="E14">
        <v>5978874</v>
      </c>
      <c r="F14" t="s">
        <v>13</v>
      </c>
      <c r="G14">
        <v>88794650</v>
      </c>
      <c r="H14" t="s">
        <v>4916</v>
      </c>
      <c r="I14" t="s">
        <v>193</v>
      </c>
      <c r="J14" t="s">
        <v>4925</v>
      </c>
    </row>
    <row r="15" spans="1:10" x14ac:dyDescent="0.2">
      <c r="A15" t="s">
        <v>4915</v>
      </c>
      <c r="B15">
        <v>9.15</v>
      </c>
      <c r="C15" t="s">
        <v>252</v>
      </c>
      <c r="D15" t="s">
        <v>42</v>
      </c>
      <c r="E15">
        <v>7403947</v>
      </c>
      <c r="F15" t="s">
        <v>13</v>
      </c>
      <c r="G15">
        <v>101844230</v>
      </c>
      <c r="H15" t="s">
        <v>4916</v>
      </c>
      <c r="I15" t="s">
        <v>193</v>
      </c>
      <c r="J15" t="s">
        <v>13</v>
      </c>
    </row>
    <row r="16" spans="1:10" x14ac:dyDescent="0.2">
      <c r="A16" t="s">
        <v>4915</v>
      </c>
      <c r="B16">
        <v>9.15</v>
      </c>
      <c r="C16" t="s">
        <v>252</v>
      </c>
      <c r="D16" t="s">
        <v>44</v>
      </c>
      <c r="E16">
        <v>9420875</v>
      </c>
      <c r="F16" t="s">
        <v>13</v>
      </c>
      <c r="G16">
        <v>140505730</v>
      </c>
      <c r="H16" t="s">
        <v>4916</v>
      </c>
      <c r="I16" t="s">
        <v>193</v>
      </c>
      <c r="J16" t="s">
        <v>13</v>
      </c>
    </row>
    <row r="17" spans="1:10" x14ac:dyDescent="0.2">
      <c r="A17" t="s">
        <v>4915</v>
      </c>
      <c r="B17">
        <v>9.15</v>
      </c>
      <c r="C17" t="s">
        <v>252</v>
      </c>
      <c r="D17" t="s">
        <v>46</v>
      </c>
      <c r="E17">
        <v>11084309</v>
      </c>
      <c r="F17" t="s">
        <v>13</v>
      </c>
      <c r="G17">
        <v>170846317</v>
      </c>
      <c r="H17" t="s">
        <v>4916</v>
      </c>
      <c r="I17" t="s">
        <v>4926</v>
      </c>
      <c r="J17" t="s">
        <v>13</v>
      </c>
    </row>
    <row r="18" spans="1:10" x14ac:dyDescent="0.2">
      <c r="A18" t="s">
        <v>4915</v>
      </c>
      <c r="B18">
        <v>9.15</v>
      </c>
      <c r="C18" t="s">
        <v>252</v>
      </c>
      <c r="D18" t="s">
        <v>48</v>
      </c>
      <c r="E18">
        <v>14851843</v>
      </c>
      <c r="F18" t="s">
        <v>13</v>
      </c>
      <c r="G18">
        <v>232069145</v>
      </c>
      <c r="H18" t="s">
        <v>4916</v>
      </c>
      <c r="I18" t="s">
        <v>4927</v>
      </c>
      <c r="J18" t="s">
        <v>13</v>
      </c>
    </row>
    <row r="19" spans="1:10" x14ac:dyDescent="0.2">
      <c r="A19" t="s">
        <v>4915</v>
      </c>
      <c r="B19">
        <v>9.15</v>
      </c>
      <c r="C19" t="s">
        <v>252</v>
      </c>
      <c r="D19" t="s">
        <v>50</v>
      </c>
      <c r="E19">
        <v>13605760</v>
      </c>
      <c r="F19" t="s">
        <v>13</v>
      </c>
      <c r="G19">
        <v>218723082</v>
      </c>
      <c r="H19" t="s">
        <v>4916</v>
      </c>
      <c r="I19" t="s">
        <v>4928</v>
      </c>
      <c r="J19" t="s">
        <v>13</v>
      </c>
    </row>
    <row r="20" spans="1:10" x14ac:dyDescent="0.2">
      <c r="A20" t="s">
        <v>4915</v>
      </c>
      <c r="B20">
        <v>9.15</v>
      </c>
      <c r="C20" t="s">
        <v>252</v>
      </c>
      <c r="D20" t="s">
        <v>52</v>
      </c>
      <c r="E20">
        <v>15664472</v>
      </c>
      <c r="F20" t="s">
        <v>13</v>
      </c>
      <c r="G20">
        <v>245435232</v>
      </c>
      <c r="H20" t="s">
        <v>4916</v>
      </c>
      <c r="I20" t="s">
        <v>4929</v>
      </c>
      <c r="J20" t="s">
        <v>13</v>
      </c>
    </row>
    <row r="21" spans="1:10" x14ac:dyDescent="0.2">
      <c r="A21" t="s">
        <v>4915</v>
      </c>
      <c r="B21">
        <v>9.15</v>
      </c>
      <c r="C21" t="s">
        <v>252</v>
      </c>
      <c r="D21" t="s">
        <v>54</v>
      </c>
      <c r="E21">
        <v>14323563</v>
      </c>
      <c r="F21" t="s">
        <v>13</v>
      </c>
      <c r="G21">
        <v>245455917</v>
      </c>
      <c r="H21" t="s">
        <v>4916</v>
      </c>
      <c r="I21" t="s">
        <v>4930</v>
      </c>
      <c r="J21" t="s">
        <v>13</v>
      </c>
    </row>
    <row r="22" spans="1:10" x14ac:dyDescent="0.2">
      <c r="A22" t="s">
        <v>4915</v>
      </c>
      <c r="B22">
        <v>9.15</v>
      </c>
      <c r="C22" t="s">
        <v>252</v>
      </c>
      <c r="D22" t="s">
        <v>57</v>
      </c>
      <c r="E22">
        <v>15139067</v>
      </c>
      <c r="F22" t="s">
        <v>13</v>
      </c>
      <c r="G22">
        <v>245131440</v>
      </c>
      <c r="H22" t="s">
        <v>4916</v>
      </c>
      <c r="I22" t="s">
        <v>4931</v>
      </c>
      <c r="J22" t="s">
        <v>13</v>
      </c>
    </row>
    <row r="23" spans="1:10" x14ac:dyDescent="0.2">
      <c r="A23" t="s">
        <v>4915</v>
      </c>
      <c r="B23">
        <v>9.15</v>
      </c>
      <c r="C23" t="s">
        <v>252</v>
      </c>
      <c r="D23" t="s">
        <v>60</v>
      </c>
      <c r="E23">
        <v>15944833</v>
      </c>
      <c r="F23" t="s">
        <v>13</v>
      </c>
      <c r="G23">
        <v>250902444</v>
      </c>
      <c r="H23" t="s">
        <v>4916</v>
      </c>
      <c r="I23" t="s">
        <v>4932</v>
      </c>
      <c r="J23" t="s">
        <v>13</v>
      </c>
    </row>
    <row r="24" spans="1:10" x14ac:dyDescent="0.2">
      <c r="A24" t="s">
        <v>4915</v>
      </c>
      <c r="B24">
        <v>9.15</v>
      </c>
      <c r="C24" t="s">
        <v>252</v>
      </c>
      <c r="D24" t="s">
        <v>63</v>
      </c>
      <c r="E24">
        <v>15002520</v>
      </c>
      <c r="F24" t="s">
        <v>13</v>
      </c>
      <c r="G24">
        <v>239694191</v>
      </c>
      <c r="H24" t="s">
        <v>4916</v>
      </c>
      <c r="I24" t="s">
        <v>4933</v>
      </c>
      <c r="J24" t="s">
        <v>13</v>
      </c>
    </row>
    <row r="25" spans="1:10" x14ac:dyDescent="0.2">
      <c r="A25" t="s">
        <v>4915</v>
      </c>
      <c r="B25">
        <v>9.15</v>
      </c>
      <c r="C25" t="s">
        <v>252</v>
      </c>
      <c r="D25" t="s">
        <v>64</v>
      </c>
      <c r="E25">
        <v>15608080</v>
      </c>
      <c r="F25" t="s">
        <v>13</v>
      </c>
      <c r="G25">
        <v>245671783</v>
      </c>
      <c r="H25" t="s">
        <v>4916</v>
      </c>
      <c r="I25" t="s">
        <v>4934</v>
      </c>
      <c r="J25" t="s">
        <v>13</v>
      </c>
    </row>
    <row r="26" spans="1:10" x14ac:dyDescent="0.2">
      <c r="A26" t="s">
        <v>4915</v>
      </c>
      <c r="B26">
        <v>9.15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4916</v>
      </c>
      <c r="I26" t="s">
        <v>37</v>
      </c>
      <c r="J26" t="s">
        <v>13</v>
      </c>
    </row>
    <row r="27" spans="1:10" x14ac:dyDescent="0.2">
      <c r="A27" t="s">
        <v>4915</v>
      </c>
      <c r="B27">
        <v>9.15</v>
      </c>
      <c r="C27" t="s">
        <v>252</v>
      </c>
      <c r="D27" t="s">
        <v>66</v>
      </c>
      <c r="E27">
        <v>5461958</v>
      </c>
      <c r="F27" t="s">
        <v>13</v>
      </c>
      <c r="G27">
        <v>81973617</v>
      </c>
      <c r="H27" t="s">
        <v>4916</v>
      </c>
      <c r="I27" t="s">
        <v>193</v>
      </c>
      <c r="J27" t="s">
        <v>4935</v>
      </c>
    </row>
    <row r="28" spans="1:10" x14ac:dyDescent="0.2">
      <c r="A28" t="s">
        <v>4915</v>
      </c>
      <c r="B28">
        <v>9.15</v>
      </c>
      <c r="C28" t="s">
        <v>252</v>
      </c>
      <c r="D28" t="s">
        <v>68</v>
      </c>
      <c r="E28">
        <v>6407719</v>
      </c>
      <c r="F28" t="s">
        <v>13</v>
      </c>
      <c r="G28">
        <v>88986161</v>
      </c>
      <c r="H28" t="s">
        <v>4916</v>
      </c>
      <c r="I28" t="s">
        <v>193</v>
      </c>
      <c r="J28" t="s">
        <v>4936</v>
      </c>
    </row>
    <row r="29" spans="1:10" x14ac:dyDescent="0.2">
      <c r="A29" t="s">
        <v>4915</v>
      </c>
      <c r="B29">
        <v>9.15</v>
      </c>
      <c r="C29" t="s">
        <v>252</v>
      </c>
      <c r="D29" t="s">
        <v>70</v>
      </c>
      <c r="E29">
        <v>8174740</v>
      </c>
      <c r="F29" t="s">
        <v>13</v>
      </c>
      <c r="G29">
        <v>118807790</v>
      </c>
      <c r="H29" t="s">
        <v>4916</v>
      </c>
      <c r="I29" t="s">
        <v>193</v>
      </c>
      <c r="J29" t="s">
        <v>13</v>
      </c>
    </row>
    <row r="30" spans="1:10" x14ac:dyDescent="0.2">
      <c r="A30" t="s">
        <v>4915</v>
      </c>
      <c r="B30">
        <v>9.15</v>
      </c>
      <c r="C30" t="s">
        <v>252</v>
      </c>
      <c r="D30" t="s">
        <v>72</v>
      </c>
      <c r="E30">
        <v>10963046</v>
      </c>
      <c r="F30" t="s">
        <v>13</v>
      </c>
      <c r="G30">
        <v>157609446</v>
      </c>
      <c r="H30" t="s">
        <v>4916</v>
      </c>
      <c r="I30" t="s">
        <v>4937</v>
      </c>
      <c r="J30" t="s">
        <v>13</v>
      </c>
    </row>
    <row r="31" spans="1:10" x14ac:dyDescent="0.2">
      <c r="A31" t="s">
        <v>4915</v>
      </c>
      <c r="B31">
        <v>9.15</v>
      </c>
      <c r="C31" t="s">
        <v>252</v>
      </c>
      <c r="D31" t="s">
        <v>74</v>
      </c>
      <c r="E31">
        <v>11941916</v>
      </c>
      <c r="F31" t="s">
        <v>13</v>
      </c>
      <c r="G31">
        <v>185786832</v>
      </c>
      <c r="H31" t="s">
        <v>4916</v>
      </c>
      <c r="I31" t="s">
        <v>193</v>
      </c>
      <c r="J31" t="s">
        <v>13</v>
      </c>
    </row>
    <row r="32" spans="1:10" x14ac:dyDescent="0.2">
      <c r="A32" t="s">
        <v>4915</v>
      </c>
      <c r="B32">
        <v>9.15</v>
      </c>
      <c r="C32" t="s">
        <v>252</v>
      </c>
      <c r="D32" t="s">
        <v>76</v>
      </c>
      <c r="E32">
        <v>12596707</v>
      </c>
      <c r="F32" t="s">
        <v>13</v>
      </c>
      <c r="G32">
        <v>206721532</v>
      </c>
      <c r="H32" t="s">
        <v>4916</v>
      </c>
      <c r="I32" t="s">
        <v>4938</v>
      </c>
      <c r="J32" t="s">
        <v>13</v>
      </c>
    </row>
    <row r="33" spans="1:10" x14ac:dyDescent="0.2">
      <c r="A33" t="s">
        <v>4915</v>
      </c>
      <c r="B33">
        <v>9.15</v>
      </c>
      <c r="C33" t="s">
        <v>252</v>
      </c>
      <c r="D33" t="s">
        <v>78</v>
      </c>
      <c r="E33">
        <v>14241002</v>
      </c>
      <c r="F33" t="s">
        <v>13</v>
      </c>
      <c r="G33">
        <v>228701668</v>
      </c>
      <c r="H33" t="s">
        <v>4916</v>
      </c>
      <c r="I33" t="s">
        <v>4939</v>
      </c>
      <c r="J33" t="s">
        <v>13</v>
      </c>
    </row>
    <row r="34" spans="1:10" x14ac:dyDescent="0.2">
      <c r="A34" t="s">
        <v>4915</v>
      </c>
      <c r="B34">
        <v>9.15</v>
      </c>
      <c r="C34" t="s">
        <v>252</v>
      </c>
      <c r="D34" t="s">
        <v>80</v>
      </c>
      <c r="E34">
        <v>15529207</v>
      </c>
      <c r="F34" t="s">
        <v>13</v>
      </c>
      <c r="G34">
        <v>240666725</v>
      </c>
      <c r="H34" t="s">
        <v>4916</v>
      </c>
      <c r="I34" t="s">
        <v>4940</v>
      </c>
      <c r="J34" t="s">
        <v>13</v>
      </c>
    </row>
    <row r="35" spans="1:10" x14ac:dyDescent="0.2">
      <c r="A35" t="s">
        <v>4915</v>
      </c>
      <c r="B35">
        <v>9.15</v>
      </c>
      <c r="C35" t="s">
        <v>252</v>
      </c>
      <c r="D35" t="s">
        <v>83</v>
      </c>
      <c r="E35">
        <v>15607670</v>
      </c>
      <c r="F35" t="s">
        <v>13</v>
      </c>
      <c r="G35">
        <v>238996928</v>
      </c>
      <c r="H35" t="s">
        <v>4916</v>
      </c>
      <c r="I35" t="s">
        <v>4941</v>
      </c>
      <c r="J35" t="s">
        <v>13</v>
      </c>
    </row>
    <row r="36" spans="1:10" x14ac:dyDescent="0.2">
      <c r="A36" t="s">
        <v>4915</v>
      </c>
      <c r="B36">
        <v>9.15</v>
      </c>
      <c r="C36" t="s">
        <v>252</v>
      </c>
      <c r="D36" t="s">
        <v>86</v>
      </c>
      <c r="E36">
        <v>14123191</v>
      </c>
      <c r="F36" t="s">
        <v>13</v>
      </c>
      <c r="G36">
        <v>238842378</v>
      </c>
      <c r="H36" t="s">
        <v>4916</v>
      </c>
      <c r="I36" t="s">
        <v>4942</v>
      </c>
      <c r="J36" t="s">
        <v>13</v>
      </c>
    </row>
    <row r="37" spans="1:10" x14ac:dyDescent="0.2">
      <c r="A37" t="s">
        <v>4915</v>
      </c>
      <c r="B37">
        <v>9.15</v>
      </c>
      <c r="C37" t="s">
        <v>252</v>
      </c>
      <c r="D37" t="s">
        <v>89</v>
      </c>
      <c r="E37">
        <v>15407887</v>
      </c>
      <c r="F37" t="s">
        <v>13</v>
      </c>
      <c r="G37">
        <v>242324139</v>
      </c>
      <c r="H37" t="s">
        <v>4916</v>
      </c>
      <c r="I37" t="s">
        <v>4943</v>
      </c>
      <c r="J37" t="s">
        <v>13</v>
      </c>
    </row>
    <row r="38" spans="1:10" x14ac:dyDescent="0.2">
      <c r="A38" t="s">
        <v>4915</v>
      </c>
      <c r="B38">
        <v>9.15</v>
      </c>
      <c r="C38" t="s">
        <v>252</v>
      </c>
      <c r="D38" t="s">
        <v>92</v>
      </c>
      <c r="E38">
        <v>13716251</v>
      </c>
      <c r="F38" t="s">
        <v>13</v>
      </c>
      <c r="G38">
        <v>227391752</v>
      </c>
      <c r="H38" t="s">
        <v>4916</v>
      </c>
      <c r="I38" t="s">
        <v>4944</v>
      </c>
      <c r="J38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516</v>
      </c>
      <c r="B2">
        <v>14.24</v>
      </c>
      <c r="C2" t="s">
        <v>11</v>
      </c>
      <c r="D2" t="s">
        <v>12</v>
      </c>
      <c r="E2">
        <v>46755860</v>
      </c>
      <c r="F2" t="s">
        <v>13</v>
      </c>
      <c r="G2">
        <v>1176600981</v>
      </c>
      <c r="H2" t="s">
        <v>445</v>
      </c>
      <c r="I2" t="s">
        <v>517</v>
      </c>
      <c r="J2" t="s">
        <v>518</v>
      </c>
    </row>
    <row r="3" spans="1:10" x14ac:dyDescent="0.2">
      <c r="A3" t="s">
        <v>516</v>
      </c>
      <c r="B3">
        <v>14.24</v>
      </c>
      <c r="C3" t="s">
        <v>11</v>
      </c>
      <c r="D3" t="s">
        <v>16</v>
      </c>
      <c r="E3">
        <v>57456159</v>
      </c>
      <c r="F3" t="s">
        <v>13</v>
      </c>
      <c r="G3">
        <v>1501873341</v>
      </c>
      <c r="H3" t="s">
        <v>445</v>
      </c>
      <c r="I3" t="s">
        <v>519</v>
      </c>
      <c r="J3" t="s">
        <v>520</v>
      </c>
    </row>
    <row r="4" spans="1:10" x14ac:dyDescent="0.2">
      <c r="A4" t="s">
        <v>516</v>
      </c>
      <c r="B4">
        <v>14.24</v>
      </c>
      <c r="C4" t="s">
        <v>11</v>
      </c>
      <c r="D4" t="s">
        <v>18</v>
      </c>
      <c r="E4">
        <v>67417759</v>
      </c>
      <c r="F4" t="s">
        <v>13</v>
      </c>
      <c r="G4">
        <v>1599653519</v>
      </c>
      <c r="H4" t="s">
        <v>445</v>
      </c>
      <c r="I4" t="s">
        <v>521</v>
      </c>
      <c r="J4" t="s">
        <v>522</v>
      </c>
    </row>
    <row r="5" spans="1:10" x14ac:dyDescent="0.2">
      <c r="A5" t="s">
        <v>516</v>
      </c>
      <c r="B5">
        <v>14.24</v>
      </c>
      <c r="C5" t="s">
        <v>11</v>
      </c>
      <c r="D5" t="s">
        <v>20</v>
      </c>
      <c r="E5">
        <v>72369279</v>
      </c>
      <c r="F5" t="s">
        <v>13</v>
      </c>
      <c r="G5">
        <v>1782572743</v>
      </c>
      <c r="H5" t="s">
        <v>445</v>
      </c>
      <c r="I5" t="s">
        <v>523</v>
      </c>
      <c r="J5" t="s">
        <v>524</v>
      </c>
    </row>
    <row r="6" spans="1:10" x14ac:dyDescent="0.2">
      <c r="A6" t="s">
        <v>516</v>
      </c>
      <c r="B6">
        <v>14.24</v>
      </c>
      <c r="C6" t="s">
        <v>11</v>
      </c>
      <c r="D6" t="s">
        <v>22</v>
      </c>
      <c r="E6">
        <v>75551776</v>
      </c>
      <c r="F6" t="s">
        <v>13</v>
      </c>
      <c r="G6">
        <v>1844498881</v>
      </c>
      <c r="H6" t="s">
        <v>445</v>
      </c>
      <c r="I6" t="s">
        <v>525</v>
      </c>
      <c r="J6" t="s">
        <v>526</v>
      </c>
    </row>
    <row r="7" spans="1:10" x14ac:dyDescent="0.2">
      <c r="A7" t="s">
        <v>516</v>
      </c>
      <c r="B7">
        <v>14.24</v>
      </c>
      <c r="C7" t="s">
        <v>11</v>
      </c>
      <c r="D7" t="s">
        <v>25</v>
      </c>
      <c r="E7">
        <v>73372001</v>
      </c>
      <c r="F7" t="s">
        <v>13</v>
      </c>
      <c r="G7">
        <v>1977632290</v>
      </c>
      <c r="H7" t="s">
        <v>445</v>
      </c>
      <c r="I7" t="s">
        <v>527</v>
      </c>
      <c r="J7" t="s">
        <v>528</v>
      </c>
    </row>
    <row r="8" spans="1:10" x14ac:dyDescent="0.2">
      <c r="A8" t="s">
        <v>516</v>
      </c>
      <c r="B8">
        <v>14.24</v>
      </c>
      <c r="C8" t="s">
        <v>11</v>
      </c>
      <c r="D8" t="s">
        <v>27</v>
      </c>
      <c r="E8">
        <v>74411205</v>
      </c>
      <c r="F8" t="s">
        <v>13</v>
      </c>
      <c r="G8">
        <v>2028502040</v>
      </c>
      <c r="H8" t="s">
        <v>445</v>
      </c>
      <c r="I8" t="s">
        <v>529</v>
      </c>
      <c r="J8" t="s">
        <v>530</v>
      </c>
    </row>
    <row r="9" spans="1:10" x14ac:dyDescent="0.2">
      <c r="A9" t="s">
        <v>516</v>
      </c>
      <c r="B9">
        <v>14.24</v>
      </c>
      <c r="C9" t="s">
        <v>11</v>
      </c>
      <c r="D9" t="s">
        <v>29</v>
      </c>
      <c r="E9">
        <v>78671411</v>
      </c>
      <c r="F9" t="s">
        <v>13</v>
      </c>
      <c r="G9">
        <v>2032794953</v>
      </c>
      <c r="H9" t="s">
        <v>445</v>
      </c>
      <c r="I9" t="s">
        <v>531</v>
      </c>
      <c r="J9" t="s">
        <v>532</v>
      </c>
    </row>
    <row r="10" spans="1:10" x14ac:dyDescent="0.2">
      <c r="A10" t="s">
        <v>516</v>
      </c>
      <c r="B10">
        <v>14.24</v>
      </c>
      <c r="C10" t="s">
        <v>11</v>
      </c>
      <c r="D10" t="s">
        <v>32</v>
      </c>
      <c r="E10">
        <v>80133244</v>
      </c>
      <c r="F10" t="s">
        <v>13</v>
      </c>
      <c r="G10">
        <v>1972661069</v>
      </c>
      <c r="H10" t="s">
        <v>445</v>
      </c>
      <c r="I10" t="s">
        <v>533</v>
      </c>
      <c r="J10" t="s">
        <v>534</v>
      </c>
    </row>
    <row r="11" spans="1:10" x14ac:dyDescent="0.2">
      <c r="A11" t="s">
        <v>516</v>
      </c>
      <c r="B11">
        <v>14.24</v>
      </c>
      <c r="C11" t="s">
        <v>11</v>
      </c>
      <c r="D11" t="s">
        <v>35</v>
      </c>
      <c r="E11">
        <v>73473014</v>
      </c>
      <c r="F11" t="s">
        <v>13</v>
      </c>
      <c r="G11">
        <v>2057522012</v>
      </c>
      <c r="H11" t="s">
        <v>445</v>
      </c>
      <c r="I11" t="s">
        <v>535</v>
      </c>
      <c r="J11" t="s">
        <v>536</v>
      </c>
    </row>
    <row r="12" spans="1:10" x14ac:dyDescent="0.2">
      <c r="A12" t="s">
        <v>516</v>
      </c>
      <c r="B12">
        <v>14.24</v>
      </c>
      <c r="C12" t="s">
        <v>11</v>
      </c>
      <c r="D12" t="s">
        <v>38</v>
      </c>
      <c r="E12">
        <v>71388294</v>
      </c>
      <c r="F12" t="s">
        <v>13</v>
      </c>
      <c r="G12">
        <v>1911275888</v>
      </c>
      <c r="H12" t="s">
        <v>445</v>
      </c>
      <c r="I12" t="s">
        <v>537</v>
      </c>
      <c r="J12" t="s">
        <v>538</v>
      </c>
    </row>
    <row r="13" spans="1:10" x14ac:dyDescent="0.2">
      <c r="A13" t="s">
        <v>516</v>
      </c>
      <c r="B13">
        <v>14.24</v>
      </c>
      <c r="C13" t="s">
        <v>11</v>
      </c>
      <c r="D13" t="s">
        <v>39</v>
      </c>
      <c r="E13">
        <v>69715057</v>
      </c>
      <c r="F13" t="s">
        <v>13</v>
      </c>
      <c r="G13">
        <v>1949360767</v>
      </c>
      <c r="H13" t="s">
        <v>445</v>
      </c>
      <c r="I13" t="s">
        <v>539</v>
      </c>
      <c r="J13" t="s">
        <v>540</v>
      </c>
    </row>
    <row r="14" spans="1:10" x14ac:dyDescent="0.2">
      <c r="A14" t="s">
        <v>516</v>
      </c>
      <c r="B14">
        <v>14.24</v>
      </c>
      <c r="C14" t="s">
        <v>11</v>
      </c>
      <c r="D14" t="s">
        <v>40</v>
      </c>
      <c r="E14">
        <v>46313574</v>
      </c>
      <c r="F14" t="s">
        <v>13</v>
      </c>
      <c r="G14">
        <v>1158541646</v>
      </c>
      <c r="H14" t="s">
        <v>445</v>
      </c>
      <c r="I14" t="s">
        <v>541</v>
      </c>
      <c r="J14" t="s">
        <v>518</v>
      </c>
    </row>
    <row r="15" spans="1:10" x14ac:dyDescent="0.2">
      <c r="A15" t="s">
        <v>516</v>
      </c>
      <c r="B15">
        <v>14.24</v>
      </c>
      <c r="C15" t="s">
        <v>11</v>
      </c>
      <c r="D15" t="s">
        <v>42</v>
      </c>
      <c r="E15">
        <v>58862681</v>
      </c>
      <c r="F15" t="s">
        <v>13</v>
      </c>
      <c r="G15">
        <v>1507349314</v>
      </c>
      <c r="H15" t="s">
        <v>445</v>
      </c>
      <c r="I15" t="s">
        <v>542</v>
      </c>
      <c r="J15" t="s">
        <v>518</v>
      </c>
    </row>
    <row r="16" spans="1:10" x14ac:dyDescent="0.2">
      <c r="A16" t="s">
        <v>516</v>
      </c>
      <c r="B16">
        <v>14.24</v>
      </c>
      <c r="C16" t="s">
        <v>11</v>
      </c>
      <c r="D16" t="s">
        <v>44</v>
      </c>
      <c r="E16">
        <v>65531179</v>
      </c>
      <c r="F16" t="s">
        <v>13</v>
      </c>
      <c r="G16">
        <v>1661853101</v>
      </c>
      <c r="H16" t="s">
        <v>445</v>
      </c>
      <c r="I16" t="s">
        <v>543</v>
      </c>
      <c r="J16" t="s">
        <v>518</v>
      </c>
    </row>
    <row r="17" spans="1:10" x14ac:dyDescent="0.2">
      <c r="A17" t="s">
        <v>516</v>
      </c>
      <c r="B17">
        <v>14.24</v>
      </c>
      <c r="C17" t="s">
        <v>11</v>
      </c>
      <c r="D17" t="s">
        <v>46</v>
      </c>
      <c r="E17">
        <v>79274845</v>
      </c>
      <c r="F17" t="s">
        <v>13</v>
      </c>
      <c r="G17">
        <v>1848927504</v>
      </c>
      <c r="H17" t="s">
        <v>445</v>
      </c>
      <c r="I17" t="s">
        <v>544</v>
      </c>
      <c r="J17" t="s">
        <v>545</v>
      </c>
    </row>
    <row r="18" spans="1:10" x14ac:dyDescent="0.2">
      <c r="A18" t="s">
        <v>516</v>
      </c>
      <c r="B18">
        <v>14.24</v>
      </c>
      <c r="C18" t="s">
        <v>11</v>
      </c>
      <c r="D18" t="s">
        <v>48</v>
      </c>
      <c r="E18">
        <v>78770024</v>
      </c>
      <c r="F18" t="s">
        <v>13</v>
      </c>
      <c r="G18">
        <v>1978189977</v>
      </c>
      <c r="H18" t="s">
        <v>445</v>
      </c>
      <c r="I18" t="s">
        <v>546</v>
      </c>
      <c r="J18" t="s">
        <v>518</v>
      </c>
    </row>
    <row r="19" spans="1:10" x14ac:dyDescent="0.2">
      <c r="A19" t="s">
        <v>516</v>
      </c>
      <c r="B19">
        <v>14.24</v>
      </c>
      <c r="C19" t="s">
        <v>11</v>
      </c>
      <c r="D19" t="s">
        <v>50</v>
      </c>
      <c r="E19">
        <v>80478564</v>
      </c>
      <c r="F19" t="s">
        <v>13</v>
      </c>
      <c r="G19">
        <v>2056059856</v>
      </c>
      <c r="H19" t="s">
        <v>445</v>
      </c>
      <c r="I19" t="s">
        <v>547</v>
      </c>
      <c r="J19" t="s">
        <v>548</v>
      </c>
    </row>
    <row r="20" spans="1:10" x14ac:dyDescent="0.2">
      <c r="A20" t="s">
        <v>516</v>
      </c>
      <c r="B20">
        <v>14.24</v>
      </c>
      <c r="C20" t="s">
        <v>11</v>
      </c>
      <c r="D20" t="s">
        <v>52</v>
      </c>
      <c r="E20">
        <v>76495792</v>
      </c>
      <c r="F20" t="s">
        <v>13</v>
      </c>
      <c r="G20">
        <v>2025081425</v>
      </c>
      <c r="H20" t="s">
        <v>445</v>
      </c>
      <c r="I20" t="s">
        <v>549</v>
      </c>
      <c r="J20" t="s">
        <v>550</v>
      </c>
    </row>
    <row r="21" spans="1:10" x14ac:dyDescent="0.2">
      <c r="A21" t="s">
        <v>516</v>
      </c>
      <c r="B21">
        <v>14.24</v>
      </c>
      <c r="C21" t="s">
        <v>11</v>
      </c>
      <c r="D21" t="s">
        <v>54</v>
      </c>
      <c r="E21">
        <v>78124561</v>
      </c>
      <c r="F21" t="s">
        <v>13</v>
      </c>
      <c r="G21">
        <v>2012289652</v>
      </c>
      <c r="H21" t="s">
        <v>445</v>
      </c>
      <c r="I21" t="s">
        <v>551</v>
      </c>
      <c r="J21" t="s">
        <v>552</v>
      </c>
    </row>
    <row r="22" spans="1:10" x14ac:dyDescent="0.2">
      <c r="A22" t="s">
        <v>516</v>
      </c>
      <c r="B22">
        <v>14.24</v>
      </c>
      <c r="C22" t="s">
        <v>11</v>
      </c>
      <c r="D22" t="s">
        <v>57</v>
      </c>
      <c r="E22">
        <v>79044114</v>
      </c>
      <c r="F22" t="s">
        <v>13</v>
      </c>
      <c r="G22">
        <v>2032608521</v>
      </c>
      <c r="H22" t="s">
        <v>445</v>
      </c>
      <c r="I22" t="s">
        <v>553</v>
      </c>
      <c r="J22" t="s">
        <v>554</v>
      </c>
    </row>
    <row r="23" spans="1:10" x14ac:dyDescent="0.2">
      <c r="A23" t="s">
        <v>516</v>
      </c>
      <c r="B23">
        <v>14.24</v>
      </c>
      <c r="C23" t="s">
        <v>11</v>
      </c>
      <c r="D23" t="s">
        <v>60</v>
      </c>
      <c r="E23">
        <v>78980902</v>
      </c>
      <c r="F23" t="s">
        <v>13</v>
      </c>
      <c r="G23">
        <v>2078447999</v>
      </c>
      <c r="H23" t="s">
        <v>445</v>
      </c>
      <c r="I23" t="s">
        <v>555</v>
      </c>
      <c r="J23" t="s">
        <v>556</v>
      </c>
    </row>
    <row r="24" spans="1:10" x14ac:dyDescent="0.2">
      <c r="A24" t="s">
        <v>516</v>
      </c>
      <c r="B24">
        <v>14.24</v>
      </c>
      <c r="C24" t="s">
        <v>11</v>
      </c>
      <c r="D24" t="s">
        <v>63</v>
      </c>
      <c r="E24">
        <v>70113627</v>
      </c>
      <c r="F24" t="s">
        <v>13</v>
      </c>
      <c r="G24">
        <v>1968513321</v>
      </c>
      <c r="H24" t="s">
        <v>445</v>
      </c>
      <c r="I24" t="s">
        <v>557</v>
      </c>
      <c r="J24" t="s">
        <v>558</v>
      </c>
    </row>
    <row r="25" spans="1:10" x14ac:dyDescent="0.2">
      <c r="A25" t="s">
        <v>516</v>
      </c>
      <c r="B25">
        <v>14.24</v>
      </c>
      <c r="C25" t="s">
        <v>11</v>
      </c>
      <c r="D25" t="s">
        <v>64</v>
      </c>
      <c r="E25">
        <v>73805829</v>
      </c>
      <c r="F25" t="s">
        <v>13</v>
      </c>
      <c r="G25">
        <v>1971458645</v>
      </c>
      <c r="H25" t="s">
        <v>445</v>
      </c>
      <c r="I25" t="s">
        <v>559</v>
      </c>
      <c r="J25" t="s">
        <v>560</v>
      </c>
    </row>
    <row r="26" spans="1:10" x14ac:dyDescent="0.2">
      <c r="A26" t="s">
        <v>516</v>
      </c>
      <c r="B26">
        <v>14.24</v>
      </c>
      <c r="C26" t="s">
        <v>11</v>
      </c>
      <c r="D26" t="s">
        <v>65</v>
      </c>
      <c r="E26">
        <v>572</v>
      </c>
      <c r="F26" t="s">
        <v>13</v>
      </c>
      <c r="G26">
        <v>2166</v>
      </c>
      <c r="H26" t="s">
        <v>445</v>
      </c>
      <c r="I26" t="s">
        <v>193</v>
      </c>
      <c r="J26" t="s">
        <v>13</v>
      </c>
    </row>
    <row r="27" spans="1:10" x14ac:dyDescent="0.2">
      <c r="A27" t="s">
        <v>516</v>
      </c>
      <c r="B27">
        <v>14.24</v>
      </c>
      <c r="C27" t="s">
        <v>11</v>
      </c>
      <c r="D27" t="s">
        <v>66</v>
      </c>
      <c r="E27">
        <v>47216943</v>
      </c>
      <c r="F27" t="s">
        <v>13</v>
      </c>
      <c r="G27">
        <v>1240628822</v>
      </c>
      <c r="H27" t="s">
        <v>445</v>
      </c>
      <c r="I27" t="s">
        <v>561</v>
      </c>
      <c r="J27" t="s">
        <v>562</v>
      </c>
    </row>
    <row r="28" spans="1:10" x14ac:dyDescent="0.2">
      <c r="A28" t="s">
        <v>516</v>
      </c>
      <c r="B28">
        <v>14.24</v>
      </c>
      <c r="C28" t="s">
        <v>11</v>
      </c>
      <c r="D28" t="s">
        <v>68</v>
      </c>
      <c r="E28">
        <v>54626778</v>
      </c>
      <c r="F28" t="s">
        <v>13</v>
      </c>
      <c r="G28">
        <v>1451842941</v>
      </c>
      <c r="H28" t="s">
        <v>445</v>
      </c>
      <c r="I28" t="s">
        <v>563</v>
      </c>
      <c r="J28" t="s">
        <v>564</v>
      </c>
    </row>
    <row r="29" spans="1:10" x14ac:dyDescent="0.2">
      <c r="A29" t="s">
        <v>516</v>
      </c>
      <c r="B29">
        <v>14.24</v>
      </c>
      <c r="C29" t="s">
        <v>11</v>
      </c>
      <c r="D29" t="s">
        <v>70</v>
      </c>
      <c r="E29">
        <v>64655598</v>
      </c>
      <c r="F29" t="s">
        <v>13</v>
      </c>
      <c r="G29">
        <v>1621894788</v>
      </c>
      <c r="H29" t="s">
        <v>445</v>
      </c>
      <c r="I29" t="s">
        <v>565</v>
      </c>
      <c r="J29" t="s">
        <v>566</v>
      </c>
    </row>
    <row r="30" spans="1:10" x14ac:dyDescent="0.2">
      <c r="A30" t="s">
        <v>516</v>
      </c>
      <c r="B30">
        <v>14.24</v>
      </c>
      <c r="C30" t="s">
        <v>11</v>
      </c>
      <c r="D30" t="s">
        <v>72</v>
      </c>
      <c r="E30">
        <v>71343948</v>
      </c>
      <c r="F30" t="s">
        <v>13</v>
      </c>
      <c r="G30">
        <v>1880384914</v>
      </c>
      <c r="H30" t="s">
        <v>445</v>
      </c>
      <c r="I30" t="s">
        <v>567</v>
      </c>
      <c r="J30" t="s">
        <v>568</v>
      </c>
    </row>
    <row r="31" spans="1:10" x14ac:dyDescent="0.2">
      <c r="A31" t="s">
        <v>516</v>
      </c>
      <c r="B31">
        <v>14.24</v>
      </c>
      <c r="C31" t="s">
        <v>11</v>
      </c>
      <c r="D31" t="s">
        <v>74</v>
      </c>
      <c r="E31">
        <v>75895166</v>
      </c>
      <c r="F31" t="s">
        <v>13</v>
      </c>
      <c r="G31">
        <v>2004036479</v>
      </c>
      <c r="H31" t="s">
        <v>445</v>
      </c>
      <c r="I31" t="s">
        <v>569</v>
      </c>
      <c r="J31" t="s">
        <v>570</v>
      </c>
    </row>
    <row r="32" spans="1:10" x14ac:dyDescent="0.2">
      <c r="A32" t="s">
        <v>516</v>
      </c>
      <c r="B32">
        <v>14.24</v>
      </c>
      <c r="C32" t="s">
        <v>11</v>
      </c>
      <c r="D32" t="s">
        <v>76</v>
      </c>
      <c r="E32">
        <v>76531191</v>
      </c>
      <c r="F32" t="s">
        <v>13</v>
      </c>
      <c r="G32">
        <v>1947391674</v>
      </c>
      <c r="H32" t="s">
        <v>445</v>
      </c>
      <c r="I32" t="s">
        <v>571</v>
      </c>
      <c r="J32" t="s">
        <v>572</v>
      </c>
    </row>
    <row r="33" spans="1:10" x14ac:dyDescent="0.2">
      <c r="A33" t="s">
        <v>516</v>
      </c>
      <c r="B33">
        <v>14.24</v>
      </c>
      <c r="C33" t="s">
        <v>11</v>
      </c>
      <c r="D33" t="s">
        <v>78</v>
      </c>
      <c r="E33">
        <v>79486717</v>
      </c>
      <c r="F33" t="s">
        <v>13</v>
      </c>
      <c r="G33">
        <v>1953768861</v>
      </c>
      <c r="H33" t="s">
        <v>445</v>
      </c>
      <c r="I33" t="s">
        <v>573</v>
      </c>
      <c r="J33" t="s">
        <v>574</v>
      </c>
    </row>
    <row r="34" spans="1:10" x14ac:dyDescent="0.2">
      <c r="A34" t="s">
        <v>516</v>
      </c>
      <c r="B34">
        <v>14.24</v>
      </c>
      <c r="C34" t="s">
        <v>11</v>
      </c>
      <c r="D34" t="s">
        <v>80</v>
      </c>
      <c r="E34">
        <v>74507381</v>
      </c>
      <c r="F34" t="s">
        <v>13</v>
      </c>
      <c r="G34">
        <v>1970584349</v>
      </c>
      <c r="H34" t="s">
        <v>445</v>
      </c>
      <c r="I34" t="s">
        <v>575</v>
      </c>
      <c r="J34" t="s">
        <v>576</v>
      </c>
    </row>
    <row r="35" spans="1:10" x14ac:dyDescent="0.2">
      <c r="A35" t="s">
        <v>516</v>
      </c>
      <c r="B35">
        <v>14.24</v>
      </c>
      <c r="C35" t="s">
        <v>11</v>
      </c>
      <c r="D35" t="s">
        <v>83</v>
      </c>
      <c r="E35">
        <v>78082628</v>
      </c>
      <c r="F35" t="s">
        <v>13</v>
      </c>
      <c r="G35">
        <v>2024642459</v>
      </c>
      <c r="H35" t="s">
        <v>445</v>
      </c>
      <c r="I35" t="s">
        <v>577</v>
      </c>
      <c r="J35" t="s">
        <v>578</v>
      </c>
    </row>
    <row r="36" spans="1:10" x14ac:dyDescent="0.2">
      <c r="A36" t="s">
        <v>516</v>
      </c>
      <c r="B36">
        <v>14.24</v>
      </c>
      <c r="C36" t="s">
        <v>11</v>
      </c>
      <c r="D36" t="s">
        <v>86</v>
      </c>
      <c r="E36">
        <v>75416748</v>
      </c>
      <c r="F36" t="s">
        <v>13</v>
      </c>
      <c r="G36">
        <v>2037165515</v>
      </c>
      <c r="H36" t="s">
        <v>445</v>
      </c>
      <c r="I36" t="s">
        <v>579</v>
      </c>
      <c r="J36" t="s">
        <v>580</v>
      </c>
    </row>
    <row r="37" spans="1:10" x14ac:dyDescent="0.2">
      <c r="A37" t="s">
        <v>516</v>
      </c>
      <c r="B37">
        <v>14.24</v>
      </c>
      <c r="C37" t="s">
        <v>11</v>
      </c>
      <c r="D37" t="s">
        <v>89</v>
      </c>
      <c r="E37">
        <v>72746188</v>
      </c>
      <c r="F37" t="s">
        <v>13</v>
      </c>
      <c r="G37">
        <v>1947007107</v>
      </c>
      <c r="H37" t="s">
        <v>445</v>
      </c>
      <c r="I37" t="s">
        <v>581</v>
      </c>
      <c r="J37" t="s">
        <v>582</v>
      </c>
    </row>
    <row r="38" spans="1:10" x14ac:dyDescent="0.2">
      <c r="A38" t="s">
        <v>516</v>
      </c>
      <c r="B38">
        <v>14.24</v>
      </c>
      <c r="C38" t="s">
        <v>11</v>
      </c>
      <c r="D38" t="s">
        <v>92</v>
      </c>
      <c r="E38">
        <v>72968658</v>
      </c>
      <c r="F38" t="s">
        <v>13</v>
      </c>
      <c r="G38">
        <v>1882290414</v>
      </c>
      <c r="H38" t="s">
        <v>445</v>
      </c>
      <c r="I38" t="s">
        <v>583</v>
      </c>
      <c r="J38" t="s">
        <v>584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4945</v>
      </c>
      <c r="B2">
        <v>9.15</v>
      </c>
      <c r="C2" t="s">
        <v>252</v>
      </c>
      <c r="D2" t="s">
        <v>12</v>
      </c>
      <c r="E2">
        <v>41135803</v>
      </c>
      <c r="F2" t="s">
        <v>13</v>
      </c>
      <c r="G2">
        <v>474595186</v>
      </c>
      <c r="H2" t="s">
        <v>4916</v>
      </c>
      <c r="I2" t="s">
        <v>193</v>
      </c>
      <c r="J2" t="s">
        <v>4946</v>
      </c>
    </row>
    <row r="3" spans="1:10" x14ac:dyDescent="0.2">
      <c r="A3" t="s">
        <v>4945</v>
      </c>
      <c r="B3">
        <v>9.15</v>
      </c>
      <c r="C3" t="s">
        <v>252</v>
      </c>
      <c r="D3" t="s">
        <v>16</v>
      </c>
      <c r="E3">
        <v>52674757</v>
      </c>
      <c r="F3" t="s">
        <v>13</v>
      </c>
      <c r="G3">
        <v>677307833</v>
      </c>
      <c r="H3" t="s">
        <v>4916</v>
      </c>
      <c r="I3" t="s">
        <v>193</v>
      </c>
      <c r="J3" t="s">
        <v>13</v>
      </c>
    </row>
    <row r="4" spans="1:10" x14ac:dyDescent="0.2">
      <c r="A4" t="s">
        <v>4945</v>
      </c>
      <c r="B4">
        <v>9.15</v>
      </c>
      <c r="C4" t="s">
        <v>252</v>
      </c>
      <c r="D4" t="s">
        <v>18</v>
      </c>
      <c r="E4">
        <v>63228827</v>
      </c>
      <c r="F4" t="s">
        <v>13</v>
      </c>
      <c r="G4">
        <v>808529667</v>
      </c>
      <c r="H4" t="s">
        <v>4916</v>
      </c>
      <c r="I4" t="s">
        <v>193</v>
      </c>
      <c r="J4" t="s">
        <v>13</v>
      </c>
    </row>
    <row r="5" spans="1:10" x14ac:dyDescent="0.2">
      <c r="A5" t="s">
        <v>4945</v>
      </c>
      <c r="B5">
        <v>9.15</v>
      </c>
      <c r="C5" t="s">
        <v>252</v>
      </c>
      <c r="D5" t="s">
        <v>20</v>
      </c>
      <c r="E5">
        <v>60969609</v>
      </c>
      <c r="F5" t="s">
        <v>13</v>
      </c>
      <c r="G5">
        <v>868300772</v>
      </c>
      <c r="H5" t="s">
        <v>4916</v>
      </c>
      <c r="I5" t="s">
        <v>193</v>
      </c>
      <c r="J5" t="s">
        <v>13</v>
      </c>
    </row>
    <row r="6" spans="1:10" x14ac:dyDescent="0.2">
      <c r="A6" t="s">
        <v>4945</v>
      </c>
      <c r="B6">
        <v>9.15</v>
      </c>
      <c r="C6" t="s">
        <v>252</v>
      </c>
      <c r="D6" t="s">
        <v>22</v>
      </c>
      <c r="E6">
        <v>68944766</v>
      </c>
      <c r="F6" t="s">
        <v>13</v>
      </c>
      <c r="G6">
        <v>987869149</v>
      </c>
      <c r="H6" t="s">
        <v>4916</v>
      </c>
      <c r="I6" t="s">
        <v>4947</v>
      </c>
      <c r="J6" t="s">
        <v>13</v>
      </c>
    </row>
    <row r="7" spans="1:10" x14ac:dyDescent="0.2">
      <c r="A7" t="s">
        <v>4945</v>
      </c>
      <c r="B7">
        <v>9.15</v>
      </c>
      <c r="C7" t="s">
        <v>252</v>
      </c>
      <c r="D7" t="s">
        <v>25</v>
      </c>
      <c r="E7">
        <v>78496367</v>
      </c>
      <c r="F7" t="s">
        <v>13</v>
      </c>
      <c r="G7">
        <v>1074126352</v>
      </c>
      <c r="H7" t="s">
        <v>4916</v>
      </c>
      <c r="I7" t="s">
        <v>4948</v>
      </c>
      <c r="J7" t="s">
        <v>13</v>
      </c>
    </row>
    <row r="8" spans="1:10" x14ac:dyDescent="0.2">
      <c r="A8" t="s">
        <v>4945</v>
      </c>
      <c r="B8">
        <v>9.15</v>
      </c>
      <c r="C8" t="s">
        <v>252</v>
      </c>
      <c r="D8" t="s">
        <v>27</v>
      </c>
      <c r="E8">
        <v>79436667</v>
      </c>
      <c r="F8" t="s">
        <v>13</v>
      </c>
      <c r="G8">
        <v>1152909291</v>
      </c>
      <c r="H8" t="s">
        <v>4916</v>
      </c>
      <c r="I8" t="s">
        <v>4949</v>
      </c>
      <c r="J8" t="s">
        <v>13</v>
      </c>
    </row>
    <row r="9" spans="1:10" x14ac:dyDescent="0.2">
      <c r="A9" t="s">
        <v>4945</v>
      </c>
      <c r="B9">
        <v>9.15</v>
      </c>
      <c r="C9" t="s">
        <v>252</v>
      </c>
      <c r="D9" t="s">
        <v>29</v>
      </c>
      <c r="E9">
        <v>74009626</v>
      </c>
      <c r="F9" t="s">
        <v>13</v>
      </c>
      <c r="G9">
        <v>1093649363</v>
      </c>
      <c r="H9" t="s">
        <v>4916</v>
      </c>
      <c r="I9" t="s">
        <v>4950</v>
      </c>
      <c r="J9" t="s">
        <v>13</v>
      </c>
    </row>
    <row r="10" spans="1:10" x14ac:dyDescent="0.2">
      <c r="A10" t="s">
        <v>4945</v>
      </c>
      <c r="B10">
        <v>9.15</v>
      </c>
      <c r="C10" t="s">
        <v>252</v>
      </c>
      <c r="D10" t="s">
        <v>32</v>
      </c>
      <c r="E10">
        <v>80053394</v>
      </c>
      <c r="F10" t="s">
        <v>13</v>
      </c>
      <c r="G10">
        <v>1150693456</v>
      </c>
      <c r="H10" t="s">
        <v>4916</v>
      </c>
      <c r="I10" t="s">
        <v>4951</v>
      </c>
      <c r="J10" t="s">
        <v>13</v>
      </c>
    </row>
    <row r="11" spans="1:10" x14ac:dyDescent="0.2">
      <c r="A11" t="s">
        <v>4945</v>
      </c>
      <c r="B11">
        <v>9.15</v>
      </c>
      <c r="C11" t="s">
        <v>252</v>
      </c>
      <c r="D11" t="s">
        <v>35</v>
      </c>
      <c r="E11">
        <v>83943402</v>
      </c>
      <c r="F11" t="s">
        <v>13</v>
      </c>
      <c r="G11">
        <v>1179215402</v>
      </c>
      <c r="H11" t="s">
        <v>4916</v>
      </c>
      <c r="I11" t="s">
        <v>4952</v>
      </c>
      <c r="J11" t="s">
        <v>13</v>
      </c>
    </row>
    <row r="12" spans="1:10" x14ac:dyDescent="0.2">
      <c r="A12" t="s">
        <v>4945</v>
      </c>
      <c r="B12">
        <v>9.15</v>
      </c>
      <c r="C12" t="s">
        <v>252</v>
      </c>
      <c r="D12" t="s">
        <v>38</v>
      </c>
      <c r="E12">
        <v>75198045</v>
      </c>
      <c r="F12" t="s">
        <v>13</v>
      </c>
      <c r="G12">
        <v>1108599528</v>
      </c>
      <c r="H12" t="s">
        <v>4916</v>
      </c>
      <c r="I12" t="s">
        <v>4953</v>
      </c>
      <c r="J12" t="s">
        <v>13</v>
      </c>
    </row>
    <row r="13" spans="1:10" x14ac:dyDescent="0.2">
      <c r="A13" t="s">
        <v>4945</v>
      </c>
      <c r="B13">
        <v>9.15</v>
      </c>
      <c r="C13" t="s">
        <v>252</v>
      </c>
      <c r="D13" t="s">
        <v>39</v>
      </c>
      <c r="E13">
        <v>70849348</v>
      </c>
      <c r="F13" t="s">
        <v>13</v>
      </c>
      <c r="G13">
        <v>1091961908</v>
      </c>
      <c r="H13" t="s">
        <v>4916</v>
      </c>
      <c r="I13" t="s">
        <v>4954</v>
      </c>
      <c r="J13" t="s">
        <v>13</v>
      </c>
    </row>
    <row r="14" spans="1:10" x14ac:dyDescent="0.2">
      <c r="A14" t="s">
        <v>4945</v>
      </c>
      <c r="B14">
        <v>9.15</v>
      </c>
      <c r="C14" t="s">
        <v>252</v>
      </c>
      <c r="D14" t="s">
        <v>40</v>
      </c>
      <c r="E14">
        <v>41269575</v>
      </c>
      <c r="F14" t="s">
        <v>13</v>
      </c>
      <c r="G14">
        <v>465501200</v>
      </c>
      <c r="H14" t="s">
        <v>4916</v>
      </c>
      <c r="I14" t="s">
        <v>193</v>
      </c>
      <c r="J14" t="s">
        <v>4955</v>
      </c>
    </row>
    <row r="15" spans="1:10" x14ac:dyDescent="0.2">
      <c r="A15" t="s">
        <v>4945</v>
      </c>
      <c r="B15">
        <v>9.15</v>
      </c>
      <c r="C15" t="s">
        <v>252</v>
      </c>
      <c r="D15" t="s">
        <v>42</v>
      </c>
      <c r="E15">
        <v>54746986</v>
      </c>
      <c r="F15" t="s">
        <v>13</v>
      </c>
      <c r="G15">
        <v>637736158</v>
      </c>
      <c r="H15" t="s">
        <v>4916</v>
      </c>
      <c r="I15" t="s">
        <v>4956</v>
      </c>
      <c r="J15" t="s">
        <v>13</v>
      </c>
    </row>
    <row r="16" spans="1:10" x14ac:dyDescent="0.2">
      <c r="A16" t="s">
        <v>4945</v>
      </c>
      <c r="B16">
        <v>9.15</v>
      </c>
      <c r="C16" t="s">
        <v>252</v>
      </c>
      <c r="D16" t="s">
        <v>44</v>
      </c>
      <c r="E16">
        <v>58769390</v>
      </c>
      <c r="F16" t="s">
        <v>13</v>
      </c>
      <c r="G16">
        <v>780315609</v>
      </c>
      <c r="H16" t="s">
        <v>4916</v>
      </c>
      <c r="I16" t="s">
        <v>4957</v>
      </c>
      <c r="J16" t="s">
        <v>13</v>
      </c>
    </row>
    <row r="17" spans="1:10" x14ac:dyDescent="0.2">
      <c r="A17" t="s">
        <v>4945</v>
      </c>
      <c r="B17">
        <v>9.15</v>
      </c>
      <c r="C17" t="s">
        <v>252</v>
      </c>
      <c r="D17" t="s">
        <v>46</v>
      </c>
      <c r="E17">
        <v>70168167</v>
      </c>
      <c r="F17" t="s">
        <v>13</v>
      </c>
      <c r="G17">
        <v>936221466</v>
      </c>
      <c r="H17" t="s">
        <v>4916</v>
      </c>
      <c r="I17" t="s">
        <v>4958</v>
      </c>
      <c r="J17" t="s">
        <v>13</v>
      </c>
    </row>
    <row r="18" spans="1:10" x14ac:dyDescent="0.2">
      <c r="A18" t="s">
        <v>4945</v>
      </c>
      <c r="B18">
        <v>9.15</v>
      </c>
      <c r="C18" t="s">
        <v>252</v>
      </c>
      <c r="D18" t="s">
        <v>48</v>
      </c>
      <c r="E18">
        <v>75376829</v>
      </c>
      <c r="F18" t="s">
        <v>13</v>
      </c>
      <c r="G18">
        <v>1070977368</v>
      </c>
      <c r="H18" t="s">
        <v>4916</v>
      </c>
      <c r="I18" t="s">
        <v>4959</v>
      </c>
      <c r="J18" t="s">
        <v>13</v>
      </c>
    </row>
    <row r="19" spans="1:10" x14ac:dyDescent="0.2">
      <c r="A19" t="s">
        <v>4945</v>
      </c>
      <c r="B19">
        <v>9.15</v>
      </c>
      <c r="C19" t="s">
        <v>252</v>
      </c>
      <c r="D19" t="s">
        <v>50</v>
      </c>
      <c r="E19">
        <v>78240960</v>
      </c>
      <c r="F19" t="s">
        <v>13</v>
      </c>
      <c r="G19">
        <v>1108466355</v>
      </c>
      <c r="H19" t="s">
        <v>4916</v>
      </c>
      <c r="I19" t="s">
        <v>4960</v>
      </c>
      <c r="J19" t="s">
        <v>13</v>
      </c>
    </row>
    <row r="20" spans="1:10" x14ac:dyDescent="0.2">
      <c r="A20" t="s">
        <v>4945</v>
      </c>
      <c r="B20">
        <v>9.15</v>
      </c>
      <c r="C20" t="s">
        <v>252</v>
      </c>
      <c r="D20" t="s">
        <v>52</v>
      </c>
      <c r="E20">
        <v>77385926</v>
      </c>
      <c r="F20" t="s">
        <v>13</v>
      </c>
      <c r="G20">
        <v>1162066463</v>
      </c>
      <c r="H20" t="s">
        <v>4916</v>
      </c>
      <c r="I20" t="s">
        <v>4961</v>
      </c>
      <c r="J20" t="s">
        <v>13</v>
      </c>
    </row>
    <row r="21" spans="1:10" x14ac:dyDescent="0.2">
      <c r="A21" t="s">
        <v>4945</v>
      </c>
      <c r="B21">
        <v>9.15</v>
      </c>
      <c r="C21" t="s">
        <v>252</v>
      </c>
      <c r="D21" t="s">
        <v>54</v>
      </c>
      <c r="E21">
        <v>81764598</v>
      </c>
      <c r="F21" t="s">
        <v>13</v>
      </c>
      <c r="G21">
        <v>1177617762</v>
      </c>
      <c r="H21" t="s">
        <v>4916</v>
      </c>
      <c r="I21" t="s">
        <v>4962</v>
      </c>
      <c r="J21" t="s">
        <v>13</v>
      </c>
    </row>
    <row r="22" spans="1:10" x14ac:dyDescent="0.2">
      <c r="A22" t="s">
        <v>4945</v>
      </c>
      <c r="B22">
        <v>9.15</v>
      </c>
      <c r="C22" t="s">
        <v>252</v>
      </c>
      <c r="D22" t="s">
        <v>57</v>
      </c>
      <c r="E22">
        <v>74720636</v>
      </c>
      <c r="F22" t="s">
        <v>13</v>
      </c>
      <c r="G22">
        <v>1118160659</v>
      </c>
      <c r="H22" t="s">
        <v>4916</v>
      </c>
      <c r="I22" t="s">
        <v>4963</v>
      </c>
      <c r="J22" t="s">
        <v>13</v>
      </c>
    </row>
    <row r="23" spans="1:10" x14ac:dyDescent="0.2">
      <c r="A23" t="s">
        <v>4945</v>
      </c>
      <c r="B23">
        <v>9.15</v>
      </c>
      <c r="C23" t="s">
        <v>252</v>
      </c>
      <c r="D23" t="s">
        <v>60</v>
      </c>
      <c r="E23">
        <v>75978063</v>
      </c>
      <c r="F23" t="s">
        <v>13</v>
      </c>
      <c r="G23">
        <v>1103173313</v>
      </c>
      <c r="H23" t="s">
        <v>4916</v>
      </c>
      <c r="I23" t="s">
        <v>4964</v>
      </c>
      <c r="J23" t="s">
        <v>13</v>
      </c>
    </row>
    <row r="24" spans="1:10" x14ac:dyDescent="0.2">
      <c r="A24" t="s">
        <v>4945</v>
      </c>
      <c r="B24">
        <v>9.15</v>
      </c>
      <c r="C24" t="s">
        <v>252</v>
      </c>
      <c r="D24" t="s">
        <v>63</v>
      </c>
      <c r="E24">
        <v>76612536</v>
      </c>
      <c r="F24" t="s">
        <v>13</v>
      </c>
      <c r="G24">
        <v>1132507990</v>
      </c>
      <c r="H24" t="s">
        <v>4916</v>
      </c>
      <c r="I24" t="s">
        <v>4965</v>
      </c>
      <c r="J24" t="s">
        <v>13</v>
      </c>
    </row>
    <row r="25" spans="1:10" x14ac:dyDescent="0.2">
      <c r="A25" t="s">
        <v>4945</v>
      </c>
      <c r="B25">
        <v>9.15</v>
      </c>
      <c r="C25" t="s">
        <v>252</v>
      </c>
      <c r="D25" t="s">
        <v>64</v>
      </c>
      <c r="E25">
        <v>71262736</v>
      </c>
      <c r="F25" t="s">
        <v>13</v>
      </c>
      <c r="G25">
        <v>1062056556</v>
      </c>
      <c r="H25" t="s">
        <v>4916</v>
      </c>
      <c r="I25" t="s">
        <v>4966</v>
      </c>
      <c r="J25" t="s">
        <v>13</v>
      </c>
    </row>
    <row r="26" spans="1:10" x14ac:dyDescent="0.2">
      <c r="A26" t="s">
        <v>4945</v>
      </c>
      <c r="B26">
        <v>9.15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4916</v>
      </c>
      <c r="I26" t="s">
        <v>37</v>
      </c>
      <c r="J26" t="s">
        <v>13</v>
      </c>
    </row>
    <row r="27" spans="1:10" x14ac:dyDescent="0.2">
      <c r="A27" t="s">
        <v>4945</v>
      </c>
      <c r="B27">
        <v>9.15</v>
      </c>
      <c r="C27" t="s">
        <v>252</v>
      </c>
      <c r="D27" t="s">
        <v>66</v>
      </c>
      <c r="E27">
        <v>47109433</v>
      </c>
      <c r="F27" t="s">
        <v>13</v>
      </c>
      <c r="G27">
        <v>534854654</v>
      </c>
      <c r="H27" t="s">
        <v>4916</v>
      </c>
      <c r="I27" t="s">
        <v>193</v>
      </c>
      <c r="J27" t="s">
        <v>13</v>
      </c>
    </row>
    <row r="28" spans="1:10" x14ac:dyDescent="0.2">
      <c r="A28" t="s">
        <v>4945</v>
      </c>
      <c r="B28">
        <v>9.15</v>
      </c>
      <c r="C28" t="s">
        <v>252</v>
      </c>
      <c r="D28" t="s">
        <v>68</v>
      </c>
      <c r="E28">
        <v>45698418</v>
      </c>
      <c r="F28" t="s">
        <v>13</v>
      </c>
      <c r="G28">
        <v>600981356</v>
      </c>
      <c r="H28" t="s">
        <v>4916</v>
      </c>
      <c r="I28" t="s">
        <v>193</v>
      </c>
      <c r="J28" t="s">
        <v>13</v>
      </c>
    </row>
    <row r="29" spans="1:10" x14ac:dyDescent="0.2">
      <c r="A29" t="s">
        <v>4945</v>
      </c>
      <c r="B29">
        <v>9.15</v>
      </c>
      <c r="C29" t="s">
        <v>252</v>
      </c>
      <c r="D29" t="s">
        <v>70</v>
      </c>
      <c r="E29">
        <v>62759161</v>
      </c>
      <c r="F29" t="s">
        <v>13</v>
      </c>
      <c r="G29">
        <v>745149278</v>
      </c>
      <c r="H29" t="s">
        <v>4916</v>
      </c>
      <c r="I29" t="s">
        <v>4967</v>
      </c>
      <c r="J29" t="s">
        <v>13</v>
      </c>
    </row>
    <row r="30" spans="1:10" x14ac:dyDescent="0.2">
      <c r="A30" t="s">
        <v>4945</v>
      </c>
      <c r="B30">
        <v>9.15</v>
      </c>
      <c r="C30" t="s">
        <v>252</v>
      </c>
      <c r="D30" t="s">
        <v>72</v>
      </c>
      <c r="E30">
        <v>59105329</v>
      </c>
      <c r="F30" t="s">
        <v>13</v>
      </c>
      <c r="G30">
        <v>865272983</v>
      </c>
      <c r="H30" t="s">
        <v>4916</v>
      </c>
      <c r="I30" t="s">
        <v>193</v>
      </c>
      <c r="J30" t="s">
        <v>13</v>
      </c>
    </row>
    <row r="31" spans="1:10" x14ac:dyDescent="0.2">
      <c r="A31" t="s">
        <v>4945</v>
      </c>
      <c r="B31">
        <v>9.15</v>
      </c>
      <c r="C31" t="s">
        <v>252</v>
      </c>
      <c r="D31" t="s">
        <v>74</v>
      </c>
      <c r="E31">
        <v>67522498</v>
      </c>
      <c r="F31" t="s">
        <v>13</v>
      </c>
      <c r="G31">
        <v>975112814</v>
      </c>
      <c r="H31" t="s">
        <v>4916</v>
      </c>
      <c r="I31" t="s">
        <v>4968</v>
      </c>
      <c r="J31" t="s">
        <v>13</v>
      </c>
    </row>
    <row r="32" spans="1:10" x14ac:dyDescent="0.2">
      <c r="A32" t="s">
        <v>4945</v>
      </c>
      <c r="B32">
        <v>9.15</v>
      </c>
      <c r="C32" t="s">
        <v>252</v>
      </c>
      <c r="D32" t="s">
        <v>76</v>
      </c>
      <c r="E32">
        <v>73746254</v>
      </c>
      <c r="F32" t="s">
        <v>13</v>
      </c>
      <c r="G32">
        <v>1076944574</v>
      </c>
      <c r="H32" t="s">
        <v>4916</v>
      </c>
      <c r="I32" t="s">
        <v>4969</v>
      </c>
      <c r="J32" t="s">
        <v>13</v>
      </c>
    </row>
    <row r="33" spans="1:10" x14ac:dyDescent="0.2">
      <c r="A33" t="s">
        <v>4945</v>
      </c>
      <c r="B33">
        <v>9.15</v>
      </c>
      <c r="C33" t="s">
        <v>252</v>
      </c>
      <c r="D33" t="s">
        <v>78</v>
      </c>
      <c r="E33">
        <v>72725023</v>
      </c>
      <c r="F33" t="s">
        <v>13</v>
      </c>
      <c r="G33">
        <v>1110449934</v>
      </c>
      <c r="H33" t="s">
        <v>4916</v>
      </c>
      <c r="I33" t="s">
        <v>4970</v>
      </c>
      <c r="J33" t="s">
        <v>13</v>
      </c>
    </row>
    <row r="34" spans="1:10" x14ac:dyDescent="0.2">
      <c r="A34" t="s">
        <v>4945</v>
      </c>
      <c r="B34">
        <v>9.15</v>
      </c>
      <c r="C34" t="s">
        <v>252</v>
      </c>
      <c r="D34" t="s">
        <v>80</v>
      </c>
      <c r="E34">
        <v>79632271</v>
      </c>
      <c r="F34" t="s">
        <v>13</v>
      </c>
      <c r="G34">
        <v>1163403862</v>
      </c>
      <c r="H34" t="s">
        <v>4916</v>
      </c>
      <c r="I34" t="s">
        <v>4971</v>
      </c>
      <c r="J34" t="s">
        <v>13</v>
      </c>
    </row>
    <row r="35" spans="1:10" x14ac:dyDescent="0.2">
      <c r="A35" t="s">
        <v>4945</v>
      </c>
      <c r="B35">
        <v>9.15</v>
      </c>
      <c r="C35" t="s">
        <v>252</v>
      </c>
      <c r="D35" t="s">
        <v>83</v>
      </c>
      <c r="E35">
        <v>77930773</v>
      </c>
      <c r="F35" t="s">
        <v>13</v>
      </c>
      <c r="G35">
        <v>1170392661</v>
      </c>
      <c r="H35" t="s">
        <v>4916</v>
      </c>
      <c r="I35" t="s">
        <v>4972</v>
      </c>
      <c r="J35" t="s">
        <v>13</v>
      </c>
    </row>
    <row r="36" spans="1:10" x14ac:dyDescent="0.2">
      <c r="A36" t="s">
        <v>4945</v>
      </c>
      <c r="B36">
        <v>9.15</v>
      </c>
      <c r="C36" t="s">
        <v>252</v>
      </c>
      <c r="D36" t="s">
        <v>86</v>
      </c>
      <c r="E36">
        <v>72386497</v>
      </c>
      <c r="F36" t="s">
        <v>13</v>
      </c>
      <c r="G36">
        <v>1096417365</v>
      </c>
      <c r="H36" t="s">
        <v>4916</v>
      </c>
      <c r="I36" t="s">
        <v>4973</v>
      </c>
      <c r="J36" t="s">
        <v>13</v>
      </c>
    </row>
    <row r="37" spans="1:10" x14ac:dyDescent="0.2">
      <c r="A37" t="s">
        <v>4945</v>
      </c>
      <c r="B37">
        <v>9.15</v>
      </c>
      <c r="C37" t="s">
        <v>252</v>
      </c>
      <c r="D37" t="s">
        <v>89</v>
      </c>
      <c r="E37">
        <v>68791215</v>
      </c>
      <c r="F37" t="s">
        <v>13</v>
      </c>
      <c r="G37">
        <v>1069289020</v>
      </c>
      <c r="H37" t="s">
        <v>4916</v>
      </c>
      <c r="I37" t="s">
        <v>4974</v>
      </c>
      <c r="J37" t="s">
        <v>13</v>
      </c>
    </row>
    <row r="38" spans="1:10" x14ac:dyDescent="0.2">
      <c r="A38" t="s">
        <v>4945</v>
      </c>
      <c r="B38">
        <v>9.15</v>
      </c>
      <c r="C38" t="s">
        <v>252</v>
      </c>
      <c r="D38" t="s">
        <v>92</v>
      </c>
      <c r="E38">
        <v>68839622</v>
      </c>
      <c r="F38" t="s">
        <v>13</v>
      </c>
      <c r="G38">
        <v>1047065562</v>
      </c>
      <c r="H38" t="s">
        <v>4916</v>
      </c>
      <c r="I38" t="s">
        <v>4975</v>
      </c>
      <c r="J38" t="s">
        <v>13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4976</v>
      </c>
      <c r="B2">
        <v>7.3</v>
      </c>
      <c r="C2" t="s">
        <v>11</v>
      </c>
      <c r="D2" t="s">
        <v>12</v>
      </c>
      <c r="E2">
        <v>228127508</v>
      </c>
      <c r="F2" t="s">
        <v>13</v>
      </c>
      <c r="G2">
        <v>3589178369</v>
      </c>
      <c r="H2" t="s">
        <v>4977</v>
      </c>
      <c r="I2" t="s">
        <v>4978</v>
      </c>
      <c r="J2" t="s">
        <v>13</v>
      </c>
    </row>
    <row r="3" spans="1:10" x14ac:dyDescent="0.2">
      <c r="A3" t="s">
        <v>4976</v>
      </c>
      <c r="B3">
        <v>7.3</v>
      </c>
      <c r="C3" t="s">
        <v>11</v>
      </c>
      <c r="D3" t="s">
        <v>16</v>
      </c>
      <c r="E3">
        <v>136054475</v>
      </c>
      <c r="F3" t="s">
        <v>13</v>
      </c>
      <c r="G3">
        <v>1931426776</v>
      </c>
      <c r="H3" t="s">
        <v>4977</v>
      </c>
      <c r="I3" t="s">
        <v>4979</v>
      </c>
      <c r="J3" t="s">
        <v>13</v>
      </c>
    </row>
    <row r="4" spans="1:10" x14ac:dyDescent="0.2">
      <c r="A4" t="s">
        <v>4976</v>
      </c>
      <c r="B4">
        <v>7.3</v>
      </c>
      <c r="C4" t="s">
        <v>11</v>
      </c>
      <c r="D4" t="s">
        <v>18</v>
      </c>
      <c r="E4">
        <v>79723944</v>
      </c>
      <c r="F4" t="s">
        <v>13</v>
      </c>
      <c r="G4">
        <v>1164204326</v>
      </c>
      <c r="H4" t="s">
        <v>4977</v>
      </c>
      <c r="I4" t="s">
        <v>4980</v>
      </c>
      <c r="J4" t="s">
        <v>13</v>
      </c>
    </row>
    <row r="5" spans="1:10" x14ac:dyDescent="0.2">
      <c r="A5" t="s">
        <v>4976</v>
      </c>
      <c r="B5">
        <v>7.3</v>
      </c>
      <c r="C5" t="s">
        <v>11</v>
      </c>
      <c r="D5" t="s">
        <v>20</v>
      </c>
      <c r="E5">
        <v>35928007</v>
      </c>
      <c r="F5" t="s">
        <v>13</v>
      </c>
      <c r="G5">
        <v>533435291</v>
      </c>
      <c r="H5" t="s">
        <v>4977</v>
      </c>
      <c r="I5" t="s">
        <v>4981</v>
      </c>
      <c r="J5" t="s">
        <v>13</v>
      </c>
    </row>
    <row r="6" spans="1:10" x14ac:dyDescent="0.2">
      <c r="A6" t="s">
        <v>4976</v>
      </c>
      <c r="B6">
        <v>7.3</v>
      </c>
      <c r="C6" t="s">
        <v>11</v>
      </c>
      <c r="D6" t="s">
        <v>22</v>
      </c>
      <c r="E6">
        <v>29605228</v>
      </c>
      <c r="F6" t="s">
        <v>13</v>
      </c>
      <c r="G6">
        <v>397267066</v>
      </c>
      <c r="H6" t="s">
        <v>4977</v>
      </c>
      <c r="I6" t="s">
        <v>4982</v>
      </c>
      <c r="J6" t="s">
        <v>4983</v>
      </c>
    </row>
    <row r="7" spans="1:10" x14ac:dyDescent="0.2">
      <c r="A7" t="s">
        <v>4976</v>
      </c>
      <c r="B7">
        <v>7.3</v>
      </c>
      <c r="C7" t="s">
        <v>11</v>
      </c>
      <c r="D7" t="s">
        <v>25</v>
      </c>
      <c r="E7">
        <v>11595062</v>
      </c>
      <c r="F7" t="s">
        <v>13</v>
      </c>
      <c r="G7">
        <v>162925905</v>
      </c>
      <c r="H7" t="s">
        <v>4977</v>
      </c>
      <c r="I7" t="s">
        <v>4984</v>
      </c>
      <c r="J7" t="s">
        <v>13</v>
      </c>
    </row>
    <row r="8" spans="1:10" x14ac:dyDescent="0.2">
      <c r="A8" t="s">
        <v>4976</v>
      </c>
      <c r="B8">
        <v>7.3</v>
      </c>
      <c r="C8" t="s">
        <v>11</v>
      </c>
      <c r="D8" t="s">
        <v>27</v>
      </c>
      <c r="E8">
        <v>4373755</v>
      </c>
      <c r="F8" t="s">
        <v>13</v>
      </c>
      <c r="G8">
        <v>63975084</v>
      </c>
      <c r="H8" t="s">
        <v>4977</v>
      </c>
      <c r="I8" t="s">
        <v>4985</v>
      </c>
      <c r="J8" t="s">
        <v>4986</v>
      </c>
    </row>
    <row r="9" spans="1:10" x14ac:dyDescent="0.2">
      <c r="A9" t="s">
        <v>4976</v>
      </c>
      <c r="B9">
        <v>7.3</v>
      </c>
      <c r="C9" t="s">
        <v>11</v>
      </c>
      <c r="D9" t="s">
        <v>29</v>
      </c>
      <c r="E9">
        <v>2380149</v>
      </c>
      <c r="F9" t="s">
        <v>13</v>
      </c>
      <c r="G9">
        <v>36011850</v>
      </c>
      <c r="H9" t="s">
        <v>4977</v>
      </c>
      <c r="I9" t="s">
        <v>4987</v>
      </c>
      <c r="J9" t="s">
        <v>4988</v>
      </c>
    </row>
    <row r="10" spans="1:10" x14ac:dyDescent="0.2">
      <c r="A10" t="s">
        <v>4976</v>
      </c>
      <c r="B10">
        <v>7.3</v>
      </c>
      <c r="C10" t="s">
        <v>11</v>
      </c>
      <c r="D10" t="s">
        <v>32</v>
      </c>
      <c r="E10">
        <v>1304926</v>
      </c>
      <c r="F10" t="s">
        <v>13</v>
      </c>
      <c r="G10">
        <v>17089672</v>
      </c>
      <c r="H10" t="s">
        <v>4977</v>
      </c>
      <c r="I10" t="s">
        <v>4989</v>
      </c>
      <c r="J10" t="s">
        <v>4990</v>
      </c>
    </row>
    <row r="11" spans="1:10" x14ac:dyDescent="0.2">
      <c r="A11" t="s">
        <v>4976</v>
      </c>
      <c r="B11">
        <v>7.3</v>
      </c>
      <c r="C11" t="s">
        <v>11</v>
      </c>
      <c r="D11" t="s">
        <v>35</v>
      </c>
      <c r="E11">
        <v>596478</v>
      </c>
      <c r="F11" t="s">
        <v>13</v>
      </c>
      <c r="G11">
        <v>7521261</v>
      </c>
      <c r="H11" t="s">
        <v>4977</v>
      </c>
      <c r="I11" t="s">
        <v>4991</v>
      </c>
      <c r="J11" t="s">
        <v>4992</v>
      </c>
    </row>
    <row r="12" spans="1:10" x14ac:dyDescent="0.2">
      <c r="A12" t="s">
        <v>4976</v>
      </c>
      <c r="B12">
        <v>7.3</v>
      </c>
      <c r="C12" t="s">
        <v>11</v>
      </c>
      <c r="D12" t="s">
        <v>38</v>
      </c>
      <c r="E12">
        <v>340660</v>
      </c>
      <c r="F12" t="s">
        <v>13</v>
      </c>
      <c r="G12">
        <v>3808601</v>
      </c>
      <c r="H12" t="s">
        <v>4977</v>
      </c>
      <c r="I12" t="s">
        <v>4993</v>
      </c>
      <c r="J12" t="s">
        <v>4994</v>
      </c>
    </row>
    <row r="13" spans="1:10" x14ac:dyDescent="0.2">
      <c r="A13" t="s">
        <v>4976</v>
      </c>
      <c r="B13">
        <v>7.3</v>
      </c>
      <c r="C13" t="s">
        <v>11</v>
      </c>
      <c r="D13" t="s">
        <v>39</v>
      </c>
      <c r="E13">
        <v>127366</v>
      </c>
      <c r="F13" t="s">
        <v>13</v>
      </c>
      <c r="G13">
        <v>1459402</v>
      </c>
      <c r="H13" t="s">
        <v>4977</v>
      </c>
      <c r="I13" t="s">
        <v>4995</v>
      </c>
      <c r="J13" t="s">
        <v>4996</v>
      </c>
    </row>
    <row r="14" spans="1:10" x14ac:dyDescent="0.2">
      <c r="A14" t="s">
        <v>4976</v>
      </c>
      <c r="B14">
        <v>7.3</v>
      </c>
      <c r="C14" t="s">
        <v>11</v>
      </c>
      <c r="D14" t="s">
        <v>40</v>
      </c>
      <c r="E14">
        <v>251145288</v>
      </c>
      <c r="F14" t="s">
        <v>13</v>
      </c>
      <c r="G14">
        <v>3877542873</v>
      </c>
      <c r="H14" t="s">
        <v>4977</v>
      </c>
      <c r="I14" t="s">
        <v>4997</v>
      </c>
      <c r="J14" t="s">
        <v>13</v>
      </c>
    </row>
    <row r="15" spans="1:10" x14ac:dyDescent="0.2">
      <c r="A15" t="s">
        <v>4976</v>
      </c>
      <c r="B15">
        <v>7.3</v>
      </c>
      <c r="C15" t="s">
        <v>11</v>
      </c>
      <c r="D15" t="s">
        <v>42</v>
      </c>
      <c r="E15">
        <v>139524765</v>
      </c>
      <c r="F15" t="s">
        <v>13</v>
      </c>
      <c r="G15">
        <v>2055549701</v>
      </c>
      <c r="H15" t="s">
        <v>4977</v>
      </c>
      <c r="I15" t="s">
        <v>4998</v>
      </c>
      <c r="J15" t="s">
        <v>13</v>
      </c>
    </row>
    <row r="16" spans="1:10" x14ac:dyDescent="0.2">
      <c r="A16" t="s">
        <v>4976</v>
      </c>
      <c r="B16">
        <v>7.3</v>
      </c>
      <c r="C16" t="s">
        <v>11</v>
      </c>
      <c r="D16" t="s">
        <v>44</v>
      </c>
      <c r="E16">
        <v>73057371</v>
      </c>
      <c r="F16" t="s">
        <v>13</v>
      </c>
      <c r="G16">
        <v>1079469624</v>
      </c>
      <c r="H16" t="s">
        <v>4977</v>
      </c>
      <c r="I16" t="s">
        <v>4999</v>
      </c>
      <c r="J16" t="s">
        <v>13</v>
      </c>
    </row>
    <row r="17" spans="1:10" x14ac:dyDescent="0.2">
      <c r="A17" t="s">
        <v>4976</v>
      </c>
      <c r="B17">
        <v>7.3</v>
      </c>
      <c r="C17" t="s">
        <v>11</v>
      </c>
      <c r="D17" t="s">
        <v>46</v>
      </c>
      <c r="E17">
        <v>41256184</v>
      </c>
      <c r="F17" t="s">
        <v>13</v>
      </c>
      <c r="G17">
        <v>553544789</v>
      </c>
      <c r="H17" t="s">
        <v>4977</v>
      </c>
      <c r="I17" t="s">
        <v>5000</v>
      </c>
      <c r="J17" t="s">
        <v>5001</v>
      </c>
    </row>
    <row r="18" spans="1:10" x14ac:dyDescent="0.2">
      <c r="A18" t="s">
        <v>4976</v>
      </c>
      <c r="B18">
        <v>7.3</v>
      </c>
      <c r="C18" t="s">
        <v>11</v>
      </c>
      <c r="D18" t="s">
        <v>48</v>
      </c>
      <c r="E18">
        <v>16382616</v>
      </c>
      <c r="F18" t="s">
        <v>13</v>
      </c>
      <c r="G18">
        <v>251371915</v>
      </c>
      <c r="H18" t="s">
        <v>4977</v>
      </c>
      <c r="I18" t="s">
        <v>5002</v>
      </c>
      <c r="J18" t="s">
        <v>13</v>
      </c>
    </row>
    <row r="19" spans="1:10" x14ac:dyDescent="0.2">
      <c r="A19" t="s">
        <v>4976</v>
      </c>
      <c r="B19">
        <v>7.3</v>
      </c>
      <c r="C19" t="s">
        <v>11</v>
      </c>
      <c r="D19" t="s">
        <v>50</v>
      </c>
      <c r="E19">
        <v>9161247</v>
      </c>
      <c r="F19" t="s">
        <v>13</v>
      </c>
      <c r="G19">
        <v>127673489</v>
      </c>
      <c r="H19" t="s">
        <v>4977</v>
      </c>
      <c r="I19" t="s">
        <v>5003</v>
      </c>
      <c r="J19" t="s">
        <v>13</v>
      </c>
    </row>
    <row r="20" spans="1:10" x14ac:dyDescent="0.2">
      <c r="A20" t="s">
        <v>4976</v>
      </c>
      <c r="B20">
        <v>7.3</v>
      </c>
      <c r="C20" t="s">
        <v>11</v>
      </c>
      <c r="D20" t="s">
        <v>52</v>
      </c>
      <c r="E20">
        <v>4855884</v>
      </c>
      <c r="F20" t="s">
        <v>13</v>
      </c>
      <c r="G20">
        <v>68271605</v>
      </c>
      <c r="H20" t="s">
        <v>4977</v>
      </c>
      <c r="I20" t="s">
        <v>5004</v>
      </c>
      <c r="J20" t="s">
        <v>5005</v>
      </c>
    </row>
    <row r="21" spans="1:10" x14ac:dyDescent="0.2">
      <c r="A21" t="s">
        <v>4976</v>
      </c>
      <c r="B21">
        <v>7.3</v>
      </c>
      <c r="C21" t="s">
        <v>11</v>
      </c>
      <c r="D21" t="s">
        <v>54</v>
      </c>
      <c r="E21">
        <v>2564093</v>
      </c>
      <c r="F21" t="s">
        <v>13</v>
      </c>
      <c r="G21">
        <v>33962329</v>
      </c>
      <c r="H21" t="s">
        <v>4977</v>
      </c>
      <c r="I21" t="s">
        <v>5006</v>
      </c>
      <c r="J21" t="s">
        <v>5007</v>
      </c>
    </row>
    <row r="22" spans="1:10" x14ac:dyDescent="0.2">
      <c r="A22" t="s">
        <v>4976</v>
      </c>
      <c r="B22">
        <v>7.3</v>
      </c>
      <c r="C22" t="s">
        <v>11</v>
      </c>
      <c r="D22" t="s">
        <v>57</v>
      </c>
      <c r="E22">
        <v>1126973</v>
      </c>
      <c r="F22" t="s">
        <v>13</v>
      </c>
      <c r="G22">
        <v>15939028</v>
      </c>
      <c r="H22" t="s">
        <v>4977</v>
      </c>
      <c r="I22" t="s">
        <v>5008</v>
      </c>
      <c r="J22" t="s">
        <v>5009</v>
      </c>
    </row>
    <row r="23" spans="1:10" x14ac:dyDescent="0.2">
      <c r="A23" t="s">
        <v>4976</v>
      </c>
      <c r="B23">
        <v>7.3</v>
      </c>
      <c r="C23" t="s">
        <v>11</v>
      </c>
      <c r="D23" t="s">
        <v>60</v>
      </c>
      <c r="E23">
        <v>538643</v>
      </c>
      <c r="F23" t="s">
        <v>13</v>
      </c>
      <c r="G23">
        <v>6759281</v>
      </c>
      <c r="H23" t="s">
        <v>4977</v>
      </c>
      <c r="I23" t="s">
        <v>5010</v>
      </c>
      <c r="J23" t="s">
        <v>5011</v>
      </c>
    </row>
    <row r="24" spans="1:10" x14ac:dyDescent="0.2">
      <c r="A24" t="s">
        <v>4976</v>
      </c>
      <c r="B24">
        <v>7.3</v>
      </c>
      <c r="C24" t="s">
        <v>11</v>
      </c>
      <c r="D24" t="s">
        <v>63</v>
      </c>
      <c r="E24">
        <v>294585</v>
      </c>
      <c r="F24" t="s">
        <v>13</v>
      </c>
      <c r="G24">
        <v>3390896</v>
      </c>
      <c r="H24" t="s">
        <v>4977</v>
      </c>
      <c r="I24" t="s">
        <v>5012</v>
      </c>
      <c r="J24" t="s">
        <v>5013</v>
      </c>
    </row>
    <row r="25" spans="1:10" x14ac:dyDescent="0.2">
      <c r="A25" t="s">
        <v>4976</v>
      </c>
      <c r="B25">
        <v>7.3</v>
      </c>
      <c r="C25" t="s">
        <v>11</v>
      </c>
      <c r="D25" t="s">
        <v>64</v>
      </c>
      <c r="E25">
        <v>98935</v>
      </c>
      <c r="F25" t="s">
        <v>13</v>
      </c>
      <c r="G25">
        <v>1168585</v>
      </c>
      <c r="H25" t="s">
        <v>4977</v>
      </c>
      <c r="I25" t="s">
        <v>5014</v>
      </c>
      <c r="J25" t="s">
        <v>5015</v>
      </c>
    </row>
    <row r="26" spans="1:10" x14ac:dyDescent="0.2">
      <c r="A26" t="s">
        <v>4976</v>
      </c>
      <c r="B26">
        <v>7.3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4977</v>
      </c>
      <c r="I26" t="s">
        <v>37</v>
      </c>
      <c r="J26" t="s">
        <v>13</v>
      </c>
    </row>
    <row r="27" spans="1:10" x14ac:dyDescent="0.2">
      <c r="A27" t="s">
        <v>4976</v>
      </c>
      <c r="B27">
        <v>7.3</v>
      </c>
      <c r="C27" t="s">
        <v>11</v>
      </c>
      <c r="D27" t="s">
        <v>66</v>
      </c>
      <c r="E27">
        <v>257225171</v>
      </c>
      <c r="F27" t="s">
        <v>13</v>
      </c>
      <c r="G27">
        <v>3735274550</v>
      </c>
      <c r="H27" t="s">
        <v>4977</v>
      </c>
      <c r="I27" t="s">
        <v>5016</v>
      </c>
      <c r="J27" t="s">
        <v>13</v>
      </c>
    </row>
    <row r="28" spans="1:10" x14ac:dyDescent="0.2">
      <c r="A28" t="s">
        <v>4976</v>
      </c>
      <c r="B28">
        <v>7.3</v>
      </c>
      <c r="C28" t="s">
        <v>11</v>
      </c>
      <c r="D28" t="s">
        <v>68</v>
      </c>
      <c r="E28">
        <v>128171051</v>
      </c>
      <c r="F28" t="s">
        <v>13</v>
      </c>
      <c r="G28">
        <v>1906668649</v>
      </c>
      <c r="H28" t="s">
        <v>4977</v>
      </c>
      <c r="I28" t="s">
        <v>5017</v>
      </c>
      <c r="J28" t="s">
        <v>13</v>
      </c>
    </row>
    <row r="29" spans="1:10" x14ac:dyDescent="0.2">
      <c r="A29" t="s">
        <v>4976</v>
      </c>
      <c r="B29">
        <v>7.3</v>
      </c>
      <c r="C29" t="s">
        <v>11</v>
      </c>
      <c r="D29" t="s">
        <v>70</v>
      </c>
      <c r="E29">
        <v>72575962</v>
      </c>
      <c r="F29" t="s">
        <v>13</v>
      </c>
      <c r="G29">
        <v>1015669474</v>
      </c>
      <c r="H29" t="s">
        <v>4977</v>
      </c>
      <c r="I29" t="s">
        <v>5018</v>
      </c>
      <c r="J29" t="s">
        <v>13</v>
      </c>
    </row>
    <row r="30" spans="1:10" x14ac:dyDescent="0.2">
      <c r="A30" t="s">
        <v>4976</v>
      </c>
      <c r="B30">
        <v>7.3</v>
      </c>
      <c r="C30" t="s">
        <v>11</v>
      </c>
      <c r="D30" t="s">
        <v>72</v>
      </c>
      <c r="E30">
        <v>34728710</v>
      </c>
      <c r="F30" t="s">
        <v>13</v>
      </c>
      <c r="G30">
        <v>473313735</v>
      </c>
      <c r="H30" t="s">
        <v>4977</v>
      </c>
      <c r="I30" t="s">
        <v>5019</v>
      </c>
      <c r="J30" t="s">
        <v>13</v>
      </c>
    </row>
    <row r="31" spans="1:10" x14ac:dyDescent="0.2">
      <c r="A31" t="s">
        <v>4976</v>
      </c>
      <c r="B31">
        <v>7.3</v>
      </c>
      <c r="C31" t="s">
        <v>11</v>
      </c>
      <c r="D31" t="s">
        <v>74</v>
      </c>
      <c r="E31">
        <v>15746883</v>
      </c>
      <c r="F31" t="s">
        <v>13</v>
      </c>
      <c r="G31">
        <v>240423449</v>
      </c>
      <c r="H31" t="s">
        <v>4977</v>
      </c>
      <c r="I31" t="s">
        <v>5020</v>
      </c>
      <c r="J31" t="s">
        <v>13</v>
      </c>
    </row>
    <row r="32" spans="1:10" x14ac:dyDescent="0.2">
      <c r="A32" t="s">
        <v>4976</v>
      </c>
      <c r="B32">
        <v>7.3</v>
      </c>
      <c r="C32" t="s">
        <v>11</v>
      </c>
      <c r="D32" t="s">
        <v>76</v>
      </c>
      <c r="E32">
        <v>8284505</v>
      </c>
      <c r="F32" t="s">
        <v>13</v>
      </c>
      <c r="G32">
        <v>117168401</v>
      </c>
      <c r="H32" t="s">
        <v>4977</v>
      </c>
      <c r="I32" t="s">
        <v>5021</v>
      </c>
      <c r="J32" t="s">
        <v>13</v>
      </c>
    </row>
    <row r="33" spans="1:10" x14ac:dyDescent="0.2">
      <c r="A33" t="s">
        <v>4976</v>
      </c>
      <c r="B33">
        <v>7.3</v>
      </c>
      <c r="C33" t="s">
        <v>11</v>
      </c>
      <c r="D33" t="s">
        <v>78</v>
      </c>
      <c r="E33">
        <v>4638020</v>
      </c>
      <c r="F33" t="s">
        <v>13</v>
      </c>
      <c r="G33">
        <v>63145569</v>
      </c>
      <c r="H33" t="s">
        <v>4977</v>
      </c>
      <c r="I33" t="s">
        <v>5022</v>
      </c>
      <c r="J33" t="s">
        <v>5023</v>
      </c>
    </row>
    <row r="34" spans="1:10" x14ac:dyDescent="0.2">
      <c r="A34" t="s">
        <v>4976</v>
      </c>
      <c r="B34">
        <v>7.3</v>
      </c>
      <c r="C34" t="s">
        <v>11</v>
      </c>
      <c r="D34" t="s">
        <v>80</v>
      </c>
      <c r="E34">
        <v>2271201</v>
      </c>
      <c r="F34" t="s">
        <v>13</v>
      </c>
      <c r="G34">
        <v>28858495</v>
      </c>
      <c r="H34" t="s">
        <v>4977</v>
      </c>
      <c r="I34" t="s">
        <v>5024</v>
      </c>
      <c r="J34" t="s">
        <v>5025</v>
      </c>
    </row>
    <row r="35" spans="1:10" x14ac:dyDescent="0.2">
      <c r="A35" t="s">
        <v>4976</v>
      </c>
      <c r="B35">
        <v>7.3</v>
      </c>
      <c r="C35" t="s">
        <v>11</v>
      </c>
      <c r="D35" t="s">
        <v>83</v>
      </c>
      <c r="E35">
        <v>1021980</v>
      </c>
      <c r="F35" t="s">
        <v>13</v>
      </c>
      <c r="G35">
        <v>14476689</v>
      </c>
      <c r="H35" t="s">
        <v>4977</v>
      </c>
      <c r="I35" t="s">
        <v>5026</v>
      </c>
      <c r="J35" t="s">
        <v>5027</v>
      </c>
    </row>
    <row r="36" spans="1:10" x14ac:dyDescent="0.2">
      <c r="A36" t="s">
        <v>4976</v>
      </c>
      <c r="B36">
        <v>7.3</v>
      </c>
      <c r="C36" t="s">
        <v>11</v>
      </c>
      <c r="D36" t="s">
        <v>86</v>
      </c>
      <c r="E36">
        <v>397556</v>
      </c>
      <c r="F36" t="s">
        <v>13</v>
      </c>
      <c r="G36">
        <v>4727471</v>
      </c>
      <c r="H36" t="s">
        <v>4977</v>
      </c>
      <c r="I36" t="s">
        <v>5028</v>
      </c>
      <c r="J36" t="s">
        <v>5029</v>
      </c>
    </row>
    <row r="37" spans="1:10" x14ac:dyDescent="0.2">
      <c r="A37" t="s">
        <v>4976</v>
      </c>
      <c r="B37">
        <v>7.3</v>
      </c>
      <c r="C37" t="s">
        <v>11</v>
      </c>
      <c r="D37" t="s">
        <v>89</v>
      </c>
      <c r="E37">
        <v>217727</v>
      </c>
      <c r="F37" t="s">
        <v>13</v>
      </c>
      <c r="G37">
        <v>2301065</v>
      </c>
      <c r="H37" t="s">
        <v>4977</v>
      </c>
      <c r="I37" t="s">
        <v>5030</v>
      </c>
      <c r="J37" t="s">
        <v>5031</v>
      </c>
    </row>
    <row r="38" spans="1:10" x14ac:dyDescent="0.2">
      <c r="A38" t="s">
        <v>4976</v>
      </c>
      <c r="B38">
        <v>7.3</v>
      </c>
      <c r="C38" t="s">
        <v>11</v>
      </c>
      <c r="D38" t="s">
        <v>92</v>
      </c>
      <c r="E38">
        <v>77250</v>
      </c>
      <c r="F38" t="s">
        <v>13</v>
      </c>
      <c r="G38">
        <v>968995</v>
      </c>
      <c r="H38" t="s">
        <v>4977</v>
      </c>
      <c r="I38" t="s">
        <v>5032</v>
      </c>
      <c r="J38" t="s">
        <v>5033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5034</v>
      </c>
      <c r="B2">
        <v>7.3</v>
      </c>
      <c r="C2" t="s">
        <v>11</v>
      </c>
      <c r="D2" t="s">
        <v>12</v>
      </c>
      <c r="E2">
        <v>923094001</v>
      </c>
      <c r="F2" t="s">
        <v>13</v>
      </c>
      <c r="G2">
        <v>15088950429</v>
      </c>
      <c r="H2" t="s">
        <v>4977</v>
      </c>
      <c r="I2" t="s">
        <v>5035</v>
      </c>
      <c r="J2" t="s">
        <v>13</v>
      </c>
    </row>
    <row r="3" spans="1:10" x14ac:dyDescent="0.2">
      <c r="A3" t="s">
        <v>5034</v>
      </c>
      <c r="B3">
        <v>7.3</v>
      </c>
      <c r="C3" t="s">
        <v>11</v>
      </c>
      <c r="D3" t="s">
        <v>16</v>
      </c>
      <c r="E3">
        <v>516618807</v>
      </c>
      <c r="F3" t="s">
        <v>13</v>
      </c>
      <c r="G3">
        <v>8357356418</v>
      </c>
      <c r="H3" t="s">
        <v>4977</v>
      </c>
      <c r="I3" t="s">
        <v>193</v>
      </c>
      <c r="J3" t="s">
        <v>13</v>
      </c>
    </row>
    <row r="4" spans="1:10" x14ac:dyDescent="0.2">
      <c r="A4" t="s">
        <v>5034</v>
      </c>
      <c r="B4">
        <v>7.3</v>
      </c>
      <c r="C4" t="s">
        <v>11</v>
      </c>
      <c r="D4" t="s">
        <v>18</v>
      </c>
      <c r="E4">
        <v>350332777</v>
      </c>
      <c r="F4" t="s">
        <v>13</v>
      </c>
      <c r="G4">
        <v>5650455023</v>
      </c>
      <c r="H4" t="s">
        <v>4977</v>
      </c>
      <c r="I4" t="s">
        <v>5036</v>
      </c>
      <c r="J4" t="s">
        <v>13</v>
      </c>
    </row>
    <row r="5" spans="1:10" x14ac:dyDescent="0.2">
      <c r="A5" t="s">
        <v>5034</v>
      </c>
      <c r="B5">
        <v>7.3</v>
      </c>
      <c r="C5" t="s">
        <v>11</v>
      </c>
      <c r="D5" t="s">
        <v>20</v>
      </c>
      <c r="E5">
        <v>201609640</v>
      </c>
      <c r="F5" t="s">
        <v>13</v>
      </c>
      <c r="G5">
        <v>2991905389</v>
      </c>
      <c r="H5" t="s">
        <v>4977</v>
      </c>
      <c r="I5" t="s">
        <v>5037</v>
      </c>
      <c r="J5" t="s">
        <v>13</v>
      </c>
    </row>
    <row r="6" spans="1:10" x14ac:dyDescent="0.2">
      <c r="A6" t="s">
        <v>5034</v>
      </c>
      <c r="B6">
        <v>7.3</v>
      </c>
      <c r="C6" t="s">
        <v>11</v>
      </c>
      <c r="D6" t="s">
        <v>22</v>
      </c>
      <c r="E6">
        <v>124284243</v>
      </c>
      <c r="F6" t="s">
        <v>13</v>
      </c>
      <c r="G6">
        <v>1933242493</v>
      </c>
      <c r="H6" t="s">
        <v>4977</v>
      </c>
      <c r="I6" t="s">
        <v>5038</v>
      </c>
      <c r="J6" t="s">
        <v>5039</v>
      </c>
    </row>
    <row r="7" spans="1:10" x14ac:dyDescent="0.2">
      <c r="A7" t="s">
        <v>5034</v>
      </c>
      <c r="B7">
        <v>7.3</v>
      </c>
      <c r="C7" t="s">
        <v>11</v>
      </c>
      <c r="D7" t="s">
        <v>25</v>
      </c>
      <c r="E7">
        <v>60153203</v>
      </c>
      <c r="F7" t="s">
        <v>13</v>
      </c>
      <c r="G7">
        <v>925559490</v>
      </c>
      <c r="H7" t="s">
        <v>4977</v>
      </c>
      <c r="I7" t="s">
        <v>5040</v>
      </c>
      <c r="J7" t="s">
        <v>13</v>
      </c>
    </row>
    <row r="8" spans="1:10" x14ac:dyDescent="0.2">
      <c r="A8" t="s">
        <v>5034</v>
      </c>
      <c r="B8">
        <v>7.3</v>
      </c>
      <c r="C8" t="s">
        <v>11</v>
      </c>
      <c r="D8" t="s">
        <v>27</v>
      </c>
      <c r="E8">
        <v>28087314</v>
      </c>
      <c r="F8" t="s">
        <v>13</v>
      </c>
      <c r="G8">
        <v>404742927</v>
      </c>
      <c r="H8" t="s">
        <v>4977</v>
      </c>
      <c r="I8" t="s">
        <v>5041</v>
      </c>
      <c r="J8" t="s">
        <v>5042</v>
      </c>
    </row>
    <row r="9" spans="1:10" x14ac:dyDescent="0.2">
      <c r="A9" t="s">
        <v>5034</v>
      </c>
      <c r="B9">
        <v>7.3</v>
      </c>
      <c r="C9" t="s">
        <v>11</v>
      </c>
      <c r="D9" t="s">
        <v>29</v>
      </c>
      <c r="E9">
        <v>12912888</v>
      </c>
      <c r="F9" t="s">
        <v>13</v>
      </c>
      <c r="G9">
        <v>189044502</v>
      </c>
      <c r="H9" t="s">
        <v>4977</v>
      </c>
      <c r="I9" t="s">
        <v>5043</v>
      </c>
      <c r="J9" t="s">
        <v>5044</v>
      </c>
    </row>
    <row r="10" spans="1:10" x14ac:dyDescent="0.2">
      <c r="A10" t="s">
        <v>5034</v>
      </c>
      <c r="B10">
        <v>7.3</v>
      </c>
      <c r="C10" t="s">
        <v>11</v>
      </c>
      <c r="D10" t="s">
        <v>32</v>
      </c>
      <c r="E10">
        <v>7661668</v>
      </c>
      <c r="F10" t="s">
        <v>13</v>
      </c>
      <c r="G10">
        <v>104050890</v>
      </c>
      <c r="H10" t="s">
        <v>4977</v>
      </c>
      <c r="I10" t="s">
        <v>5045</v>
      </c>
      <c r="J10" t="s">
        <v>5046</v>
      </c>
    </row>
    <row r="11" spans="1:10" x14ac:dyDescent="0.2">
      <c r="A11" t="s">
        <v>5034</v>
      </c>
      <c r="B11">
        <v>7.3</v>
      </c>
      <c r="C11" t="s">
        <v>11</v>
      </c>
      <c r="D11" t="s">
        <v>35</v>
      </c>
      <c r="E11">
        <v>3381190</v>
      </c>
      <c r="F11" t="s">
        <v>13</v>
      </c>
      <c r="G11">
        <v>43788679</v>
      </c>
      <c r="H11" t="s">
        <v>4977</v>
      </c>
      <c r="I11" t="s">
        <v>5047</v>
      </c>
      <c r="J11" t="s">
        <v>5048</v>
      </c>
    </row>
    <row r="12" spans="1:10" x14ac:dyDescent="0.2">
      <c r="A12" t="s">
        <v>5034</v>
      </c>
      <c r="B12">
        <v>7.3</v>
      </c>
      <c r="C12" t="s">
        <v>11</v>
      </c>
      <c r="D12" t="s">
        <v>38</v>
      </c>
      <c r="E12">
        <v>1611360</v>
      </c>
      <c r="F12" t="s">
        <v>13</v>
      </c>
      <c r="G12">
        <v>21778195</v>
      </c>
      <c r="H12" t="s">
        <v>4977</v>
      </c>
      <c r="I12" t="s">
        <v>5049</v>
      </c>
      <c r="J12" t="s">
        <v>5050</v>
      </c>
    </row>
    <row r="13" spans="1:10" x14ac:dyDescent="0.2">
      <c r="A13" t="s">
        <v>5034</v>
      </c>
      <c r="B13">
        <v>7.3</v>
      </c>
      <c r="C13" t="s">
        <v>11</v>
      </c>
      <c r="D13" t="s">
        <v>39</v>
      </c>
      <c r="E13">
        <v>725901</v>
      </c>
      <c r="F13" t="s">
        <v>13</v>
      </c>
      <c r="G13">
        <v>9384036</v>
      </c>
      <c r="H13" t="s">
        <v>4977</v>
      </c>
      <c r="I13" t="s">
        <v>5051</v>
      </c>
      <c r="J13" t="s">
        <v>5052</v>
      </c>
    </row>
    <row r="14" spans="1:10" x14ac:dyDescent="0.2">
      <c r="A14" t="s">
        <v>5034</v>
      </c>
      <c r="B14">
        <v>7.3</v>
      </c>
      <c r="C14" t="s">
        <v>11</v>
      </c>
      <c r="D14" t="s">
        <v>40</v>
      </c>
      <c r="E14">
        <v>1001353094</v>
      </c>
      <c r="F14" t="s">
        <v>13</v>
      </c>
      <c r="G14">
        <v>15798275676</v>
      </c>
      <c r="H14" t="s">
        <v>4977</v>
      </c>
      <c r="I14" t="s">
        <v>5053</v>
      </c>
      <c r="J14" t="s">
        <v>13</v>
      </c>
    </row>
    <row r="15" spans="1:10" x14ac:dyDescent="0.2">
      <c r="A15" t="s">
        <v>5034</v>
      </c>
      <c r="B15">
        <v>7.3</v>
      </c>
      <c r="C15" t="s">
        <v>11</v>
      </c>
      <c r="D15" t="s">
        <v>42</v>
      </c>
      <c r="E15">
        <v>518023756</v>
      </c>
      <c r="F15" t="s">
        <v>13</v>
      </c>
      <c r="G15">
        <v>8750962302</v>
      </c>
      <c r="H15" t="s">
        <v>4977</v>
      </c>
      <c r="I15" t="s">
        <v>5054</v>
      </c>
      <c r="J15" t="s">
        <v>13</v>
      </c>
    </row>
    <row r="16" spans="1:10" x14ac:dyDescent="0.2">
      <c r="A16" t="s">
        <v>5034</v>
      </c>
      <c r="B16">
        <v>7.3</v>
      </c>
      <c r="C16" t="s">
        <v>11</v>
      </c>
      <c r="D16" t="s">
        <v>44</v>
      </c>
      <c r="E16">
        <v>385656409</v>
      </c>
      <c r="F16" t="s">
        <v>13</v>
      </c>
      <c r="G16">
        <v>5585821726</v>
      </c>
      <c r="H16" t="s">
        <v>4977</v>
      </c>
      <c r="I16" t="s">
        <v>5055</v>
      </c>
      <c r="J16" t="s">
        <v>13</v>
      </c>
    </row>
    <row r="17" spans="1:10" x14ac:dyDescent="0.2">
      <c r="A17" t="s">
        <v>5034</v>
      </c>
      <c r="B17">
        <v>7.3</v>
      </c>
      <c r="C17" t="s">
        <v>11</v>
      </c>
      <c r="D17" t="s">
        <v>46</v>
      </c>
      <c r="E17">
        <v>181276170</v>
      </c>
      <c r="F17" t="s">
        <v>13</v>
      </c>
      <c r="G17">
        <v>3000333299</v>
      </c>
      <c r="H17" t="s">
        <v>4977</v>
      </c>
      <c r="I17" t="s">
        <v>5056</v>
      </c>
      <c r="J17" t="s">
        <v>13</v>
      </c>
    </row>
    <row r="18" spans="1:10" x14ac:dyDescent="0.2">
      <c r="A18" t="s">
        <v>5034</v>
      </c>
      <c r="B18">
        <v>7.3</v>
      </c>
      <c r="C18" t="s">
        <v>11</v>
      </c>
      <c r="D18" t="s">
        <v>48</v>
      </c>
      <c r="E18">
        <v>96342440</v>
      </c>
      <c r="F18" t="s">
        <v>13</v>
      </c>
      <c r="G18">
        <v>1463478577</v>
      </c>
      <c r="H18" t="s">
        <v>4977</v>
      </c>
      <c r="I18" t="s">
        <v>193</v>
      </c>
      <c r="J18" t="s">
        <v>13</v>
      </c>
    </row>
    <row r="19" spans="1:10" x14ac:dyDescent="0.2">
      <c r="A19" t="s">
        <v>5034</v>
      </c>
      <c r="B19">
        <v>7.3</v>
      </c>
      <c r="C19" t="s">
        <v>11</v>
      </c>
      <c r="D19" t="s">
        <v>50</v>
      </c>
      <c r="E19">
        <v>47916669</v>
      </c>
      <c r="F19" t="s">
        <v>13</v>
      </c>
      <c r="G19">
        <v>755259550</v>
      </c>
      <c r="H19" t="s">
        <v>4977</v>
      </c>
      <c r="I19" t="s">
        <v>5057</v>
      </c>
      <c r="J19" t="s">
        <v>13</v>
      </c>
    </row>
    <row r="20" spans="1:10" x14ac:dyDescent="0.2">
      <c r="A20" t="s">
        <v>5034</v>
      </c>
      <c r="B20">
        <v>7.3</v>
      </c>
      <c r="C20" t="s">
        <v>11</v>
      </c>
      <c r="D20" t="s">
        <v>52</v>
      </c>
      <c r="E20">
        <v>25135087</v>
      </c>
      <c r="F20" t="s">
        <v>13</v>
      </c>
      <c r="G20">
        <v>379630880</v>
      </c>
      <c r="H20" t="s">
        <v>4977</v>
      </c>
      <c r="I20" t="s">
        <v>5058</v>
      </c>
      <c r="J20" t="s">
        <v>5059</v>
      </c>
    </row>
    <row r="21" spans="1:10" x14ac:dyDescent="0.2">
      <c r="A21" t="s">
        <v>5034</v>
      </c>
      <c r="B21">
        <v>7.3</v>
      </c>
      <c r="C21" t="s">
        <v>11</v>
      </c>
      <c r="D21" t="s">
        <v>54</v>
      </c>
      <c r="E21">
        <v>14726330</v>
      </c>
      <c r="F21" t="s">
        <v>13</v>
      </c>
      <c r="G21">
        <v>202941678</v>
      </c>
      <c r="H21" t="s">
        <v>4977</v>
      </c>
      <c r="I21" t="s">
        <v>5060</v>
      </c>
      <c r="J21" t="s">
        <v>5061</v>
      </c>
    </row>
    <row r="22" spans="1:10" x14ac:dyDescent="0.2">
      <c r="A22" t="s">
        <v>5034</v>
      </c>
      <c r="B22">
        <v>7.3</v>
      </c>
      <c r="C22" t="s">
        <v>11</v>
      </c>
      <c r="D22" t="s">
        <v>57</v>
      </c>
      <c r="E22">
        <v>7725745</v>
      </c>
      <c r="F22" t="s">
        <v>13</v>
      </c>
      <c r="G22">
        <v>108121169</v>
      </c>
      <c r="H22" t="s">
        <v>4977</v>
      </c>
      <c r="I22" t="s">
        <v>5062</v>
      </c>
      <c r="J22" t="s">
        <v>5063</v>
      </c>
    </row>
    <row r="23" spans="1:10" x14ac:dyDescent="0.2">
      <c r="A23" t="s">
        <v>5034</v>
      </c>
      <c r="B23">
        <v>7.3</v>
      </c>
      <c r="C23" t="s">
        <v>11</v>
      </c>
      <c r="D23" t="s">
        <v>60</v>
      </c>
      <c r="E23">
        <v>3433713</v>
      </c>
      <c r="F23" t="s">
        <v>13</v>
      </c>
      <c r="G23">
        <v>44396166</v>
      </c>
      <c r="H23" t="s">
        <v>4977</v>
      </c>
      <c r="I23" t="s">
        <v>5064</v>
      </c>
      <c r="J23" t="s">
        <v>5065</v>
      </c>
    </row>
    <row r="24" spans="1:10" x14ac:dyDescent="0.2">
      <c r="A24" t="s">
        <v>5034</v>
      </c>
      <c r="B24">
        <v>7.3</v>
      </c>
      <c r="C24" t="s">
        <v>11</v>
      </c>
      <c r="D24" t="s">
        <v>63</v>
      </c>
      <c r="E24">
        <v>1604741</v>
      </c>
      <c r="F24" t="s">
        <v>13</v>
      </c>
      <c r="G24">
        <v>19307969</v>
      </c>
      <c r="H24" t="s">
        <v>4977</v>
      </c>
      <c r="I24" t="s">
        <v>5066</v>
      </c>
      <c r="J24" t="s">
        <v>5067</v>
      </c>
    </row>
    <row r="25" spans="1:10" x14ac:dyDescent="0.2">
      <c r="A25" t="s">
        <v>5034</v>
      </c>
      <c r="B25">
        <v>7.3</v>
      </c>
      <c r="C25" t="s">
        <v>11</v>
      </c>
      <c r="D25" t="s">
        <v>64</v>
      </c>
      <c r="E25">
        <v>625509</v>
      </c>
      <c r="F25" t="s">
        <v>13</v>
      </c>
      <c r="G25">
        <v>8026518</v>
      </c>
      <c r="H25" t="s">
        <v>4977</v>
      </c>
      <c r="I25" t="s">
        <v>5068</v>
      </c>
      <c r="J25" t="s">
        <v>5069</v>
      </c>
    </row>
    <row r="26" spans="1:10" x14ac:dyDescent="0.2">
      <c r="A26" t="s">
        <v>5034</v>
      </c>
      <c r="B26">
        <v>7.3</v>
      </c>
      <c r="C26" t="s">
        <v>11</v>
      </c>
      <c r="D26" t="s">
        <v>65</v>
      </c>
      <c r="E26">
        <v>2563</v>
      </c>
      <c r="F26" t="s">
        <v>13</v>
      </c>
      <c r="G26">
        <v>32591</v>
      </c>
      <c r="H26" t="s">
        <v>4977</v>
      </c>
      <c r="I26" t="s">
        <v>5070</v>
      </c>
      <c r="J26" t="s">
        <v>13</v>
      </c>
    </row>
    <row r="27" spans="1:10" x14ac:dyDescent="0.2">
      <c r="A27" t="s">
        <v>5034</v>
      </c>
      <c r="B27">
        <v>7.3</v>
      </c>
      <c r="C27" t="s">
        <v>11</v>
      </c>
      <c r="D27" t="s">
        <v>66</v>
      </c>
      <c r="E27">
        <v>948544666</v>
      </c>
      <c r="F27" t="s">
        <v>13</v>
      </c>
      <c r="G27">
        <v>14693635072</v>
      </c>
      <c r="H27" t="s">
        <v>4977</v>
      </c>
      <c r="I27" t="s">
        <v>5071</v>
      </c>
      <c r="J27" t="s">
        <v>13</v>
      </c>
    </row>
    <row r="28" spans="1:10" x14ac:dyDescent="0.2">
      <c r="A28" t="s">
        <v>5034</v>
      </c>
      <c r="B28">
        <v>7.3</v>
      </c>
      <c r="C28" t="s">
        <v>11</v>
      </c>
      <c r="D28" t="s">
        <v>68</v>
      </c>
      <c r="E28">
        <v>625455956</v>
      </c>
      <c r="F28" t="s">
        <v>13</v>
      </c>
      <c r="G28">
        <v>9425201158</v>
      </c>
      <c r="H28" t="s">
        <v>4977</v>
      </c>
      <c r="I28" t="s">
        <v>5072</v>
      </c>
      <c r="J28" t="s">
        <v>13</v>
      </c>
    </row>
    <row r="29" spans="1:10" x14ac:dyDescent="0.2">
      <c r="A29" t="s">
        <v>5034</v>
      </c>
      <c r="B29">
        <v>7.3</v>
      </c>
      <c r="C29" t="s">
        <v>11</v>
      </c>
      <c r="D29" t="s">
        <v>70</v>
      </c>
      <c r="E29">
        <v>317275430</v>
      </c>
      <c r="F29" t="s">
        <v>13</v>
      </c>
      <c r="G29">
        <v>4983454267</v>
      </c>
      <c r="H29" t="s">
        <v>4977</v>
      </c>
      <c r="I29" t="s">
        <v>5073</v>
      </c>
      <c r="J29" t="s">
        <v>13</v>
      </c>
    </row>
    <row r="30" spans="1:10" x14ac:dyDescent="0.2">
      <c r="A30" t="s">
        <v>5034</v>
      </c>
      <c r="B30">
        <v>7.3</v>
      </c>
      <c r="C30" t="s">
        <v>11</v>
      </c>
      <c r="D30" t="s">
        <v>72</v>
      </c>
      <c r="E30">
        <v>179936950</v>
      </c>
      <c r="F30" t="s">
        <v>13</v>
      </c>
      <c r="G30">
        <v>2699540428</v>
      </c>
      <c r="H30" t="s">
        <v>4977</v>
      </c>
      <c r="I30" t="s">
        <v>5074</v>
      </c>
      <c r="J30" t="s">
        <v>13</v>
      </c>
    </row>
    <row r="31" spans="1:10" x14ac:dyDescent="0.2">
      <c r="A31" t="s">
        <v>5034</v>
      </c>
      <c r="B31">
        <v>7.3</v>
      </c>
      <c r="C31" t="s">
        <v>11</v>
      </c>
      <c r="D31" t="s">
        <v>74</v>
      </c>
      <c r="E31">
        <v>98141407</v>
      </c>
      <c r="F31" t="s">
        <v>13</v>
      </c>
      <c r="G31">
        <v>1507540235</v>
      </c>
      <c r="H31" t="s">
        <v>4977</v>
      </c>
      <c r="I31" t="s">
        <v>5075</v>
      </c>
      <c r="J31" t="s">
        <v>13</v>
      </c>
    </row>
    <row r="32" spans="1:10" x14ac:dyDescent="0.2">
      <c r="A32" t="s">
        <v>5034</v>
      </c>
      <c r="B32">
        <v>7.3</v>
      </c>
      <c r="C32" t="s">
        <v>11</v>
      </c>
      <c r="D32" t="s">
        <v>76</v>
      </c>
      <c r="E32">
        <v>46664495</v>
      </c>
      <c r="F32" t="s">
        <v>13</v>
      </c>
      <c r="G32">
        <v>658476413</v>
      </c>
      <c r="H32" t="s">
        <v>4977</v>
      </c>
      <c r="I32" t="s">
        <v>5076</v>
      </c>
      <c r="J32" t="s">
        <v>13</v>
      </c>
    </row>
    <row r="33" spans="1:10" x14ac:dyDescent="0.2">
      <c r="A33" t="s">
        <v>5034</v>
      </c>
      <c r="B33">
        <v>7.3</v>
      </c>
      <c r="C33" t="s">
        <v>11</v>
      </c>
      <c r="D33" t="s">
        <v>78</v>
      </c>
      <c r="E33">
        <v>30103050</v>
      </c>
      <c r="F33" t="s">
        <v>13</v>
      </c>
      <c r="G33">
        <v>431350022</v>
      </c>
      <c r="H33" t="s">
        <v>4977</v>
      </c>
      <c r="I33" t="s">
        <v>5077</v>
      </c>
      <c r="J33" t="s">
        <v>13</v>
      </c>
    </row>
    <row r="34" spans="1:10" x14ac:dyDescent="0.2">
      <c r="A34" t="s">
        <v>5034</v>
      </c>
      <c r="B34">
        <v>7.3</v>
      </c>
      <c r="C34" t="s">
        <v>11</v>
      </c>
      <c r="D34" t="s">
        <v>80</v>
      </c>
      <c r="E34">
        <v>12580175</v>
      </c>
      <c r="F34" t="s">
        <v>13</v>
      </c>
      <c r="G34">
        <v>182514168</v>
      </c>
      <c r="H34" t="s">
        <v>4977</v>
      </c>
      <c r="I34" t="s">
        <v>5078</v>
      </c>
      <c r="J34" t="s">
        <v>5079</v>
      </c>
    </row>
    <row r="35" spans="1:10" x14ac:dyDescent="0.2">
      <c r="A35" t="s">
        <v>5034</v>
      </c>
      <c r="B35">
        <v>7.3</v>
      </c>
      <c r="C35" t="s">
        <v>11</v>
      </c>
      <c r="D35" t="s">
        <v>83</v>
      </c>
      <c r="E35">
        <v>7034907</v>
      </c>
      <c r="F35" t="s">
        <v>13</v>
      </c>
      <c r="G35">
        <v>98176616</v>
      </c>
      <c r="H35" t="s">
        <v>4977</v>
      </c>
      <c r="I35" t="s">
        <v>5080</v>
      </c>
      <c r="J35" t="s">
        <v>5081</v>
      </c>
    </row>
    <row r="36" spans="1:10" x14ac:dyDescent="0.2">
      <c r="A36" t="s">
        <v>5034</v>
      </c>
      <c r="B36">
        <v>7.3</v>
      </c>
      <c r="C36" t="s">
        <v>11</v>
      </c>
      <c r="D36" t="s">
        <v>86</v>
      </c>
      <c r="E36">
        <v>3073197</v>
      </c>
      <c r="F36" t="s">
        <v>13</v>
      </c>
      <c r="G36">
        <v>39520452</v>
      </c>
      <c r="H36" t="s">
        <v>4977</v>
      </c>
      <c r="I36" t="s">
        <v>5082</v>
      </c>
      <c r="J36" t="s">
        <v>5083</v>
      </c>
    </row>
    <row r="37" spans="1:10" x14ac:dyDescent="0.2">
      <c r="A37" t="s">
        <v>5034</v>
      </c>
      <c r="B37">
        <v>7.3</v>
      </c>
      <c r="C37" t="s">
        <v>11</v>
      </c>
      <c r="D37" t="s">
        <v>89</v>
      </c>
      <c r="E37">
        <v>1527728</v>
      </c>
      <c r="F37" t="s">
        <v>13</v>
      </c>
      <c r="G37">
        <v>19319386</v>
      </c>
      <c r="H37" t="s">
        <v>4977</v>
      </c>
      <c r="I37" t="s">
        <v>5084</v>
      </c>
      <c r="J37" t="s">
        <v>5085</v>
      </c>
    </row>
    <row r="38" spans="1:10" x14ac:dyDescent="0.2">
      <c r="A38" t="s">
        <v>5034</v>
      </c>
      <c r="B38">
        <v>7.3</v>
      </c>
      <c r="C38" t="s">
        <v>11</v>
      </c>
      <c r="D38" t="s">
        <v>92</v>
      </c>
      <c r="E38">
        <v>663258</v>
      </c>
      <c r="F38" t="s">
        <v>13</v>
      </c>
      <c r="G38">
        <v>8038764</v>
      </c>
      <c r="H38" t="s">
        <v>4977</v>
      </c>
      <c r="I38" t="s">
        <v>5086</v>
      </c>
      <c r="J38" t="s">
        <v>5087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5088</v>
      </c>
      <c r="B2">
        <v>7.3</v>
      </c>
      <c r="C2" t="s">
        <v>11</v>
      </c>
      <c r="D2" t="s">
        <v>12</v>
      </c>
      <c r="E2">
        <v>31758</v>
      </c>
      <c r="F2" t="s">
        <v>13</v>
      </c>
      <c r="G2">
        <v>243187</v>
      </c>
      <c r="H2" t="s">
        <v>5089</v>
      </c>
      <c r="I2" t="s">
        <v>5090</v>
      </c>
      <c r="J2" t="s">
        <v>5091</v>
      </c>
    </row>
    <row r="3" spans="1:10" x14ac:dyDescent="0.2">
      <c r="A3" t="s">
        <v>5088</v>
      </c>
      <c r="B3">
        <v>7.3</v>
      </c>
      <c r="C3" t="s">
        <v>11</v>
      </c>
      <c r="D3" t="s">
        <v>16</v>
      </c>
      <c r="E3">
        <v>53646</v>
      </c>
      <c r="F3" t="s">
        <v>13</v>
      </c>
      <c r="G3">
        <v>560937</v>
      </c>
      <c r="H3" t="s">
        <v>5089</v>
      </c>
      <c r="I3" t="s">
        <v>5092</v>
      </c>
      <c r="J3" t="s">
        <v>5093</v>
      </c>
    </row>
    <row r="4" spans="1:10" x14ac:dyDescent="0.2">
      <c r="A4" t="s">
        <v>5088</v>
      </c>
      <c r="B4">
        <v>7.3</v>
      </c>
      <c r="C4" t="s">
        <v>11</v>
      </c>
      <c r="D4" t="s">
        <v>18</v>
      </c>
      <c r="E4">
        <v>48601</v>
      </c>
      <c r="F4" t="s">
        <v>13</v>
      </c>
      <c r="G4">
        <v>532830</v>
      </c>
      <c r="H4" t="s">
        <v>5089</v>
      </c>
      <c r="I4" t="s">
        <v>193</v>
      </c>
      <c r="J4" t="s">
        <v>5094</v>
      </c>
    </row>
    <row r="5" spans="1:10" x14ac:dyDescent="0.2">
      <c r="A5" t="s">
        <v>5088</v>
      </c>
      <c r="B5">
        <v>7.3</v>
      </c>
      <c r="C5" t="s">
        <v>11</v>
      </c>
      <c r="D5" t="s">
        <v>20</v>
      </c>
      <c r="E5">
        <v>31694</v>
      </c>
      <c r="F5" t="s">
        <v>13</v>
      </c>
      <c r="G5">
        <v>404710</v>
      </c>
      <c r="H5" t="s">
        <v>5089</v>
      </c>
      <c r="I5" t="s">
        <v>193</v>
      </c>
      <c r="J5" t="s">
        <v>5095</v>
      </c>
    </row>
    <row r="6" spans="1:10" x14ac:dyDescent="0.2">
      <c r="A6" t="s">
        <v>5088</v>
      </c>
      <c r="B6">
        <v>7.3</v>
      </c>
      <c r="C6" t="s">
        <v>11</v>
      </c>
      <c r="D6" t="s">
        <v>22</v>
      </c>
      <c r="E6">
        <v>48418</v>
      </c>
      <c r="F6" t="s">
        <v>13</v>
      </c>
      <c r="G6">
        <v>522882</v>
      </c>
      <c r="H6" t="s">
        <v>5089</v>
      </c>
      <c r="I6" t="s">
        <v>193</v>
      </c>
      <c r="J6" t="s">
        <v>5096</v>
      </c>
    </row>
    <row r="7" spans="1:10" x14ac:dyDescent="0.2">
      <c r="A7" t="s">
        <v>5088</v>
      </c>
      <c r="B7">
        <v>7.3</v>
      </c>
      <c r="C7" t="s">
        <v>11</v>
      </c>
      <c r="D7" t="s">
        <v>25</v>
      </c>
      <c r="E7">
        <v>46994</v>
      </c>
      <c r="F7" t="s">
        <v>13</v>
      </c>
      <c r="G7">
        <v>485210</v>
      </c>
      <c r="H7" t="s">
        <v>5089</v>
      </c>
      <c r="I7" t="s">
        <v>193</v>
      </c>
      <c r="J7" t="s">
        <v>5097</v>
      </c>
    </row>
    <row r="8" spans="1:10" x14ac:dyDescent="0.2">
      <c r="A8" t="s">
        <v>5088</v>
      </c>
      <c r="B8">
        <v>7.3</v>
      </c>
      <c r="C8" t="s">
        <v>11</v>
      </c>
      <c r="D8" t="s">
        <v>27</v>
      </c>
      <c r="E8">
        <v>27391</v>
      </c>
      <c r="F8" t="s">
        <v>13</v>
      </c>
      <c r="G8">
        <v>393960</v>
      </c>
      <c r="H8" t="s">
        <v>5089</v>
      </c>
      <c r="I8" t="s">
        <v>5098</v>
      </c>
      <c r="J8" t="s">
        <v>5099</v>
      </c>
    </row>
    <row r="9" spans="1:10" x14ac:dyDescent="0.2">
      <c r="A9" t="s">
        <v>5088</v>
      </c>
      <c r="B9">
        <v>7.3</v>
      </c>
      <c r="C9" t="s">
        <v>11</v>
      </c>
      <c r="D9" t="s">
        <v>29</v>
      </c>
      <c r="E9">
        <v>31489</v>
      </c>
      <c r="F9" t="s">
        <v>13</v>
      </c>
      <c r="G9">
        <v>434834</v>
      </c>
      <c r="H9" t="s">
        <v>5089</v>
      </c>
      <c r="I9" t="s">
        <v>5100</v>
      </c>
      <c r="J9" t="s">
        <v>5101</v>
      </c>
    </row>
    <row r="10" spans="1:10" x14ac:dyDescent="0.2">
      <c r="A10" t="s">
        <v>5088</v>
      </c>
      <c r="B10">
        <v>7.3</v>
      </c>
      <c r="C10" t="s">
        <v>11</v>
      </c>
      <c r="D10" t="s">
        <v>32</v>
      </c>
      <c r="E10">
        <v>39953</v>
      </c>
      <c r="F10" t="s">
        <v>13</v>
      </c>
      <c r="G10">
        <v>431203</v>
      </c>
      <c r="H10" t="s">
        <v>5089</v>
      </c>
      <c r="I10" t="s">
        <v>5102</v>
      </c>
      <c r="J10" t="s">
        <v>5103</v>
      </c>
    </row>
    <row r="11" spans="1:10" x14ac:dyDescent="0.2">
      <c r="A11" t="s">
        <v>5088</v>
      </c>
      <c r="B11">
        <v>7.3</v>
      </c>
      <c r="C11" t="s">
        <v>11</v>
      </c>
      <c r="D11" t="s">
        <v>35</v>
      </c>
      <c r="E11">
        <v>32614</v>
      </c>
      <c r="F11" t="s">
        <v>13</v>
      </c>
      <c r="G11">
        <v>410452</v>
      </c>
      <c r="H11" t="s">
        <v>5089</v>
      </c>
      <c r="I11" t="s">
        <v>193</v>
      </c>
      <c r="J11" t="s">
        <v>5104</v>
      </c>
    </row>
    <row r="12" spans="1:10" x14ac:dyDescent="0.2">
      <c r="A12" t="s">
        <v>5088</v>
      </c>
      <c r="B12">
        <v>7.3</v>
      </c>
      <c r="C12" t="s">
        <v>11</v>
      </c>
      <c r="D12" t="s">
        <v>38</v>
      </c>
      <c r="E12">
        <v>37315</v>
      </c>
      <c r="F12" t="s">
        <v>13</v>
      </c>
      <c r="G12">
        <v>463897</v>
      </c>
      <c r="H12" t="s">
        <v>5089</v>
      </c>
      <c r="I12" t="s">
        <v>5105</v>
      </c>
      <c r="J12" t="s">
        <v>5106</v>
      </c>
    </row>
    <row r="13" spans="1:10" x14ac:dyDescent="0.2">
      <c r="A13" t="s">
        <v>5088</v>
      </c>
      <c r="B13">
        <v>7.3</v>
      </c>
      <c r="C13" t="s">
        <v>11</v>
      </c>
      <c r="D13" t="s">
        <v>39</v>
      </c>
      <c r="E13">
        <v>44379</v>
      </c>
      <c r="F13" t="s">
        <v>13</v>
      </c>
      <c r="G13">
        <v>440617</v>
      </c>
      <c r="H13" t="s">
        <v>5089</v>
      </c>
      <c r="I13" t="s">
        <v>193</v>
      </c>
      <c r="J13" t="s">
        <v>5107</v>
      </c>
    </row>
    <row r="14" spans="1:10" x14ac:dyDescent="0.2">
      <c r="A14" t="s">
        <v>5088</v>
      </c>
      <c r="B14">
        <v>7.3</v>
      </c>
      <c r="C14" t="s">
        <v>11</v>
      </c>
      <c r="D14" t="s">
        <v>40</v>
      </c>
      <c r="E14">
        <v>48832</v>
      </c>
      <c r="F14" t="s">
        <v>13</v>
      </c>
      <c r="G14">
        <v>333375</v>
      </c>
      <c r="H14" t="s">
        <v>5089</v>
      </c>
      <c r="I14" t="s">
        <v>193</v>
      </c>
      <c r="J14" t="s">
        <v>5108</v>
      </c>
    </row>
    <row r="15" spans="1:10" x14ac:dyDescent="0.2">
      <c r="A15" t="s">
        <v>5088</v>
      </c>
      <c r="B15">
        <v>7.3</v>
      </c>
      <c r="C15" t="s">
        <v>11</v>
      </c>
      <c r="D15" t="s">
        <v>42</v>
      </c>
      <c r="E15">
        <v>44142</v>
      </c>
      <c r="F15" t="s">
        <v>13</v>
      </c>
      <c r="G15">
        <v>427880</v>
      </c>
      <c r="H15" t="s">
        <v>5089</v>
      </c>
      <c r="I15" t="s">
        <v>193</v>
      </c>
      <c r="J15" t="s">
        <v>5108</v>
      </c>
    </row>
    <row r="16" spans="1:10" x14ac:dyDescent="0.2">
      <c r="A16" t="s">
        <v>5088</v>
      </c>
      <c r="B16">
        <v>7.3</v>
      </c>
      <c r="C16" t="s">
        <v>11</v>
      </c>
      <c r="D16" t="s">
        <v>44</v>
      </c>
      <c r="E16">
        <v>40116</v>
      </c>
      <c r="F16" t="s">
        <v>13</v>
      </c>
      <c r="G16">
        <v>436621</v>
      </c>
      <c r="H16" t="s">
        <v>5089</v>
      </c>
      <c r="I16" t="s">
        <v>5109</v>
      </c>
      <c r="J16" t="s">
        <v>5110</v>
      </c>
    </row>
    <row r="17" spans="1:10" x14ac:dyDescent="0.2">
      <c r="A17" t="s">
        <v>5088</v>
      </c>
      <c r="B17">
        <v>7.3</v>
      </c>
      <c r="C17" t="s">
        <v>11</v>
      </c>
      <c r="D17" t="s">
        <v>46</v>
      </c>
      <c r="E17">
        <v>39689</v>
      </c>
      <c r="F17" t="s">
        <v>13</v>
      </c>
      <c r="G17">
        <v>405524</v>
      </c>
      <c r="H17" t="s">
        <v>5089</v>
      </c>
      <c r="I17" t="s">
        <v>193</v>
      </c>
      <c r="J17" t="s">
        <v>5111</v>
      </c>
    </row>
    <row r="18" spans="1:10" x14ac:dyDescent="0.2">
      <c r="A18" t="s">
        <v>5088</v>
      </c>
      <c r="B18">
        <v>7.3</v>
      </c>
      <c r="C18" t="s">
        <v>11</v>
      </c>
      <c r="D18" t="s">
        <v>48</v>
      </c>
      <c r="E18">
        <v>35046</v>
      </c>
      <c r="F18" t="s">
        <v>13</v>
      </c>
      <c r="G18">
        <v>445915</v>
      </c>
      <c r="H18" t="s">
        <v>5089</v>
      </c>
      <c r="I18" t="s">
        <v>193</v>
      </c>
      <c r="J18" t="s">
        <v>5112</v>
      </c>
    </row>
    <row r="19" spans="1:10" x14ac:dyDescent="0.2">
      <c r="A19" t="s">
        <v>5088</v>
      </c>
      <c r="B19">
        <v>7.3</v>
      </c>
      <c r="C19" t="s">
        <v>11</v>
      </c>
      <c r="D19" t="s">
        <v>50</v>
      </c>
      <c r="E19">
        <v>42209</v>
      </c>
      <c r="F19" t="s">
        <v>13</v>
      </c>
      <c r="G19">
        <v>403492</v>
      </c>
      <c r="H19" t="s">
        <v>5089</v>
      </c>
      <c r="I19" t="s">
        <v>5113</v>
      </c>
      <c r="J19" t="s">
        <v>5114</v>
      </c>
    </row>
    <row r="20" spans="1:10" x14ac:dyDescent="0.2">
      <c r="A20" t="s">
        <v>5088</v>
      </c>
      <c r="B20">
        <v>7.3</v>
      </c>
      <c r="C20" t="s">
        <v>11</v>
      </c>
      <c r="D20" t="s">
        <v>52</v>
      </c>
      <c r="E20">
        <v>29894</v>
      </c>
      <c r="F20" t="s">
        <v>13</v>
      </c>
      <c r="G20">
        <v>410049</v>
      </c>
      <c r="H20" t="s">
        <v>5089</v>
      </c>
      <c r="I20" t="s">
        <v>193</v>
      </c>
      <c r="J20" t="s">
        <v>5115</v>
      </c>
    </row>
    <row r="21" spans="1:10" x14ac:dyDescent="0.2">
      <c r="A21" t="s">
        <v>5088</v>
      </c>
      <c r="B21">
        <v>7.3</v>
      </c>
      <c r="C21" t="s">
        <v>11</v>
      </c>
      <c r="D21" t="s">
        <v>54</v>
      </c>
      <c r="E21">
        <v>36563</v>
      </c>
      <c r="F21" t="s">
        <v>13</v>
      </c>
      <c r="G21">
        <v>434540</v>
      </c>
      <c r="H21" t="s">
        <v>5089</v>
      </c>
      <c r="I21" t="s">
        <v>193</v>
      </c>
      <c r="J21" t="s">
        <v>5116</v>
      </c>
    </row>
    <row r="22" spans="1:10" x14ac:dyDescent="0.2">
      <c r="A22" t="s">
        <v>5088</v>
      </c>
      <c r="B22">
        <v>7.3</v>
      </c>
      <c r="C22" t="s">
        <v>11</v>
      </c>
      <c r="D22" t="s">
        <v>57</v>
      </c>
      <c r="E22">
        <v>32333</v>
      </c>
      <c r="F22" t="s">
        <v>13</v>
      </c>
      <c r="G22">
        <v>376952</v>
      </c>
      <c r="H22" t="s">
        <v>5089</v>
      </c>
      <c r="I22" t="s">
        <v>5117</v>
      </c>
      <c r="J22" t="s">
        <v>5118</v>
      </c>
    </row>
    <row r="23" spans="1:10" x14ac:dyDescent="0.2">
      <c r="A23" t="s">
        <v>5088</v>
      </c>
      <c r="B23">
        <v>7.3</v>
      </c>
      <c r="C23" t="s">
        <v>11</v>
      </c>
      <c r="D23" t="s">
        <v>60</v>
      </c>
      <c r="E23">
        <v>34454</v>
      </c>
      <c r="F23" t="s">
        <v>13</v>
      </c>
      <c r="G23">
        <v>386389</v>
      </c>
      <c r="H23" t="s">
        <v>5089</v>
      </c>
      <c r="I23" t="s">
        <v>5119</v>
      </c>
      <c r="J23" t="s">
        <v>5120</v>
      </c>
    </row>
    <row r="24" spans="1:10" x14ac:dyDescent="0.2">
      <c r="A24" t="s">
        <v>5088</v>
      </c>
      <c r="B24">
        <v>7.3</v>
      </c>
      <c r="C24" t="s">
        <v>11</v>
      </c>
      <c r="D24" t="s">
        <v>63</v>
      </c>
      <c r="E24">
        <v>30227</v>
      </c>
      <c r="F24" t="s">
        <v>13</v>
      </c>
      <c r="G24">
        <v>385019</v>
      </c>
      <c r="H24" t="s">
        <v>5089</v>
      </c>
      <c r="I24" t="s">
        <v>5121</v>
      </c>
      <c r="J24" t="s">
        <v>5122</v>
      </c>
    </row>
    <row r="25" spans="1:10" x14ac:dyDescent="0.2">
      <c r="A25" t="s">
        <v>5088</v>
      </c>
      <c r="B25">
        <v>7.3</v>
      </c>
      <c r="C25" t="s">
        <v>11</v>
      </c>
      <c r="D25" t="s">
        <v>64</v>
      </c>
      <c r="E25">
        <v>33305</v>
      </c>
      <c r="F25" t="s">
        <v>13</v>
      </c>
      <c r="G25">
        <v>365592</v>
      </c>
      <c r="H25" t="s">
        <v>5089</v>
      </c>
      <c r="I25" t="s">
        <v>193</v>
      </c>
      <c r="J25" t="s">
        <v>5123</v>
      </c>
    </row>
    <row r="26" spans="1:10" x14ac:dyDescent="0.2">
      <c r="A26" t="s">
        <v>5088</v>
      </c>
      <c r="B26">
        <v>7.3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5089</v>
      </c>
      <c r="I26" t="s">
        <v>37</v>
      </c>
      <c r="J26" t="s">
        <v>13</v>
      </c>
    </row>
    <row r="27" spans="1:10" x14ac:dyDescent="0.2">
      <c r="A27" t="s">
        <v>5088</v>
      </c>
      <c r="B27">
        <v>7.3</v>
      </c>
      <c r="C27" t="s">
        <v>11</v>
      </c>
      <c r="D27" t="s">
        <v>66</v>
      </c>
      <c r="E27">
        <v>37086</v>
      </c>
      <c r="F27" t="s">
        <v>13</v>
      </c>
      <c r="G27">
        <v>247828</v>
      </c>
      <c r="H27" t="s">
        <v>5089</v>
      </c>
      <c r="I27" t="s">
        <v>193</v>
      </c>
      <c r="J27" t="s">
        <v>5124</v>
      </c>
    </row>
    <row r="28" spans="1:10" x14ac:dyDescent="0.2">
      <c r="A28" t="s">
        <v>5088</v>
      </c>
      <c r="B28">
        <v>7.3</v>
      </c>
      <c r="C28" t="s">
        <v>11</v>
      </c>
      <c r="D28" t="s">
        <v>68</v>
      </c>
      <c r="E28">
        <v>37715</v>
      </c>
      <c r="F28" t="s">
        <v>13</v>
      </c>
      <c r="G28">
        <v>465559</v>
      </c>
      <c r="H28" t="s">
        <v>5089</v>
      </c>
      <c r="I28" t="s">
        <v>193</v>
      </c>
      <c r="J28" t="s">
        <v>5125</v>
      </c>
    </row>
    <row r="29" spans="1:10" x14ac:dyDescent="0.2">
      <c r="A29" t="s">
        <v>5088</v>
      </c>
      <c r="B29">
        <v>7.3</v>
      </c>
      <c r="C29" t="s">
        <v>11</v>
      </c>
      <c r="D29" t="s">
        <v>70</v>
      </c>
      <c r="E29">
        <v>37663</v>
      </c>
      <c r="F29" t="s">
        <v>13</v>
      </c>
      <c r="G29">
        <v>469798</v>
      </c>
      <c r="H29" t="s">
        <v>5089</v>
      </c>
      <c r="I29" t="s">
        <v>193</v>
      </c>
      <c r="J29" t="s">
        <v>5126</v>
      </c>
    </row>
    <row r="30" spans="1:10" x14ac:dyDescent="0.2">
      <c r="A30" t="s">
        <v>5088</v>
      </c>
      <c r="B30">
        <v>7.3</v>
      </c>
      <c r="C30" t="s">
        <v>11</v>
      </c>
      <c r="D30" t="s">
        <v>72</v>
      </c>
      <c r="E30">
        <v>27434</v>
      </c>
      <c r="F30" t="s">
        <v>13</v>
      </c>
      <c r="G30">
        <v>362543</v>
      </c>
      <c r="H30" t="s">
        <v>5089</v>
      </c>
      <c r="I30" t="s">
        <v>193</v>
      </c>
      <c r="J30" t="s">
        <v>5127</v>
      </c>
    </row>
    <row r="31" spans="1:10" x14ac:dyDescent="0.2">
      <c r="A31" t="s">
        <v>5088</v>
      </c>
      <c r="B31">
        <v>7.3</v>
      </c>
      <c r="C31" t="s">
        <v>11</v>
      </c>
      <c r="D31" t="s">
        <v>74</v>
      </c>
      <c r="E31">
        <v>29780</v>
      </c>
      <c r="F31" t="s">
        <v>13</v>
      </c>
      <c r="G31">
        <v>355519</v>
      </c>
      <c r="H31" t="s">
        <v>5089</v>
      </c>
      <c r="I31" t="s">
        <v>5128</v>
      </c>
      <c r="J31" t="s">
        <v>5129</v>
      </c>
    </row>
    <row r="32" spans="1:10" x14ac:dyDescent="0.2">
      <c r="A32" t="s">
        <v>5088</v>
      </c>
      <c r="B32">
        <v>7.3</v>
      </c>
      <c r="C32" t="s">
        <v>11</v>
      </c>
      <c r="D32" t="s">
        <v>76</v>
      </c>
      <c r="E32">
        <v>25507</v>
      </c>
      <c r="F32" t="s">
        <v>13</v>
      </c>
      <c r="G32">
        <v>357000</v>
      </c>
      <c r="H32" t="s">
        <v>5089</v>
      </c>
      <c r="I32" t="s">
        <v>193</v>
      </c>
      <c r="J32" t="s">
        <v>5130</v>
      </c>
    </row>
    <row r="33" spans="1:10" x14ac:dyDescent="0.2">
      <c r="A33" t="s">
        <v>5088</v>
      </c>
      <c r="B33">
        <v>7.3</v>
      </c>
      <c r="C33" t="s">
        <v>11</v>
      </c>
      <c r="D33" t="s">
        <v>78</v>
      </c>
      <c r="E33">
        <v>29260</v>
      </c>
      <c r="F33" t="s">
        <v>13</v>
      </c>
      <c r="G33">
        <v>360201</v>
      </c>
      <c r="H33" t="s">
        <v>5089</v>
      </c>
      <c r="I33" t="s">
        <v>193</v>
      </c>
      <c r="J33" t="s">
        <v>5131</v>
      </c>
    </row>
    <row r="34" spans="1:10" x14ac:dyDescent="0.2">
      <c r="A34" t="s">
        <v>5088</v>
      </c>
      <c r="B34">
        <v>7.3</v>
      </c>
      <c r="C34" t="s">
        <v>11</v>
      </c>
      <c r="D34" t="s">
        <v>80</v>
      </c>
      <c r="E34">
        <v>40245</v>
      </c>
      <c r="F34" t="s">
        <v>13</v>
      </c>
      <c r="G34">
        <v>396340</v>
      </c>
      <c r="H34" t="s">
        <v>5089</v>
      </c>
      <c r="I34" t="s">
        <v>5132</v>
      </c>
      <c r="J34" t="s">
        <v>5133</v>
      </c>
    </row>
    <row r="35" spans="1:10" x14ac:dyDescent="0.2">
      <c r="A35" t="s">
        <v>5088</v>
      </c>
      <c r="B35">
        <v>7.3</v>
      </c>
      <c r="C35" t="s">
        <v>11</v>
      </c>
      <c r="D35" t="s">
        <v>83</v>
      </c>
      <c r="E35">
        <v>28332</v>
      </c>
      <c r="F35" t="s">
        <v>13</v>
      </c>
      <c r="G35">
        <v>380541</v>
      </c>
      <c r="H35" t="s">
        <v>5089</v>
      </c>
      <c r="I35" t="s">
        <v>5134</v>
      </c>
      <c r="J35" t="s">
        <v>5108</v>
      </c>
    </row>
    <row r="36" spans="1:10" x14ac:dyDescent="0.2">
      <c r="A36" t="s">
        <v>5088</v>
      </c>
      <c r="B36">
        <v>7.3</v>
      </c>
      <c r="C36" t="s">
        <v>11</v>
      </c>
      <c r="D36" t="s">
        <v>86</v>
      </c>
      <c r="E36">
        <v>23042</v>
      </c>
      <c r="F36" t="s">
        <v>13</v>
      </c>
      <c r="G36">
        <v>308211</v>
      </c>
      <c r="H36" t="s">
        <v>5089</v>
      </c>
      <c r="I36" t="s">
        <v>193</v>
      </c>
      <c r="J36" t="s">
        <v>5135</v>
      </c>
    </row>
    <row r="37" spans="1:10" x14ac:dyDescent="0.2">
      <c r="A37" t="s">
        <v>5088</v>
      </c>
      <c r="B37">
        <v>7.3</v>
      </c>
      <c r="C37" t="s">
        <v>11</v>
      </c>
      <c r="D37" t="s">
        <v>89</v>
      </c>
      <c r="E37">
        <v>32182</v>
      </c>
      <c r="F37" t="s">
        <v>13</v>
      </c>
      <c r="G37">
        <v>355263</v>
      </c>
      <c r="H37" t="s">
        <v>5089</v>
      </c>
      <c r="I37" t="s">
        <v>193</v>
      </c>
      <c r="J37" t="s">
        <v>5136</v>
      </c>
    </row>
    <row r="38" spans="1:10" x14ac:dyDescent="0.2">
      <c r="A38" t="s">
        <v>5088</v>
      </c>
      <c r="B38">
        <v>7.3</v>
      </c>
      <c r="C38" t="s">
        <v>11</v>
      </c>
      <c r="D38" t="s">
        <v>92</v>
      </c>
      <c r="E38">
        <v>24222</v>
      </c>
      <c r="F38" t="s">
        <v>13</v>
      </c>
      <c r="G38">
        <v>323944</v>
      </c>
      <c r="H38" t="s">
        <v>5089</v>
      </c>
      <c r="I38" t="s">
        <v>5137</v>
      </c>
      <c r="J38" t="s">
        <v>5138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5139</v>
      </c>
      <c r="B2">
        <v>7.3</v>
      </c>
      <c r="C2" t="s">
        <v>11</v>
      </c>
      <c r="D2" t="s">
        <v>12</v>
      </c>
      <c r="E2">
        <v>90397</v>
      </c>
      <c r="F2" t="s">
        <v>13</v>
      </c>
      <c r="G2">
        <v>395528</v>
      </c>
      <c r="H2" t="s">
        <v>5089</v>
      </c>
      <c r="I2" t="s">
        <v>193</v>
      </c>
      <c r="J2" t="s">
        <v>5140</v>
      </c>
    </row>
    <row r="3" spans="1:10" x14ac:dyDescent="0.2">
      <c r="A3" t="s">
        <v>5139</v>
      </c>
      <c r="B3">
        <v>7.3</v>
      </c>
      <c r="C3" t="s">
        <v>11</v>
      </c>
      <c r="D3" t="s">
        <v>16</v>
      </c>
      <c r="E3">
        <v>212042</v>
      </c>
      <c r="F3" t="s">
        <v>13</v>
      </c>
      <c r="G3">
        <v>2467560</v>
      </c>
      <c r="H3" t="s">
        <v>5089</v>
      </c>
      <c r="I3" t="s">
        <v>193</v>
      </c>
      <c r="J3" t="s">
        <v>5141</v>
      </c>
    </row>
    <row r="4" spans="1:10" x14ac:dyDescent="0.2">
      <c r="A4" t="s">
        <v>5139</v>
      </c>
      <c r="B4">
        <v>7.3</v>
      </c>
      <c r="C4" t="s">
        <v>11</v>
      </c>
      <c r="D4" t="s">
        <v>18</v>
      </c>
      <c r="E4">
        <v>204196</v>
      </c>
      <c r="F4" t="s">
        <v>13</v>
      </c>
      <c r="G4">
        <v>2471108</v>
      </c>
      <c r="H4" t="s">
        <v>5089</v>
      </c>
      <c r="I4" t="s">
        <v>5142</v>
      </c>
      <c r="J4" t="s">
        <v>5143</v>
      </c>
    </row>
    <row r="5" spans="1:10" x14ac:dyDescent="0.2">
      <c r="A5" t="s">
        <v>5139</v>
      </c>
      <c r="B5">
        <v>7.3</v>
      </c>
      <c r="C5" t="s">
        <v>11</v>
      </c>
      <c r="D5" t="s">
        <v>20</v>
      </c>
      <c r="E5">
        <v>184108</v>
      </c>
      <c r="F5" t="s">
        <v>13</v>
      </c>
      <c r="G5">
        <v>2810893</v>
      </c>
      <c r="H5" t="s">
        <v>5089</v>
      </c>
      <c r="I5" t="s">
        <v>5144</v>
      </c>
      <c r="J5" t="s">
        <v>5145</v>
      </c>
    </row>
    <row r="6" spans="1:10" x14ac:dyDescent="0.2">
      <c r="A6" t="s">
        <v>5139</v>
      </c>
      <c r="B6">
        <v>7.3</v>
      </c>
      <c r="C6" t="s">
        <v>11</v>
      </c>
      <c r="D6" t="s">
        <v>22</v>
      </c>
      <c r="E6">
        <v>205811</v>
      </c>
      <c r="F6" t="s">
        <v>13</v>
      </c>
      <c r="G6">
        <v>2695333</v>
      </c>
      <c r="H6" t="s">
        <v>5089</v>
      </c>
      <c r="I6" t="s">
        <v>5146</v>
      </c>
      <c r="J6" t="s">
        <v>5147</v>
      </c>
    </row>
    <row r="7" spans="1:10" x14ac:dyDescent="0.2">
      <c r="A7" t="s">
        <v>5139</v>
      </c>
      <c r="B7">
        <v>7.3</v>
      </c>
      <c r="C7" t="s">
        <v>11</v>
      </c>
      <c r="D7" t="s">
        <v>25</v>
      </c>
      <c r="E7">
        <v>206195</v>
      </c>
      <c r="F7" t="s">
        <v>13</v>
      </c>
      <c r="G7">
        <v>3062201</v>
      </c>
      <c r="H7" t="s">
        <v>5089</v>
      </c>
      <c r="I7" t="s">
        <v>5148</v>
      </c>
      <c r="J7" t="s">
        <v>5149</v>
      </c>
    </row>
    <row r="8" spans="1:10" x14ac:dyDescent="0.2">
      <c r="A8" t="s">
        <v>5139</v>
      </c>
      <c r="B8">
        <v>7.3</v>
      </c>
      <c r="C8" t="s">
        <v>11</v>
      </c>
      <c r="D8" t="s">
        <v>27</v>
      </c>
      <c r="E8">
        <v>207866</v>
      </c>
      <c r="F8" t="s">
        <v>13</v>
      </c>
      <c r="G8">
        <v>2778424</v>
      </c>
      <c r="H8" t="s">
        <v>5089</v>
      </c>
      <c r="I8" t="s">
        <v>5150</v>
      </c>
      <c r="J8" t="s">
        <v>5151</v>
      </c>
    </row>
    <row r="9" spans="1:10" x14ac:dyDescent="0.2">
      <c r="A9" t="s">
        <v>5139</v>
      </c>
      <c r="B9">
        <v>7.3</v>
      </c>
      <c r="C9" t="s">
        <v>11</v>
      </c>
      <c r="D9" t="s">
        <v>29</v>
      </c>
      <c r="E9">
        <v>197360</v>
      </c>
      <c r="F9" t="s">
        <v>13</v>
      </c>
      <c r="G9">
        <v>2877147</v>
      </c>
      <c r="H9" t="s">
        <v>5089</v>
      </c>
      <c r="I9" t="s">
        <v>5152</v>
      </c>
      <c r="J9" t="s">
        <v>5153</v>
      </c>
    </row>
    <row r="10" spans="1:10" x14ac:dyDescent="0.2">
      <c r="A10" t="s">
        <v>5139</v>
      </c>
      <c r="B10">
        <v>7.3</v>
      </c>
      <c r="C10" t="s">
        <v>11</v>
      </c>
      <c r="D10" t="s">
        <v>32</v>
      </c>
      <c r="E10">
        <v>218147</v>
      </c>
      <c r="F10" t="s">
        <v>13</v>
      </c>
      <c r="G10">
        <v>2716716</v>
      </c>
      <c r="H10" t="s">
        <v>5089</v>
      </c>
      <c r="I10" t="s">
        <v>5154</v>
      </c>
      <c r="J10" t="s">
        <v>5155</v>
      </c>
    </row>
    <row r="11" spans="1:10" x14ac:dyDescent="0.2">
      <c r="A11" t="s">
        <v>5139</v>
      </c>
      <c r="B11">
        <v>7.3</v>
      </c>
      <c r="C11" t="s">
        <v>11</v>
      </c>
      <c r="D11" t="s">
        <v>35</v>
      </c>
      <c r="E11">
        <v>253797</v>
      </c>
      <c r="F11" t="s">
        <v>13</v>
      </c>
      <c r="G11">
        <v>2971190</v>
      </c>
      <c r="H11" t="s">
        <v>5089</v>
      </c>
      <c r="I11" t="s">
        <v>5156</v>
      </c>
      <c r="J11" t="s">
        <v>5157</v>
      </c>
    </row>
    <row r="12" spans="1:10" x14ac:dyDescent="0.2">
      <c r="A12" t="s">
        <v>5139</v>
      </c>
      <c r="B12">
        <v>7.3</v>
      </c>
      <c r="C12" t="s">
        <v>11</v>
      </c>
      <c r="D12" t="s">
        <v>38</v>
      </c>
      <c r="E12">
        <v>190898</v>
      </c>
      <c r="F12" t="s">
        <v>13</v>
      </c>
      <c r="G12">
        <v>2818285</v>
      </c>
      <c r="H12" t="s">
        <v>5089</v>
      </c>
      <c r="I12" t="s">
        <v>5158</v>
      </c>
      <c r="J12" t="s">
        <v>5159</v>
      </c>
    </row>
    <row r="13" spans="1:10" x14ac:dyDescent="0.2">
      <c r="A13" t="s">
        <v>5139</v>
      </c>
      <c r="B13">
        <v>7.3</v>
      </c>
      <c r="C13" t="s">
        <v>11</v>
      </c>
      <c r="D13" t="s">
        <v>39</v>
      </c>
      <c r="E13">
        <v>201199</v>
      </c>
      <c r="F13" t="s">
        <v>13</v>
      </c>
      <c r="G13">
        <v>3061622</v>
      </c>
      <c r="H13" t="s">
        <v>5089</v>
      </c>
      <c r="I13" t="s">
        <v>5160</v>
      </c>
      <c r="J13" t="s">
        <v>5161</v>
      </c>
    </row>
    <row r="14" spans="1:10" x14ac:dyDescent="0.2">
      <c r="A14" t="s">
        <v>5139</v>
      </c>
      <c r="B14">
        <v>7.3</v>
      </c>
      <c r="C14" t="s">
        <v>11</v>
      </c>
      <c r="D14" t="s">
        <v>40</v>
      </c>
      <c r="E14">
        <v>100977</v>
      </c>
      <c r="F14" t="s">
        <v>13</v>
      </c>
      <c r="G14">
        <v>343884</v>
      </c>
      <c r="H14" t="s">
        <v>5089</v>
      </c>
      <c r="I14" t="s">
        <v>193</v>
      </c>
      <c r="J14" t="s">
        <v>5162</v>
      </c>
    </row>
    <row r="15" spans="1:10" x14ac:dyDescent="0.2">
      <c r="A15" t="s">
        <v>5139</v>
      </c>
      <c r="B15">
        <v>7.3</v>
      </c>
      <c r="C15" t="s">
        <v>11</v>
      </c>
      <c r="D15" t="s">
        <v>42</v>
      </c>
      <c r="E15">
        <v>150457</v>
      </c>
      <c r="F15" t="s">
        <v>13</v>
      </c>
      <c r="G15">
        <v>1597603</v>
      </c>
      <c r="H15" t="s">
        <v>5089</v>
      </c>
      <c r="I15" t="s">
        <v>193</v>
      </c>
      <c r="J15" t="s">
        <v>5147</v>
      </c>
    </row>
    <row r="16" spans="1:10" x14ac:dyDescent="0.2">
      <c r="A16" t="s">
        <v>5139</v>
      </c>
      <c r="B16">
        <v>7.3</v>
      </c>
      <c r="C16" t="s">
        <v>11</v>
      </c>
      <c r="D16" t="s">
        <v>44</v>
      </c>
      <c r="E16">
        <v>228712</v>
      </c>
      <c r="F16" t="s">
        <v>13</v>
      </c>
      <c r="G16">
        <v>2845584</v>
      </c>
      <c r="H16" t="s">
        <v>5089</v>
      </c>
      <c r="I16" t="s">
        <v>5163</v>
      </c>
      <c r="J16" t="s">
        <v>5164</v>
      </c>
    </row>
    <row r="17" spans="1:10" x14ac:dyDescent="0.2">
      <c r="A17" t="s">
        <v>5139</v>
      </c>
      <c r="B17">
        <v>7.3</v>
      </c>
      <c r="C17" t="s">
        <v>11</v>
      </c>
      <c r="D17" t="s">
        <v>46</v>
      </c>
      <c r="E17">
        <v>167448</v>
      </c>
      <c r="F17" t="s">
        <v>13</v>
      </c>
      <c r="G17">
        <v>2236549</v>
      </c>
      <c r="H17" t="s">
        <v>5089</v>
      </c>
      <c r="I17" t="s">
        <v>5165</v>
      </c>
      <c r="J17" t="s">
        <v>5166</v>
      </c>
    </row>
    <row r="18" spans="1:10" x14ac:dyDescent="0.2">
      <c r="A18" t="s">
        <v>5139</v>
      </c>
      <c r="B18">
        <v>7.3</v>
      </c>
      <c r="C18" t="s">
        <v>11</v>
      </c>
      <c r="D18" t="s">
        <v>48</v>
      </c>
      <c r="E18">
        <v>198524</v>
      </c>
      <c r="F18" t="s">
        <v>13</v>
      </c>
      <c r="G18">
        <v>2475486</v>
      </c>
      <c r="H18" t="s">
        <v>5089</v>
      </c>
      <c r="I18" t="s">
        <v>5167</v>
      </c>
      <c r="J18" t="s">
        <v>5168</v>
      </c>
    </row>
    <row r="19" spans="1:10" x14ac:dyDescent="0.2">
      <c r="A19" t="s">
        <v>5139</v>
      </c>
      <c r="B19">
        <v>7.3</v>
      </c>
      <c r="C19" t="s">
        <v>11</v>
      </c>
      <c r="D19" t="s">
        <v>50</v>
      </c>
      <c r="E19">
        <v>185739</v>
      </c>
      <c r="F19" t="s">
        <v>13</v>
      </c>
      <c r="G19">
        <v>2642796</v>
      </c>
      <c r="H19" t="s">
        <v>5089</v>
      </c>
      <c r="I19" t="s">
        <v>5169</v>
      </c>
      <c r="J19" t="s">
        <v>5170</v>
      </c>
    </row>
    <row r="20" spans="1:10" x14ac:dyDescent="0.2">
      <c r="A20" t="s">
        <v>5139</v>
      </c>
      <c r="B20">
        <v>7.3</v>
      </c>
      <c r="C20" t="s">
        <v>11</v>
      </c>
      <c r="D20" t="s">
        <v>52</v>
      </c>
      <c r="E20">
        <v>221400</v>
      </c>
      <c r="F20" t="s">
        <v>13</v>
      </c>
      <c r="G20">
        <v>2695382</v>
      </c>
      <c r="H20" t="s">
        <v>5089</v>
      </c>
      <c r="I20" t="s">
        <v>5171</v>
      </c>
      <c r="J20" t="s">
        <v>5172</v>
      </c>
    </row>
    <row r="21" spans="1:10" x14ac:dyDescent="0.2">
      <c r="A21" t="s">
        <v>5139</v>
      </c>
      <c r="B21">
        <v>7.3</v>
      </c>
      <c r="C21" t="s">
        <v>11</v>
      </c>
      <c r="D21" t="s">
        <v>54</v>
      </c>
      <c r="E21">
        <v>201880</v>
      </c>
      <c r="F21" t="s">
        <v>13</v>
      </c>
      <c r="G21">
        <v>2658871</v>
      </c>
      <c r="H21" t="s">
        <v>5089</v>
      </c>
      <c r="I21" t="s">
        <v>5173</v>
      </c>
      <c r="J21" t="s">
        <v>5174</v>
      </c>
    </row>
    <row r="22" spans="1:10" x14ac:dyDescent="0.2">
      <c r="A22" t="s">
        <v>5139</v>
      </c>
      <c r="B22">
        <v>7.3</v>
      </c>
      <c r="C22" t="s">
        <v>11</v>
      </c>
      <c r="D22" t="s">
        <v>57</v>
      </c>
      <c r="E22">
        <v>167500</v>
      </c>
      <c r="F22" t="s">
        <v>13</v>
      </c>
      <c r="G22">
        <v>2706940</v>
      </c>
      <c r="H22" t="s">
        <v>5089</v>
      </c>
      <c r="I22" t="s">
        <v>5175</v>
      </c>
      <c r="J22" t="s">
        <v>5176</v>
      </c>
    </row>
    <row r="23" spans="1:10" x14ac:dyDescent="0.2">
      <c r="A23" t="s">
        <v>5139</v>
      </c>
      <c r="B23">
        <v>7.3</v>
      </c>
      <c r="C23" t="s">
        <v>11</v>
      </c>
      <c r="D23" t="s">
        <v>60</v>
      </c>
      <c r="E23">
        <v>220898</v>
      </c>
      <c r="F23" t="s">
        <v>13</v>
      </c>
      <c r="G23">
        <v>2870351</v>
      </c>
      <c r="H23" t="s">
        <v>5089</v>
      </c>
      <c r="I23" t="s">
        <v>5177</v>
      </c>
      <c r="J23" t="s">
        <v>5178</v>
      </c>
    </row>
    <row r="24" spans="1:10" x14ac:dyDescent="0.2">
      <c r="A24" t="s">
        <v>5139</v>
      </c>
      <c r="B24">
        <v>7.3</v>
      </c>
      <c r="C24" t="s">
        <v>11</v>
      </c>
      <c r="D24" t="s">
        <v>63</v>
      </c>
      <c r="E24">
        <v>208638</v>
      </c>
      <c r="F24" t="s">
        <v>13</v>
      </c>
      <c r="G24">
        <v>2689259</v>
      </c>
      <c r="H24" t="s">
        <v>5089</v>
      </c>
      <c r="I24" t="s">
        <v>5179</v>
      </c>
      <c r="J24" t="s">
        <v>5180</v>
      </c>
    </row>
    <row r="25" spans="1:10" x14ac:dyDescent="0.2">
      <c r="A25" t="s">
        <v>5139</v>
      </c>
      <c r="B25">
        <v>7.3</v>
      </c>
      <c r="C25" t="s">
        <v>11</v>
      </c>
      <c r="D25" t="s">
        <v>64</v>
      </c>
      <c r="E25">
        <v>158004</v>
      </c>
      <c r="F25" t="s">
        <v>13</v>
      </c>
      <c r="G25">
        <v>2023806</v>
      </c>
      <c r="H25" t="s">
        <v>5089</v>
      </c>
      <c r="I25" t="s">
        <v>5181</v>
      </c>
      <c r="J25" t="s">
        <v>5182</v>
      </c>
    </row>
    <row r="26" spans="1:10" x14ac:dyDescent="0.2">
      <c r="A26" t="s">
        <v>5139</v>
      </c>
      <c r="B26">
        <v>7.3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5089</v>
      </c>
      <c r="I26" t="s">
        <v>37</v>
      </c>
      <c r="J26" t="s">
        <v>13</v>
      </c>
    </row>
    <row r="27" spans="1:10" x14ac:dyDescent="0.2">
      <c r="A27" t="s">
        <v>5139</v>
      </c>
      <c r="B27">
        <v>7.3</v>
      </c>
      <c r="C27" t="s">
        <v>11</v>
      </c>
      <c r="D27" t="s">
        <v>66</v>
      </c>
      <c r="E27">
        <v>169698</v>
      </c>
      <c r="F27" t="s">
        <v>13</v>
      </c>
      <c r="G27">
        <v>1102687</v>
      </c>
      <c r="H27" t="s">
        <v>5089</v>
      </c>
      <c r="I27" t="s">
        <v>193</v>
      </c>
      <c r="J27" t="s">
        <v>5183</v>
      </c>
    </row>
    <row r="28" spans="1:10" x14ac:dyDescent="0.2">
      <c r="A28" t="s">
        <v>5139</v>
      </c>
      <c r="B28">
        <v>7.3</v>
      </c>
      <c r="C28" t="s">
        <v>11</v>
      </c>
      <c r="D28" t="s">
        <v>68</v>
      </c>
      <c r="E28">
        <v>182423</v>
      </c>
      <c r="F28" t="s">
        <v>13</v>
      </c>
      <c r="G28">
        <v>1977064</v>
      </c>
      <c r="H28" t="s">
        <v>5089</v>
      </c>
      <c r="I28" t="s">
        <v>193</v>
      </c>
      <c r="J28" t="s">
        <v>5184</v>
      </c>
    </row>
    <row r="29" spans="1:10" x14ac:dyDescent="0.2">
      <c r="A29" t="s">
        <v>5139</v>
      </c>
      <c r="B29">
        <v>7.3</v>
      </c>
      <c r="C29" t="s">
        <v>11</v>
      </c>
      <c r="D29" t="s">
        <v>70</v>
      </c>
      <c r="E29">
        <v>202671</v>
      </c>
      <c r="F29" t="s">
        <v>13</v>
      </c>
      <c r="G29">
        <v>2187907</v>
      </c>
      <c r="H29" t="s">
        <v>5089</v>
      </c>
      <c r="I29" t="s">
        <v>5185</v>
      </c>
      <c r="J29" t="s">
        <v>5186</v>
      </c>
    </row>
    <row r="30" spans="1:10" x14ac:dyDescent="0.2">
      <c r="A30" t="s">
        <v>5139</v>
      </c>
      <c r="B30">
        <v>7.3</v>
      </c>
      <c r="C30" t="s">
        <v>11</v>
      </c>
      <c r="D30" t="s">
        <v>72</v>
      </c>
      <c r="E30">
        <v>169019</v>
      </c>
      <c r="F30" t="s">
        <v>13</v>
      </c>
      <c r="G30">
        <v>2228451</v>
      </c>
      <c r="H30" t="s">
        <v>5089</v>
      </c>
      <c r="I30" t="s">
        <v>5187</v>
      </c>
      <c r="J30" t="s">
        <v>5188</v>
      </c>
    </row>
    <row r="31" spans="1:10" x14ac:dyDescent="0.2">
      <c r="A31" t="s">
        <v>5139</v>
      </c>
      <c r="B31">
        <v>7.3</v>
      </c>
      <c r="C31" t="s">
        <v>11</v>
      </c>
      <c r="D31" t="s">
        <v>74</v>
      </c>
      <c r="E31">
        <v>176359</v>
      </c>
      <c r="F31" t="s">
        <v>13</v>
      </c>
      <c r="G31">
        <v>2208592</v>
      </c>
      <c r="H31" t="s">
        <v>5089</v>
      </c>
      <c r="I31" t="s">
        <v>5189</v>
      </c>
      <c r="J31" t="s">
        <v>5190</v>
      </c>
    </row>
    <row r="32" spans="1:10" x14ac:dyDescent="0.2">
      <c r="A32" t="s">
        <v>5139</v>
      </c>
      <c r="B32">
        <v>7.3</v>
      </c>
      <c r="C32" t="s">
        <v>11</v>
      </c>
      <c r="D32" t="s">
        <v>76</v>
      </c>
      <c r="E32">
        <v>188128</v>
      </c>
      <c r="F32" t="s">
        <v>13</v>
      </c>
      <c r="G32">
        <v>2514626</v>
      </c>
      <c r="H32" t="s">
        <v>5089</v>
      </c>
      <c r="I32" t="s">
        <v>5191</v>
      </c>
      <c r="J32" t="s">
        <v>5192</v>
      </c>
    </row>
    <row r="33" spans="1:10" x14ac:dyDescent="0.2">
      <c r="A33" t="s">
        <v>5139</v>
      </c>
      <c r="B33">
        <v>7.3</v>
      </c>
      <c r="C33" t="s">
        <v>11</v>
      </c>
      <c r="D33" t="s">
        <v>78</v>
      </c>
      <c r="E33">
        <v>229598</v>
      </c>
      <c r="F33" t="s">
        <v>13</v>
      </c>
      <c r="G33">
        <v>2618853</v>
      </c>
      <c r="H33" t="s">
        <v>5089</v>
      </c>
      <c r="I33" t="s">
        <v>5193</v>
      </c>
      <c r="J33" t="s">
        <v>5194</v>
      </c>
    </row>
    <row r="34" spans="1:10" x14ac:dyDescent="0.2">
      <c r="A34" t="s">
        <v>5139</v>
      </c>
      <c r="B34">
        <v>7.3</v>
      </c>
      <c r="C34" t="s">
        <v>11</v>
      </c>
      <c r="D34" t="s">
        <v>80</v>
      </c>
      <c r="E34">
        <v>194734</v>
      </c>
      <c r="F34" t="s">
        <v>13</v>
      </c>
      <c r="G34">
        <v>2566297</v>
      </c>
      <c r="H34" t="s">
        <v>5089</v>
      </c>
      <c r="I34" t="s">
        <v>5195</v>
      </c>
      <c r="J34" t="s">
        <v>5196</v>
      </c>
    </row>
    <row r="35" spans="1:10" x14ac:dyDescent="0.2">
      <c r="A35" t="s">
        <v>5139</v>
      </c>
      <c r="B35">
        <v>7.3</v>
      </c>
      <c r="C35" t="s">
        <v>11</v>
      </c>
      <c r="D35" t="s">
        <v>83</v>
      </c>
      <c r="E35">
        <v>231374</v>
      </c>
      <c r="F35" t="s">
        <v>13</v>
      </c>
      <c r="G35">
        <v>2906850</v>
      </c>
      <c r="H35" t="s">
        <v>5089</v>
      </c>
      <c r="I35" t="s">
        <v>5197</v>
      </c>
      <c r="J35" t="s">
        <v>5198</v>
      </c>
    </row>
    <row r="36" spans="1:10" x14ac:dyDescent="0.2">
      <c r="A36" t="s">
        <v>5139</v>
      </c>
      <c r="B36">
        <v>7.3</v>
      </c>
      <c r="C36" t="s">
        <v>11</v>
      </c>
      <c r="D36" t="s">
        <v>86</v>
      </c>
      <c r="E36">
        <v>190909</v>
      </c>
      <c r="F36" t="s">
        <v>13</v>
      </c>
      <c r="G36">
        <v>2726896</v>
      </c>
      <c r="H36" t="s">
        <v>5089</v>
      </c>
      <c r="I36" t="s">
        <v>5199</v>
      </c>
      <c r="J36" t="s">
        <v>5200</v>
      </c>
    </row>
    <row r="37" spans="1:10" x14ac:dyDescent="0.2">
      <c r="A37" t="s">
        <v>5139</v>
      </c>
      <c r="B37">
        <v>7.3</v>
      </c>
      <c r="C37" t="s">
        <v>11</v>
      </c>
      <c r="D37" t="s">
        <v>89</v>
      </c>
      <c r="E37">
        <v>203162</v>
      </c>
      <c r="F37" t="s">
        <v>13</v>
      </c>
      <c r="G37">
        <v>2657700</v>
      </c>
      <c r="H37" t="s">
        <v>5089</v>
      </c>
      <c r="I37" t="s">
        <v>5201</v>
      </c>
      <c r="J37" t="s">
        <v>5202</v>
      </c>
    </row>
    <row r="38" spans="1:10" x14ac:dyDescent="0.2">
      <c r="A38" t="s">
        <v>5139</v>
      </c>
      <c r="B38">
        <v>7.3</v>
      </c>
      <c r="C38" t="s">
        <v>11</v>
      </c>
      <c r="D38" t="s">
        <v>92</v>
      </c>
      <c r="E38">
        <v>189513</v>
      </c>
      <c r="F38" t="s">
        <v>13</v>
      </c>
      <c r="G38">
        <v>2419164</v>
      </c>
      <c r="H38" t="s">
        <v>5089</v>
      </c>
      <c r="I38" t="s">
        <v>5203</v>
      </c>
      <c r="J38" t="s">
        <v>5204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5205</v>
      </c>
      <c r="B2">
        <v>7.3</v>
      </c>
      <c r="C2" t="s">
        <v>252</v>
      </c>
      <c r="D2" t="s">
        <v>12</v>
      </c>
      <c r="E2">
        <v>40913565</v>
      </c>
      <c r="F2" t="s">
        <v>13</v>
      </c>
      <c r="G2">
        <v>597026870</v>
      </c>
      <c r="H2" t="s">
        <v>5206</v>
      </c>
      <c r="I2" t="s">
        <v>193</v>
      </c>
      <c r="J2" t="s">
        <v>13</v>
      </c>
    </row>
    <row r="3" spans="1:10" x14ac:dyDescent="0.2">
      <c r="A3" t="s">
        <v>5205</v>
      </c>
      <c r="B3">
        <v>7.3</v>
      </c>
      <c r="C3" t="s">
        <v>252</v>
      </c>
      <c r="D3" t="s">
        <v>16</v>
      </c>
      <c r="E3">
        <v>48255730</v>
      </c>
      <c r="F3" t="s">
        <v>13</v>
      </c>
      <c r="G3">
        <v>649685465</v>
      </c>
      <c r="H3" t="s">
        <v>5206</v>
      </c>
      <c r="I3" t="s">
        <v>193</v>
      </c>
      <c r="J3" t="s">
        <v>13</v>
      </c>
    </row>
    <row r="4" spans="1:10" x14ac:dyDescent="0.2">
      <c r="A4" t="s">
        <v>5205</v>
      </c>
      <c r="B4">
        <v>7.3</v>
      </c>
      <c r="C4" t="s">
        <v>252</v>
      </c>
      <c r="D4" t="s">
        <v>18</v>
      </c>
      <c r="E4">
        <v>44233365</v>
      </c>
      <c r="F4" t="s">
        <v>13</v>
      </c>
      <c r="G4">
        <v>611230731</v>
      </c>
      <c r="H4" t="s">
        <v>5206</v>
      </c>
      <c r="I4" t="s">
        <v>193</v>
      </c>
      <c r="J4" t="s">
        <v>13</v>
      </c>
    </row>
    <row r="5" spans="1:10" x14ac:dyDescent="0.2">
      <c r="A5" t="s">
        <v>5205</v>
      </c>
      <c r="B5">
        <v>7.3</v>
      </c>
      <c r="C5" t="s">
        <v>252</v>
      </c>
      <c r="D5" t="s">
        <v>20</v>
      </c>
      <c r="E5">
        <v>36799739</v>
      </c>
      <c r="F5" t="s">
        <v>13</v>
      </c>
      <c r="G5">
        <v>537817117</v>
      </c>
      <c r="H5" t="s">
        <v>5206</v>
      </c>
      <c r="I5" t="s">
        <v>193</v>
      </c>
      <c r="J5" t="s">
        <v>13</v>
      </c>
    </row>
    <row r="6" spans="1:10" x14ac:dyDescent="0.2">
      <c r="A6" t="s">
        <v>5205</v>
      </c>
      <c r="B6">
        <v>7.3</v>
      </c>
      <c r="C6" t="s">
        <v>252</v>
      </c>
      <c r="D6" t="s">
        <v>22</v>
      </c>
      <c r="E6">
        <v>44114652</v>
      </c>
      <c r="F6" t="s">
        <v>13</v>
      </c>
      <c r="G6">
        <v>598107907</v>
      </c>
      <c r="H6" t="s">
        <v>5206</v>
      </c>
      <c r="I6" t="s">
        <v>193</v>
      </c>
      <c r="J6" t="s">
        <v>13</v>
      </c>
    </row>
    <row r="7" spans="1:10" x14ac:dyDescent="0.2">
      <c r="A7" t="s">
        <v>5205</v>
      </c>
      <c r="B7">
        <v>7.3</v>
      </c>
      <c r="C7" t="s">
        <v>252</v>
      </c>
      <c r="D7" t="s">
        <v>25</v>
      </c>
      <c r="E7">
        <v>35384819</v>
      </c>
      <c r="F7" t="s">
        <v>13</v>
      </c>
      <c r="G7">
        <v>520052814</v>
      </c>
      <c r="H7" t="s">
        <v>5206</v>
      </c>
      <c r="I7" t="s">
        <v>5207</v>
      </c>
      <c r="J7" t="s">
        <v>13</v>
      </c>
    </row>
    <row r="8" spans="1:10" x14ac:dyDescent="0.2">
      <c r="A8" t="s">
        <v>5205</v>
      </c>
      <c r="B8">
        <v>7.3</v>
      </c>
      <c r="C8" t="s">
        <v>252</v>
      </c>
      <c r="D8" t="s">
        <v>27</v>
      </c>
      <c r="E8">
        <v>28859817</v>
      </c>
      <c r="F8" t="s">
        <v>13</v>
      </c>
      <c r="G8">
        <v>452659425</v>
      </c>
      <c r="H8" t="s">
        <v>5206</v>
      </c>
      <c r="I8" t="s">
        <v>5208</v>
      </c>
      <c r="J8" t="s">
        <v>13</v>
      </c>
    </row>
    <row r="9" spans="1:10" x14ac:dyDescent="0.2">
      <c r="A9" t="s">
        <v>5205</v>
      </c>
      <c r="B9">
        <v>7.3</v>
      </c>
      <c r="C9" t="s">
        <v>252</v>
      </c>
      <c r="D9" t="s">
        <v>29</v>
      </c>
      <c r="E9">
        <v>32234655</v>
      </c>
      <c r="F9" t="s">
        <v>13</v>
      </c>
      <c r="G9">
        <v>504964904</v>
      </c>
      <c r="H9" t="s">
        <v>5206</v>
      </c>
      <c r="I9" t="s">
        <v>5209</v>
      </c>
      <c r="J9" t="s">
        <v>13</v>
      </c>
    </row>
    <row r="10" spans="1:10" x14ac:dyDescent="0.2">
      <c r="A10" t="s">
        <v>5205</v>
      </c>
      <c r="B10">
        <v>7.3</v>
      </c>
      <c r="C10" t="s">
        <v>252</v>
      </c>
      <c r="D10" t="s">
        <v>32</v>
      </c>
      <c r="E10">
        <v>33067915</v>
      </c>
      <c r="F10" t="s">
        <v>13</v>
      </c>
      <c r="G10">
        <v>471503110</v>
      </c>
      <c r="H10" t="s">
        <v>5206</v>
      </c>
      <c r="I10" t="s">
        <v>5210</v>
      </c>
      <c r="J10" t="s">
        <v>13</v>
      </c>
    </row>
    <row r="11" spans="1:10" x14ac:dyDescent="0.2">
      <c r="A11" t="s">
        <v>5205</v>
      </c>
      <c r="B11">
        <v>7.3</v>
      </c>
      <c r="C11" t="s">
        <v>252</v>
      </c>
      <c r="D11" t="s">
        <v>35</v>
      </c>
      <c r="E11">
        <v>33507233</v>
      </c>
      <c r="F11" t="s">
        <v>13</v>
      </c>
      <c r="G11">
        <v>489031093</v>
      </c>
      <c r="H11" t="s">
        <v>5206</v>
      </c>
      <c r="I11" t="s">
        <v>5211</v>
      </c>
      <c r="J11" t="s">
        <v>13</v>
      </c>
    </row>
    <row r="12" spans="1:10" x14ac:dyDescent="0.2">
      <c r="A12" t="s">
        <v>5205</v>
      </c>
      <c r="B12">
        <v>7.3</v>
      </c>
      <c r="C12" t="s">
        <v>252</v>
      </c>
      <c r="D12" t="s">
        <v>38</v>
      </c>
      <c r="E12">
        <v>35674860</v>
      </c>
      <c r="F12" t="s">
        <v>13</v>
      </c>
      <c r="G12">
        <v>496187402</v>
      </c>
      <c r="H12" t="s">
        <v>5206</v>
      </c>
      <c r="I12" t="s">
        <v>5212</v>
      </c>
      <c r="J12" t="s">
        <v>13</v>
      </c>
    </row>
    <row r="13" spans="1:10" x14ac:dyDescent="0.2">
      <c r="A13" t="s">
        <v>5205</v>
      </c>
      <c r="B13">
        <v>7.3</v>
      </c>
      <c r="C13" t="s">
        <v>252</v>
      </c>
      <c r="D13" t="s">
        <v>39</v>
      </c>
      <c r="E13">
        <v>36463418</v>
      </c>
      <c r="F13" t="s">
        <v>13</v>
      </c>
      <c r="G13">
        <v>500418771</v>
      </c>
      <c r="H13" t="s">
        <v>5206</v>
      </c>
      <c r="I13" t="s">
        <v>5213</v>
      </c>
      <c r="J13" t="s">
        <v>13</v>
      </c>
    </row>
    <row r="14" spans="1:10" x14ac:dyDescent="0.2">
      <c r="A14" t="s">
        <v>5205</v>
      </c>
      <c r="B14">
        <v>7.3</v>
      </c>
      <c r="C14" t="s">
        <v>252</v>
      </c>
      <c r="D14" t="s">
        <v>40</v>
      </c>
      <c r="E14">
        <v>39702905</v>
      </c>
      <c r="F14" t="s">
        <v>13</v>
      </c>
      <c r="G14">
        <v>582428401</v>
      </c>
      <c r="H14" t="s">
        <v>5206</v>
      </c>
      <c r="I14" t="s">
        <v>193</v>
      </c>
      <c r="J14" t="s">
        <v>13</v>
      </c>
    </row>
    <row r="15" spans="1:10" x14ac:dyDescent="0.2">
      <c r="A15" t="s">
        <v>5205</v>
      </c>
      <c r="B15">
        <v>7.3</v>
      </c>
      <c r="C15" t="s">
        <v>252</v>
      </c>
      <c r="D15" t="s">
        <v>42</v>
      </c>
      <c r="E15">
        <v>46026100</v>
      </c>
      <c r="F15" t="s">
        <v>13</v>
      </c>
      <c r="G15">
        <v>643435524</v>
      </c>
      <c r="H15" t="s">
        <v>5206</v>
      </c>
      <c r="I15" t="s">
        <v>193</v>
      </c>
      <c r="J15" t="s">
        <v>13</v>
      </c>
    </row>
    <row r="16" spans="1:10" x14ac:dyDescent="0.2">
      <c r="A16" t="s">
        <v>5205</v>
      </c>
      <c r="B16">
        <v>7.3</v>
      </c>
      <c r="C16" t="s">
        <v>252</v>
      </c>
      <c r="D16" t="s">
        <v>44</v>
      </c>
      <c r="E16">
        <v>38321717</v>
      </c>
      <c r="F16" t="s">
        <v>13</v>
      </c>
      <c r="G16">
        <v>576032505</v>
      </c>
      <c r="H16" t="s">
        <v>5206</v>
      </c>
      <c r="I16" t="s">
        <v>193</v>
      </c>
      <c r="J16" t="s">
        <v>13</v>
      </c>
    </row>
    <row r="17" spans="1:10" x14ac:dyDescent="0.2">
      <c r="A17" t="s">
        <v>5205</v>
      </c>
      <c r="B17">
        <v>7.3</v>
      </c>
      <c r="C17" t="s">
        <v>252</v>
      </c>
      <c r="D17" t="s">
        <v>46</v>
      </c>
      <c r="E17">
        <v>40275411</v>
      </c>
      <c r="F17" t="s">
        <v>13</v>
      </c>
      <c r="G17">
        <v>537027157</v>
      </c>
      <c r="H17" t="s">
        <v>5206</v>
      </c>
      <c r="I17" t="s">
        <v>5214</v>
      </c>
      <c r="J17" t="s">
        <v>13</v>
      </c>
    </row>
    <row r="18" spans="1:10" x14ac:dyDescent="0.2">
      <c r="A18" t="s">
        <v>5205</v>
      </c>
      <c r="B18">
        <v>7.3</v>
      </c>
      <c r="C18" t="s">
        <v>252</v>
      </c>
      <c r="D18" t="s">
        <v>48</v>
      </c>
      <c r="E18">
        <v>33321059</v>
      </c>
      <c r="F18" t="s">
        <v>13</v>
      </c>
      <c r="G18">
        <v>507872501</v>
      </c>
      <c r="H18" t="s">
        <v>5206</v>
      </c>
      <c r="I18" t="s">
        <v>5215</v>
      </c>
      <c r="J18" t="s">
        <v>13</v>
      </c>
    </row>
    <row r="19" spans="1:10" x14ac:dyDescent="0.2">
      <c r="A19" t="s">
        <v>5205</v>
      </c>
      <c r="B19">
        <v>7.3</v>
      </c>
      <c r="C19" t="s">
        <v>252</v>
      </c>
      <c r="D19" t="s">
        <v>50</v>
      </c>
      <c r="E19">
        <v>32072466</v>
      </c>
      <c r="F19" t="s">
        <v>13</v>
      </c>
      <c r="G19">
        <v>459850953</v>
      </c>
      <c r="H19" t="s">
        <v>5206</v>
      </c>
      <c r="I19" t="s">
        <v>5216</v>
      </c>
      <c r="J19" t="s">
        <v>13</v>
      </c>
    </row>
    <row r="20" spans="1:10" x14ac:dyDescent="0.2">
      <c r="A20" t="s">
        <v>5205</v>
      </c>
      <c r="B20">
        <v>7.3</v>
      </c>
      <c r="C20" t="s">
        <v>252</v>
      </c>
      <c r="D20" t="s">
        <v>52</v>
      </c>
      <c r="E20">
        <v>32841672</v>
      </c>
      <c r="F20" t="s">
        <v>13</v>
      </c>
      <c r="G20">
        <v>491614455</v>
      </c>
      <c r="H20" t="s">
        <v>5206</v>
      </c>
      <c r="I20" t="s">
        <v>5217</v>
      </c>
      <c r="J20" t="s">
        <v>13</v>
      </c>
    </row>
    <row r="21" spans="1:10" x14ac:dyDescent="0.2">
      <c r="A21" t="s">
        <v>5205</v>
      </c>
      <c r="B21">
        <v>7.3</v>
      </c>
      <c r="C21" t="s">
        <v>252</v>
      </c>
      <c r="D21" t="s">
        <v>54</v>
      </c>
      <c r="E21">
        <v>33610597</v>
      </c>
      <c r="F21" t="s">
        <v>13</v>
      </c>
      <c r="G21">
        <v>471238206</v>
      </c>
      <c r="H21" t="s">
        <v>5206</v>
      </c>
      <c r="I21" t="s">
        <v>5218</v>
      </c>
      <c r="J21" t="s">
        <v>13</v>
      </c>
    </row>
    <row r="22" spans="1:10" x14ac:dyDescent="0.2">
      <c r="A22" t="s">
        <v>5205</v>
      </c>
      <c r="B22">
        <v>7.3</v>
      </c>
      <c r="C22" t="s">
        <v>252</v>
      </c>
      <c r="D22" t="s">
        <v>57</v>
      </c>
      <c r="E22">
        <v>28902522</v>
      </c>
      <c r="F22" t="s">
        <v>13</v>
      </c>
      <c r="G22">
        <v>441399159</v>
      </c>
      <c r="H22" t="s">
        <v>5206</v>
      </c>
      <c r="I22" t="s">
        <v>5219</v>
      </c>
      <c r="J22" t="s">
        <v>13</v>
      </c>
    </row>
    <row r="23" spans="1:10" x14ac:dyDescent="0.2">
      <c r="A23" t="s">
        <v>5205</v>
      </c>
      <c r="B23">
        <v>7.3</v>
      </c>
      <c r="C23" t="s">
        <v>252</v>
      </c>
      <c r="D23" t="s">
        <v>60</v>
      </c>
      <c r="E23">
        <v>30337564</v>
      </c>
      <c r="F23" t="s">
        <v>13</v>
      </c>
      <c r="G23">
        <v>455217979</v>
      </c>
      <c r="H23" t="s">
        <v>5206</v>
      </c>
      <c r="I23" t="s">
        <v>5220</v>
      </c>
      <c r="J23" t="s">
        <v>13</v>
      </c>
    </row>
    <row r="24" spans="1:10" x14ac:dyDescent="0.2">
      <c r="A24" t="s">
        <v>5205</v>
      </c>
      <c r="B24">
        <v>7.3</v>
      </c>
      <c r="C24" t="s">
        <v>252</v>
      </c>
      <c r="D24" t="s">
        <v>63</v>
      </c>
      <c r="E24">
        <v>32214192</v>
      </c>
      <c r="F24" t="s">
        <v>13</v>
      </c>
      <c r="G24">
        <v>461565635</v>
      </c>
      <c r="H24" t="s">
        <v>5206</v>
      </c>
      <c r="I24" t="s">
        <v>5221</v>
      </c>
      <c r="J24" t="s">
        <v>13</v>
      </c>
    </row>
    <row r="25" spans="1:10" x14ac:dyDescent="0.2">
      <c r="A25" t="s">
        <v>5205</v>
      </c>
      <c r="B25">
        <v>7.3</v>
      </c>
      <c r="C25" t="s">
        <v>252</v>
      </c>
      <c r="D25" t="s">
        <v>64</v>
      </c>
      <c r="E25">
        <v>31757818</v>
      </c>
      <c r="F25" t="s">
        <v>13</v>
      </c>
      <c r="G25">
        <v>442246121</v>
      </c>
      <c r="H25" t="s">
        <v>5206</v>
      </c>
      <c r="I25" t="s">
        <v>5222</v>
      </c>
      <c r="J25" t="s">
        <v>13</v>
      </c>
    </row>
    <row r="26" spans="1:10" x14ac:dyDescent="0.2">
      <c r="A26" t="s">
        <v>5205</v>
      </c>
      <c r="B26">
        <v>7.3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5206</v>
      </c>
      <c r="I26" t="s">
        <v>37</v>
      </c>
      <c r="J26" t="s">
        <v>13</v>
      </c>
    </row>
    <row r="27" spans="1:10" x14ac:dyDescent="0.2">
      <c r="A27" t="s">
        <v>5205</v>
      </c>
      <c r="B27">
        <v>7.3</v>
      </c>
      <c r="C27" t="s">
        <v>252</v>
      </c>
      <c r="D27" t="s">
        <v>66</v>
      </c>
      <c r="E27">
        <v>45577468</v>
      </c>
      <c r="F27" t="s">
        <v>13</v>
      </c>
      <c r="G27">
        <v>630589416</v>
      </c>
      <c r="H27" t="s">
        <v>5206</v>
      </c>
      <c r="I27" t="s">
        <v>193</v>
      </c>
      <c r="J27" t="s">
        <v>13</v>
      </c>
    </row>
    <row r="28" spans="1:10" x14ac:dyDescent="0.2">
      <c r="A28" t="s">
        <v>5205</v>
      </c>
      <c r="B28">
        <v>7.3</v>
      </c>
      <c r="C28" t="s">
        <v>252</v>
      </c>
      <c r="D28" t="s">
        <v>68</v>
      </c>
      <c r="E28">
        <v>40087247</v>
      </c>
      <c r="F28" t="s">
        <v>13</v>
      </c>
      <c r="G28">
        <v>549389180</v>
      </c>
      <c r="H28" t="s">
        <v>5206</v>
      </c>
      <c r="I28" t="s">
        <v>5223</v>
      </c>
      <c r="J28" t="s">
        <v>13</v>
      </c>
    </row>
    <row r="29" spans="1:10" x14ac:dyDescent="0.2">
      <c r="A29" t="s">
        <v>5205</v>
      </c>
      <c r="B29">
        <v>7.3</v>
      </c>
      <c r="C29" t="s">
        <v>252</v>
      </c>
      <c r="D29" t="s">
        <v>70</v>
      </c>
      <c r="E29">
        <v>39301060</v>
      </c>
      <c r="F29" t="s">
        <v>13</v>
      </c>
      <c r="G29">
        <v>540254094</v>
      </c>
      <c r="H29" t="s">
        <v>5206</v>
      </c>
      <c r="I29" t="s">
        <v>5224</v>
      </c>
      <c r="J29" t="s">
        <v>13</v>
      </c>
    </row>
    <row r="30" spans="1:10" x14ac:dyDescent="0.2">
      <c r="A30" t="s">
        <v>5205</v>
      </c>
      <c r="B30">
        <v>7.3</v>
      </c>
      <c r="C30" t="s">
        <v>252</v>
      </c>
      <c r="D30" t="s">
        <v>72</v>
      </c>
      <c r="E30">
        <v>34872523</v>
      </c>
      <c r="F30" t="s">
        <v>13</v>
      </c>
      <c r="G30">
        <v>474793794</v>
      </c>
      <c r="H30" t="s">
        <v>5206</v>
      </c>
      <c r="I30" t="s">
        <v>5225</v>
      </c>
      <c r="J30" t="s">
        <v>13</v>
      </c>
    </row>
    <row r="31" spans="1:10" x14ac:dyDescent="0.2">
      <c r="A31" t="s">
        <v>5205</v>
      </c>
      <c r="B31">
        <v>7.3</v>
      </c>
      <c r="C31" t="s">
        <v>252</v>
      </c>
      <c r="D31" t="s">
        <v>74</v>
      </c>
      <c r="E31">
        <v>29192777</v>
      </c>
      <c r="F31" t="s">
        <v>13</v>
      </c>
      <c r="G31">
        <v>445743986</v>
      </c>
      <c r="H31" t="s">
        <v>5206</v>
      </c>
      <c r="I31" t="s">
        <v>5226</v>
      </c>
      <c r="J31" t="s">
        <v>13</v>
      </c>
    </row>
    <row r="32" spans="1:10" x14ac:dyDescent="0.2">
      <c r="A32" t="s">
        <v>5205</v>
      </c>
      <c r="B32">
        <v>7.3</v>
      </c>
      <c r="C32" t="s">
        <v>252</v>
      </c>
      <c r="D32" t="s">
        <v>76</v>
      </c>
      <c r="E32">
        <v>32211557</v>
      </c>
      <c r="F32" t="s">
        <v>13</v>
      </c>
      <c r="G32">
        <v>457651028</v>
      </c>
      <c r="H32" t="s">
        <v>5206</v>
      </c>
      <c r="I32" t="s">
        <v>5227</v>
      </c>
      <c r="J32" t="s">
        <v>13</v>
      </c>
    </row>
    <row r="33" spans="1:10" x14ac:dyDescent="0.2">
      <c r="A33" t="s">
        <v>5205</v>
      </c>
      <c r="B33">
        <v>7.3</v>
      </c>
      <c r="C33" t="s">
        <v>252</v>
      </c>
      <c r="D33" t="s">
        <v>78</v>
      </c>
      <c r="E33">
        <v>30696563</v>
      </c>
      <c r="F33" t="s">
        <v>13</v>
      </c>
      <c r="G33">
        <v>443108980</v>
      </c>
      <c r="H33" t="s">
        <v>5206</v>
      </c>
      <c r="I33" t="s">
        <v>5228</v>
      </c>
      <c r="J33" t="s">
        <v>13</v>
      </c>
    </row>
    <row r="34" spans="1:10" x14ac:dyDescent="0.2">
      <c r="A34" t="s">
        <v>5205</v>
      </c>
      <c r="B34">
        <v>7.3</v>
      </c>
      <c r="C34" t="s">
        <v>252</v>
      </c>
      <c r="D34" t="s">
        <v>80</v>
      </c>
      <c r="E34">
        <v>30503191</v>
      </c>
      <c r="F34" t="s">
        <v>13</v>
      </c>
      <c r="G34">
        <v>433053298</v>
      </c>
      <c r="H34" t="s">
        <v>5206</v>
      </c>
      <c r="I34" t="s">
        <v>5229</v>
      </c>
      <c r="J34" t="s">
        <v>13</v>
      </c>
    </row>
    <row r="35" spans="1:10" x14ac:dyDescent="0.2">
      <c r="A35" t="s">
        <v>5205</v>
      </c>
      <c r="B35">
        <v>7.3</v>
      </c>
      <c r="C35" t="s">
        <v>252</v>
      </c>
      <c r="D35" t="s">
        <v>83</v>
      </c>
      <c r="E35">
        <v>27806865</v>
      </c>
      <c r="F35" t="s">
        <v>13</v>
      </c>
      <c r="G35">
        <v>440483590</v>
      </c>
      <c r="H35" t="s">
        <v>5206</v>
      </c>
      <c r="I35" t="s">
        <v>5230</v>
      </c>
      <c r="J35" t="s">
        <v>13</v>
      </c>
    </row>
    <row r="36" spans="1:10" x14ac:dyDescent="0.2">
      <c r="A36" t="s">
        <v>5205</v>
      </c>
      <c r="B36">
        <v>7.3</v>
      </c>
      <c r="C36" t="s">
        <v>252</v>
      </c>
      <c r="D36" t="s">
        <v>86</v>
      </c>
      <c r="E36">
        <v>26663738</v>
      </c>
      <c r="F36" t="s">
        <v>13</v>
      </c>
      <c r="G36">
        <v>408165609</v>
      </c>
      <c r="H36" t="s">
        <v>5206</v>
      </c>
      <c r="I36" t="s">
        <v>5231</v>
      </c>
      <c r="J36" t="s">
        <v>13</v>
      </c>
    </row>
    <row r="37" spans="1:10" x14ac:dyDescent="0.2">
      <c r="A37" t="s">
        <v>5205</v>
      </c>
      <c r="B37">
        <v>7.3</v>
      </c>
      <c r="C37" t="s">
        <v>252</v>
      </c>
      <c r="D37" t="s">
        <v>89</v>
      </c>
      <c r="E37">
        <v>31005654</v>
      </c>
      <c r="F37" t="s">
        <v>13</v>
      </c>
      <c r="G37">
        <v>426239550</v>
      </c>
      <c r="H37" t="s">
        <v>5206</v>
      </c>
      <c r="I37" t="s">
        <v>5232</v>
      </c>
      <c r="J37" t="s">
        <v>13</v>
      </c>
    </row>
    <row r="38" spans="1:10" x14ac:dyDescent="0.2">
      <c r="A38" t="s">
        <v>5205</v>
      </c>
      <c r="B38">
        <v>7.3</v>
      </c>
      <c r="C38" t="s">
        <v>252</v>
      </c>
      <c r="D38" t="s">
        <v>92</v>
      </c>
      <c r="E38">
        <v>23955158</v>
      </c>
      <c r="F38" t="s">
        <v>13</v>
      </c>
      <c r="G38">
        <v>409683365</v>
      </c>
      <c r="H38" t="s">
        <v>5206</v>
      </c>
      <c r="I38" t="s">
        <v>5233</v>
      </c>
      <c r="J38" t="s">
        <v>13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5234</v>
      </c>
      <c r="B2">
        <v>7.3</v>
      </c>
      <c r="C2" t="s">
        <v>252</v>
      </c>
      <c r="D2" t="s">
        <v>12</v>
      </c>
      <c r="E2">
        <v>152386598</v>
      </c>
      <c r="F2" t="s">
        <v>13</v>
      </c>
      <c r="G2">
        <v>2428705056</v>
      </c>
      <c r="H2" t="s">
        <v>5206</v>
      </c>
      <c r="I2" t="s">
        <v>193</v>
      </c>
      <c r="J2" t="s">
        <v>13</v>
      </c>
    </row>
    <row r="3" spans="1:10" x14ac:dyDescent="0.2">
      <c r="A3" t="s">
        <v>5234</v>
      </c>
      <c r="B3">
        <v>7.3</v>
      </c>
      <c r="C3" t="s">
        <v>252</v>
      </c>
      <c r="D3" t="s">
        <v>16</v>
      </c>
      <c r="E3">
        <v>183961767</v>
      </c>
      <c r="F3" t="s">
        <v>13</v>
      </c>
      <c r="G3">
        <v>2801865886</v>
      </c>
      <c r="H3" t="s">
        <v>5206</v>
      </c>
      <c r="I3" t="s">
        <v>5235</v>
      </c>
      <c r="J3" t="s">
        <v>13</v>
      </c>
    </row>
    <row r="4" spans="1:10" x14ac:dyDescent="0.2">
      <c r="A4" t="s">
        <v>5234</v>
      </c>
      <c r="B4">
        <v>7.3</v>
      </c>
      <c r="C4" t="s">
        <v>252</v>
      </c>
      <c r="D4" t="s">
        <v>18</v>
      </c>
      <c r="E4">
        <v>190975088</v>
      </c>
      <c r="F4" t="s">
        <v>13</v>
      </c>
      <c r="G4">
        <v>3043026600</v>
      </c>
      <c r="H4" t="s">
        <v>5206</v>
      </c>
      <c r="I4" t="s">
        <v>5236</v>
      </c>
      <c r="J4" t="s">
        <v>13</v>
      </c>
    </row>
    <row r="5" spans="1:10" x14ac:dyDescent="0.2">
      <c r="A5" t="s">
        <v>5234</v>
      </c>
      <c r="B5">
        <v>7.3</v>
      </c>
      <c r="C5" t="s">
        <v>252</v>
      </c>
      <c r="D5" t="s">
        <v>20</v>
      </c>
      <c r="E5">
        <v>213626795</v>
      </c>
      <c r="F5" t="s">
        <v>13</v>
      </c>
      <c r="G5">
        <v>3169250883</v>
      </c>
      <c r="H5" t="s">
        <v>5206</v>
      </c>
      <c r="I5" t="s">
        <v>5237</v>
      </c>
      <c r="J5" t="s">
        <v>13</v>
      </c>
    </row>
    <row r="6" spans="1:10" x14ac:dyDescent="0.2">
      <c r="A6" t="s">
        <v>5234</v>
      </c>
      <c r="B6">
        <v>7.3</v>
      </c>
      <c r="C6" t="s">
        <v>252</v>
      </c>
      <c r="D6" t="s">
        <v>22</v>
      </c>
      <c r="E6">
        <v>195825413</v>
      </c>
      <c r="F6" t="s">
        <v>13</v>
      </c>
      <c r="G6">
        <v>3068949698</v>
      </c>
      <c r="H6" t="s">
        <v>5206</v>
      </c>
      <c r="I6" t="s">
        <v>5238</v>
      </c>
      <c r="J6" t="s">
        <v>13</v>
      </c>
    </row>
    <row r="7" spans="1:10" x14ac:dyDescent="0.2">
      <c r="A7" t="s">
        <v>5234</v>
      </c>
      <c r="B7">
        <v>7.3</v>
      </c>
      <c r="C7" t="s">
        <v>252</v>
      </c>
      <c r="D7" t="s">
        <v>25</v>
      </c>
      <c r="E7">
        <v>198101079</v>
      </c>
      <c r="F7" t="s">
        <v>13</v>
      </c>
      <c r="G7">
        <v>3176533508</v>
      </c>
      <c r="H7" t="s">
        <v>5206</v>
      </c>
      <c r="I7" t="s">
        <v>5239</v>
      </c>
      <c r="J7" t="s">
        <v>13</v>
      </c>
    </row>
    <row r="8" spans="1:10" x14ac:dyDescent="0.2">
      <c r="A8" t="s">
        <v>5234</v>
      </c>
      <c r="B8">
        <v>7.3</v>
      </c>
      <c r="C8" t="s">
        <v>252</v>
      </c>
      <c r="D8" t="s">
        <v>27</v>
      </c>
      <c r="E8">
        <v>208469121</v>
      </c>
      <c r="F8" t="s">
        <v>13</v>
      </c>
      <c r="G8">
        <v>3057801026</v>
      </c>
      <c r="H8" t="s">
        <v>5206</v>
      </c>
      <c r="I8" t="s">
        <v>5240</v>
      </c>
      <c r="J8" t="s">
        <v>13</v>
      </c>
    </row>
    <row r="9" spans="1:10" x14ac:dyDescent="0.2">
      <c r="A9" t="s">
        <v>5234</v>
      </c>
      <c r="B9">
        <v>7.3</v>
      </c>
      <c r="C9" t="s">
        <v>252</v>
      </c>
      <c r="D9" t="s">
        <v>29</v>
      </c>
      <c r="E9">
        <v>190845368</v>
      </c>
      <c r="F9" t="s">
        <v>13</v>
      </c>
      <c r="G9">
        <v>2927583219</v>
      </c>
      <c r="H9" t="s">
        <v>5206</v>
      </c>
      <c r="I9" t="s">
        <v>5241</v>
      </c>
      <c r="J9" t="s">
        <v>13</v>
      </c>
    </row>
    <row r="10" spans="1:10" x14ac:dyDescent="0.2">
      <c r="A10" t="s">
        <v>5234</v>
      </c>
      <c r="B10">
        <v>7.3</v>
      </c>
      <c r="C10" t="s">
        <v>252</v>
      </c>
      <c r="D10" t="s">
        <v>32</v>
      </c>
      <c r="E10">
        <v>213868881</v>
      </c>
      <c r="F10" t="s">
        <v>13</v>
      </c>
      <c r="G10">
        <v>3006939264</v>
      </c>
      <c r="H10" t="s">
        <v>5206</v>
      </c>
      <c r="I10" t="s">
        <v>5242</v>
      </c>
      <c r="J10" t="s">
        <v>13</v>
      </c>
    </row>
    <row r="11" spans="1:10" x14ac:dyDescent="0.2">
      <c r="A11" t="s">
        <v>5234</v>
      </c>
      <c r="B11">
        <v>7.3</v>
      </c>
      <c r="C11" t="s">
        <v>252</v>
      </c>
      <c r="D11" t="s">
        <v>35</v>
      </c>
      <c r="E11">
        <v>204859116</v>
      </c>
      <c r="F11" t="s">
        <v>13</v>
      </c>
      <c r="G11">
        <v>3020289516</v>
      </c>
      <c r="H11" t="s">
        <v>5206</v>
      </c>
      <c r="I11" t="s">
        <v>5243</v>
      </c>
      <c r="J11" t="s">
        <v>13</v>
      </c>
    </row>
    <row r="12" spans="1:10" x14ac:dyDescent="0.2">
      <c r="A12" t="s">
        <v>5234</v>
      </c>
      <c r="B12">
        <v>7.3</v>
      </c>
      <c r="C12" t="s">
        <v>252</v>
      </c>
      <c r="D12" t="s">
        <v>38</v>
      </c>
      <c r="E12">
        <v>195392835</v>
      </c>
      <c r="F12" t="s">
        <v>13</v>
      </c>
      <c r="G12">
        <v>2989786513</v>
      </c>
      <c r="H12" t="s">
        <v>5206</v>
      </c>
      <c r="I12" t="s">
        <v>5244</v>
      </c>
      <c r="J12" t="s">
        <v>13</v>
      </c>
    </row>
    <row r="13" spans="1:10" x14ac:dyDescent="0.2">
      <c r="A13" t="s">
        <v>5234</v>
      </c>
      <c r="B13">
        <v>7.3</v>
      </c>
      <c r="C13" t="s">
        <v>252</v>
      </c>
      <c r="D13" t="s">
        <v>39</v>
      </c>
      <c r="E13">
        <v>204525450</v>
      </c>
      <c r="F13" t="s">
        <v>13</v>
      </c>
      <c r="G13">
        <v>3121866325</v>
      </c>
      <c r="H13" t="s">
        <v>5206</v>
      </c>
      <c r="I13" t="s">
        <v>5245</v>
      </c>
      <c r="J13" t="s">
        <v>13</v>
      </c>
    </row>
    <row r="14" spans="1:10" x14ac:dyDescent="0.2">
      <c r="A14" t="s">
        <v>5234</v>
      </c>
      <c r="B14">
        <v>7.3</v>
      </c>
      <c r="C14" t="s">
        <v>252</v>
      </c>
      <c r="D14" t="s">
        <v>40</v>
      </c>
      <c r="E14">
        <v>153258720</v>
      </c>
      <c r="F14" t="s">
        <v>13</v>
      </c>
      <c r="G14">
        <v>2243484192</v>
      </c>
      <c r="H14" t="s">
        <v>5206</v>
      </c>
      <c r="I14" t="s">
        <v>193</v>
      </c>
      <c r="J14" t="s">
        <v>13</v>
      </c>
    </row>
    <row r="15" spans="1:10" x14ac:dyDescent="0.2">
      <c r="A15" t="s">
        <v>5234</v>
      </c>
      <c r="B15">
        <v>7.3</v>
      </c>
      <c r="C15" t="s">
        <v>252</v>
      </c>
      <c r="D15" t="s">
        <v>42</v>
      </c>
      <c r="E15">
        <v>163100670</v>
      </c>
      <c r="F15" t="s">
        <v>13</v>
      </c>
      <c r="G15">
        <v>2699730453</v>
      </c>
      <c r="H15" t="s">
        <v>5206</v>
      </c>
      <c r="I15" t="s">
        <v>193</v>
      </c>
      <c r="J15" t="s">
        <v>13</v>
      </c>
    </row>
    <row r="16" spans="1:10" x14ac:dyDescent="0.2">
      <c r="A16" t="s">
        <v>5234</v>
      </c>
      <c r="B16">
        <v>7.3</v>
      </c>
      <c r="C16" t="s">
        <v>252</v>
      </c>
      <c r="D16" t="s">
        <v>44</v>
      </c>
      <c r="E16">
        <v>222448373</v>
      </c>
      <c r="F16" t="s">
        <v>13</v>
      </c>
      <c r="G16">
        <v>3104078689</v>
      </c>
      <c r="H16" t="s">
        <v>5206</v>
      </c>
      <c r="I16" t="s">
        <v>5246</v>
      </c>
      <c r="J16" t="s">
        <v>13</v>
      </c>
    </row>
    <row r="17" spans="1:10" x14ac:dyDescent="0.2">
      <c r="A17" t="s">
        <v>5234</v>
      </c>
      <c r="B17">
        <v>7.3</v>
      </c>
      <c r="C17" t="s">
        <v>252</v>
      </c>
      <c r="D17" t="s">
        <v>46</v>
      </c>
      <c r="E17">
        <v>180473849</v>
      </c>
      <c r="F17" t="s">
        <v>13</v>
      </c>
      <c r="G17">
        <v>3016805783</v>
      </c>
      <c r="H17" t="s">
        <v>5206</v>
      </c>
      <c r="I17" t="s">
        <v>5247</v>
      </c>
      <c r="J17" t="s">
        <v>13</v>
      </c>
    </row>
    <row r="18" spans="1:10" x14ac:dyDescent="0.2">
      <c r="A18" t="s">
        <v>5234</v>
      </c>
      <c r="B18">
        <v>7.3</v>
      </c>
      <c r="C18" t="s">
        <v>252</v>
      </c>
      <c r="D18" t="s">
        <v>48</v>
      </c>
      <c r="E18">
        <v>201669963</v>
      </c>
      <c r="F18" t="s">
        <v>13</v>
      </c>
      <c r="G18">
        <v>3131635422</v>
      </c>
      <c r="H18" t="s">
        <v>5206</v>
      </c>
      <c r="I18" t="s">
        <v>5248</v>
      </c>
      <c r="J18" t="s">
        <v>13</v>
      </c>
    </row>
    <row r="19" spans="1:10" x14ac:dyDescent="0.2">
      <c r="A19" t="s">
        <v>5234</v>
      </c>
      <c r="B19">
        <v>7.3</v>
      </c>
      <c r="C19" t="s">
        <v>252</v>
      </c>
      <c r="D19" t="s">
        <v>50</v>
      </c>
      <c r="E19">
        <v>179531891</v>
      </c>
      <c r="F19" t="s">
        <v>13</v>
      </c>
      <c r="G19">
        <v>2902437594</v>
      </c>
      <c r="H19" t="s">
        <v>5206</v>
      </c>
      <c r="I19" t="s">
        <v>5249</v>
      </c>
      <c r="J19" t="s">
        <v>13</v>
      </c>
    </row>
    <row r="20" spans="1:10" x14ac:dyDescent="0.2">
      <c r="A20" t="s">
        <v>5234</v>
      </c>
      <c r="B20">
        <v>7.3</v>
      </c>
      <c r="C20" t="s">
        <v>252</v>
      </c>
      <c r="D20" t="s">
        <v>52</v>
      </c>
      <c r="E20">
        <v>184973946</v>
      </c>
      <c r="F20" t="s">
        <v>13</v>
      </c>
      <c r="G20">
        <v>2914133439</v>
      </c>
      <c r="H20" t="s">
        <v>5206</v>
      </c>
      <c r="I20" t="s">
        <v>5250</v>
      </c>
      <c r="J20" t="s">
        <v>13</v>
      </c>
    </row>
    <row r="21" spans="1:10" x14ac:dyDescent="0.2">
      <c r="A21" t="s">
        <v>5234</v>
      </c>
      <c r="B21">
        <v>7.3</v>
      </c>
      <c r="C21" t="s">
        <v>252</v>
      </c>
      <c r="D21" t="s">
        <v>54</v>
      </c>
      <c r="E21">
        <v>210962771</v>
      </c>
      <c r="F21" t="s">
        <v>13</v>
      </c>
      <c r="G21">
        <v>2951867729</v>
      </c>
      <c r="H21" t="s">
        <v>5206</v>
      </c>
      <c r="I21" t="s">
        <v>5251</v>
      </c>
      <c r="J21" t="s">
        <v>13</v>
      </c>
    </row>
    <row r="22" spans="1:10" x14ac:dyDescent="0.2">
      <c r="A22" t="s">
        <v>5234</v>
      </c>
      <c r="B22">
        <v>7.3</v>
      </c>
      <c r="C22" t="s">
        <v>252</v>
      </c>
      <c r="D22" t="s">
        <v>57</v>
      </c>
      <c r="E22">
        <v>211551917</v>
      </c>
      <c r="F22" t="s">
        <v>13</v>
      </c>
      <c r="G22">
        <v>3137850513</v>
      </c>
      <c r="H22" t="s">
        <v>5206</v>
      </c>
      <c r="I22" t="s">
        <v>5252</v>
      </c>
      <c r="J22" t="s">
        <v>13</v>
      </c>
    </row>
    <row r="23" spans="1:10" x14ac:dyDescent="0.2">
      <c r="A23" t="s">
        <v>5234</v>
      </c>
      <c r="B23">
        <v>7.3</v>
      </c>
      <c r="C23" t="s">
        <v>252</v>
      </c>
      <c r="D23" t="s">
        <v>60</v>
      </c>
      <c r="E23">
        <v>204767162</v>
      </c>
      <c r="F23" t="s">
        <v>13</v>
      </c>
      <c r="G23">
        <v>3020665610</v>
      </c>
      <c r="H23" t="s">
        <v>5206</v>
      </c>
      <c r="I23" t="s">
        <v>5253</v>
      </c>
      <c r="J23" t="s">
        <v>13</v>
      </c>
    </row>
    <row r="24" spans="1:10" x14ac:dyDescent="0.2">
      <c r="A24" t="s">
        <v>5234</v>
      </c>
      <c r="B24">
        <v>7.3</v>
      </c>
      <c r="C24" t="s">
        <v>252</v>
      </c>
      <c r="D24" t="s">
        <v>63</v>
      </c>
      <c r="E24">
        <v>191049892</v>
      </c>
      <c r="F24" t="s">
        <v>13</v>
      </c>
      <c r="G24">
        <v>2806668822</v>
      </c>
      <c r="H24" t="s">
        <v>5206</v>
      </c>
      <c r="I24" t="s">
        <v>5254</v>
      </c>
      <c r="J24" t="s">
        <v>13</v>
      </c>
    </row>
    <row r="25" spans="1:10" x14ac:dyDescent="0.2">
      <c r="A25" t="s">
        <v>5234</v>
      </c>
      <c r="B25">
        <v>7.3</v>
      </c>
      <c r="C25" t="s">
        <v>252</v>
      </c>
      <c r="D25" t="s">
        <v>64</v>
      </c>
      <c r="E25">
        <v>190934958</v>
      </c>
      <c r="F25" t="s">
        <v>13</v>
      </c>
      <c r="G25">
        <v>2811695510</v>
      </c>
      <c r="H25" t="s">
        <v>5206</v>
      </c>
      <c r="I25" t="s">
        <v>5255</v>
      </c>
      <c r="J25" t="s">
        <v>13</v>
      </c>
    </row>
    <row r="26" spans="1:10" x14ac:dyDescent="0.2">
      <c r="A26" t="s">
        <v>5234</v>
      </c>
      <c r="B26">
        <v>7.3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5206</v>
      </c>
      <c r="I26" t="s">
        <v>37</v>
      </c>
      <c r="J26" t="s">
        <v>13</v>
      </c>
    </row>
    <row r="27" spans="1:10" x14ac:dyDescent="0.2">
      <c r="A27" t="s">
        <v>5234</v>
      </c>
      <c r="B27">
        <v>7.3</v>
      </c>
      <c r="C27" t="s">
        <v>252</v>
      </c>
      <c r="D27" t="s">
        <v>66</v>
      </c>
      <c r="E27">
        <v>158570366</v>
      </c>
      <c r="F27" t="s">
        <v>13</v>
      </c>
      <c r="G27">
        <v>2343181282</v>
      </c>
      <c r="H27" t="s">
        <v>5206</v>
      </c>
      <c r="I27" t="s">
        <v>5256</v>
      </c>
      <c r="J27" t="s">
        <v>13</v>
      </c>
    </row>
    <row r="28" spans="1:10" x14ac:dyDescent="0.2">
      <c r="A28" t="s">
        <v>5234</v>
      </c>
      <c r="B28">
        <v>7.3</v>
      </c>
      <c r="C28" t="s">
        <v>252</v>
      </c>
      <c r="D28" t="s">
        <v>68</v>
      </c>
      <c r="E28">
        <v>190495819</v>
      </c>
      <c r="F28" t="s">
        <v>13</v>
      </c>
      <c r="G28">
        <v>2721612406</v>
      </c>
      <c r="H28" t="s">
        <v>5206</v>
      </c>
      <c r="I28" t="s">
        <v>5257</v>
      </c>
      <c r="J28" t="s">
        <v>13</v>
      </c>
    </row>
    <row r="29" spans="1:10" x14ac:dyDescent="0.2">
      <c r="A29" t="s">
        <v>5234</v>
      </c>
      <c r="B29">
        <v>7.3</v>
      </c>
      <c r="C29" t="s">
        <v>252</v>
      </c>
      <c r="D29" t="s">
        <v>70</v>
      </c>
      <c r="E29">
        <v>176762423</v>
      </c>
      <c r="F29" t="s">
        <v>13</v>
      </c>
      <c r="G29">
        <v>2726531854</v>
      </c>
      <c r="H29" t="s">
        <v>5206</v>
      </c>
      <c r="I29" t="s">
        <v>5258</v>
      </c>
      <c r="J29" t="s">
        <v>13</v>
      </c>
    </row>
    <row r="30" spans="1:10" x14ac:dyDescent="0.2">
      <c r="A30" t="s">
        <v>5234</v>
      </c>
      <c r="B30">
        <v>7.3</v>
      </c>
      <c r="C30" t="s">
        <v>252</v>
      </c>
      <c r="D30" t="s">
        <v>72</v>
      </c>
      <c r="E30">
        <v>186760123</v>
      </c>
      <c r="F30" t="s">
        <v>13</v>
      </c>
      <c r="G30">
        <v>2834154444</v>
      </c>
      <c r="H30" t="s">
        <v>5206</v>
      </c>
      <c r="I30" t="s">
        <v>5259</v>
      </c>
      <c r="J30" t="s">
        <v>13</v>
      </c>
    </row>
    <row r="31" spans="1:10" x14ac:dyDescent="0.2">
      <c r="A31" t="s">
        <v>5234</v>
      </c>
      <c r="B31">
        <v>7.3</v>
      </c>
      <c r="C31" t="s">
        <v>252</v>
      </c>
      <c r="D31" t="s">
        <v>74</v>
      </c>
      <c r="E31">
        <v>188249890</v>
      </c>
      <c r="F31" t="s">
        <v>13</v>
      </c>
      <c r="G31">
        <v>2949936704</v>
      </c>
      <c r="H31" t="s">
        <v>5206</v>
      </c>
      <c r="I31" t="s">
        <v>5260</v>
      </c>
      <c r="J31" t="s">
        <v>13</v>
      </c>
    </row>
    <row r="32" spans="1:10" x14ac:dyDescent="0.2">
      <c r="A32" t="s">
        <v>5234</v>
      </c>
      <c r="B32">
        <v>7.3</v>
      </c>
      <c r="C32" t="s">
        <v>252</v>
      </c>
      <c r="D32" t="s">
        <v>76</v>
      </c>
      <c r="E32">
        <v>193264787</v>
      </c>
      <c r="F32" t="s">
        <v>13</v>
      </c>
      <c r="G32">
        <v>2726537833</v>
      </c>
      <c r="H32" t="s">
        <v>5206</v>
      </c>
      <c r="I32" t="s">
        <v>5261</v>
      </c>
      <c r="J32" t="s">
        <v>13</v>
      </c>
    </row>
    <row r="33" spans="1:10" x14ac:dyDescent="0.2">
      <c r="A33" t="s">
        <v>5234</v>
      </c>
      <c r="B33">
        <v>7.3</v>
      </c>
      <c r="C33" t="s">
        <v>252</v>
      </c>
      <c r="D33" t="s">
        <v>78</v>
      </c>
      <c r="E33">
        <v>223401553</v>
      </c>
      <c r="F33" t="s">
        <v>13</v>
      </c>
      <c r="G33">
        <v>3199805077</v>
      </c>
      <c r="H33" t="s">
        <v>5206</v>
      </c>
      <c r="I33" t="s">
        <v>5262</v>
      </c>
      <c r="J33" t="s">
        <v>13</v>
      </c>
    </row>
    <row r="34" spans="1:10" x14ac:dyDescent="0.2">
      <c r="A34" t="s">
        <v>5234</v>
      </c>
      <c r="B34">
        <v>7.3</v>
      </c>
      <c r="C34" t="s">
        <v>252</v>
      </c>
      <c r="D34" t="s">
        <v>80</v>
      </c>
      <c r="E34">
        <v>190308282</v>
      </c>
      <c r="F34" t="s">
        <v>13</v>
      </c>
      <c r="G34">
        <v>2914632718</v>
      </c>
      <c r="H34" t="s">
        <v>5206</v>
      </c>
      <c r="I34" t="s">
        <v>5263</v>
      </c>
      <c r="J34" t="s">
        <v>13</v>
      </c>
    </row>
    <row r="35" spans="1:10" x14ac:dyDescent="0.2">
      <c r="A35" t="s">
        <v>5234</v>
      </c>
      <c r="B35">
        <v>7.3</v>
      </c>
      <c r="C35" t="s">
        <v>252</v>
      </c>
      <c r="D35" t="s">
        <v>83</v>
      </c>
      <c r="E35">
        <v>208370352</v>
      </c>
      <c r="F35" t="s">
        <v>13</v>
      </c>
      <c r="G35">
        <v>3088638702</v>
      </c>
      <c r="H35" t="s">
        <v>5206</v>
      </c>
      <c r="I35" t="s">
        <v>5264</v>
      </c>
      <c r="J35" t="s">
        <v>13</v>
      </c>
    </row>
    <row r="36" spans="1:10" x14ac:dyDescent="0.2">
      <c r="A36" t="s">
        <v>5234</v>
      </c>
      <c r="B36">
        <v>7.3</v>
      </c>
      <c r="C36" t="s">
        <v>252</v>
      </c>
      <c r="D36" t="s">
        <v>86</v>
      </c>
      <c r="E36">
        <v>202194234</v>
      </c>
      <c r="F36" t="s">
        <v>13</v>
      </c>
      <c r="G36">
        <v>3001035261</v>
      </c>
      <c r="H36" t="s">
        <v>5206</v>
      </c>
      <c r="I36" t="s">
        <v>5265</v>
      </c>
      <c r="J36" t="s">
        <v>13</v>
      </c>
    </row>
    <row r="37" spans="1:10" x14ac:dyDescent="0.2">
      <c r="A37" t="s">
        <v>5234</v>
      </c>
      <c r="B37">
        <v>7.3</v>
      </c>
      <c r="C37" t="s">
        <v>252</v>
      </c>
      <c r="D37" t="s">
        <v>89</v>
      </c>
      <c r="E37">
        <v>205234217</v>
      </c>
      <c r="F37" t="s">
        <v>13</v>
      </c>
      <c r="G37">
        <v>3092370659</v>
      </c>
      <c r="H37" t="s">
        <v>5206</v>
      </c>
      <c r="I37" t="s">
        <v>5266</v>
      </c>
      <c r="J37" t="s">
        <v>13</v>
      </c>
    </row>
    <row r="38" spans="1:10" x14ac:dyDescent="0.2">
      <c r="A38" t="s">
        <v>5234</v>
      </c>
      <c r="B38">
        <v>7.3</v>
      </c>
      <c r="C38" t="s">
        <v>252</v>
      </c>
      <c r="D38" t="s">
        <v>92</v>
      </c>
      <c r="E38">
        <v>187753447</v>
      </c>
      <c r="F38" t="s">
        <v>13</v>
      </c>
      <c r="G38">
        <v>2805832577</v>
      </c>
      <c r="H38" t="s">
        <v>5206</v>
      </c>
      <c r="I38" t="s">
        <v>5267</v>
      </c>
      <c r="J38" t="s">
        <v>13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5268</v>
      </c>
      <c r="B2">
        <v>8.2799999999999994</v>
      </c>
      <c r="C2" t="s">
        <v>11</v>
      </c>
      <c r="D2" t="s">
        <v>12</v>
      </c>
      <c r="E2">
        <v>97357558</v>
      </c>
      <c r="F2" t="s">
        <v>13</v>
      </c>
      <c r="G2">
        <v>1640408843</v>
      </c>
      <c r="H2" t="s">
        <v>5269</v>
      </c>
      <c r="I2" t="s">
        <v>5270</v>
      </c>
      <c r="J2" t="s">
        <v>13</v>
      </c>
    </row>
    <row r="3" spans="1:10" x14ac:dyDescent="0.2">
      <c r="A3" t="s">
        <v>5268</v>
      </c>
      <c r="B3">
        <v>8.2799999999999994</v>
      </c>
      <c r="C3" t="s">
        <v>11</v>
      </c>
      <c r="D3" t="s">
        <v>16</v>
      </c>
      <c r="E3">
        <v>60918250</v>
      </c>
      <c r="F3" t="s">
        <v>13</v>
      </c>
      <c r="G3">
        <v>896855591</v>
      </c>
      <c r="H3" t="s">
        <v>5269</v>
      </c>
      <c r="I3" t="s">
        <v>5271</v>
      </c>
      <c r="J3" t="s">
        <v>13</v>
      </c>
    </row>
    <row r="4" spans="1:10" x14ac:dyDescent="0.2">
      <c r="A4" t="s">
        <v>5268</v>
      </c>
      <c r="B4">
        <v>8.2799999999999994</v>
      </c>
      <c r="C4" t="s">
        <v>11</v>
      </c>
      <c r="D4" t="s">
        <v>18</v>
      </c>
      <c r="E4">
        <v>40709864</v>
      </c>
      <c r="F4" t="s">
        <v>13</v>
      </c>
      <c r="G4">
        <v>571640157</v>
      </c>
      <c r="H4" t="s">
        <v>5269</v>
      </c>
      <c r="I4" t="s">
        <v>5272</v>
      </c>
      <c r="J4" t="s">
        <v>13</v>
      </c>
    </row>
    <row r="5" spans="1:10" x14ac:dyDescent="0.2">
      <c r="A5" t="s">
        <v>5268</v>
      </c>
      <c r="B5">
        <v>8.2799999999999994</v>
      </c>
      <c r="C5" t="s">
        <v>11</v>
      </c>
      <c r="D5" t="s">
        <v>20</v>
      </c>
      <c r="E5">
        <v>23102331</v>
      </c>
      <c r="F5" t="s">
        <v>13</v>
      </c>
      <c r="G5">
        <v>310757595</v>
      </c>
      <c r="H5" t="s">
        <v>5269</v>
      </c>
      <c r="I5" t="s">
        <v>5273</v>
      </c>
      <c r="J5" t="s">
        <v>13</v>
      </c>
    </row>
    <row r="6" spans="1:10" x14ac:dyDescent="0.2">
      <c r="A6" t="s">
        <v>5268</v>
      </c>
      <c r="B6">
        <v>8.2799999999999994</v>
      </c>
      <c r="C6" t="s">
        <v>11</v>
      </c>
      <c r="D6" t="s">
        <v>22</v>
      </c>
      <c r="E6">
        <v>16123882</v>
      </c>
      <c r="F6" t="s">
        <v>13</v>
      </c>
      <c r="G6">
        <v>224028415</v>
      </c>
      <c r="H6" t="s">
        <v>5269</v>
      </c>
      <c r="I6" t="s">
        <v>5274</v>
      </c>
      <c r="J6" t="s">
        <v>5275</v>
      </c>
    </row>
    <row r="7" spans="1:10" x14ac:dyDescent="0.2">
      <c r="A7" t="s">
        <v>5268</v>
      </c>
      <c r="B7">
        <v>8.2799999999999994</v>
      </c>
      <c r="C7" t="s">
        <v>11</v>
      </c>
      <c r="D7" t="s">
        <v>25</v>
      </c>
      <c r="E7">
        <v>9101798</v>
      </c>
      <c r="F7" t="s">
        <v>13</v>
      </c>
      <c r="G7">
        <v>117035047</v>
      </c>
      <c r="H7" t="s">
        <v>5269</v>
      </c>
      <c r="I7" t="s">
        <v>5276</v>
      </c>
      <c r="J7" t="s">
        <v>13</v>
      </c>
    </row>
    <row r="8" spans="1:10" x14ac:dyDescent="0.2">
      <c r="A8" t="s">
        <v>5268</v>
      </c>
      <c r="B8">
        <v>8.2799999999999994</v>
      </c>
      <c r="C8" t="s">
        <v>11</v>
      </c>
      <c r="D8" t="s">
        <v>27</v>
      </c>
      <c r="E8">
        <v>4624974</v>
      </c>
      <c r="F8" t="s">
        <v>13</v>
      </c>
      <c r="G8">
        <v>56657438</v>
      </c>
      <c r="H8" t="s">
        <v>5269</v>
      </c>
      <c r="I8" t="s">
        <v>5277</v>
      </c>
      <c r="J8" t="s">
        <v>13</v>
      </c>
    </row>
    <row r="9" spans="1:10" x14ac:dyDescent="0.2">
      <c r="A9" t="s">
        <v>5268</v>
      </c>
      <c r="B9">
        <v>8.2799999999999994</v>
      </c>
      <c r="C9" t="s">
        <v>11</v>
      </c>
      <c r="D9" t="s">
        <v>29</v>
      </c>
      <c r="E9">
        <v>2200164</v>
      </c>
      <c r="F9" t="s">
        <v>13</v>
      </c>
      <c r="G9">
        <v>28013979</v>
      </c>
      <c r="H9" t="s">
        <v>5269</v>
      </c>
      <c r="I9" t="s">
        <v>5278</v>
      </c>
      <c r="J9" t="s">
        <v>5279</v>
      </c>
    </row>
    <row r="10" spans="1:10" x14ac:dyDescent="0.2">
      <c r="A10" t="s">
        <v>5268</v>
      </c>
      <c r="B10">
        <v>8.2799999999999994</v>
      </c>
      <c r="C10" t="s">
        <v>11</v>
      </c>
      <c r="D10" t="s">
        <v>32</v>
      </c>
      <c r="E10">
        <v>1285869</v>
      </c>
      <c r="F10" t="s">
        <v>13</v>
      </c>
      <c r="G10">
        <v>15243300</v>
      </c>
      <c r="H10" t="s">
        <v>5269</v>
      </c>
      <c r="I10" t="s">
        <v>5280</v>
      </c>
      <c r="J10" t="s">
        <v>5281</v>
      </c>
    </row>
    <row r="11" spans="1:10" x14ac:dyDescent="0.2">
      <c r="A11" t="s">
        <v>5268</v>
      </c>
      <c r="B11">
        <v>8.2799999999999994</v>
      </c>
      <c r="C11" t="s">
        <v>11</v>
      </c>
      <c r="D11" t="s">
        <v>35</v>
      </c>
      <c r="E11">
        <v>487108</v>
      </c>
      <c r="F11" t="s">
        <v>13</v>
      </c>
      <c r="G11">
        <v>6061437</v>
      </c>
      <c r="H11" t="s">
        <v>5269</v>
      </c>
      <c r="I11" t="s">
        <v>5282</v>
      </c>
      <c r="J11" t="s">
        <v>5283</v>
      </c>
    </row>
    <row r="12" spans="1:10" x14ac:dyDescent="0.2">
      <c r="A12" t="s">
        <v>5268</v>
      </c>
      <c r="B12">
        <v>8.2799999999999994</v>
      </c>
      <c r="C12" t="s">
        <v>11</v>
      </c>
      <c r="D12" t="s">
        <v>38</v>
      </c>
      <c r="E12">
        <v>290859</v>
      </c>
      <c r="F12" t="s">
        <v>13</v>
      </c>
      <c r="G12">
        <v>3499105</v>
      </c>
      <c r="H12" t="s">
        <v>5269</v>
      </c>
      <c r="I12" t="s">
        <v>5284</v>
      </c>
      <c r="J12" t="s">
        <v>5285</v>
      </c>
    </row>
    <row r="13" spans="1:10" x14ac:dyDescent="0.2">
      <c r="A13" t="s">
        <v>5268</v>
      </c>
      <c r="B13">
        <v>8.2799999999999994</v>
      </c>
      <c r="C13" t="s">
        <v>11</v>
      </c>
      <c r="D13" t="s">
        <v>39</v>
      </c>
      <c r="E13">
        <v>111410</v>
      </c>
      <c r="F13" t="s">
        <v>13</v>
      </c>
      <c r="G13">
        <v>1281945</v>
      </c>
      <c r="H13" t="s">
        <v>5269</v>
      </c>
      <c r="I13" t="s">
        <v>5286</v>
      </c>
      <c r="J13" t="s">
        <v>5287</v>
      </c>
    </row>
    <row r="14" spans="1:10" x14ac:dyDescent="0.2">
      <c r="A14" t="s">
        <v>5268</v>
      </c>
      <c r="B14">
        <v>8.2799999999999994</v>
      </c>
      <c r="C14" t="s">
        <v>11</v>
      </c>
      <c r="D14" t="s">
        <v>40</v>
      </c>
      <c r="E14">
        <v>107815645</v>
      </c>
      <c r="F14" t="s">
        <v>13</v>
      </c>
      <c r="G14">
        <v>1766055898</v>
      </c>
      <c r="H14" t="s">
        <v>5269</v>
      </c>
      <c r="I14" t="s">
        <v>5288</v>
      </c>
      <c r="J14" t="s">
        <v>13</v>
      </c>
    </row>
    <row r="15" spans="1:10" x14ac:dyDescent="0.2">
      <c r="A15" t="s">
        <v>5268</v>
      </c>
      <c r="B15">
        <v>8.2799999999999994</v>
      </c>
      <c r="C15" t="s">
        <v>11</v>
      </c>
      <c r="D15" t="s">
        <v>42</v>
      </c>
      <c r="E15">
        <v>62152262</v>
      </c>
      <c r="F15" t="s">
        <v>13</v>
      </c>
      <c r="G15">
        <v>973977532</v>
      </c>
      <c r="H15" t="s">
        <v>5269</v>
      </c>
      <c r="I15" t="s">
        <v>5289</v>
      </c>
      <c r="J15" t="s">
        <v>13</v>
      </c>
    </row>
    <row r="16" spans="1:10" x14ac:dyDescent="0.2">
      <c r="A16" t="s">
        <v>5268</v>
      </c>
      <c r="B16">
        <v>8.2799999999999994</v>
      </c>
      <c r="C16" t="s">
        <v>11</v>
      </c>
      <c r="D16" t="s">
        <v>44</v>
      </c>
      <c r="E16">
        <v>38230986</v>
      </c>
      <c r="F16" t="s">
        <v>13</v>
      </c>
      <c r="G16">
        <v>555066165</v>
      </c>
      <c r="H16" t="s">
        <v>5269</v>
      </c>
      <c r="I16" t="s">
        <v>5290</v>
      </c>
      <c r="J16" t="s">
        <v>13</v>
      </c>
    </row>
    <row r="17" spans="1:10" x14ac:dyDescent="0.2">
      <c r="A17" t="s">
        <v>5268</v>
      </c>
      <c r="B17">
        <v>8.2799999999999994</v>
      </c>
      <c r="C17" t="s">
        <v>11</v>
      </c>
      <c r="D17" t="s">
        <v>46</v>
      </c>
      <c r="E17">
        <v>24196787</v>
      </c>
      <c r="F17" t="s">
        <v>13</v>
      </c>
      <c r="G17">
        <v>337568172</v>
      </c>
      <c r="H17" t="s">
        <v>5269</v>
      </c>
      <c r="I17" t="s">
        <v>5291</v>
      </c>
      <c r="J17" t="s">
        <v>13</v>
      </c>
    </row>
    <row r="18" spans="1:10" x14ac:dyDescent="0.2">
      <c r="A18" t="s">
        <v>5268</v>
      </c>
      <c r="B18">
        <v>8.2799999999999994</v>
      </c>
      <c r="C18" t="s">
        <v>11</v>
      </c>
      <c r="D18" t="s">
        <v>48</v>
      </c>
      <c r="E18">
        <v>11836520</v>
      </c>
      <c r="F18" t="s">
        <v>13</v>
      </c>
      <c r="G18">
        <v>169036068</v>
      </c>
      <c r="H18" t="s">
        <v>5269</v>
      </c>
      <c r="I18" t="s">
        <v>5292</v>
      </c>
      <c r="J18" t="s">
        <v>13</v>
      </c>
    </row>
    <row r="19" spans="1:10" x14ac:dyDescent="0.2">
      <c r="A19" t="s">
        <v>5268</v>
      </c>
      <c r="B19">
        <v>8.2799999999999994</v>
      </c>
      <c r="C19" t="s">
        <v>11</v>
      </c>
      <c r="D19" t="s">
        <v>50</v>
      </c>
      <c r="E19">
        <v>8044716</v>
      </c>
      <c r="F19" t="s">
        <v>13</v>
      </c>
      <c r="G19">
        <v>98846369</v>
      </c>
      <c r="H19" t="s">
        <v>5269</v>
      </c>
      <c r="I19" t="s">
        <v>5293</v>
      </c>
      <c r="J19" t="s">
        <v>13</v>
      </c>
    </row>
    <row r="20" spans="1:10" x14ac:dyDescent="0.2">
      <c r="A20" t="s">
        <v>5268</v>
      </c>
      <c r="B20">
        <v>8.2799999999999994</v>
      </c>
      <c r="C20" t="s">
        <v>11</v>
      </c>
      <c r="D20" t="s">
        <v>52</v>
      </c>
      <c r="E20">
        <v>4207302</v>
      </c>
      <c r="F20" t="s">
        <v>13</v>
      </c>
      <c r="G20">
        <v>55914659</v>
      </c>
      <c r="H20" t="s">
        <v>5269</v>
      </c>
      <c r="I20" t="s">
        <v>5294</v>
      </c>
      <c r="J20" t="s">
        <v>13</v>
      </c>
    </row>
    <row r="21" spans="1:10" x14ac:dyDescent="0.2">
      <c r="A21" t="s">
        <v>5268</v>
      </c>
      <c r="B21">
        <v>8.2799999999999994</v>
      </c>
      <c r="C21" t="s">
        <v>11</v>
      </c>
      <c r="D21" t="s">
        <v>54</v>
      </c>
      <c r="E21">
        <v>2415243</v>
      </c>
      <c r="F21" t="s">
        <v>13</v>
      </c>
      <c r="G21">
        <v>29328892</v>
      </c>
      <c r="H21" t="s">
        <v>5269</v>
      </c>
      <c r="I21" t="s">
        <v>5295</v>
      </c>
      <c r="J21" t="s">
        <v>5296</v>
      </c>
    </row>
    <row r="22" spans="1:10" x14ac:dyDescent="0.2">
      <c r="A22" t="s">
        <v>5268</v>
      </c>
      <c r="B22">
        <v>8.2799999999999994</v>
      </c>
      <c r="C22" t="s">
        <v>11</v>
      </c>
      <c r="D22" t="s">
        <v>57</v>
      </c>
      <c r="E22">
        <v>1287828</v>
      </c>
      <c r="F22" t="s">
        <v>13</v>
      </c>
      <c r="G22">
        <v>15739445</v>
      </c>
      <c r="H22" t="s">
        <v>5269</v>
      </c>
      <c r="I22" t="s">
        <v>5297</v>
      </c>
      <c r="J22" t="s">
        <v>5298</v>
      </c>
    </row>
    <row r="23" spans="1:10" x14ac:dyDescent="0.2">
      <c r="A23" t="s">
        <v>5268</v>
      </c>
      <c r="B23">
        <v>8.2799999999999994</v>
      </c>
      <c r="C23" t="s">
        <v>11</v>
      </c>
      <c r="D23" t="s">
        <v>60</v>
      </c>
      <c r="E23">
        <v>513714</v>
      </c>
      <c r="F23" t="s">
        <v>13</v>
      </c>
      <c r="G23">
        <v>6059259</v>
      </c>
      <c r="H23" t="s">
        <v>5269</v>
      </c>
      <c r="I23" t="s">
        <v>5299</v>
      </c>
      <c r="J23" t="s">
        <v>5300</v>
      </c>
    </row>
    <row r="24" spans="1:10" x14ac:dyDescent="0.2">
      <c r="A24" t="s">
        <v>5268</v>
      </c>
      <c r="B24">
        <v>8.2799999999999994</v>
      </c>
      <c r="C24" t="s">
        <v>11</v>
      </c>
      <c r="D24" t="s">
        <v>63</v>
      </c>
      <c r="E24">
        <v>220793</v>
      </c>
      <c r="F24" t="s">
        <v>13</v>
      </c>
      <c r="G24">
        <v>2901037</v>
      </c>
      <c r="H24" t="s">
        <v>5269</v>
      </c>
      <c r="I24" t="s">
        <v>5301</v>
      </c>
      <c r="J24" t="s">
        <v>5302</v>
      </c>
    </row>
    <row r="25" spans="1:10" x14ac:dyDescent="0.2">
      <c r="A25" t="s">
        <v>5268</v>
      </c>
      <c r="B25">
        <v>8.2799999999999994</v>
      </c>
      <c r="C25" t="s">
        <v>11</v>
      </c>
      <c r="D25" t="s">
        <v>64</v>
      </c>
      <c r="E25">
        <v>126415</v>
      </c>
      <c r="F25" t="s">
        <v>13</v>
      </c>
      <c r="G25">
        <v>1465018</v>
      </c>
      <c r="H25" t="s">
        <v>5269</v>
      </c>
      <c r="I25" t="s">
        <v>5303</v>
      </c>
      <c r="J25" t="s">
        <v>5304</v>
      </c>
    </row>
    <row r="26" spans="1:10" x14ac:dyDescent="0.2">
      <c r="A26" t="s">
        <v>5268</v>
      </c>
      <c r="B26">
        <v>8.2799999999999994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5269</v>
      </c>
      <c r="I26" t="s">
        <v>37</v>
      </c>
      <c r="J26" t="s">
        <v>13</v>
      </c>
    </row>
    <row r="27" spans="1:10" x14ac:dyDescent="0.2">
      <c r="A27" t="s">
        <v>5268</v>
      </c>
      <c r="B27">
        <v>8.2799999999999994</v>
      </c>
      <c r="C27" t="s">
        <v>11</v>
      </c>
      <c r="D27" t="s">
        <v>66</v>
      </c>
      <c r="E27">
        <v>102852433</v>
      </c>
      <c r="F27" t="s">
        <v>13</v>
      </c>
      <c r="G27">
        <v>1697716203</v>
      </c>
      <c r="H27" t="s">
        <v>5269</v>
      </c>
      <c r="I27" t="s">
        <v>5305</v>
      </c>
      <c r="J27" t="s">
        <v>13</v>
      </c>
    </row>
    <row r="28" spans="1:10" x14ac:dyDescent="0.2">
      <c r="A28" t="s">
        <v>5268</v>
      </c>
      <c r="B28">
        <v>8.2799999999999994</v>
      </c>
      <c r="C28" t="s">
        <v>11</v>
      </c>
      <c r="D28" t="s">
        <v>68</v>
      </c>
      <c r="E28">
        <v>69031741</v>
      </c>
      <c r="F28" t="s">
        <v>13</v>
      </c>
      <c r="G28">
        <v>1015031847</v>
      </c>
      <c r="H28" t="s">
        <v>5269</v>
      </c>
      <c r="I28" t="s">
        <v>5306</v>
      </c>
      <c r="J28" t="s">
        <v>13</v>
      </c>
    </row>
    <row r="29" spans="1:10" x14ac:dyDescent="0.2">
      <c r="A29" t="s">
        <v>5268</v>
      </c>
      <c r="B29">
        <v>8.2799999999999994</v>
      </c>
      <c r="C29" t="s">
        <v>11</v>
      </c>
      <c r="D29" t="s">
        <v>70</v>
      </c>
      <c r="E29">
        <v>36314637</v>
      </c>
      <c r="F29" t="s">
        <v>13</v>
      </c>
      <c r="G29">
        <v>531549139</v>
      </c>
      <c r="H29" t="s">
        <v>5269</v>
      </c>
      <c r="I29" t="s">
        <v>5307</v>
      </c>
      <c r="J29" t="s">
        <v>13</v>
      </c>
    </row>
    <row r="30" spans="1:10" x14ac:dyDescent="0.2">
      <c r="A30" t="s">
        <v>5268</v>
      </c>
      <c r="B30">
        <v>8.2799999999999994</v>
      </c>
      <c r="C30" t="s">
        <v>11</v>
      </c>
      <c r="D30" t="s">
        <v>72</v>
      </c>
      <c r="E30">
        <v>22441991</v>
      </c>
      <c r="F30" t="s">
        <v>13</v>
      </c>
      <c r="G30">
        <v>303864528</v>
      </c>
      <c r="H30" t="s">
        <v>5269</v>
      </c>
      <c r="I30" t="s">
        <v>5308</v>
      </c>
      <c r="J30" t="s">
        <v>13</v>
      </c>
    </row>
    <row r="31" spans="1:10" x14ac:dyDescent="0.2">
      <c r="A31" t="s">
        <v>5268</v>
      </c>
      <c r="B31">
        <v>8.2799999999999994</v>
      </c>
      <c r="C31" t="s">
        <v>11</v>
      </c>
      <c r="D31" t="s">
        <v>74</v>
      </c>
      <c r="E31">
        <v>11950221</v>
      </c>
      <c r="F31" t="s">
        <v>13</v>
      </c>
      <c r="G31">
        <v>165310540</v>
      </c>
      <c r="H31" t="s">
        <v>5269</v>
      </c>
      <c r="I31" t="s">
        <v>5309</v>
      </c>
      <c r="J31" t="s">
        <v>13</v>
      </c>
    </row>
    <row r="32" spans="1:10" x14ac:dyDescent="0.2">
      <c r="A32" t="s">
        <v>5268</v>
      </c>
      <c r="B32">
        <v>8.2799999999999994</v>
      </c>
      <c r="C32" t="s">
        <v>11</v>
      </c>
      <c r="D32" t="s">
        <v>76</v>
      </c>
      <c r="E32">
        <v>6814344</v>
      </c>
      <c r="F32" t="s">
        <v>13</v>
      </c>
      <c r="G32">
        <v>85607234</v>
      </c>
      <c r="H32" t="s">
        <v>5269</v>
      </c>
      <c r="I32" t="s">
        <v>5310</v>
      </c>
      <c r="J32" t="s">
        <v>13</v>
      </c>
    </row>
    <row r="33" spans="1:10" x14ac:dyDescent="0.2">
      <c r="A33" t="s">
        <v>5268</v>
      </c>
      <c r="B33">
        <v>8.2799999999999994</v>
      </c>
      <c r="C33" t="s">
        <v>11</v>
      </c>
      <c r="D33" t="s">
        <v>78</v>
      </c>
      <c r="E33">
        <v>4062451</v>
      </c>
      <c r="F33" t="s">
        <v>13</v>
      </c>
      <c r="G33">
        <v>53721441</v>
      </c>
      <c r="H33" t="s">
        <v>5269</v>
      </c>
      <c r="I33" t="s">
        <v>5311</v>
      </c>
      <c r="J33" t="s">
        <v>13</v>
      </c>
    </row>
    <row r="34" spans="1:10" x14ac:dyDescent="0.2">
      <c r="A34" t="s">
        <v>5268</v>
      </c>
      <c r="B34">
        <v>8.2799999999999994</v>
      </c>
      <c r="C34" t="s">
        <v>11</v>
      </c>
      <c r="D34" t="s">
        <v>80</v>
      </c>
      <c r="E34">
        <v>2053144</v>
      </c>
      <c r="F34" t="s">
        <v>13</v>
      </c>
      <c r="G34">
        <v>26814521</v>
      </c>
      <c r="H34" t="s">
        <v>5269</v>
      </c>
      <c r="I34" t="s">
        <v>5312</v>
      </c>
      <c r="J34" t="s">
        <v>5313</v>
      </c>
    </row>
    <row r="35" spans="1:10" x14ac:dyDescent="0.2">
      <c r="A35" t="s">
        <v>5268</v>
      </c>
      <c r="B35">
        <v>8.2799999999999994</v>
      </c>
      <c r="C35" t="s">
        <v>11</v>
      </c>
      <c r="D35" t="s">
        <v>83</v>
      </c>
      <c r="E35">
        <v>950361</v>
      </c>
      <c r="F35" t="s">
        <v>13</v>
      </c>
      <c r="G35">
        <v>12727782</v>
      </c>
      <c r="H35" t="s">
        <v>5269</v>
      </c>
      <c r="I35" t="s">
        <v>5314</v>
      </c>
      <c r="J35" t="s">
        <v>5315</v>
      </c>
    </row>
    <row r="36" spans="1:10" x14ac:dyDescent="0.2">
      <c r="A36" t="s">
        <v>5268</v>
      </c>
      <c r="B36">
        <v>8.2799999999999994</v>
      </c>
      <c r="C36" t="s">
        <v>11</v>
      </c>
      <c r="D36" t="s">
        <v>86</v>
      </c>
      <c r="E36">
        <v>440507</v>
      </c>
      <c r="F36" t="s">
        <v>13</v>
      </c>
      <c r="G36">
        <v>4883930</v>
      </c>
      <c r="H36" t="s">
        <v>5269</v>
      </c>
      <c r="I36" t="s">
        <v>5316</v>
      </c>
      <c r="J36" t="s">
        <v>5317</v>
      </c>
    </row>
    <row r="37" spans="1:10" x14ac:dyDescent="0.2">
      <c r="A37" t="s">
        <v>5268</v>
      </c>
      <c r="B37">
        <v>8.2799999999999994</v>
      </c>
      <c r="C37" t="s">
        <v>11</v>
      </c>
      <c r="D37" t="s">
        <v>89</v>
      </c>
      <c r="E37">
        <v>213235</v>
      </c>
      <c r="F37" t="s">
        <v>13</v>
      </c>
      <c r="G37">
        <v>2786827</v>
      </c>
      <c r="H37" t="s">
        <v>5269</v>
      </c>
      <c r="I37" t="s">
        <v>5318</v>
      </c>
      <c r="J37" t="s">
        <v>5319</v>
      </c>
    </row>
    <row r="38" spans="1:10" x14ac:dyDescent="0.2">
      <c r="A38" t="s">
        <v>5268</v>
      </c>
      <c r="B38">
        <v>8.2799999999999994</v>
      </c>
      <c r="C38" t="s">
        <v>11</v>
      </c>
      <c r="D38" t="s">
        <v>92</v>
      </c>
      <c r="E38">
        <v>94140</v>
      </c>
      <c r="F38" t="s">
        <v>13</v>
      </c>
      <c r="G38">
        <v>1018863</v>
      </c>
      <c r="H38" t="s">
        <v>5269</v>
      </c>
      <c r="I38" t="s">
        <v>5320</v>
      </c>
      <c r="J38" t="s">
        <v>5321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J38"/>
  <sheetViews>
    <sheetView workbookViewId="0">
      <selection sqref="A1:J38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5322</v>
      </c>
      <c r="B2">
        <v>8.2799999999999994</v>
      </c>
      <c r="C2" t="s">
        <v>11</v>
      </c>
      <c r="D2" t="s">
        <v>12</v>
      </c>
      <c r="E2">
        <v>350129644</v>
      </c>
      <c r="F2" t="s">
        <v>13</v>
      </c>
      <c r="G2">
        <v>6145127880</v>
      </c>
      <c r="H2" t="s">
        <v>5269</v>
      </c>
      <c r="I2" t="s">
        <v>5323</v>
      </c>
      <c r="J2" t="s">
        <v>13</v>
      </c>
    </row>
    <row r="3" spans="1:10" x14ac:dyDescent="0.2">
      <c r="A3" t="s">
        <v>5322</v>
      </c>
      <c r="B3">
        <v>8.2799999999999994</v>
      </c>
      <c r="C3" t="s">
        <v>11</v>
      </c>
      <c r="D3" t="s">
        <v>16</v>
      </c>
      <c r="E3">
        <v>247680893</v>
      </c>
      <c r="F3" t="s">
        <v>13</v>
      </c>
      <c r="G3">
        <v>3782429639</v>
      </c>
      <c r="H3" t="s">
        <v>5269</v>
      </c>
      <c r="I3" t="s">
        <v>5324</v>
      </c>
      <c r="J3" t="s">
        <v>13</v>
      </c>
    </row>
    <row r="4" spans="1:10" x14ac:dyDescent="0.2">
      <c r="A4" t="s">
        <v>5322</v>
      </c>
      <c r="B4">
        <v>8.2799999999999994</v>
      </c>
      <c r="C4" t="s">
        <v>11</v>
      </c>
      <c r="D4" t="s">
        <v>18</v>
      </c>
      <c r="E4">
        <v>171534483</v>
      </c>
      <c r="F4" t="s">
        <v>13</v>
      </c>
      <c r="G4">
        <v>2469850842</v>
      </c>
      <c r="H4" t="s">
        <v>5269</v>
      </c>
      <c r="I4" t="s">
        <v>5325</v>
      </c>
      <c r="J4" t="s">
        <v>13</v>
      </c>
    </row>
    <row r="5" spans="1:10" x14ac:dyDescent="0.2">
      <c r="A5" t="s">
        <v>5322</v>
      </c>
      <c r="B5">
        <v>8.2799999999999994</v>
      </c>
      <c r="C5" t="s">
        <v>11</v>
      </c>
      <c r="D5" t="s">
        <v>20</v>
      </c>
      <c r="E5">
        <v>92963612</v>
      </c>
      <c r="F5" t="s">
        <v>13</v>
      </c>
      <c r="G5">
        <v>1413071098</v>
      </c>
      <c r="H5" t="s">
        <v>5269</v>
      </c>
      <c r="I5" t="s">
        <v>5326</v>
      </c>
      <c r="J5" t="s">
        <v>13</v>
      </c>
    </row>
    <row r="6" spans="1:10" x14ac:dyDescent="0.2">
      <c r="A6" t="s">
        <v>5322</v>
      </c>
      <c r="B6">
        <v>8.2799999999999994</v>
      </c>
      <c r="C6" t="s">
        <v>11</v>
      </c>
      <c r="D6" t="s">
        <v>22</v>
      </c>
      <c r="E6">
        <v>75147950</v>
      </c>
      <c r="F6" t="s">
        <v>13</v>
      </c>
      <c r="G6">
        <v>1033275711</v>
      </c>
      <c r="H6" t="s">
        <v>5269</v>
      </c>
      <c r="I6" t="s">
        <v>5327</v>
      </c>
      <c r="J6" t="s">
        <v>5328</v>
      </c>
    </row>
    <row r="7" spans="1:10" x14ac:dyDescent="0.2">
      <c r="A7" t="s">
        <v>5322</v>
      </c>
      <c r="B7">
        <v>8.2799999999999994</v>
      </c>
      <c r="C7" t="s">
        <v>11</v>
      </c>
      <c r="D7" t="s">
        <v>25</v>
      </c>
      <c r="E7">
        <v>29290223</v>
      </c>
      <c r="F7" t="s">
        <v>13</v>
      </c>
      <c r="G7">
        <v>462778590</v>
      </c>
      <c r="H7" t="s">
        <v>5269</v>
      </c>
      <c r="I7" t="s">
        <v>5329</v>
      </c>
      <c r="J7" t="s">
        <v>13</v>
      </c>
    </row>
    <row r="8" spans="1:10" x14ac:dyDescent="0.2">
      <c r="A8" t="s">
        <v>5322</v>
      </c>
      <c r="B8">
        <v>8.2799999999999994</v>
      </c>
      <c r="C8" t="s">
        <v>11</v>
      </c>
      <c r="D8" t="s">
        <v>27</v>
      </c>
      <c r="E8">
        <v>17095809</v>
      </c>
      <c r="F8" t="s">
        <v>13</v>
      </c>
      <c r="G8">
        <v>227064675</v>
      </c>
      <c r="H8" t="s">
        <v>5269</v>
      </c>
      <c r="I8" t="s">
        <v>5330</v>
      </c>
      <c r="J8" t="s">
        <v>13</v>
      </c>
    </row>
    <row r="9" spans="1:10" x14ac:dyDescent="0.2">
      <c r="A9" t="s">
        <v>5322</v>
      </c>
      <c r="B9">
        <v>8.2799999999999994</v>
      </c>
      <c r="C9" t="s">
        <v>11</v>
      </c>
      <c r="D9" t="s">
        <v>29</v>
      </c>
      <c r="E9">
        <v>8655818</v>
      </c>
      <c r="F9" t="s">
        <v>13</v>
      </c>
      <c r="G9">
        <v>111090330</v>
      </c>
      <c r="H9" t="s">
        <v>5269</v>
      </c>
      <c r="I9" t="s">
        <v>5331</v>
      </c>
      <c r="J9" t="s">
        <v>5332</v>
      </c>
    </row>
    <row r="10" spans="1:10" x14ac:dyDescent="0.2">
      <c r="A10" t="s">
        <v>5322</v>
      </c>
      <c r="B10">
        <v>8.2799999999999994</v>
      </c>
      <c r="C10" t="s">
        <v>11</v>
      </c>
      <c r="D10" t="s">
        <v>32</v>
      </c>
      <c r="E10">
        <v>4205361</v>
      </c>
      <c r="F10" t="s">
        <v>13</v>
      </c>
      <c r="G10">
        <v>54651176</v>
      </c>
      <c r="H10" t="s">
        <v>5269</v>
      </c>
      <c r="I10" t="s">
        <v>5333</v>
      </c>
      <c r="J10" t="s">
        <v>5334</v>
      </c>
    </row>
    <row r="11" spans="1:10" x14ac:dyDescent="0.2">
      <c r="A11" t="s">
        <v>5322</v>
      </c>
      <c r="B11">
        <v>8.2799999999999994</v>
      </c>
      <c r="C11" t="s">
        <v>11</v>
      </c>
      <c r="D11" t="s">
        <v>35</v>
      </c>
      <c r="E11">
        <v>1983454</v>
      </c>
      <c r="F11" t="s">
        <v>13</v>
      </c>
      <c r="G11">
        <v>22886215</v>
      </c>
      <c r="H11" t="s">
        <v>5269</v>
      </c>
      <c r="I11" t="s">
        <v>5335</v>
      </c>
      <c r="J11" t="s">
        <v>5336</v>
      </c>
    </row>
    <row r="12" spans="1:10" x14ac:dyDescent="0.2">
      <c r="A12" t="s">
        <v>5322</v>
      </c>
      <c r="B12">
        <v>8.2799999999999994</v>
      </c>
      <c r="C12" t="s">
        <v>11</v>
      </c>
      <c r="D12" t="s">
        <v>38</v>
      </c>
      <c r="E12">
        <v>844398</v>
      </c>
      <c r="F12" t="s">
        <v>13</v>
      </c>
      <c r="G12">
        <v>12025728</v>
      </c>
      <c r="H12" t="s">
        <v>5269</v>
      </c>
      <c r="I12" t="s">
        <v>5337</v>
      </c>
      <c r="J12" t="s">
        <v>5338</v>
      </c>
    </row>
    <row r="13" spans="1:10" x14ac:dyDescent="0.2">
      <c r="A13" t="s">
        <v>5322</v>
      </c>
      <c r="B13">
        <v>8.2799999999999994</v>
      </c>
      <c r="C13" t="s">
        <v>11</v>
      </c>
      <c r="D13" t="s">
        <v>39</v>
      </c>
      <c r="E13">
        <v>383437</v>
      </c>
      <c r="F13" t="s">
        <v>13</v>
      </c>
      <c r="G13">
        <v>4967627</v>
      </c>
      <c r="H13" t="s">
        <v>5269</v>
      </c>
      <c r="I13" t="s">
        <v>5339</v>
      </c>
      <c r="J13" t="s">
        <v>5340</v>
      </c>
    </row>
    <row r="14" spans="1:10" x14ac:dyDescent="0.2">
      <c r="A14" t="s">
        <v>5322</v>
      </c>
      <c r="B14">
        <v>8.2799999999999994</v>
      </c>
      <c r="C14" t="s">
        <v>11</v>
      </c>
      <c r="D14" t="s">
        <v>40</v>
      </c>
      <c r="E14">
        <v>401056554</v>
      </c>
      <c r="F14" t="s">
        <v>13</v>
      </c>
      <c r="G14">
        <v>6801066346</v>
      </c>
      <c r="H14" t="s">
        <v>5269</v>
      </c>
      <c r="I14" t="s">
        <v>5341</v>
      </c>
      <c r="J14" t="s">
        <v>13</v>
      </c>
    </row>
    <row r="15" spans="1:10" x14ac:dyDescent="0.2">
      <c r="A15" t="s">
        <v>5322</v>
      </c>
      <c r="B15">
        <v>8.2799999999999994</v>
      </c>
      <c r="C15" t="s">
        <v>11</v>
      </c>
      <c r="D15" t="s">
        <v>42</v>
      </c>
      <c r="E15">
        <v>266821760</v>
      </c>
      <c r="F15" t="s">
        <v>13</v>
      </c>
      <c r="G15">
        <v>4120633506</v>
      </c>
      <c r="H15" t="s">
        <v>5269</v>
      </c>
      <c r="I15" t="s">
        <v>193</v>
      </c>
      <c r="J15" t="s">
        <v>13</v>
      </c>
    </row>
    <row r="16" spans="1:10" x14ac:dyDescent="0.2">
      <c r="A16" t="s">
        <v>5322</v>
      </c>
      <c r="B16">
        <v>8.2799999999999994</v>
      </c>
      <c r="C16" t="s">
        <v>11</v>
      </c>
      <c r="D16" t="s">
        <v>44</v>
      </c>
      <c r="E16">
        <v>171743603</v>
      </c>
      <c r="F16" t="s">
        <v>13</v>
      </c>
      <c r="G16">
        <v>2618770092</v>
      </c>
      <c r="H16" t="s">
        <v>5269</v>
      </c>
      <c r="I16" t="s">
        <v>5342</v>
      </c>
      <c r="J16" t="s">
        <v>13</v>
      </c>
    </row>
    <row r="17" spans="1:10" x14ac:dyDescent="0.2">
      <c r="A17" t="s">
        <v>5322</v>
      </c>
      <c r="B17">
        <v>8.2799999999999994</v>
      </c>
      <c r="C17" t="s">
        <v>11</v>
      </c>
      <c r="D17" t="s">
        <v>46</v>
      </c>
      <c r="E17">
        <v>106680081</v>
      </c>
      <c r="F17" t="s">
        <v>13</v>
      </c>
      <c r="G17">
        <v>1559188894</v>
      </c>
      <c r="H17" t="s">
        <v>5269</v>
      </c>
      <c r="I17" t="s">
        <v>5343</v>
      </c>
      <c r="J17" t="s">
        <v>13</v>
      </c>
    </row>
    <row r="18" spans="1:10" x14ac:dyDescent="0.2">
      <c r="A18" t="s">
        <v>5322</v>
      </c>
      <c r="B18">
        <v>8.2799999999999994</v>
      </c>
      <c r="C18" t="s">
        <v>11</v>
      </c>
      <c r="D18" t="s">
        <v>48</v>
      </c>
      <c r="E18">
        <v>52519909</v>
      </c>
      <c r="F18" t="s">
        <v>13</v>
      </c>
      <c r="G18">
        <v>791953099</v>
      </c>
      <c r="H18" t="s">
        <v>5269</v>
      </c>
      <c r="I18" t="s">
        <v>5344</v>
      </c>
      <c r="J18" t="s">
        <v>13</v>
      </c>
    </row>
    <row r="19" spans="1:10" x14ac:dyDescent="0.2">
      <c r="A19" t="s">
        <v>5322</v>
      </c>
      <c r="B19">
        <v>8.2799999999999994</v>
      </c>
      <c r="C19" t="s">
        <v>11</v>
      </c>
      <c r="D19" t="s">
        <v>50</v>
      </c>
      <c r="E19">
        <v>31315867</v>
      </c>
      <c r="F19" t="s">
        <v>13</v>
      </c>
      <c r="G19">
        <v>468052507</v>
      </c>
      <c r="H19" t="s">
        <v>5269</v>
      </c>
      <c r="I19" t="s">
        <v>5345</v>
      </c>
      <c r="J19" t="s">
        <v>13</v>
      </c>
    </row>
    <row r="20" spans="1:10" x14ac:dyDescent="0.2">
      <c r="A20" t="s">
        <v>5322</v>
      </c>
      <c r="B20">
        <v>8.2799999999999994</v>
      </c>
      <c r="C20" t="s">
        <v>11</v>
      </c>
      <c r="D20" t="s">
        <v>52</v>
      </c>
      <c r="E20">
        <v>17128672</v>
      </c>
      <c r="F20" t="s">
        <v>13</v>
      </c>
      <c r="G20">
        <v>232015999</v>
      </c>
      <c r="H20" t="s">
        <v>5269</v>
      </c>
      <c r="I20" t="s">
        <v>5346</v>
      </c>
      <c r="J20" t="s">
        <v>13</v>
      </c>
    </row>
    <row r="21" spans="1:10" x14ac:dyDescent="0.2">
      <c r="A21" t="s">
        <v>5322</v>
      </c>
      <c r="B21">
        <v>8.2799999999999994</v>
      </c>
      <c r="C21" t="s">
        <v>11</v>
      </c>
      <c r="D21" t="s">
        <v>54</v>
      </c>
      <c r="E21">
        <v>8823076</v>
      </c>
      <c r="F21" t="s">
        <v>13</v>
      </c>
      <c r="G21">
        <v>121721766</v>
      </c>
      <c r="H21" t="s">
        <v>5269</v>
      </c>
      <c r="I21" t="s">
        <v>5347</v>
      </c>
      <c r="J21" t="s">
        <v>5348</v>
      </c>
    </row>
    <row r="22" spans="1:10" x14ac:dyDescent="0.2">
      <c r="A22" t="s">
        <v>5322</v>
      </c>
      <c r="B22">
        <v>8.2799999999999994</v>
      </c>
      <c r="C22" t="s">
        <v>11</v>
      </c>
      <c r="D22" t="s">
        <v>57</v>
      </c>
      <c r="E22">
        <v>4515364</v>
      </c>
      <c r="F22" t="s">
        <v>13</v>
      </c>
      <c r="G22">
        <v>56392544</v>
      </c>
      <c r="H22" t="s">
        <v>5269</v>
      </c>
      <c r="I22" t="s">
        <v>5349</v>
      </c>
      <c r="J22" t="s">
        <v>5350</v>
      </c>
    </row>
    <row r="23" spans="1:10" x14ac:dyDescent="0.2">
      <c r="A23" t="s">
        <v>5322</v>
      </c>
      <c r="B23">
        <v>8.2799999999999994</v>
      </c>
      <c r="C23" t="s">
        <v>11</v>
      </c>
      <c r="D23" t="s">
        <v>60</v>
      </c>
      <c r="E23">
        <v>1519813</v>
      </c>
      <c r="F23" t="s">
        <v>13</v>
      </c>
      <c r="G23">
        <v>20311545</v>
      </c>
      <c r="H23" t="s">
        <v>5269</v>
      </c>
      <c r="I23" t="s">
        <v>5351</v>
      </c>
      <c r="J23" t="s">
        <v>5046</v>
      </c>
    </row>
    <row r="24" spans="1:10" x14ac:dyDescent="0.2">
      <c r="A24" t="s">
        <v>5322</v>
      </c>
      <c r="B24">
        <v>8.2799999999999994</v>
      </c>
      <c r="C24" t="s">
        <v>11</v>
      </c>
      <c r="D24" t="s">
        <v>63</v>
      </c>
      <c r="E24">
        <v>677648</v>
      </c>
      <c r="F24" t="s">
        <v>13</v>
      </c>
      <c r="G24">
        <v>9782108</v>
      </c>
      <c r="H24" t="s">
        <v>5269</v>
      </c>
      <c r="I24" t="s">
        <v>5352</v>
      </c>
      <c r="J24" t="s">
        <v>5353</v>
      </c>
    </row>
    <row r="25" spans="1:10" x14ac:dyDescent="0.2">
      <c r="A25" t="s">
        <v>5322</v>
      </c>
      <c r="B25">
        <v>8.2799999999999994</v>
      </c>
      <c r="C25" t="s">
        <v>11</v>
      </c>
      <c r="D25" t="s">
        <v>64</v>
      </c>
      <c r="E25">
        <v>288844</v>
      </c>
      <c r="F25" t="s">
        <v>13</v>
      </c>
      <c r="G25">
        <v>4158560</v>
      </c>
      <c r="H25" t="s">
        <v>5269</v>
      </c>
      <c r="I25" t="s">
        <v>5354</v>
      </c>
      <c r="J25" t="s">
        <v>5355</v>
      </c>
    </row>
    <row r="26" spans="1:10" x14ac:dyDescent="0.2">
      <c r="A26" t="s">
        <v>5322</v>
      </c>
      <c r="B26">
        <v>8.2799999999999994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5269</v>
      </c>
      <c r="I26" t="s">
        <v>37</v>
      </c>
      <c r="J26" t="s">
        <v>13</v>
      </c>
    </row>
    <row r="27" spans="1:10" x14ac:dyDescent="0.2">
      <c r="A27" t="s">
        <v>5322</v>
      </c>
      <c r="B27">
        <v>8.2799999999999994</v>
      </c>
      <c r="C27" t="s">
        <v>11</v>
      </c>
      <c r="D27" t="s">
        <v>66</v>
      </c>
      <c r="E27">
        <v>360665427</v>
      </c>
      <c r="F27" t="s">
        <v>13</v>
      </c>
      <c r="G27">
        <v>6431653009</v>
      </c>
      <c r="H27" t="s">
        <v>5269</v>
      </c>
      <c r="I27" t="s">
        <v>5356</v>
      </c>
      <c r="J27" t="s">
        <v>13</v>
      </c>
    </row>
    <row r="28" spans="1:10" x14ac:dyDescent="0.2">
      <c r="A28" t="s">
        <v>5322</v>
      </c>
      <c r="B28">
        <v>8.2799999999999994</v>
      </c>
      <c r="C28" t="s">
        <v>11</v>
      </c>
      <c r="D28" t="s">
        <v>68</v>
      </c>
      <c r="E28">
        <v>305050553</v>
      </c>
      <c r="F28" t="s">
        <v>13</v>
      </c>
      <c r="G28">
        <v>4480276403</v>
      </c>
      <c r="H28" t="s">
        <v>5269</v>
      </c>
      <c r="I28" t="s">
        <v>5357</v>
      </c>
      <c r="J28" t="s">
        <v>13</v>
      </c>
    </row>
    <row r="29" spans="1:10" x14ac:dyDescent="0.2">
      <c r="A29" t="s">
        <v>5322</v>
      </c>
      <c r="B29">
        <v>8.2799999999999994</v>
      </c>
      <c r="C29" t="s">
        <v>11</v>
      </c>
      <c r="D29" t="s">
        <v>70</v>
      </c>
      <c r="E29">
        <v>183103335</v>
      </c>
      <c r="F29" t="s">
        <v>13</v>
      </c>
      <c r="G29">
        <v>2592927469</v>
      </c>
      <c r="H29" t="s">
        <v>5269</v>
      </c>
      <c r="I29" t="s">
        <v>5358</v>
      </c>
      <c r="J29" t="s">
        <v>13</v>
      </c>
    </row>
    <row r="30" spans="1:10" x14ac:dyDescent="0.2">
      <c r="A30" t="s">
        <v>5322</v>
      </c>
      <c r="B30">
        <v>8.2799999999999994</v>
      </c>
      <c r="C30" t="s">
        <v>11</v>
      </c>
      <c r="D30" t="s">
        <v>72</v>
      </c>
      <c r="E30">
        <v>104348631</v>
      </c>
      <c r="F30" t="s">
        <v>13</v>
      </c>
      <c r="G30">
        <v>1407495141</v>
      </c>
      <c r="H30" t="s">
        <v>5269</v>
      </c>
      <c r="I30" t="s">
        <v>5359</v>
      </c>
      <c r="J30" t="s">
        <v>13</v>
      </c>
    </row>
    <row r="31" spans="1:10" x14ac:dyDescent="0.2">
      <c r="A31" t="s">
        <v>5322</v>
      </c>
      <c r="B31">
        <v>8.2799999999999994</v>
      </c>
      <c r="C31" t="s">
        <v>11</v>
      </c>
      <c r="D31" t="s">
        <v>74</v>
      </c>
      <c r="E31">
        <v>57475787</v>
      </c>
      <c r="F31" t="s">
        <v>13</v>
      </c>
      <c r="G31">
        <v>799980783</v>
      </c>
      <c r="H31" t="s">
        <v>5269</v>
      </c>
      <c r="I31" t="s">
        <v>5360</v>
      </c>
      <c r="J31" t="s">
        <v>13</v>
      </c>
    </row>
    <row r="32" spans="1:10" x14ac:dyDescent="0.2">
      <c r="A32" t="s">
        <v>5322</v>
      </c>
      <c r="B32">
        <v>8.2799999999999994</v>
      </c>
      <c r="C32" t="s">
        <v>11</v>
      </c>
      <c r="D32" t="s">
        <v>76</v>
      </c>
      <c r="E32">
        <v>24066994</v>
      </c>
      <c r="F32" t="s">
        <v>13</v>
      </c>
      <c r="G32">
        <v>385613504</v>
      </c>
      <c r="H32" t="s">
        <v>5269</v>
      </c>
      <c r="I32" t="s">
        <v>5361</v>
      </c>
      <c r="J32" t="s">
        <v>13</v>
      </c>
    </row>
    <row r="33" spans="1:10" x14ac:dyDescent="0.2">
      <c r="A33" t="s">
        <v>5322</v>
      </c>
      <c r="B33">
        <v>8.2799999999999994</v>
      </c>
      <c r="C33" t="s">
        <v>11</v>
      </c>
      <c r="D33" t="s">
        <v>78</v>
      </c>
      <c r="E33">
        <v>15687606</v>
      </c>
      <c r="F33" t="s">
        <v>13</v>
      </c>
      <c r="G33">
        <v>225832333</v>
      </c>
      <c r="H33" t="s">
        <v>5269</v>
      </c>
      <c r="I33" t="s">
        <v>5362</v>
      </c>
      <c r="J33" t="s">
        <v>13</v>
      </c>
    </row>
    <row r="34" spans="1:10" x14ac:dyDescent="0.2">
      <c r="A34" t="s">
        <v>5322</v>
      </c>
      <c r="B34">
        <v>8.2799999999999994</v>
      </c>
      <c r="C34" t="s">
        <v>11</v>
      </c>
      <c r="D34" t="s">
        <v>80</v>
      </c>
      <c r="E34">
        <v>7520753</v>
      </c>
      <c r="F34" t="s">
        <v>13</v>
      </c>
      <c r="G34">
        <v>108104074</v>
      </c>
      <c r="H34" t="s">
        <v>5269</v>
      </c>
      <c r="I34" t="s">
        <v>5363</v>
      </c>
      <c r="J34" t="s">
        <v>5364</v>
      </c>
    </row>
    <row r="35" spans="1:10" x14ac:dyDescent="0.2">
      <c r="A35" t="s">
        <v>5322</v>
      </c>
      <c r="B35">
        <v>8.2799999999999994</v>
      </c>
      <c r="C35" t="s">
        <v>11</v>
      </c>
      <c r="D35" t="s">
        <v>83</v>
      </c>
      <c r="E35">
        <v>4077986</v>
      </c>
      <c r="F35" t="s">
        <v>13</v>
      </c>
      <c r="G35">
        <v>56767353</v>
      </c>
      <c r="H35" t="s">
        <v>5269</v>
      </c>
      <c r="I35" t="s">
        <v>5365</v>
      </c>
      <c r="J35" t="s">
        <v>5366</v>
      </c>
    </row>
    <row r="36" spans="1:10" x14ac:dyDescent="0.2">
      <c r="A36" t="s">
        <v>5322</v>
      </c>
      <c r="B36">
        <v>8.2799999999999994</v>
      </c>
      <c r="C36" t="s">
        <v>11</v>
      </c>
      <c r="D36" t="s">
        <v>86</v>
      </c>
      <c r="E36">
        <v>1364955</v>
      </c>
      <c r="F36" t="s">
        <v>13</v>
      </c>
      <c r="G36">
        <v>18650573</v>
      </c>
      <c r="H36" t="s">
        <v>5269</v>
      </c>
      <c r="I36" t="s">
        <v>5367</v>
      </c>
      <c r="J36" t="s">
        <v>5368</v>
      </c>
    </row>
    <row r="37" spans="1:10" x14ac:dyDescent="0.2">
      <c r="A37" t="s">
        <v>5322</v>
      </c>
      <c r="B37">
        <v>8.2799999999999994</v>
      </c>
      <c r="C37" t="s">
        <v>11</v>
      </c>
      <c r="D37" t="s">
        <v>89</v>
      </c>
      <c r="E37">
        <v>785692</v>
      </c>
      <c r="F37" t="s">
        <v>13</v>
      </c>
      <c r="G37">
        <v>10229342</v>
      </c>
      <c r="H37" t="s">
        <v>5269</v>
      </c>
      <c r="I37" t="s">
        <v>5369</v>
      </c>
      <c r="J37" t="s">
        <v>5370</v>
      </c>
    </row>
    <row r="38" spans="1:10" x14ac:dyDescent="0.2">
      <c r="A38" t="s">
        <v>5322</v>
      </c>
      <c r="B38">
        <v>8.2799999999999994</v>
      </c>
      <c r="C38" t="s">
        <v>11</v>
      </c>
      <c r="D38" t="s">
        <v>92</v>
      </c>
      <c r="E38">
        <v>339058</v>
      </c>
      <c r="F38" t="s">
        <v>13</v>
      </c>
      <c r="G38">
        <v>4370126</v>
      </c>
      <c r="H38" t="s">
        <v>5269</v>
      </c>
      <c r="I38" t="s">
        <v>5371</v>
      </c>
      <c r="J38" t="s">
        <v>5372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5373</v>
      </c>
      <c r="B2">
        <v>8.2799999999999994</v>
      </c>
      <c r="C2" t="s">
        <v>11</v>
      </c>
      <c r="D2" t="s">
        <v>12</v>
      </c>
      <c r="E2">
        <v>65361</v>
      </c>
      <c r="F2" t="s">
        <v>13</v>
      </c>
      <c r="G2">
        <v>686056</v>
      </c>
      <c r="H2" t="s">
        <v>5374</v>
      </c>
      <c r="I2" t="s">
        <v>5375</v>
      </c>
      <c r="J2" t="s">
        <v>3906</v>
      </c>
    </row>
    <row r="3" spans="1:10" x14ac:dyDescent="0.2">
      <c r="A3" t="s">
        <v>5373</v>
      </c>
      <c r="B3">
        <v>8.2799999999999994</v>
      </c>
      <c r="C3" t="s">
        <v>11</v>
      </c>
      <c r="D3" t="s">
        <v>16</v>
      </c>
      <c r="E3">
        <v>102133</v>
      </c>
      <c r="F3" t="s">
        <v>13</v>
      </c>
      <c r="G3">
        <v>928853</v>
      </c>
      <c r="H3" t="s">
        <v>5374</v>
      </c>
      <c r="I3" t="s">
        <v>5376</v>
      </c>
      <c r="J3" t="s">
        <v>5377</v>
      </c>
    </row>
    <row r="4" spans="1:10" x14ac:dyDescent="0.2">
      <c r="A4" t="s">
        <v>5373</v>
      </c>
      <c r="B4">
        <v>8.2799999999999994</v>
      </c>
      <c r="C4" t="s">
        <v>11</v>
      </c>
      <c r="D4" t="s">
        <v>18</v>
      </c>
      <c r="E4">
        <v>82116</v>
      </c>
      <c r="F4" t="s">
        <v>13</v>
      </c>
      <c r="G4">
        <v>1184708</v>
      </c>
      <c r="H4" t="s">
        <v>5374</v>
      </c>
      <c r="I4" t="s">
        <v>5378</v>
      </c>
      <c r="J4" t="s">
        <v>5379</v>
      </c>
    </row>
    <row r="5" spans="1:10" x14ac:dyDescent="0.2">
      <c r="A5" t="s">
        <v>5373</v>
      </c>
      <c r="B5">
        <v>8.2799999999999994</v>
      </c>
      <c r="C5" t="s">
        <v>11</v>
      </c>
      <c r="D5" t="s">
        <v>20</v>
      </c>
      <c r="E5">
        <v>109275</v>
      </c>
      <c r="F5" t="s">
        <v>13</v>
      </c>
      <c r="G5">
        <v>1274358</v>
      </c>
      <c r="H5" t="s">
        <v>5374</v>
      </c>
      <c r="I5" t="s">
        <v>5380</v>
      </c>
      <c r="J5" t="s">
        <v>5381</v>
      </c>
    </row>
    <row r="6" spans="1:10" x14ac:dyDescent="0.2">
      <c r="A6" t="s">
        <v>5373</v>
      </c>
      <c r="B6">
        <v>8.2799999999999994</v>
      </c>
      <c r="C6" t="s">
        <v>11</v>
      </c>
      <c r="D6" t="s">
        <v>22</v>
      </c>
      <c r="E6">
        <v>107571</v>
      </c>
      <c r="F6" t="s">
        <v>13</v>
      </c>
      <c r="G6">
        <v>1368608</v>
      </c>
      <c r="H6" t="s">
        <v>5374</v>
      </c>
      <c r="I6" t="s">
        <v>5382</v>
      </c>
      <c r="J6" t="s">
        <v>5383</v>
      </c>
    </row>
    <row r="7" spans="1:10" x14ac:dyDescent="0.2">
      <c r="A7" t="s">
        <v>5373</v>
      </c>
      <c r="B7">
        <v>8.2799999999999994</v>
      </c>
      <c r="C7" t="s">
        <v>11</v>
      </c>
      <c r="D7" t="s">
        <v>25</v>
      </c>
      <c r="E7">
        <v>144288</v>
      </c>
      <c r="F7" t="s">
        <v>13</v>
      </c>
      <c r="G7">
        <v>1751754</v>
      </c>
      <c r="H7" t="s">
        <v>5374</v>
      </c>
      <c r="I7" t="s">
        <v>5384</v>
      </c>
      <c r="J7" t="s">
        <v>5385</v>
      </c>
    </row>
    <row r="8" spans="1:10" x14ac:dyDescent="0.2">
      <c r="A8" t="s">
        <v>5373</v>
      </c>
      <c r="B8">
        <v>8.2799999999999994</v>
      </c>
      <c r="C8" t="s">
        <v>11</v>
      </c>
      <c r="D8" t="s">
        <v>27</v>
      </c>
      <c r="E8">
        <v>147470</v>
      </c>
      <c r="F8" t="s">
        <v>13</v>
      </c>
      <c r="G8">
        <v>1677062</v>
      </c>
      <c r="H8" t="s">
        <v>5374</v>
      </c>
      <c r="I8" t="s">
        <v>5386</v>
      </c>
      <c r="J8" t="s">
        <v>5387</v>
      </c>
    </row>
    <row r="9" spans="1:10" x14ac:dyDescent="0.2">
      <c r="A9" t="s">
        <v>5373</v>
      </c>
      <c r="B9">
        <v>8.2799999999999994</v>
      </c>
      <c r="C9" t="s">
        <v>11</v>
      </c>
      <c r="D9" t="s">
        <v>29</v>
      </c>
      <c r="E9">
        <v>154189</v>
      </c>
      <c r="F9" t="s">
        <v>13</v>
      </c>
      <c r="G9">
        <v>1834596</v>
      </c>
      <c r="H9" t="s">
        <v>5374</v>
      </c>
      <c r="I9" t="s">
        <v>5388</v>
      </c>
      <c r="J9" t="s">
        <v>5389</v>
      </c>
    </row>
    <row r="10" spans="1:10" x14ac:dyDescent="0.2">
      <c r="A10" t="s">
        <v>5373</v>
      </c>
      <c r="B10">
        <v>8.2799999999999994</v>
      </c>
      <c r="C10" t="s">
        <v>11</v>
      </c>
      <c r="D10" t="s">
        <v>32</v>
      </c>
      <c r="E10">
        <v>197266</v>
      </c>
      <c r="F10" t="s">
        <v>13</v>
      </c>
      <c r="G10">
        <v>2038413</v>
      </c>
      <c r="H10" t="s">
        <v>5374</v>
      </c>
      <c r="I10" t="s">
        <v>5390</v>
      </c>
      <c r="J10" t="s">
        <v>5391</v>
      </c>
    </row>
    <row r="11" spans="1:10" x14ac:dyDescent="0.2">
      <c r="A11" t="s">
        <v>5373</v>
      </c>
      <c r="B11">
        <v>8.2799999999999994</v>
      </c>
      <c r="C11" t="s">
        <v>11</v>
      </c>
      <c r="D11" t="s">
        <v>35</v>
      </c>
      <c r="E11">
        <v>169081</v>
      </c>
      <c r="F11" t="s">
        <v>13</v>
      </c>
      <c r="G11">
        <v>2239993</v>
      </c>
      <c r="H11" t="s">
        <v>5374</v>
      </c>
      <c r="I11" t="s">
        <v>5392</v>
      </c>
      <c r="J11" t="s">
        <v>5393</v>
      </c>
    </row>
    <row r="12" spans="1:10" x14ac:dyDescent="0.2">
      <c r="A12" t="s">
        <v>5373</v>
      </c>
      <c r="B12">
        <v>8.2799999999999994</v>
      </c>
      <c r="C12" t="s">
        <v>11</v>
      </c>
      <c r="D12" t="s">
        <v>38</v>
      </c>
      <c r="E12">
        <v>165500</v>
      </c>
      <c r="F12" t="s">
        <v>13</v>
      </c>
      <c r="G12">
        <v>2116201</v>
      </c>
      <c r="H12" t="s">
        <v>5374</v>
      </c>
      <c r="I12" t="s">
        <v>5394</v>
      </c>
      <c r="J12" t="s">
        <v>5395</v>
      </c>
    </row>
    <row r="13" spans="1:10" x14ac:dyDescent="0.2">
      <c r="A13" t="s">
        <v>5373</v>
      </c>
      <c r="B13">
        <v>8.2799999999999994</v>
      </c>
      <c r="C13" t="s">
        <v>11</v>
      </c>
      <c r="D13" t="s">
        <v>39</v>
      </c>
      <c r="E13">
        <v>177498</v>
      </c>
      <c r="F13" t="s">
        <v>13</v>
      </c>
      <c r="G13">
        <v>1871387</v>
      </c>
      <c r="H13" t="s">
        <v>5374</v>
      </c>
      <c r="I13" t="s">
        <v>5396</v>
      </c>
      <c r="J13" t="s">
        <v>5397</v>
      </c>
    </row>
    <row r="14" spans="1:10" x14ac:dyDescent="0.2">
      <c r="A14" t="s">
        <v>5373</v>
      </c>
      <c r="B14">
        <v>8.2799999999999994</v>
      </c>
      <c r="C14" t="s">
        <v>11</v>
      </c>
      <c r="D14" t="s">
        <v>40</v>
      </c>
      <c r="E14">
        <v>83673</v>
      </c>
      <c r="F14" t="s">
        <v>13</v>
      </c>
      <c r="G14">
        <v>763338</v>
      </c>
      <c r="H14" t="s">
        <v>5374</v>
      </c>
      <c r="I14" t="s">
        <v>5398</v>
      </c>
      <c r="J14" t="s">
        <v>5399</v>
      </c>
    </row>
    <row r="15" spans="1:10" x14ac:dyDescent="0.2">
      <c r="A15" t="s">
        <v>5373</v>
      </c>
      <c r="B15">
        <v>8.2799999999999994</v>
      </c>
      <c r="C15" t="s">
        <v>11</v>
      </c>
      <c r="D15" t="s">
        <v>42</v>
      </c>
      <c r="E15">
        <v>77640</v>
      </c>
      <c r="F15" t="s">
        <v>13</v>
      </c>
      <c r="G15">
        <v>922913</v>
      </c>
      <c r="H15" t="s">
        <v>5374</v>
      </c>
      <c r="I15" t="s">
        <v>5400</v>
      </c>
      <c r="J15" t="s">
        <v>5401</v>
      </c>
    </row>
    <row r="16" spans="1:10" x14ac:dyDescent="0.2">
      <c r="A16" t="s">
        <v>5373</v>
      </c>
      <c r="B16">
        <v>8.2799999999999994</v>
      </c>
      <c r="C16" t="s">
        <v>11</v>
      </c>
      <c r="D16" t="s">
        <v>44</v>
      </c>
      <c r="E16">
        <v>98575</v>
      </c>
      <c r="F16" t="s">
        <v>13</v>
      </c>
      <c r="G16">
        <v>1196147</v>
      </c>
      <c r="H16" t="s">
        <v>5374</v>
      </c>
      <c r="I16" t="s">
        <v>5402</v>
      </c>
      <c r="J16" t="s">
        <v>5403</v>
      </c>
    </row>
    <row r="17" spans="1:10" x14ac:dyDescent="0.2">
      <c r="A17" t="s">
        <v>5373</v>
      </c>
      <c r="B17">
        <v>8.2799999999999994</v>
      </c>
      <c r="C17" t="s">
        <v>11</v>
      </c>
      <c r="D17" t="s">
        <v>46</v>
      </c>
      <c r="E17">
        <v>100429</v>
      </c>
      <c r="F17" t="s">
        <v>13</v>
      </c>
      <c r="G17">
        <v>1352008</v>
      </c>
      <c r="H17" t="s">
        <v>5374</v>
      </c>
      <c r="I17" t="s">
        <v>5404</v>
      </c>
      <c r="J17" t="s">
        <v>3906</v>
      </c>
    </row>
    <row r="18" spans="1:10" x14ac:dyDescent="0.2">
      <c r="A18" t="s">
        <v>5373</v>
      </c>
      <c r="B18">
        <v>8.2799999999999994</v>
      </c>
      <c r="C18" t="s">
        <v>11</v>
      </c>
      <c r="D18" t="s">
        <v>48</v>
      </c>
      <c r="E18">
        <v>103604</v>
      </c>
      <c r="F18" t="s">
        <v>13</v>
      </c>
      <c r="G18">
        <v>1510698</v>
      </c>
      <c r="H18" t="s">
        <v>5374</v>
      </c>
      <c r="I18" t="s">
        <v>5405</v>
      </c>
      <c r="J18" t="s">
        <v>3906</v>
      </c>
    </row>
    <row r="19" spans="1:10" x14ac:dyDescent="0.2">
      <c r="A19" t="s">
        <v>5373</v>
      </c>
      <c r="B19">
        <v>8.2799999999999994</v>
      </c>
      <c r="C19" t="s">
        <v>11</v>
      </c>
      <c r="D19" t="s">
        <v>50</v>
      </c>
      <c r="E19">
        <v>148841</v>
      </c>
      <c r="F19" t="s">
        <v>13</v>
      </c>
      <c r="G19">
        <v>1697169</v>
      </c>
      <c r="H19" t="s">
        <v>5374</v>
      </c>
      <c r="I19" t="s">
        <v>5406</v>
      </c>
      <c r="J19" t="s">
        <v>5407</v>
      </c>
    </row>
    <row r="20" spans="1:10" x14ac:dyDescent="0.2">
      <c r="A20" t="s">
        <v>5373</v>
      </c>
      <c r="B20">
        <v>8.2799999999999994</v>
      </c>
      <c r="C20" t="s">
        <v>11</v>
      </c>
      <c r="D20" t="s">
        <v>52</v>
      </c>
      <c r="E20">
        <v>137720</v>
      </c>
      <c r="F20" t="s">
        <v>13</v>
      </c>
      <c r="G20">
        <v>1813795</v>
      </c>
      <c r="H20" t="s">
        <v>5374</v>
      </c>
      <c r="I20" t="s">
        <v>5408</v>
      </c>
      <c r="J20" t="s">
        <v>5409</v>
      </c>
    </row>
    <row r="21" spans="1:10" x14ac:dyDescent="0.2">
      <c r="A21" t="s">
        <v>5373</v>
      </c>
      <c r="B21">
        <v>8.2799999999999994</v>
      </c>
      <c r="C21" t="s">
        <v>11</v>
      </c>
      <c r="D21" t="s">
        <v>54</v>
      </c>
      <c r="E21">
        <v>185643</v>
      </c>
      <c r="F21" t="s">
        <v>13</v>
      </c>
      <c r="G21">
        <v>2030209</v>
      </c>
      <c r="H21" t="s">
        <v>5374</v>
      </c>
      <c r="I21" t="s">
        <v>5410</v>
      </c>
      <c r="J21" t="s">
        <v>5411</v>
      </c>
    </row>
    <row r="22" spans="1:10" x14ac:dyDescent="0.2">
      <c r="A22" t="s">
        <v>5373</v>
      </c>
      <c r="B22">
        <v>8.2799999999999994</v>
      </c>
      <c r="C22" t="s">
        <v>11</v>
      </c>
      <c r="D22" t="s">
        <v>57</v>
      </c>
      <c r="E22">
        <v>180753</v>
      </c>
      <c r="F22" t="s">
        <v>13</v>
      </c>
      <c r="G22">
        <v>2064226</v>
      </c>
      <c r="H22" t="s">
        <v>5374</v>
      </c>
      <c r="I22" t="s">
        <v>5412</v>
      </c>
      <c r="J22" t="s">
        <v>5413</v>
      </c>
    </row>
    <row r="23" spans="1:10" x14ac:dyDescent="0.2">
      <c r="A23" t="s">
        <v>5373</v>
      </c>
      <c r="B23">
        <v>8.2799999999999994</v>
      </c>
      <c r="C23" t="s">
        <v>11</v>
      </c>
      <c r="D23" t="s">
        <v>60</v>
      </c>
      <c r="E23">
        <v>164460</v>
      </c>
      <c r="F23" t="s">
        <v>13</v>
      </c>
      <c r="G23">
        <v>2122171</v>
      </c>
      <c r="H23" t="s">
        <v>5374</v>
      </c>
      <c r="I23" t="s">
        <v>5414</v>
      </c>
      <c r="J23" t="s">
        <v>5415</v>
      </c>
    </row>
    <row r="24" spans="1:10" x14ac:dyDescent="0.2">
      <c r="A24" t="s">
        <v>5373</v>
      </c>
      <c r="B24">
        <v>8.2799999999999994</v>
      </c>
      <c r="C24" t="s">
        <v>11</v>
      </c>
      <c r="D24" t="s">
        <v>63</v>
      </c>
      <c r="E24">
        <v>128439</v>
      </c>
      <c r="F24" t="s">
        <v>13</v>
      </c>
      <c r="G24">
        <v>1682173</v>
      </c>
      <c r="H24" t="s">
        <v>5374</v>
      </c>
      <c r="I24" t="s">
        <v>5416</v>
      </c>
      <c r="J24" t="s">
        <v>5417</v>
      </c>
    </row>
    <row r="25" spans="1:10" x14ac:dyDescent="0.2">
      <c r="A25" t="s">
        <v>5373</v>
      </c>
      <c r="B25">
        <v>8.2799999999999994</v>
      </c>
      <c r="C25" t="s">
        <v>11</v>
      </c>
      <c r="D25" t="s">
        <v>64</v>
      </c>
      <c r="E25">
        <v>171327</v>
      </c>
      <c r="F25" t="s">
        <v>13</v>
      </c>
      <c r="G25">
        <v>2082817</v>
      </c>
      <c r="H25" t="s">
        <v>5374</v>
      </c>
      <c r="I25" t="s">
        <v>5418</v>
      </c>
      <c r="J25" t="s">
        <v>5419</v>
      </c>
    </row>
    <row r="26" spans="1:10" x14ac:dyDescent="0.2">
      <c r="A26" t="s">
        <v>5373</v>
      </c>
      <c r="B26">
        <v>8.2799999999999994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5374</v>
      </c>
      <c r="I26" t="s">
        <v>37</v>
      </c>
      <c r="J26" t="s">
        <v>13</v>
      </c>
    </row>
    <row r="27" spans="1:10" x14ac:dyDescent="0.2">
      <c r="A27" t="s">
        <v>5373</v>
      </c>
      <c r="B27">
        <v>8.2799999999999994</v>
      </c>
      <c r="C27" t="s">
        <v>11</v>
      </c>
      <c r="D27" t="s">
        <v>66</v>
      </c>
      <c r="E27">
        <v>71024</v>
      </c>
      <c r="F27" t="s">
        <v>13</v>
      </c>
      <c r="G27">
        <v>676604</v>
      </c>
      <c r="H27" t="s">
        <v>5374</v>
      </c>
      <c r="I27" t="s">
        <v>5420</v>
      </c>
      <c r="J27" t="s">
        <v>3906</v>
      </c>
    </row>
    <row r="28" spans="1:10" x14ac:dyDescent="0.2">
      <c r="A28" t="s">
        <v>5373</v>
      </c>
      <c r="B28">
        <v>8.2799999999999994</v>
      </c>
      <c r="C28" t="s">
        <v>11</v>
      </c>
      <c r="D28" t="s">
        <v>68</v>
      </c>
      <c r="E28">
        <v>82634</v>
      </c>
      <c r="F28" t="s">
        <v>13</v>
      </c>
      <c r="G28">
        <v>982167</v>
      </c>
      <c r="H28" t="s">
        <v>5374</v>
      </c>
      <c r="I28" t="s">
        <v>5421</v>
      </c>
      <c r="J28" t="s">
        <v>3906</v>
      </c>
    </row>
    <row r="29" spans="1:10" x14ac:dyDescent="0.2">
      <c r="A29" t="s">
        <v>5373</v>
      </c>
      <c r="B29">
        <v>8.2799999999999994</v>
      </c>
      <c r="C29" t="s">
        <v>11</v>
      </c>
      <c r="D29" t="s">
        <v>70</v>
      </c>
      <c r="E29">
        <v>77565</v>
      </c>
      <c r="F29" t="s">
        <v>13</v>
      </c>
      <c r="G29">
        <v>1060435</v>
      </c>
      <c r="H29" t="s">
        <v>5374</v>
      </c>
      <c r="I29" t="s">
        <v>5422</v>
      </c>
      <c r="J29" t="s">
        <v>5423</v>
      </c>
    </row>
    <row r="30" spans="1:10" x14ac:dyDescent="0.2">
      <c r="A30" t="s">
        <v>5373</v>
      </c>
      <c r="B30">
        <v>8.2799999999999994</v>
      </c>
      <c r="C30" t="s">
        <v>11</v>
      </c>
      <c r="D30" t="s">
        <v>72</v>
      </c>
      <c r="E30">
        <v>115541</v>
      </c>
      <c r="F30" t="s">
        <v>13</v>
      </c>
      <c r="G30">
        <v>1244564</v>
      </c>
      <c r="H30" t="s">
        <v>5374</v>
      </c>
      <c r="I30" t="s">
        <v>5424</v>
      </c>
      <c r="J30" t="s">
        <v>5425</v>
      </c>
    </row>
    <row r="31" spans="1:10" x14ac:dyDescent="0.2">
      <c r="A31" t="s">
        <v>5373</v>
      </c>
      <c r="B31">
        <v>8.2799999999999994</v>
      </c>
      <c r="C31" t="s">
        <v>11</v>
      </c>
      <c r="D31" t="s">
        <v>74</v>
      </c>
      <c r="E31">
        <v>96404</v>
      </c>
      <c r="F31" t="s">
        <v>13</v>
      </c>
      <c r="G31">
        <v>1175876</v>
      </c>
      <c r="H31" t="s">
        <v>5374</v>
      </c>
      <c r="I31" t="s">
        <v>5426</v>
      </c>
      <c r="J31" t="s">
        <v>5427</v>
      </c>
    </row>
    <row r="32" spans="1:10" x14ac:dyDescent="0.2">
      <c r="A32" t="s">
        <v>5373</v>
      </c>
      <c r="B32">
        <v>8.2799999999999994</v>
      </c>
      <c r="C32" t="s">
        <v>11</v>
      </c>
      <c r="D32" t="s">
        <v>76</v>
      </c>
      <c r="E32">
        <v>118100</v>
      </c>
      <c r="F32" t="s">
        <v>13</v>
      </c>
      <c r="G32">
        <v>1424938</v>
      </c>
      <c r="H32" t="s">
        <v>5374</v>
      </c>
      <c r="I32" t="s">
        <v>5428</v>
      </c>
      <c r="J32" t="s">
        <v>5429</v>
      </c>
    </row>
    <row r="33" spans="1:10" x14ac:dyDescent="0.2">
      <c r="A33" t="s">
        <v>5373</v>
      </c>
      <c r="B33">
        <v>8.2799999999999994</v>
      </c>
      <c r="C33" t="s">
        <v>11</v>
      </c>
      <c r="D33" t="s">
        <v>78</v>
      </c>
      <c r="E33">
        <v>146106</v>
      </c>
      <c r="F33" t="s">
        <v>13</v>
      </c>
      <c r="G33">
        <v>1732657</v>
      </c>
      <c r="H33" t="s">
        <v>5374</v>
      </c>
      <c r="I33" t="s">
        <v>5430</v>
      </c>
      <c r="J33" t="s">
        <v>5431</v>
      </c>
    </row>
    <row r="34" spans="1:10" x14ac:dyDescent="0.2">
      <c r="A34" t="s">
        <v>5373</v>
      </c>
      <c r="B34">
        <v>8.2799999999999994</v>
      </c>
      <c r="C34" t="s">
        <v>11</v>
      </c>
      <c r="D34" t="s">
        <v>80</v>
      </c>
      <c r="E34">
        <v>154995</v>
      </c>
      <c r="F34" t="s">
        <v>13</v>
      </c>
      <c r="G34">
        <v>1886206</v>
      </c>
      <c r="H34" t="s">
        <v>5374</v>
      </c>
      <c r="I34" t="s">
        <v>5432</v>
      </c>
      <c r="J34" t="s">
        <v>5433</v>
      </c>
    </row>
    <row r="35" spans="1:10" x14ac:dyDescent="0.2">
      <c r="A35" t="s">
        <v>5373</v>
      </c>
      <c r="B35">
        <v>8.2799999999999994</v>
      </c>
      <c r="C35" t="s">
        <v>11</v>
      </c>
      <c r="D35" t="s">
        <v>83</v>
      </c>
      <c r="E35">
        <v>122873</v>
      </c>
      <c r="F35" t="s">
        <v>13</v>
      </c>
      <c r="G35">
        <v>1664676</v>
      </c>
      <c r="H35" t="s">
        <v>5374</v>
      </c>
      <c r="I35" t="s">
        <v>5434</v>
      </c>
      <c r="J35" t="s">
        <v>5435</v>
      </c>
    </row>
    <row r="36" spans="1:10" x14ac:dyDescent="0.2">
      <c r="A36" t="s">
        <v>5373</v>
      </c>
      <c r="B36">
        <v>8.2799999999999994</v>
      </c>
      <c r="C36" t="s">
        <v>11</v>
      </c>
      <c r="D36" t="s">
        <v>86</v>
      </c>
      <c r="E36">
        <v>155537</v>
      </c>
      <c r="F36" t="s">
        <v>13</v>
      </c>
      <c r="G36">
        <v>2018150</v>
      </c>
      <c r="H36" t="s">
        <v>5374</v>
      </c>
      <c r="I36" t="s">
        <v>5436</v>
      </c>
      <c r="J36" t="s">
        <v>5437</v>
      </c>
    </row>
    <row r="37" spans="1:10" x14ac:dyDescent="0.2">
      <c r="A37" t="s">
        <v>5373</v>
      </c>
      <c r="B37">
        <v>8.2799999999999994</v>
      </c>
      <c r="C37" t="s">
        <v>11</v>
      </c>
      <c r="D37" t="s">
        <v>89</v>
      </c>
      <c r="E37">
        <v>159446</v>
      </c>
      <c r="F37" t="s">
        <v>13</v>
      </c>
      <c r="G37">
        <v>1992067</v>
      </c>
      <c r="H37" t="s">
        <v>5374</v>
      </c>
      <c r="I37" t="s">
        <v>5438</v>
      </c>
      <c r="J37" t="s">
        <v>5439</v>
      </c>
    </row>
    <row r="38" spans="1:10" x14ac:dyDescent="0.2">
      <c r="A38" t="s">
        <v>5373</v>
      </c>
      <c r="B38">
        <v>8.2799999999999994</v>
      </c>
      <c r="C38" t="s">
        <v>11</v>
      </c>
      <c r="D38" t="s">
        <v>92</v>
      </c>
      <c r="E38">
        <v>140583</v>
      </c>
      <c r="F38" t="s">
        <v>13</v>
      </c>
      <c r="G38">
        <v>1623869</v>
      </c>
      <c r="H38" t="s">
        <v>5374</v>
      </c>
      <c r="I38" t="s">
        <v>5440</v>
      </c>
      <c r="J38" t="s">
        <v>5441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585</v>
      </c>
      <c r="B2">
        <v>14.24</v>
      </c>
      <c r="C2" t="s">
        <v>252</v>
      </c>
      <c r="D2" t="s">
        <v>12</v>
      </c>
      <c r="E2">
        <v>7750529</v>
      </c>
      <c r="F2" t="s">
        <v>13</v>
      </c>
      <c r="G2">
        <v>165564957</v>
      </c>
      <c r="H2" t="s">
        <v>586</v>
      </c>
      <c r="I2" t="s">
        <v>587</v>
      </c>
      <c r="J2" t="s">
        <v>13</v>
      </c>
    </row>
    <row r="3" spans="1:10" x14ac:dyDescent="0.2">
      <c r="A3" t="s">
        <v>585</v>
      </c>
      <c r="B3">
        <v>14.24</v>
      </c>
      <c r="C3" t="s">
        <v>252</v>
      </c>
      <c r="D3" t="s">
        <v>16</v>
      </c>
      <c r="E3">
        <v>8738111</v>
      </c>
      <c r="F3" t="s">
        <v>13</v>
      </c>
      <c r="G3">
        <v>183028085</v>
      </c>
      <c r="H3" t="s">
        <v>586</v>
      </c>
      <c r="I3" t="s">
        <v>588</v>
      </c>
      <c r="J3" t="s">
        <v>13</v>
      </c>
    </row>
    <row r="4" spans="1:10" x14ac:dyDescent="0.2">
      <c r="A4" t="s">
        <v>585</v>
      </c>
      <c r="B4">
        <v>14.24</v>
      </c>
      <c r="C4" t="s">
        <v>252</v>
      </c>
      <c r="D4" t="s">
        <v>18</v>
      </c>
      <c r="E4">
        <v>9511137</v>
      </c>
      <c r="F4" t="s">
        <v>13</v>
      </c>
      <c r="G4">
        <v>186433367</v>
      </c>
      <c r="H4" t="s">
        <v>586</v>
      </c>
      <c r="I4" t="s">
        <v>589</v>
      </c>
      <c r="J4" t="s">
        <v>13</v>
      </c>
    </row>
    <row r="5" spans="1:10" x14ac:dyDescent="0.2">
      <c r="A5" t="s">
        <v>585</v>
      </c>
      <c r="B5">
        <v>14.24</v>
      </c>
      <c r="C5" t="s">
        <v>252</v>
      </c>
      <c r="D5" t="s">
        <v>20</v>
      </c>
      <c r="E5">
        <v>8582437</v>
      </c>
      <c r="F5" t="s">
        <v>13</v>
      </c>
      <c r="G5">
        <v>186580587</v>
      </c>
      <c r="H5" t="s">
        <v>586</v>
      </c>
      <c r="I5" t="s">
        <v>590</v>
      </c>
      <c r="J5" t="s">
        <v>13</v>
      </c>
    </row>
    <row r="6" spans="1:10" x14ac:dyDescent="0.2">
      <c r="A6" t="s">
        <v>585</v>
      </c>
      <c r="B6">
        <v>14.24</v>
      </c>
      <c r="C6" t="s">
        <v>252</v>
      </c>
      <c r="D6" t="s">
        <v>22</v>
      </c>
      <c r="E6">
        <v>8645918</v>
      </c>
      <c r="F6" t="s">
        <v>13</v>
      </c>
      <c r="G6">
        <v>188948777</v>
      </c>
      <c r="H6" t="s">
        <v>586</v>
      </c>
      <c r="I6" t="s">
        <v>591</v>
      </c>
      <c r="J6" t="s">
        <v>13</v>
      </c>
    </row>
    <row r="7" spans="1:10" x14ac:dyDescent="0.2">
      <c r="A7" t="s">
        <v>585</v>
      </c>
      <c r="B7">
        <v>14.24</v>
      </c>
      <c r="C7" t="s">
        <v>252</v>
      </c>
      <c r="D7" t="s">
        <v>25</v>
      </c>
      <c r="E7">
        <v>8820128</v>
      </c>
      <c r="F7" t="s">
        <v>13</v>
      </c>
      <c r="G7">
        <v>198390773</v>
      </c>
      <c r="H7" t="s">
        <v>586</v>
      </c>
      <c r="I7" t="s">
        <v>592</v>
      </c>
      <c r="J7" t="s">
        <v>13</v>
      </c>
    </row>
    <row r="8" spans="1:10" x14ac:dyDescent="0.2">
      <c r="A8" t="s">
        <v>585</v>
      </c>
      <c r="B8">
        <v>14.24</v>
      </c>
      <c r="C8" t="s">
        <v>252</v>
      </c>
      <c r="D8" t="s">
        <v>27</v>
      </c>
      <c r="E8">
        <v>9064586</v>
      </c>
      <c r="F8" t="s">
        <v>13</v>
      </c>
      <c r="G8">
        <v>201389834</v>
      </c>
      <c r="H8" t="s">
        <v>586</v>
      </c>
      <c r="I8" t="s">
        <v>593</v>
      </c>
      <c r="J8" t="s">
        <v>13</v>
      </c>
    </row>
    <row r="9" spans="1:10" x14ac:dyDescent="0.2">
      <c r="A9" t="s">
        <v>585</v>
      </c>
      <c r="B9">
        <v>14.24</v>
      </c>
      <c r="C9" t="s">
        <v>252</v>
      </c>
      <c r="D9" t="s">
        <v>29</v>
      </c>
      <c r="E9">
        <v>8998321</v>
      </c>
      <c r="F9" t="s">
        <v>13</v>
      </c>
      <c r="G9">
        <v>197327819</v>
      </c>
      <c r="H9" t="s">
        <v>586</v>
      </c>
      <c r="I9" t="s">
        <v>594</v>
      </c>
      <c r="J9" t="s">
        <v>13</v>
      </c>
    </row>
    <row r="10" spans="1:10" x14ac:dyDescent="0.2">
      <c r="A10" t="s">
        <v>585</v>
      </c>
      <c r="B10">
        <v>14.24</v>
      </c>
      <c r="C10" t="s">
        <v>252</v>
      </c>
      <c r="D10" t="s">
        <v>32</v>
      </c>
      <c r="E10">
        <v>9713647</v>
      </c>
      <c r="F10" t="s">
        <v>13</v>
      </c>
      <c r="G10">
        <v>199547945</v>
      </c>
      <c r="H10" t="s">
        <v>586</v>
      </c>
      <c r="I10" t="s">
        <v>595</v>
      </c>
      <c r="J10" t="s">
        <v>13</v>
      </c>
    </row>
    <row r="11" spans="1:10" x14ac:dyDescent="0.2">
      <c r="A11" t="s">
        <v>585</v>
      </c>
      <c r="B11">
        <v>14.24</v>
      </c>
      <c r="C11" t="s">
        <v>252</v>
      </c>
      <c r="D11" t="s">
        <v>35</v>
      </c>
      <c r="E11">
        <v>9541179</v>
      </c>
      <c r="F11" t="s">
        <v>13</v>
      </c>
      <c r="G11">
        <v>196898201</v>
      </c>
      <c r="H11" t="s">
        <v>586</v>
      </c>
      <c r="I11" t="s">
        <v>596</v>
      </c>
      <c r="J11" t="s">
        <v>13</v>
      </c>
    </row>
    <row r="12" spans="1:10" x14ac:dyDescent="0.2">
      <c r="A12" t="s">
        <v>585</v>
      </c>
      <c r="B12">
        <v>14.24</v>
      </c>
      <c r="C12" t="s">
        <v>252</v>
      </c>
      <c r="D12" t="s">
        <v>38</v>
      </c>
      <c r="E12">
        <v>8882238</v>
      </c>
      <c r="F12" t="s">
        <v>13</v>
      </c>
      <c r="G12">
        <v>197278642</v>
      </c>
      <c r="H12" t="s">
        <v>586</v>
      </c>
      <c r="I12" t="s">
        <v>597</v>
      </c>
      <c r="J12" t="s">
        <v>13</v>
      </c>
    </row>
    <row r="13" spans="1:10" x14ac:dyDescent="0.2">
      <c r="A13" t="s">
        <v>585</v>
      </c>
      <c r="B13">
        <v>14.24</v>
      </c>
      <c r="C13" t="s">
        <v>252</v>
      </c>
      <c r="D13" t="s">
        <v>39</v>
      </c>
      <c r="E13">
        <v>8154463</v>
      </c>
      <c r="F13" t="s">
        <v>13</v>
      </c>
      <c r="G13">
        <v>185980359</v>
      </c>
      <c r="H13" t="s">
        <v>586</v>
      </c>
      <c r="I13" t="s">
        <v>598</v>
      </c>
      <c r="J13" t="s">
        <v>13</v>
      </c>
    </row>
    <row r="14" spans="1:10" x14ac:dyDescent="0.2">
      <c r="A14" t="s">
        <v>585</v>
      </c>
      <c r="B14">
        <v>14.24</v>
      </c>
      <c r="C14" t="s">
        <v>252</v>
      </c>
      <c r="D14" t="s">
        <v>40</v>
      </c>
      <c r="E14">
        <v>7694986</v>
      </c>
      <c r="F14" t="s">
        <v>13</v>
      </c>
      <c r="G14">
        <v>164394041</v>
      </c>
      <c r="H14" t="s">
        <v>586</v>
      </c>
      <c r="I14" t="s">
        <v>599</v>
      </c>
      <c r="J14" t="s">
        <v>13</v>
      </c>
    </row>
    <row r="15" spans="1:10" x14ac:dyDescent="0.2">
      <c r="A15" t="s">
        <v>585</v>
      </c>
      <c r="B15">
        <v>14.24</v>
      </c>
      <c r="C15" t="s">
        <v>252</v>
      </c>
      <c r="D15" t="s">
        <v>42</v>
      </c>
      <c r="E15">
        <v>7872962</v>
      </c>
      <c r="F15" t="s">
        <v>13</v>
      </c>
      <c r="G15">
        <v>177485109</v>
      </c>
      <c r="H15" t="s">
        <v>586</v>
      </c>
      <c r="I15" t="s">
        <v>600</v>
      </c>
      <c r="J15" t="s">
        <v>13</v>
      </c>
    </row>
    <row r="16" spans="1:10" x14ac:dyDescent="0.2">
      <c r="A16" t="s">
        <v>585</v>
      </c>
      <c r="B16">
        <v>14.24</v>
      </c>
      <c r="C16" t="s">
        <v>252</v>
      </c>
      <c r="D16" t="s">
        <v>44</v>
      </c>
      <c r="E16">
        <v>8344810</v>
      </c>
      <c r="F16" t="s">
        <v>13</v>
      </c>
      <c r="G16">
        <v>190314018</v>
      </c>
      <c r="H16" t="s">
        <v>586</v>
      </c>
      <c r="I16" t="s">
        <v>601</v>
      </c>
      <c r="J16" t="s">
        <v>13</v>
      </c>
    </row>
    <row r="17" spans="1:10" x14ac:dyDescent="0.2">
      <c r="A17" t="s">
        <v>585</v>
      </c>
      <c r="B17">
        <v>14.24</v>
      </c>
      <c r="C17" t="s">
        <v>252</v>
      </c>
      <c r="D17" t="s">
        <v>46</v>
      </c>
      <c r="E17">
        <v>8960242</v>
      </c>
      <c r="F17" t="s">
        <v>13</v>
      </c>
      <c r="G17">
        <v>178597259</v>
      </c>
      <c r="H17" t="s">
        <v>586</v>
      </c>
      <c r="I17" t="s">
        <v>602</v>
      </c>
      <c r="J17" t="s">
        <v>13</v>
      </c>
    </row>
    <row r="18" spans="1:10" x14ac:dyDescent="0.2">
      <c r="A18" t="s">
        <v>585</v>
      </c>
      <c r="B18">
        <v>14.24</v>
      </c>
      <c r="C18" t="s">
        <v>252</v>
      </c>
      <c r="D18" t="s">
        <v>48</v>
      </c>
      <c r="E18">
        <v>9190717</v>
      </c>
      <c r="F18" t="s">
        <v>13</v>
      </c>
      <c r="G18">
        <v>193678458</v>
      </c>
      <c r="H18" t="s">
        <v>586</v>
      </c>
      <c r="I18" t="s">
        <v>603</v>
      </c>
      <c r="J18" t="s">
        <v>13</v>
      </c>
    </row>
    <row r="19" spans="1:10" x14ac:dyDescent="0.2">
      <c r="A19" t="s">
        <v>585</v>
      </c>
      <c r="B19">
        <v>14.24</v>
      </c>
      <c r="C19" t="s">
        <v>252</v>
      </c>
      <c r="D19" t="s">
        <v>50</v>
      </c>
      <c r="E19">
        <v>9521018</v>
      </c>
      <c r="F19" t="s">
        <v>13</v>
      </c>
      <c r="G19">
        <v>201066717</v>
      </c>
      <c r="H19" t="s">
        <v>586</v>
      </c>
      <c r="I19" t="s">
        <v>604</v>
      </c>
      <c r="J19" t="s">
        <v>13</v>
      </c>
    </row>
    <row r="20" spans="1:10" x14ac:dyDescent="0.2">
      <c r="A20" t="s">
        <v>585</v>
      </c>
      <c r="B20">
        <v>14.24</v>
      </c>
      <c r="C20" t="s">
        <v>252</v>
      </c>
      <c r="D20" t="s">
        <v>52</v>
      </c>
      <c r="E20">
        <v>8869185</v>
      </c>
      <c r="F20" t="s">
        <v>13</v>
      </c>
      <c r="G20">
        <v>194329761</v>
      </c>
      <c r="H20" t="s">
        <v>586</v>
      </c>
      <c r="I20" t="s">
        <v>605</v>
      </c>
      <c r="J20" t="s">
        <v>13</v>
      </c>
    </row>
    <row r="21" spans="1:10" x14ac:dyDescent="0.2">
      <c r="A21" t="s">
        <v>585</v>
      </c>
      <c r="B21">
        <v>14.24</v>
      </c>
      <c r="C21" t="s">
        <v>252</v>
      </c>
      <c r="D21" t="s">
        <v>54</v>
      </c>
      <c r="E21">
        <v>8521770</v>
      </c>
      <c r="F21" t="s">
        <v>13</v>
      </c>
      <c r="G21">
        <v>185484624</v>
      </c>
      <c r="H21" t="s">
        <v>586</v>
      </c>
      <c r="I21" t="s">
        <v>606</v>
      </c>
      <c r="J21" t="s">
        <v>13</v>
      </c>
    </row>
    <row r="22" spans="1:10" x14ac:dyDescent="0.2">
      <c r="A22" t="s">
        <v>585</v>
      </c>
      <c r="B22">
        <v>14.24</v>
      </c>
      <c r="C22" t="s">
        <v>252</v>
      </c>
      <c r="D22" t="s">
        <v>57</v>
      </c>
      <c r="E22">
        <v>8580359</v>
      </c>
      <c r="F22" t="s">
        <v>13</v>
      </c>
      <c r="G22">
        <v>187725588</v>
      </c>
      <c r="H22" t="s">
        <v>586</v>
      </c>
      <c r="I22" t="s">
        <v>607</v>
      </c>
      <c r="J22" t="s">
        <v>13</v>
      </c>
    </row>
    <row r="23" spans="1:10" x14ac:dyDescent="0.2">
      <c r="A23" t="s">
        <v>585</v>
      </c>
      <c r="B23">
        <v>14.24</v>
      </c>
      <c r="C23" t="s">
        <v>252</v>
      </c>
      <c r="D23" t="s">
        <v>60</v>
      </c>
      <c r="E23">
        <v>9760869</v>
      </c>
      <c r="F23" t="s">
        <v>13</v>
      </c>
      <c r="G23">
        <v>205272791</v>
      </c>
      <c r="H23" t="s">
        <v>586</v>
      </c>
      <c r="I23" t="s">
        <v>608</v>
      </c>
      <c r="J23" t="s">
        <v>13</v>
      </c>
    </row>
    <row r="24" spans="1:10" x14ac:dyDescent="0.2">
      <c r="A24" t="s">
        <v>585</v>
      </c>
      <c r="B24">
        <v>14.24</v>
      </c>
      <c r="C24" t="s">
        <v>252</v>
      </c>
      <c r="D24" t="s">
        <v>63</v>
      </c>
      <c r="E24">
        <v>8635424</v>
      </c>
      <c r="F24" t="s">
        <v>13</v>
      </c>
      <c r="G24">
        <v>197576676</v>
      </c>
      <c r="H24" t="s">
        <v>586</v>
      </c>
      <c r="I24" t="s">
        <v>609</v>
      </c>
      <c r="J24" t="s">
        <v>13</v>
      </c>
    </row>
    <row r="25" spans="1:10" x14ac:dyDescent="0.2">
      <c r="A25" t="s">
        <v>585</v>
      </c>
      <c r="B25">
        <v>14.24</v>
      </c>
      <c r="C25" t="s">
        <v>252</v>
      </c>
      <c r="D25" t="s">
        <v>64</v>
      </c>
      <c r="E25">
        <v>8682539</v>
      </c>
      <c r="F25" t="s">
        <v>13</v>
      </c>
      <c r="G25">
        <v>189347863</v>
      </c>
      <c r="H25" t="s">
        <v>586</v>
      </c>
      <c r="I25" t="s">
        <v>610</v>
      </c>
      <c r="J25" t="s">
        <v>13</v>
      </c>
    </row>
    <row r="26" spans="1:10" x14ac:dyDescent="0.2">
      <c r="A26" t="s">
        <v>585</v>
      </c>
      <c r="B26">
        <v>14.24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586</v>
      </c>
      <c r="I26" t="s">
        <v>37</v>
      </c>
      <c r="J26" t="s">
        <v>13</v>
      </c>
    </row>
    <row r="27" spans="1:10" x14ac:dyDescent="0.2">
      <c r="A27" t="s">
        <v>585</v>
      </c>
      <c r="B27">
        <v>14.24</v>
      </c>
      <c r="C27" t="s">
        <v>252</v>
      </c>
      <c r="D27" t="s">
        <v>66</v>
      </c>
      <c r="E27">
        <v>8720022</v>
      </c>
      <c r="F27" t="s">
        <v>13</v>
      </c>
      <c r="G27">
        <v>174455034</v>
      </c>
      <c r="H27" t="s">
        <v>586</v>
      </c>
      <c r="I27" t="s">
        <v>611</v>
      </c>
      <c r="J27" t="s">
        <v>13</v>
      </c>
    </row>
    <row r="28" spans="1:10" x14ac:dyDescent="0.2">
      <c r="A28" t="s">
        <v>585</v>
      </c>
      <c r="B28">
        <v>14.24</v>
      </c>
      <c r="C28" t="s">
        <v>252</v>
      </c>
      <c r="D28" t="s">
        <v>68</v>
      </c>
      <c r="E28">
        <v>7607235</v>
      </c>
      <c r="F28" t="s">
        <v>13</v>
      </c>
      <c r="G28">
        <v>163116052</v>
      </c>
      <c r="H28" t="s">
        <v>586</v>
      </c>
      <c r="I28" t="s">
        <v>612</v>
      </c>
      <c r="J28" t="s">
        <v>13</v>
      </c>
    </row>
    <row r="29" spans="1:10" x14ac:dyDescent="0.2">
      <c r="A29" t="s">
        <v>585</v>
      </c>
      <c r="B29">
        <v>14.24</v>
      </c>
      <c r="C29" t="s">
        <v>252</v>
      </c>
      <c r="D29" t="s">
        <v>70</v>
      </c>
      <c r="E29">
        <v>7870221</v>
      </c>
      <c r="F29" t="s">
        <v>13</v>
      </c>
      <c r="G29">
        <v>171276698</v>
      </c>
      <c r="H29" t="s">
        <v>586</v>
      </c>
      <c r="I29" t="s">
        <v>613</v>
      </c>
      <c r="J29" t="s">
        <v>13</v>
      </c>
    </row>
    <row r="30" spans="1:10" x14ac:dyDescent="0.2">
      <c r="A30" t="s">
        <v>585</v>
      </c>
      <c r="B30">
        <v>14.24</v>
      </c>
      <c r="C30" t="s">
        <v>252</v>
      </c>
      <c r="D30" t="s">
        <v>72</v>
      </c>
      <c r="E30">
        <v>8733982</v>
      </c>
      <c r="F30" t="s">
        <v>13</v>
      </c>
      <c r="G30">
        <v>179188530</v>
      </c>
      <c r="H30" t="s">
        <v>586</v>
      </c>
      <c r="I30" t="s">
        <v>614</v>
      </c>
      <c r="J30" t="s">
        <v>13</v>
      </c>
    </row>
    <row r="31" spans="1:10" x14ac:dyDescent="0.2">
      <c r="A31" t="s">
        <v>585</v>
      </c>
      <c r="B31">
        <v>14.24</v>
      </c>
      <c r="C31" t="s">
        <v>252</v>
      </c>
      <c r="D31" t="s">
        <v>74</v>
      </c>
      <c r="E31">
        <v>8335013</v>
      </c>
      <c r="F31" t="s">
        <v>13</v>
      </c>
      <c r="G31">
        <v>181745331</v>
      </c>
      <c r="H31" t="s">
        <v>586</v>
      </c>
      <c r="I31" t="s">
        <v>615</v>
      </c>
      <c r="J31" t="s">
        <v>13</v>
      </c>
    </row>
    <row r="32" spans="1:10" x14ac:dyDescent="0.2">
      <c r="A32" t="s">
        <v>585</v>
      </c>
      <c r="B32">
        <v>14.24</v>
      </c>
      <c r="C32" t="s">
        <v>252</v>
      </c>
      <c r="D32" t="s">
        <v>76</v>
      </c>
      <c r="E32">
        <v>8004655</v>
      </c>
      <c r="F32" t="s">
        <v>13</v>
      </c>
      <c r="G32">
        <v>172986092</v>
      </c>
      <c r="H32" t="s">
        <v>586</v>
      </c>
      <c r="I32" t="s">
        <v>616</v>
      </c>
      <c r="J32" t="s">
        <v>13</v>
      </c>
    </row>
    <row r="33" spans="1:10" x14ac:dyDescent="0.2">
      <c r="A33" t="s">
        <v>585</v>
      </c>
      <c r="B33">
        <v>14.24</v>
      </c>
      <c r="C33" t="s">
        <v>252</v>
      </c>
      <c r="D33" t="s">
        <v>78</v>
      </c>
      <c r="E33">
        <v>7891367</v>
      </c>
      <c r="F33" t="s">
        <v>13</v>
      </c>
      <c r="G33">
        <v>174490552</v>
      </c>
      <c r="H33" t="s">
        <v>586</v>
      </c>
      <c r="I33" t="s">
        <v>617</v>
      </c>
      <c r="J33" t="s">
        <v>13</v>
      </c>
    </row>
    <row r="34" spans="1:10" x14ac:dyDescent="0.2">
      <c r="A34" t="s">
        <v>585</v>
      </c>
      <c r="B34">
        <v>14.24</v>
      </c>
      <c r="C34" t="s">
        <v>252</v>
      </c>
      <c r="D34" t="s">
        <v>80</v>
      </c>
      <c r="E34">
        <v>8976405</v>
      </c>
      <c r="F34" t="s">
        <v>13</v>
      </c>
      <c r="G34">
        <v>195220164</v>
      </c>
      <c r="H34" t="s">
        <v>586</v>
      </c>
      <c r="I34" t="s">
        <v>618</v>
      </c>
      <c r="J34" t="s">
        <v>13</v>
      </c>
    </row>
    <row r="35" spans="1:10" x14ac:dyDescent="0.2">
      <c r="A35" t="s">
        <v>585</v>
      </c>
      <c r="B35">
        <v>14.24</v>
      </c>
      <c r="C35" t="s">
        <v>252</v>
      </c>
      <c r="D35" t="s">
        <v>83</v>
      </c>
      <c r="E35">
        <v>8548354</v>
      </c>
      <c r="F35" t="s">
        <v>13</v>
      </c>
      <c r="G35">
        <v>195098312</v>
      </c>
      <c r="H35" t="s">
        <v>586</v>
      </c>
      <c r="I35" t="s">
        <v>619</v>
      </c>
      <c r="J35" t="s">
        <v>13</v>
      </c>
    </row>
    <row r="36" spans="1:10" x14ac:dyDescent="0.2">
      <c r="A36" t="s">
        <v>585</v>
      </c>
      <c r="B36">
        <v>14.24</v>
      </c>
      <c r="C36" t="s">
        <v>252</v>
      </c>
      <c r="D36" t="s">
        <v>86</v>
      </c>
      <c r="E36">
        <v>8422023</v>
      </c>
      <c r="F36" t="s">
        <v>13</v>
      </c>
      <c r="G36">
        <v>195263945</v>
      </c>
      <c r="H36" t="s">
        <v>586</v>
      </c>
      <c r="I36" t="s">
        <v>620</v>
      </c>
      <c r="J36" t="s">
        <v>13</v>
      </c>
    </row>
    <row r="37" spans="1:10" x14ac:dyDescent="0.2">
      <c r="A37" t="s">
        <v>585</v>
      </c>
      <c r="B37">
        <v>14.24</v>
      </c>
      <c r="C37" t="s">
        <v>252</v>
      </c>
      <c r="D37" t="s">
        <v>89</v>
      </c>
      <c r="E37">
        <v>9091107</v>
      </c>
      <c r="F37" t="s">
        <v>13</v>
      </c>
      <c r="G37">
        <v>198420923</v>
      </c>
      <c r="H37" t="s">
        <v>586</v>
      </c>
      <c r="I37" t="s">
        <v>621</v>
      </c>
      <c r="J37" t="s">
        <v>13</v>
      </c>
    </row>
    <row r="38" spans="1:10" x14ac:dyDescent="0.2">
      <c r="A38" t="s">
        <v>585</v>
      </c>
      <c r="B38">
        <v>14.24</v>
      </c>
      <c r="C38" t="s">
        <v>252</v>
      </c>
      <c r="D38" t="s">
        <v>92</v>
      </c>
      <c r="E38">
        <v>8408010</v>
      </c>
      <c r="F38" t="s">
        <v>13</v>
      </c>
      <c r="G38">
        <v>177203742</v>
      </c>
      <c r="H38" t="s">
        <v>586</v>
      </c>
      <c r="I38" t="s">
        <v>622</v>
      </c>
      <c r="J38" t="s">
        <v>13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5442</v>
      </c>
      <c r="B2">
        <v>8.2799999999999994</v>
      </c>
      <c r="C2" t="s">
        <v>11</v>
      </c>
      <c r="D2" t="s">
        <v>12</v>
      </c>
      <c r="E2">
        <v>179657</v>
      </c>
      <c r="F2" t="s">
        <v>13</v>
      </c>
      <c r="G2">
        <v>1859843</v>
      </c>
      <c r="H2" t="s">
        <v>5374</v>
      </c>
      <c r="I2" t="s">
        <v>5443</v>
      </c>
      <c r="J2" t="s">
        <v>5444</v>
      </c>
    </row>
    <row r="3" spans="1:10" x14ac:dyDescent="0.2">
      <c r="A3" t="s">
        <v>5442</v>
      </c>
      <c r="B3">
        <v>8.2799999999999994</v>
      </c>
      <c r="C3" t="s">
        <v>11</v>
      </c>
      <c r="D3" t="s">
        <v>16</v>
      </c>
      <c r="E3">
        <v>300608</v>
      </c>
      <c r="F3" t="s">
        <v>13</v>
      </c>
      <c r="G3">
        <v>4089210</v>
      </c>
      <c r="H3" t="s">
        <v>5374</v>
      </c>
      <c r="I3" t="s">
        <v>5445</v>
      </c>
      <c r="J3" t="s">
        <v>5446</v>
      </c>
    </row>
    <row r="4" spans="1:10" x14ac:dyDescent="0.2">
      <c r="A4" t="s">
        <v>5442</v>
      </c>
      <c r="B4">
        <v>8.2799999999999994</v>
      </c>
      <c r="C4" t="s">
        <v>11</v>
      </c>
      <c r="D4" t="s">
        <v>18</v>
      </c>
      <c r="E4">
        <v>303282</v>
      </c>
      <c r="F4" t="s">
        <v>13</v>
      </c>
      <c r="G4">
        <v>3035974</v>
      </c>
      <c r="H4" t="s">
        <v>5374</v>
      </c>
      <c r="I4" t="s">
        <v>5447</v>
      </c>
      <c r="J4" t="s">
        <v>5448</v>
      </c>
    </row>
    <row r="5" spans="1:10" x14ac:dyDescent="0.2">
      <c r="A5" t="s">
        <v>5442</v>
      </c>
      <c r="B5">
        <v>8.2799999999999994</v>
      </c>
      <c r="C5" t="s">
        <v>11</v>
      </c>
      <c r="D5" t="s">
        <v>20</v>
      </c>
      <c r="E5">
        <v>344382</v>
      </c>
      <c r="F5" t="s">
        <v>13</v>
      </c>
      <c r="G5">
        <v>5113643</v>
      </c>
      <c r="H5" t="s">
        <v>5374</v>
      </c>
      <c r="I5" t="s">
        <v>5449</v>
      </c>
      <c r="J5" t="s">
        <v>5450</v>
      </c>
    </row>
    <row r="6" spans="1:10" x14ac:dyDescent="0.2">
      <c r="A6" t="s">
        <v>5442</v>
      </c>
      <c r="B6">
        <v>8.2799999999999994</v>
      </c>
      <c r="C6" t="s">
        <v>11</v>
      </c>
      <c r="D6" t="s">
        <v>22</v>
      </c>
      <c r="E6">
        <v>479070</v>
      </c>
      <c r="F6" t="s">
        <v>13</v>
      </c>
      <c r="G6">
        <v>6219013</v>
      </c>
      <c r="H6" t="s">
        <v>5374</v>
      </c>
      <c r="I6" t="s">
        <v>5451</v>
      </c>
      <c r="J6" t="s">
        <v>5452</v>
      </c>
    </row>
    <row r="7" spans="1:10" x14ac:dyDescent="0.2">
      <c r="A7" t="s">
        <v>5442</v>
      </c>
      <c r="B7">
        <v>8.2799999999999994</v>
      </c>
      <c r="C7" t="s">
        <v>11</v>
      </c>
      <c r="D7" t="s">
        <v>25</v>
      </c>
      <c r="E7">
        <v>415391</v>
      </c>
      <c r="F7" t="s">
        <v>13</v>
      </c>
      <c r="G7">
        <v>5706016</v>
      </c>
      <c r="H7" t="s">
        <v>5374</v>
      </c>
      <c r="I7" t="s">
        <v>5453</v>
      </c>
      <c r="J7" t="s">
        <v>5454</v>
      </c>
    </row>
    <row r="8" spans="1:10" x14ac:dyDescent="0.2">
      <c r="A8" t="s">
        <v>5442</v>
      </c>
      <c r="B8">
        <v>8.2799999999999994</v>
      </c>
      <c r="C8" t="s">
        <v>11</v>
      </c>
      <c r="D8" t="s">
        <v>27</v>
      </c>
      <c r="E8">
        <v>508304</v>
      </c>
      <c r="F8" t="s">
        <v>13</v>
      </c>
      <c r="G8">
        <v>6288133</v>
      </c>
      <c r="H8" t="s">
        <v>5374</v>
      </c>
      <c r="I8" t="s">
        <v>5455</v>
      </c>
      <c r="J8" t="s">
        <v>5456</v>
      </c>
    </row>
    <row r="9" spans="1:10" x14ac:dyDescent="0.2">
      <c r="A9" t="s">
        <v>5442</v>
      </c>
      <c r="B9">
        <v>8.2799999999999994</v>
      </c>
      <c r="C9" t="s">
        <v>11</v>
      </c>
      <c r="D9" t="s">
        <v>29</v>
      </c>
      <c r="E9">
        <v>661616</v>
      </c>
      <c r="F9" t="s">
        <v>13</v>
      </c>
      <c r="G9">
        <v>7430545</v>
      </c>
      <c r="H9" t="s">
        <v>5374</v>
      </c>
      <c r="I9" t="s">
        <v>5457</v>
      </c>
      <c r="J9" t="s">
        <v>5458</v>
      </c>
    </row>
    <row r="10" spans="1:10" x14ac:dyDescent="0.2">
      <c r="A10" t="s">
        <v>5442</v>
      </c>
      <c r="B10">
        <v>8.2799999999999994</v>
      </c>
      <c r="C10" t="s">
        <v>11</v>
      </c>
      <c r="D10" t="s">
        <v>32</v>
      </c>
      <c r="E10">
        <v>500791</v>
      </c>
      <c r="F10" t="s">
        <v>13</v>
      </c>
      <c r="G10">
        <v>6073809</v>
      </c>
      <c r="H10" t="s">
        <v>5374</v>
      </c>
      <c r="I10" t="s">
        <v>5459</v>
      </c>
      <c r="J10" t="s">
        <v>5460</v>
      </c>
    </row>
    <row r="11" spans="1:10" x14ac:dyDescent="0.2">
      <c r="A11" t="s">
        <v>5442</v>
      </c>
      <c r="B11">
        <v>8.2799999999999994</v>
      </c>
      <c r="C11" t="s">
        <v>11</v>
      </c>
      <c r="D11" t="s">
        <v>35</v>
      </c>
      <c r="E11">
        <v>601136</v>
      </c>
      <c r="F11" t="s">
        <v>13</v>
      </c>
      <c r="G11">
        <v>6828434</v>
      </c>
      <c r="H11" t="s">
        <v>5374</v>
      </c>
      <c r="I11" t="s">
        <v>5461</v>
      </c>
      <c r="J11" t="s">
        <v>5462</v>
      </c>
    </row>
    <row r="12" spans="1:10" x14ac:dyDescent="0.2">
      <c r="A12" t="s">
        <v>5442</v>
      </c>
      <c r="B12">
        <v>8.2799999999999994</v>
      </c>
      <c r="C12" t="s">
        <v>11</v>
      </c>
      <c r="D12" t="s">
        <v>38</v>
      </c>
      <c r="E12">
        <v>528054</v>
      </c>
      <c r="F12" t="s">
        <v>13</v>
      </c>
      <c r="G12">
        <v>7349522</v>
      </c>
      <c r="H12" t="s">
        <v>5374</v>
      </c>
      <c r="I12" t="s">
        <v>5463</v>
      </c>
      <c r="J12" t="s">
        <v>5464</v>
      </c>
    </row>
    <row r="13" spans="1:10" x14ac:dyDescent="0.2">
      <c r="A13" t="s">
        <v>5442</v>
      </c>
      <c r="B13">
        <v>8.2799999999999994</v>
      </c>
      <c r="C13" t="s">
        <v>11</v>
      </c>
      <c r="D13" t="s">
        <v>39</v>
      </c>
      <c r="E13">
        <v>644269</v>
      </c>
      <c r="F13" t="s">
        <v>13</v>
      </c>
      <c r="G13">
        <v>7851292</v>
      </c>
      <c r="H13" t="s">
        <v>5374</v>
      </c>
      <c r="I13" t="s">
        <v>5465</v>
      </c>
      <c r="J13" t="s">
        <v>5466</v>
      </c>
    </row>
    <row r="14" spans="1:10" x14ac:dyDescent="0.2">
      <c r="A14" t="s">
        <v>5442</v>
      </c>
      <c r="B14">
        <v>8.2799999999999994</v>
      </c>
      <c r="C14" t="s">
        <v>11</v>
      </c>
      <c r="D14" t="s">
        <v>40</v>
      </c>
      <c r="E14">
        <v>204894</v>
      </c>
      <c r="F14" t="s">
        <v>13</v>
      </c>
      <c r="G14">
        <v>2002442</v>
      </c>
      <c r="H14" t="s">
        <v>5374</v>
      </c>
      <c r="I14" t="s">
        <v>5467</v>
      </c>
      <c r="J14" t="s">
        <v>5468</v>
      </c>
    </row>
    <row r="15" spans="1:10" x14ac:dyDescent="0.2">
      <c r="A15" t="s">
        <v>5442</v>
      </c>
      <c r="B15">
        <v>8.2799999999999994</v>
      </c>
      <c r="C15" t="s">
        <v>11</v>
      </c>
      <c r="D15" t="s">
        <v>42</v>
      </c>
      <c r="E15">
        <v>382793</v>
      </c>
      <c r="F15" t="s">
        <v>13</v>
      </c>
      <c r="G15">
        <v>4744966</v>
      </c>
      <c r="H15" t="s">
        <v>5374</v>
      </c>
      <c r="I15" t="s">
        <v>5469</v>
      </c>
      <c r="J15" t="s">
        <v>5470</v>
      </c>
    </row>
    <row r="16" spans="1:10" x14ac:dyDescent="0.2">
      <c r="A16" t="s">
        <v>5442</v>
      </c>
      <c r="B16">
        <v>8.2799999999999994</v>
      </c>
      <c r="C16" t="s">
        <v>11</v>
      </c>
      <c r="D16" t="s">
        <v>44</v>
      </c>
      <c r="E16">
        <v>354317</v>
      </c>
      <c r="F16" t="s">
        <v>13</v>
      </c>
      <c r="G16">
        <v>4409133</v>
      </c>
      <c r="H16" t="s">
        <v>5374</v>
      </c>
      <c r="I16" t="s">
        <v>5471</v>
      </c>
      <c r="J16" t="s">
        <v>5472</v>
      </c>
    </row>
    <row r="17" spans="1:10" x14ac:dyDescent="0.2">
      <c r="A17" t="s">
        <v>5442</v>
      </c>
      <c r="B17">
        <v>8.2799999999999994</v>
      </c>
      <c r="C17" t="s">
        <v>11</v>
      </c>
      <c r="D17" t="s">
        <v>46</v>
      </c>
      <c r="E17">
        <v>360445</v>
      </c>
      <c r="F17" t="s">
        <v>13</v>
      </c>
      <c r="G17">
        <v>4984672</v>
      </c>
      <c r="H17" t="s">
        <v>5374</v>
      </c>
      <c r="I17" t="s">
        <v>5473</v>
      </c>
      <c r="J17" t="s">
        <v>5474</v>
      </c>
    </row>
    <row r="18" spans="1:10" x14ac:dyDescent="0.2">
      <c r="A18" t="s">
        <v>5442</v>
      </c>
      <c r="B18">
        <v>8.2799999999999994</v>
      </c>
      <c r="C18" t="s">
        <v>11</v>
      </c>
      <c r="D18" t="s">
        <v>48</v>
      </c>
      <c r="E18">
        <v>412500</v>
      </c>
      <c r="F18" t="s">
        <v>13</v>
      </c>
      <c r="G18">
        <v>5477968</v>
      </c>
      <c r="H18" t="s">
        <v>5374</v>
      </c>
      <c r="I18" t="s">
        <v>5475</v>
      </c>
      <c r="J18" t="s">
        <v>5476</v>
      </c>
    </row>
    <row r="19" spans="1:10" x14ac:dyDescent="0.2">
      <c r="A19" t="s">
        <v>5442</v>
      </c>
      <c r="B19">
        <v>8.2799999999999994</v>
      </c>
      <c r="C19" t="s">
        <v>11</v>
      </c>
      <c r="D19" t="s">
        <v>50</v>
      </c>
      <c r="E19">
        <v>561382</v>
      </c>
      <c r="F19" t="s">
        <v>13</v>
      </c>
      <c r="G19">
        <v>6775217</v>
      </c>
      <c r="H19" t="s">
        <v>5374</v>
      </c>
      <c r="I19" t="s">
        <v>5477</v>
      </c>
      <c r="J19" t="s">
        <v>5478</v>
      </c>
    </row>
    <row r="20" spans="1:10" x14ac:dyDescent="0.2">
      <c r="A20" t="s">
        <v>5442</v>
      </c>
      <c r="B20">
        <v>8.2799999999999994</v>
      </c>
      <c r="C20" t="s">
        <v>11</v>
      </c>
      <c r="D20" t="s">
        <v>52</v>
      </c>
      <c r="E20">
        <v>629078</v>
      </c>
      <c r="F20" t="s">
        <v>13</v>
      </c>
      <c r="G20">
        <v>7328965</v>
      </c>
      <c r="H20" t="s">
        <v>5374</v>
      </c>
      <c r="I20" t="s">
        <v>5479</v>
      </c>
      <c r="J20" t="s">
        <v>5480</v>
      </c>
    </row>
    <row r="21" spans="1:10" x14ac:dyDescent="0.2">
      <c r="A21" t="s">
        <v>5442</v>
      </c>
      <c r="B21">
        <v>8.2799999999999994</v>
      </c>
      <c r="C21" t="s">
        <v>11</v>
      </c>
      <c r="D21" t="s">
        <v>54</v>
      </c>
      <c r="E21">
        <v>562836</v>
      </c>
      <c r="F21" t="s">
        <v>13</v>
      </c>
      <c r="G21">
        <v>7042454</v>
      </c>
      <c r="H21" t="s">
        <v>5374</v>
      </c>
      <c r="I21" t="s">
        <v>5481</v>
      </c>
      <c r="J21" t="s">
        <v>5482</v>
      </c>
    </row>
    <row r="22" spans="1:10" x14ac:dyDescent="0.2">
      <c r="A22" t="s">
        <v>5442</v>
      </c>
      <c r="B22">
        <v>8.2799999999999994</v>
      </c>
      <c r="C22" t="s">
        <v>11</v>
      </c>
      <c r="D22" t="s">
        <v>57</v>
      </c>
      <c r="E22">
        <v>655596</v>
      </c>
      <c r="F22" t="s">
        <v>13</v>
      </c>
      <c r="G22">
        <v>7707672</v>
      </c>
      <c r="H22" t="s">
        <v>5374</v>
      </c>
      <c r="I22" t="s">
        <v>5483</v>
      </c>
      <c r="J22" t="s">
        <v>5484</v>
      </c>
    </row>
    <row r="23" spans="1:10" x14ac:dyDescent="0.2">
      <c r="A23" t="s">
        <v>5442</v>
      </c>
      <c r="B23">
        <v>8.2799999999999994</v>
      </c>
      <c r="C23" t="s">
        <v>11</v>
      </c>
      <c r="D23" t="s">
        <v>60</v>
      </c>
      <c r="E23">
        <v>512217</v>
      </c>
      <c r="F23" t="s">
        <v>13</v>
      </c>
      <c r="G23">
        <v>6403424</v>
      </c>
      <c r="H23" t="s">
        <v>5374</v>
      </c>
      <c r="I23" t="s">
        <v>5485</v>
      </c>
      <c r="J23" t="s">
        <v>5486</v>
      </c>
    </row>
    <row r="24" spans="1:10" x14ac:dyDescent="0.2">
      <c r="A24" t="s">
        <v>5442</v>
      </c>
      <c r="B24">
        <v>8.2799999999999994</v>
      </c>
      <c r="C24" t="s">
        <v>11</v>
      </c>
      <c r="D24" t="s">
        <v>63</v>
      </c>
      <c r="E24">
        <v>421797</v>
      </c>
      <c r="F24" t="s">
        <v>13</v>
      </c>
      <c r="G24">
        <v>5910632</v>
      </c>
      <c r="H24" t="s">
        <v>5374</v>
      </c>
      <c r="I24" t="s">
        <v>5487</v>
      </c>
      <c r="J24" t="s">
        <v>5488</v>
      </c>
    </row>
    <row r="25" spans="1:10" x14ac:dyDescent="0.2">
      <c r="A25" t="s">
        <v>5442</v>
      </c>
      <c r="B25">
        <v>8.2799999999999994</v>
      </c>
      <c r="C25" t="s">
        <v>11</v>
      </c>
      <c r="D25" t="s">
        <v>64</v>
      </c>
      <c r="E25">
        <v>438559</v>
      </c>
      <c r="F25" t="s">
        <v>13</v>
      </c>
      <c r="G25">
        <v>6108823</v>
      </c>
      <c r="H25" t="s">
        <v>5374</v>
      </c>
      <c r="I25" t="s">
        <v>5489</v>
      </c>
      <c r="J25" t="s">
        <v>5490</v>
      </c>
    </row>
    <row r="26" spans="1:10" x14ac:dyDescent="0.2">
      <c r="A26" t="s">
        <v>5442</v>
      </c>
      <c r="B26">
        <v>8.2799999999999994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5374</v>
      </c>
      <c r="I26" t="s">
        <v>37</v>
      </c>
      <c r="J26" t="s">
        <v>13</v>
      </c>
    </row>
    <row r="27" spans="1:10" x14ac:dyDescent="0.2">
      <c r="A27" t="s">
        <v>5442</v>
      </c>
      <c r="B27">
        <v>8.2799999999999994</v>
      </c>
      <c r="C27" t="s">
        <v>11</v>
      </c>
      <c r="D27" t="s">
        <v>66</v>
      </c>
      <c r="E27">
        <v>258446</v>
      </c>
      <c r="F27" t="s">
        <v>13</v>
      </c>
      <c r="G27">
        <v>2660739</v>
      </c>
      <c r="H27" t="s">
        <v>5374</v>
      </c>
      <c r="I27" t="s">
        <v>5491</v>
      </c>
      <c r="J27" t="s">
        <v>5492</v>
      </c>
    </row>
    <row r="28" spans="1:10" x14ac:dyDescent="0.2">
      <c r="A28" t="s">
        <v>5442</v>
      </c>
      <c r="B28">
        <v>8.2799999999999994</v>
      </c>
      <c r="C28" t="s">
        <v>11</v>
      </c>
      <c r="D28" t="s">
        <v>68</v>
      </c>
      <c r="E28">
        <v>366319</v>
      </c>
      <c r="F28" t="s">
        <v>13</v>
      </c>
      <c r="G28">
        <v>4197452</v>
      </c>
      <c r="H28" t="s">
        <v>5374</v>
      </c>
      <c r="I28" t="s">
        <v>5493</v>
      </c>
      <c r="J28" t="s">
        <v>5494</v>
      </c>
    </row>
    <row r="29" spans="1:10" x14ac:dyDescent="0.2">
      <c r="A29" t="s">
        <v>5442</v>
      </c>
      <c r="B29">
        <v>8.2799999999999994</v>
      </c>
      <c r="C29" t="s">
        <v>11</v>
      </c>
      <c r="D29" t="s">
        <v>70</v>
      </c>
      <c r="E29">
        <v>443587</v>
      </c>
      <c r="F29" t="s">
        <v>13</v>
      </c>
      <c r="G29">
        <v>5008300</v>
      </c>
      <c r="H29" t="s">
        <v>5374</v>
      </c>
      <c r="I29" t="s">
        <v>5495</v>
      </c>
      <c r="J29" t="s">
        <v>5496</v>
      </c>
    </row>
    <row r="30" spans="1:10" x14ac:dyDescent="0.2">
      <c r="A30" t="s">
        <v>5442</v>
      </c>
      <c r="B30">
        <v>8.2799999999999994</v>
      </c>
      <c r="C30" t="s">
        <v>11</v>
      </c>
      <c r="D30" t="s">
        <v>72</v>
      </c>
      <c r="E30">
        <v>439745</v>
      </c>
      <c r="F30" t="s">
        <v>13</v>
      </c>
      <c r="G30">
        <v>5180993</v>
      </c>
      <c r="H30" t="s">
        <v>5374</v>
      </c>
      <c r="I30" t="s">
        <v>5497</v>
      </c>
      <c r="J30" t="s">
        <v>5498</v>
      </c>
    </row>
    <row r="31" spans="1:10" x14ac:dyDescent="0.2">
      <c r="A31" t="s">
        <v>5442</v>
      </c>
      <c r="B31">
        <v>8.2799999999999994</v>
      </c>
      <c r="C31" t="s">
        <v>11</v>
      </c>
      <c r="D31" t="s">
        <v>74</v>
      </c>
      <c r="E31">
        <v>383426</v>
      </c>
      <c r="F31" t="s">
        <v>13</v>
      </c>
      <c r="G31">
        <v>5428610</v>
      </c>
      <c r="H31" t="s">
        <v>5374</v>
      </c>
      <c r="I31" t="s">
        <v>5499</v>
      </c>
      <c r="J31" t="s">
        <v>5500</v>
      </c>
    </row>
    <row r="32" spans="1:10" x14ac:dyDescent="0.2">
      <c r="A32" t="s">
        <v>5442</v>
      </c>
      <c r="B32">
        <v>8.2799999999999994</v>
      </c>
      <c r="C32" t="s">
        <v>11</v>
      </c>
      <c r="D32" t="s">
        <v>76</v>
      </c>
      <c r="E32">
        <v>447236</v>
      </c>
      <c r="F32" t="s">
        <v>13</v>
      </c>
      <c r="G32">
        <v>5817061</v>
      </c>
      <c r="H32" t="s">
        <v>5374</v>
      </c>
      <c r="I32" t="s">
        <v>5501</v>
      </c>
      <c r="J32" t="s">
        <v>5502</v>
      </c>
    </row>
    <row r="33" spans="1:10" x14ac:dyDescent="0.2">
      <c r="A33" t="s">
        <v>5442</v>
      </c>
      <c r="B33">
        <v>8.2799999999999994</v>
      </c>
      <c r="C33" t="s">
        <v>11</v>
      </c>
      <c r="D33" t="s">
        <v>78</v>
      </c>
      <c r="E33">
        <v>524578</v>
      </c>
      <c r="F33" t="s">
        <v>13</v>
      </c>
      <c r="G33">
        <v>6920313</v>
      </c>
      <c r="H33" t="s">
        <v>5374</v>
      </c>
      <c r="I33" t="s">
        <v>5503</v>
      </c>
      <c r="J33" t="s">
        <v>5504</v>
      </c>
    </row>
    <row r="34" spans="1:10" x14ac:dyDescent="0.2">
      <c r="A34" t="s">
        <v>5442</v>
      </c>
      <c r="B34">
        <v>8.2799999999999994</v>
      </c>
      <c r="C34" t="s">
        <v>11</v>
      </c>
      <c r="D34" t="s">
        <v>80</v>
      </c>
      <c r="E34">
        <v>544413</v>
      </c>
      <c r="F34" t="s">
        <v>13</v>
      </c>
      <c r="G34">
        <v>6630632</v>
      </c>
      <c r="H34" t="s">
        <v>5374</v>
      </c>
      <c r="I34" t="s">
        <v>5505</v>
      </c>
      <c r="J34" t="s">
        <v>5506</v>
      </c>
    </row>
    <row r="35" spans="1:10" x14ac:dyDescent="0.2">
      <c r="A35" t="s">
        <v>5442</v>
      </c>
      <c r="B35">
        <v>8.2799999999999994</v>
      </c>
      <c r="C35" t="s">
        <v>11</v>
      </c>
      <c r="D35" t="s">
        <v>83</v>
      </c>
      <c r="E35">
        <v>566661</v>
      </c>
      <c r="F35" t="s">
        <v>13</v>
      </c>
      <c r="G35">
        <v>7517501</v>
      </c>
      <c r="H35" t="s">
        <v>5374</v>
      </c>
      <c r="I35" t="s">
        <v>5507</v>
      </c>
      <c r="J35" t="s">
        <v>5508</v>
      </c>
    </row>
    <row r="36" spans="1:10" x14ac:dyDescent="0.2">
      <c r="A36" t="s">
        <v>5442</v>
      </c>
      <c r="B36">
        <v>8.2799999999999994</v>
      </c>
      <c r="C36" t="s">
        <v>11</v>
      </c>
      <c r="D36" t="s">
        <v>86</v>
      </c>
      <c r="E36">
        <v>501629</v>
      </c>
      <c r="F36" t="s">
        <v>13</v>
      </c>
      <c r="G36">
        <v>6189361</v>
      </c>
      <c r="H36" t="s">
        <v>5374</v>
      </c>
      <c r="I36" t="s">
        <v>5509</v>
      </c>
      <c r="J36" t="s">
        <v>5510</v>
      </c>
    </row>
    <row r="37" spans="1:10" x14ac:dyDescent="0.2">
      <c r="A37" t="s">
        <v>5442</v>
      </c>
      <c r="B37">
        <v>8.2799999999999994</v>
      </c>
      <c r="C37" t="s">
        <v>11</v>
      </c>
      <c r="D37" t="s">
        <v>89</v>
      </c>
      <c r="E37">
        <v>605186</v>
      </c>
      <c r="F37" t="s">
        <v>13</v>
      </c>
      <c r="G37">
        <v>7632291</v>
      </c>
      <c r="H37" t="s">
        <v>5374</v>
      </c>
      <c r="I37" t="s">
        <v>5511</v>
      </c>
      <c r="J37" t="s">
        <v>5512</v>
      </c>
    </row>
    <row r="38" spans="1:10" x14ac:dyDescent="0.2">
      <c r="A38" t="s">
        <v>5442</v>
      </c>
      <c r="B38">
        <v>8.2799999999999994</v>
      </c>
      <c r="C38" t="s">
        <v>11</v>
      </c>
      <c r="D38" t="s">
        <v>92</v>
      </c>
      <c r="E38">
        <v>503056</v>
      </c>
      <c r="F38" t="s">
        <v>13</v>
      </c>
      <c r="G38">
        <v>6707675</v>
      </c>
      <c r="H38" t="s">
        <v>5374</v>
      </c>
      <c r="I38" t="s">
        <v>5513</v>
      </c>
      <c r="J38" t="s">
        <v>5514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5515</v>
      </c>
      <c r="B2">
        <v>8.2799999999999994</v>
      </c>
      <c r="C2" t="s">
        <v>252</v>
      </c>
      <c r="D2" t="s">
        <v>12</v>
      </c>
      <c r="E2">
        <v>11790974</v>
      </c>
      <c r="F2" t="s">
        <v>13</v>
      </c>
      <c r="G2">
        <v>189357251</v>
      </c>
      <c r="H2" t="s">
        <v>5516</v>
      </c>
      <c r="I2" t="s">
        <v>5517</v>
      </c>
      <c r="J2" t="s">
        <v>13</v>
      </c>
    </row>
    <row r="3" spans="1:10" x14ac:dyDescent="0.2">
      <c r="A3" t="s">
        <v>5515</v>
      </c>
      <c r="B3">
        <v>8.2799999999999994</v>
      </c>
      <c r="C3" t="s">
        <v>252</v>
      </c>
      <c r="D3" t="s">
        <v>16</v>
      </c>
      <c r="E3">
        <v>15733827</v>
      </c>
      <c r="F3" t="s">
        <v>13</v>
      </c>
      <c r="G3">
        <v>225018847</v>
      </c>
      <c r="H3" t="s">
        <v>5516</v>
      </c>
      <c r="I3" t="s">
        <v>5518</v>
      </c>
      <c r="J3" t="s">
        <v>13</v>
      </c>
    </row>
    <row r="4" spans="1:10" x14ac:dyDescent="0.2">
      <c r="A4" t="s">
        <v>5515</v>
      </c>
      <c r="B4">
        <v>8.2799999999999994</v>
      </c>
      <c r="C4" t="s">
        <v>252</v>
      </c>
      <c r="D4" t="s">
        <v>18</v>
      </c>
      <c r="E4">
        <v>16425762</v>
      </c>
      <c r="F4" t="s">
        <v>13</v>
      </c>
      <c r="G4">
        <v>230980846</v>
      </c>
      <c r="H4" t="s">
        <v>5516</v>
      </c>
      <c r="I4" t="s">
        <v>5519</v>
      </c>
      <c r="J4" t="s">
        <v>13</v>
      </c>
    </row>
    <row r="5" spans="1:10" x14ac:dyDescent="0.2">
      <c r="A5" t="s">
        <v>5515</v>
      </c>
      <c r="B5">
        <v>8.2799999999999994</v>
      </c>
      <c r="C5" t="s">
        <v>252</v>
      </c>
      <c r="D5" t="s">
        <v>20</v>
      </c>
      <c r="E5">
        <v>19199302</v>
      </c>
      <c r="F5" t="s">
        <v>13</v>
      </c>
      <c r="G5">
        <v>257590543</v>
      </c>
      <c r="H5" t="s">
        <v>5516</v>
      </c>
      <c r="I5" t="s">
        <v>5520</v>
      </c>
      <c r="J5" t="s">
        <v>13</v>
      </c>
    </row>
    <row r="6" spans="1:10" x14ac:dyDescent="0.2">
      <c r="A6" t="s">
        <v>5515</v>
      </c>
      <c r="B6">
        <v>8.2799999999999994</v>
      </c>
      <c r="C6" t="s">
        <v>252</v>
      </c>
      <c r="D6" t="s">
        <v>22</v>
      </c>
      <c r="E6">
        <v>20485081</v>
      </c>
      <c r="F6" t="s">
        <v>13</v>
      </c>
      <c r="G6">
        <v>281609156</v>
      </c>
      <c r="H6" t="s">
        <v>5516</v>
      </c>
      <c r="I6" t="s">
        <v>5521</v>
      </c>
      <c r="J6" t="s">
        <v>13</v>
      </c>
    </row>
    <row r="7" spans="1:10" x14ac:dyDescent="0.2">
      <c r="A7" t="s">
        <v>5515</v>
      </c>
      <c r="B7">
        <v>8.2799999999999994</v>
      </c>
      <c r="C7" t="s">
        <v>252</v>
      </c>
      <c r="D7" t="s">
        <v>25</v>
      </c>
      <c r="E7">
        <v>25307546</v>
      </c>
      <c r="F7" t="s">
        <v>13</v>
      </c>
      <c r="G7">
        <v>322060521</v>
      </c>
      <c r="H7" t="s">
        <v>5516</v>
      </c>
      <c r="I7" t="s">
        <v>5522</v>
      </c>
      <c r="J7" t="s">
        <v>13</v>
      </c>
    </row>
    <row r="8" spans="1:10" x14ac:dyDescent="0.2">
      <c r="A8" t="s">
        <v>5515</v>
      </c>
      <c r="B8">
        <v>8.2799999999999994</v>
      </c>
      <c r="C8" t="s">
        <v>252</v>
      </c>
      <c r="D8" t="s">
        <v>27</v>
      </c>
      <c r="E8">
        <v>27123086</v>
      </c>
      <c r="F8" t="s">
        <v>13</v>
      </c>
      <c r="G8">
        <v>337343246</v>
      </c>
      <c r="H8" t="s">
        <v>5516</v>
      </c>
      <c r="I8" t="s">
        <v>5523</v>
      </c>
      <c r="J8" t="s">
        <v>13</v>
      </c>
    </row>
    <row r="9" spans="1:10" x14ac:dyDescent="0.2">
      <c r="A9" t="s">
        <v>5515</v>
      </c>
      <c r="B9">
        <v>8.2799999999999994</v>
      </c>
      <c r="C9" t="s">
        <v>252</v>
      </c>
      <c r="D9" t="s">
        <v>29</v>
      </c>
      <c r="E9">
        <v>26442682</v>
      </c>
      <c r="F9" t="s">
        <v>13</v>
      </c>
      <c r="G9">
        <v>352433323</v>
      </c>
      <c r="H9" t="s">
        <v>5516</v>
      </c>
      <c r="I9" t="s">
        <v>5524</v>
      </c>
      <c r="J9" t="s">
        <v>13</v>
      </c>
    </row>
    <row r="10" spans="1:10" x14ac:dyDescent="0.2">
      <c r="A10" t="s">
        <v>5515</v>
      </c>
      <c r="B10">
        <v>8.2799999999999994</v>
      </c>
      <c r="C10" t="s">
        <v>252</v>
      </c>
      <c r="D10" t="s">
        <v>32</v>
      </c>
      <c r="E10">
        <v>28226236</v>
      </c>
      <c r="F10" t="s">
        <v>13</v>
      </c>
      <c r="G10">
        <v>351761526</v>
      </c>
      <c r="H10" t="s">
        <v>5516</v>
      </c>
      <c r="I10" t="s">
        <v>5525</v>
      </c>
      <c r="J10" t="s">
        <v>13</v>
      </c>
    </row>
    <row r="11" spans="1:10" x14ac:dyDescent="0.2">
      <c r="A11" t="s">
        <v>5515</v>
      </c>
      <c r="B11">
        <v>8.2799999999999994</v>
      </c>
      <c r="C11" t="s">
        <v>252</v>
      </c>
      <c r="D11" t="s">
        <v>35</v>
      </c>
      <c r="E11">
        <v>26821378</v>
      </c>
      <c r="F11" t="s">
        <v>13</v>
      </c>
      <c r="G11">
        <v>370634745</v>
      </c>
      <c r="H11" t="s">
        <v>5516</v>
      </c>
      <c r="I11" t="s">
        <v>5526</v>
      </c>
      <c r="J11" t="s">
        <v>13</v>
      </c>
    </row>
    <row r="12" spans="1:10" x14ac:dyDescent="0.2">
      <c r="A12" t="s">
        <v>5515</v>
      </c>
      <c r="B12">
        <v>8.2799999999999994</v>
      </c>
      <c r="C12" t="s">
        <v>252</v>
      </c>
      <c r="D12" t="s">
        <v>38</v>
      </c>
      <c r="E12">
        <v>28562383</v>
      </c>
      <c r="F12" t="s">
        <v>13</v>
      </c>
      <c r="G12">
        <v>376575519</v>
      </c>
      <c r="H12" t="s">
        <v>5516</v>
      </c>
      <c r="I12" t="s">
        <v>5527</v>
      </c>
      <c r="J12" t="s">
        <v>13</v>
      </c>
    </row>
    <row r="13" spans="1:10" x14ac:dyDescent="0.2">
      <c r="A13" t="s">
        <v>5515</v>
      </c>
      <c r="B13">
        <v>8.2799999999999994</v>
      </c>
      <c r="C13" t="s">
        <v>252</v>
      </c>
      <c r="D13" t="s">
        <v>39</v>
      </c>
      <c r="E13">
        <v>28468541</v>
      </c>
      <c r="F13" t="s">
        <v>13</v>
      </c>
      <c r="G13">
        <v>360154486</v>
      </c>
      <c r="H13" t="s">
        <v>5516</v>
      </c>
      <c r="I13" t="s">
        <v>5528</v>
      </c>
      <c r="J13" t="s">
        <v>13</v>
      </c>
    </row>
    <row r="14" spans="1:10" x14ac:dyDescent="0.2">
      <c r="A14" t="s">
        <v>5515</v>
      </c>
      <c r="B14">
        <v>8.2799999999999994</v>
      </c>
      <c r="C14" t="s">
        <v>252</v>
      </c>
      <c r="D14" t="s">
        <v>40</v>
      </c>
      <c r="E14">
        <v>11709679</v>
      </c>
      <c r="F14" t="s">
        <v>13</v>
      </c>
      <c r="G14">
        <v>187706864</v>
      </c>
      <c r="H14" t="s">
        <v>5516</v>
      </c>
      <c r="I14" t="s">
        <v>5529</v>
      </c>
      <c r="J14" t="s">
        <v>13</v>
      </c>
    </row>
    <row r="15" spans="1:10" x14ac:dyDescent="0.2">
      <c r="A15" t="s">
        <v>5515</v>
      </c>
      <c r="B15">
        <v>8.2799999999999994</v>
      </c>
      <c r="C15" t="s">
        <v>252</v>
      </c>
      <c r="D15" t="s">
        <v>42</v>
      </c>
      <c r="E15">
        <v>14788388</v>
      </c>
      <c r="F15" t="s">
        <v>13</v>
      </c>
      <c r="G15">
        <v>224539443</v>
      </c>
      <c r="H15" t="s">
        <v>5516</v>
      </c>
      <c r="I15" t="s">
        <v>5530</v>
      </c>
      <c r="J15" t="s">
        <v>13</v>
      </c>
    </row>
    <row r="16" spans="1:10" x14ac:dyDescent="0.2">
      <c r="A16" t="s">
        <v>5515</v>
      </c>
      <c r="B16">
        <v>8.2799999999999994</v>
      </c>
      <c r="C16" t="s">
        <v>252</v>
      </c>
      <c r="D16" t="s">
        <v>44</v>
      </c>
      <c r="E16">
        <v>16557971</v>
      </c>
      <c r="F16" t="s">
        <v>13</v>
      </c>
      <c r="G16">
        <v>233409986</v>
      </c>
      <c r="H16" t="s">
        <v>5516</v>
      </c>
      <c r="I16" t="s">
        <v>5531</v>
      </c>
      <c r="J16" t="s">
        <v>13</v>
      </c>
    </row>
    <row r="17" spans="1:10" x14ac:dyDescent="0.2">
      <c r="A17" t="s">
        <v>5515</v>
      </c>
      <c r="B17">
        <v>8.2799999999999994</v>
      </c>
      <c r="C17" t="s">
        <v>252</v>
      </c>
      <c r="D17" t="s">
        <v>46</v>
      </c>
      <c r="E17">
        <v>18965965</v>
      </c>
      <c r="F17" t="s">
        <v>13</v>
      </c>
      <c r="G17">
        <v>264606137</v>
      </c>
      <c r="H17" t="s">
        <v>5516</v>
      </c>
      <c r="I17" t="s">
        <v>5532</v>
      </c>
      <c r="J17" t="s">
        <v>13</v>
      </c>
    </row>
    <row r="18" spans="1:10" x14ac:dyDescent="0.2">
      <c r="A18" t="s">
        <v>5515</v>
      </c>
      <c r="B18">
        <v>8.2799999999999994</v>
      </c>
      <c r="C18" t="s">
        <v>252</v>
      </c>
      <c r="D18" t="s">
        <v>48</v>
      </c>
      <c r="E18">
        <v>19573133</v>
      </c>
      <c r="F18" t="s">
        <v>13</v>
      </c>
      <c r="G18">
        <v>287085890</v>
      </c>
      <c r="H18" t="s">
        <v>5516</v>
      </c>
      <c r="I18" t="s">
        <v>5533</v>
      </c>
      <c r="J18" t="s">
        <v>13</v>
      </c>
    </row>
    <row r="19" spans="1:10" x14ac:dyDescent="0.2">
      <c r="A19" t="s">
        <v>5515</v>
      </c>
      <c r="B19">
        <v>8.2799999999999994</v>
      </c>
      <c r="C19" t="s">
        <v>252</v>
      </c>
      <c r="D19" t="s">
        <v>50</v>
      </c>
      <c r="E19">
        <v>24737987</v>
      </c>
      <c r="F19" t="s">
        <v>13</v>
      </c>
      <c r="G19">
        <v>306098990</v>
      </c>
      <c r="H19" t="s">
        <v>5516</v>
      </c>
      <c r="I19" t="s">
        <v>5534</v>
      </c>
      <c r="J19" t="s">
        <v>13</v>
      </c>
    </row>
    <row r="20" spans="1:10" x14ac:dyDescent="0.2">
      <c r="A20" t="s">
        <v>5515</v>
      </c>
      <c r="B20">
        <v>8.2799999999999994</v>
      </c>
      <c r="C20" t="s">
        <v>252</v>
      </c>
      <c r="D20" t="s">
        <v>52</v>
      </c>
      <c r="E20">
        <v>25838303</v>
      </c>
      <c r="F20" t="s">
        <v>13</v>
      </c>
      <c r="G20">
        <v>345911488</v>
      </c>
      <c r="H20" t="s">
        <v>5516</v>
      </c>
      <c r="I20" t="s">
        <v>5535</v>
      </c>
      <c r="J20" t="s">
        <v>13</v>
      </c>
    </row>
    <row r="21" spans="1:10" x14ac:dyDescent="0.2">
      <c r="A21" t="s">
        <v>5515</v>
      </c>
      <c r="B21">
        <v>8.2799999999999994</v>
      </c>
      <c r="C21" t="s">
        <v>252</v>
      </c>
      <c r="D21" t="s">
        <v>54</v>
      </c>
      <c r="E21">
        <v>27752322</v>
      </c>
      <c r="F21" t="s">
        <v>13</v>
      </c>
      <c r="G21">
        <v>346880290</v>
      </c>
      <c r="H21" t="s">
        <v>5516</v>
      </c>
      <c r="I21" t="s">
        <v>5536</v>
      </c>
      <c r="J21" t="s">
        <v>13</v>
      </c>
    </row>
    <row r="22" spans="1:10" x14ac:dyDescent="0.2">
      <c r="A22" t="s">
        <v>5515</v>
      </c>
      <c r="B22">
        <v>8.2799999999999994</v>
      </c>
      <c r="C22" t="s">
        <v>252</v>
      </c>
      <c r="D22" t="s">
        <v>57</v>
      </c>
      <c r="E22">
        <v>28615914</v>
      </c>
      <c r="F22" t="s">
        <v>13</v>
      </c>
      <c r="G22">
        <v>369057720</v>
      </c>
      <c r="H22" t="s">
        <v>5516</v>
      </c>
      <c r="I22" t="s">
        <v>5537</v>
      </c>
      <c r="J22" t="s">
        <v>13</v>
      </c>
    </row>
    <row r="23" spans="1:10" x14ac:dyDescent="0.2">
      <c r="A23" t="s">
        <v>5515</v>
      </c>
      <c r="B23">
        <v>8.2799999999999994</v>
      </c>
      <c r="C23" t="s">
        <v>252</v>
      </c>
      <c r="D23" t="s">
        <v>60</v>
      </c>
      <c r="E23">
        <v>27367690</v>
      </c>
      <c r="F23" t="s">
        <v>13</v>
      </c>
      <c r="G23">
        <v>362190369</v>
      </c>
      <c r="H23" t="s">
        <v>5516</v>
      </c>
      <c r="I23" t="s">
        <v>5538</v>
      </c>
      <c r="J23" t="s">
        <v>13</v>
      </c>
    </row>
    <row r="24" spans="1:10" x14ac:dyDescent="0.2">
      <c r="A24" t="s">
        <v>5515</v>
      </c>
      <c r="B24">
        <v>8.2799999999999994</v>
      </c>
      <c r="C24" t="s">
        <v>252</v>
      </c>
      <c r="D24" t="s">
        <v>63</v>
      </c>
      <c r="E24">
        <v>25277257</v>
      </c>
      <c r="F24" t="s">
        <v>13</v>
      </c>
      <c r="G24">
        <v>340975869</v>
      </c>
      <c r="H24" t="s">
        <v>5516</v>
      </c>
      <c r="I24" t="s">
        <v>5539</v>
      </c>
      <c r="J24" t="s">
        <v>13</v>
      </c>
    </row>
    <row r="25" spans="1:10" x14ac:dyDescent="0.2">
      <c r="A25" t="s">
        <v>5515</v>
      </c>
      <c r="B25">
        <v>8.2799999999999994</v>
      </c>
      <c r="C25" t="s">
        <v>252</v>
      </c>
      <c r="D25" t="s">
        <v>64</v>
      </c>
      <c r="E25">
        <v>28008579</v>
      </c>
      <c r="F25" t="s">
        <v>13</v>
      </c>
      <c r="G25">
        <v>366743577</v>
      </c>
      <c r="H25" t="s">
        <v>5516</v>
      </c>
      <c r="I25" t="s">
        <v>5540</v>
      </c>
      <c r="J25" t="s">
        <v>13</v>
      </c>
    </row>
    <row r="26" spans="1:10" x14ac:dyDescent="0.2">
      <c r="A26" t="s">
        <v>5515</v>
      </c>
      <c r="B26">
        <v>8.2799999999999994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5516</v>
      </c>
      <c r="I26" t="s">
        <v>37</v>
      </c>
      <c r="J26" t="s">
        <v>13</v>
      </c>
    </row>
    <row r="27" spans="1:10" x14ac:dyDescent="0.2">
      <c r="A27" t="s">
        <v>5515</v>
      </c>
      <c r="B27">
        <v>8.2799999999999994</v>
      </c>
      <c r="C27" t="s">
        <v>252</v>
      </c>
      <c r="D27" t="s">
        <v>66</v>
      </c>
      <c r="E27">
        <v>12643839</v>
      </c>
      <c r="F27" t="s">
        <v>13</v>
      </c>
      <c r="G27">
        <v>201029189</v>
      </c>
      <c r="H27" t="s">
        <v>5516</v>
      </c>
      <c r="I27" t="s">
        <v>5541</v>
      </c>
      <c r="J27" t="s">
        <v>13</v>
      </c>
    </row>
    <row r="28" spans="1:10" x14ac:dyDescent="0.2">
      <c r="A28" t="s">
        <v>5515</v>
      </c>
      <c r="B28">
        <v>8.2799999999999994</v>
      </c>
      <c r="C28" t="s">
        <v>252</v>
      </c>
      <c r="D28" t="s">
        <v>68</v>
      </c>
      <c r="E28">
        <v>15354880</v>
      </c>
      <c r="F28" t="s">
        <v>13</v>
      </c>
      <c r="G28">
        <v>220775568</v>
      </c>
      <c r="H28" t="s">
        <v>5516</v>
      </c>
      <c r="I28" t="s">
        <v>5542</v>
      </c>
      <c r="J28" t="s">
        <v>13</v>
      </c>
    </row>
    <row r="29" spans="1:10" x14ac:dyDescent="0.2">
      <c r="A29" t="s">
        <v>5515</v>
      </c>
      <c r="B29">
        <v>8.2799999999999994</v>
      </c>
      <c r="C29" t="s">
        <v>252</v>
      </c>
      <c r="D29" t="s">
        <v>70</v>
      </c>
      <c r="E29">
        <v>15985406</v>
      </c>
      <c r="F29" t="s">
        <v>13</v>
      </c>
      <c r="G29">
        <v>224686887</v>
      </c>
      <c r="H29" t="s">
        <v>5516</v>
      </c>
      <c r="I29" t="s">
        <v>5543</v>
      </c>
      <c r="J29" t="s">
        <v>13</v>
      </c>
    </row>
    <row r="30" spans="1:10" x14ac:dyDescent="0.2">
      <c r="A30" t="s">
        <v>5515</v>
      </c>
      <c r="B30">
        <v>8.2799999999999994</v>
      </c>
      <c r="C30" t="s">
        <v>252</v>
      </c>
      <c r="D30" t="s">
        <v>72</v>
      </c>
      <c r="E30">
        <v>18823488</v>
      </c>
      <c r="F30" t="s">
        <v>13</v>
      </c>
      <c r="G30">
        <v>248460839</v>
      </c>
      <c r="H30" t="s">
        <v>5516</v>
      </c>
      <c r="I30" t="s">
        <v>5544</v>
      </c>
      <c r="J30" t="s">
        <v>13</v>
      </c>
    </row>
    <row r="31" spans="1:10" x14ac:dyDescent="0.2">
      <c r="A31" t="s">
        <v>5515</v>
      </c>
      <c r="B31">
        <v>8.2799999999999994</v>
      </c>
      <c r="C31" t="s">
        <v>252</v>
      </c>
      <c r="D31" t="s">
        <v>74</v>
      </c>
      <c r="E31">
        <v>17382583</v>
      </c>
      <c r="F31" t="s">
        <v>13</v>
      </c>
      <c r="G31">
        <v>255480168</v>
      </c>
      <c r="H31" t="s">
        <v>5516</v>
      </c>
      <c r="I31" t="s">
        <v>5545</v>
      </c>
      <c r="J31" t="s">
        <v>13</v>
      </c>
    </row>
    <row r="32" spans="1:10" x14ac:dyDescent="0.2">
      <c r="A32" t="s">
        <v>5515</v>
      </c>
      <c r="B32">
        <v>8.2799999999999994</v>
      </c>
      <c r="C32" t="s">
        <v>252</v>
      </c>
      <c r="D32" t="s">
        <v>76</v>
      </c>
      <c r="E32">
        <v>21793142</v>
      </c>
      <c r="F32" t="s">
        <v>13</v>
      </c>
      <c r="G32">
        <v>284446388</v>
      </c>
      <c r="H32" t="s">
        <v>5516</v>
      </c>
      <c r="I32" t="s">
        <v>5546</v>
      </c>
      <c r="J32" t="s">
        <v>13</v>
      </c>
    </row>
    <row r="33" spans="1:10" x14ac:dyDescent="0.2">
      <c r="A33" t="s">
        <v>5515</v>
      </c>
      <c r="B33">
        <v>8.2799999999999994</v>
      </c>
      <c r="C33" t="s">
        <v>252</v>
      </c>
      <c r="D33" t="s">
        <v>78</v>
      </c>
      <c r="E33">
        <v>24450543</v>
      </c>
      <c r="F33" t="s">
        <v>13</v>
      </c>
      <c r="G33">
        <v>322315402</v>
      </c>
      <c r="H33" t="s">
        <v>5516</v>
      </c>
      <c r="I33" t="s">
        <v>5547</v>
      </c>
      <c r="J33" t="s">
        <v>13</v>
      </c>
    </row>
    <row r="34" spans="1:10" x14ac:dyDescent="0.2">
      <c r="A34" t="s">
        <v>5515</v>
      </c>
      <c r="B34">
        <v>8.2799999999999994</v>
      </c>
      <c r="C34" t="s">
        <v>252</v>
      </c>
      <c r="D34" t="s">
        <v>80</v>
      </c>
      <c r="E34">
        <v>26385811</v>
      </c>
      <c r="F34" t="s">
        <v>13</v>
      </c>
      <c r="G34">
        <v>346054601</v>
      </c>
      <c r="H34" t="s">
        <v>5516</v>
      </c>
      <c r="I34" t="s">
        <v>5548</v>
      </c>
      <c r="J34" t="s">
        <v>13</v>
      </c>
    </row>
    <row r="35" spans="1:10" x14ac:dyDescent="0.2">
      <c r="A35" t="s">
        <v>5515</v>
      </c>
      <c r="B35">
        <v>8.2799999999999994</v>
      </c>
      <c r="C35" t="s">
        <v>252</v>
      </c>
      <c r="D35" t="s">
        <v>83</v>
      </c>
      <c r="E35">
        <v>24506280</v>
      </c>
      <c r="F35" t="s">
        <v>13</v>
      </c>
      <c r="G35">
        <v>343128997</v>
      </c>
      <c r="H35" t="s">
        <v>5516</v>
      </c>
      <c r="I35" t="s">
        <v>5549</v>
      </c>
      <c r="J35" t="s">
        <v>13</v>
      </c>
    </row>
    <row r="36" spans="1:10" x14ac:dyDescent="0.2">
      <c r="A36" t="s">
        <v>5515</v>
      </c>
      <c r="B36">
        <v>8.2799999999999994</v>
      </c>
      <c r="C36" t="s">
        <v>252</v>
      </c>
      <c r="D36" t="s">
        <v>86</v>
      </c>
      <c r="E36">
        <v>26334710</v>
      </c>
      <c r="F36" t="s">
        <v>13</v>
      </c>
      <c r="G36">
        <v>349792203</v>
      </c>
      <c r="H36" t="s">
        <v>5516</v>
      </c>
      <c r="I36" t="s">
        <v>5550</v>
      </c>
      <c r="J36" t="s">
        <v>13</v>
      </c>
    </row>
    <row r="37" spans="1:10" x14ac:dyDescent="0.2">
      <c r="A37" t="s">
        <v>5515</v>
      </c>
      <c r="B37">
        <v>8.2799999999999994</v>
      </c>
      <c r="C37" t="s">
        <v>252</v>
      </c>
      <c r="D37" t="s">
        <v>89</v>
      </c>
      <c r="E37">
        <v>29142647</v>
      </c>
      <c r="F37" t="s">
        <v>13</v>
      </c>
      <c r="G37">
        <v>376956678</v>
      </c>
      <c r="H37" t="s">
        <v>5516</v>
      </c>
      <c r="I37" t="s">
        <v>5551</v>
      </c>
      <c r="J37" t="s">
        <v>13</v>
      </c>
    </row>
    <row r="38" spans="1:10" x14ac:dyDescent="0.2">
      <c r="A38" t="s">
        <v>5515</v>
      </c>
      <c r="B38">
        <v>8.2799999999999994</v>
      </c>
      <c r="C38" t="s">
        <v>252</v>
      </c>
      <c r="D38" t="s">
        <v>92</v>
      </c>
      <c r="E38">
        <v>24716339</v>
      </c>
      <c r="F38" t="s">
        <v>13</v>
      </c>
      <c r="G38">
        <v>317896433</v>
      </c>
      <c r="H38" t="s">
        <v>5516</v>
      </c>
      <c r="I38" t="s">
        <v>5552</v>
      </c>
      <c r="J38" t="s">
        <v>13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J38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5553</v>
      </c>
      <c r="B2">
        <v>8.2799999999999994</v>
      </c>
      <c r="C2" t="s">
        <v>252</v>
      </c>
      <c r="D2" t="s">
        <v>12</v>
      </c>
      <c r="E2">
        <v>43372681</v>
      </c>
      <c r="F2" t="s">
        <v>13</v>
      </c>
      <c r="G2">
        <v>727041980</v>
      </c>
      <c r="H2" t="s">
        <v>5516</v>
      </c>
      <c r="I2" t="s">
        <v>193</v>
      </c>
      <c r="J2" t="s">
        <v>13</v>
      </c>
    </row>
    <row r="3" spans="1:10" x14ac:dyDescent="0.2">
      <c r="A3" t="s">
        <v>5553</v>
      </c>
      <c r="B3">
        <v>8.2799999999999994</v>
      </c>
      <c r="C3" t="s">
        <v>252</v>
      </c>
      <c r="D3" t="s">
        <v>16</v>
      </c>
      <c r="E3">
        <v>71476042</v>
      </c>
      <c r="F3" t="s">
        <v>13</v>
      </c>
      <c r="G3">
        <v>1002332406</v>
      </c>
      <c r="H3" t="s">
        <v>5516</v>
      </c>
      <c r="I3" t="s">
        <v>193</v>
      </c>
      <c r="J3" t="s">
        <v>13</v>
      </c>
    </row>
    <row r="4" spans="1:10" x14ac:dyDescent="0.2">
      <c r="A4" t="s">
        <v>5553</v>
      </c>
      <c r="B4">
        <v>8.2799999999999994</v>
      </c>
      <c r="C4" t="s">
        <v>252</v>
      </c>
      <c r="D4" t="s">
        <v>18</v>
      </c>
      <c r="E4">
        <v>77168296</v>
      </c>
      <c r="F4" t="s">
        <v>13</v>
      </c>
      <c r="G4">
        <v>1074792915</v>
      </c>
      <c r="H4" t="s">
        <v>5516</v>
      </c>
      <c r="I4" t="s">
        <v>193</v>
      </c>
      <c r="J4" t="s">
        <v>13</v>
      </c>
    </row>
    <row r="5" spans="1:10" x14ac:dyDescent="0.2">
      <c r="A5" t="s">
        <v>5553</v>
      </c>
      <c r="B5">
        <v>8.2799999999999994</v>
      </c>
      <c r="C5" t="s">
        <v>252</v>
      </c>
      <c r="D5" t="s">
        <v>20</v>
      </c>
      <c r="E5">
        <v>81640070</v>
      </c>
      <c r="F5" t="s">
        <v>13</v>
      </c>
      <c r="G5">
        <v>1230995400</v>
      </c>
      <c r="H5" t="s">
        <v>5516</v>
      </c>
      <c r="I5" t="s">
        <v>5554</v>
      </c>
      <c r="J5" t="s">
        <v>13</v>
      </c>
    </row>
    <row r="6" spans="1:10" x14ac:dyDescent="0.2">
      <c r="A6" t="s">
        <v>5553</v>
      </c>
      <c r="B6">
        <v>8.2799999999999994</v>
      </c>
      <c r="C6" t="s">
        <v>252</v>
      </c>
      <c r="D6" t="s">
        <v>22</v>
      </c>
      <c r="E6">
        <v>102931454</v>
      </c>
      <c r="F6" t="s">
        <v>13</v>
      </c>
      <c r="G6">
        <v>1400275009</v>
      </c>
      <c r="H6" t="s">
        <v>5516</v>
      </c>
      <c r="I6" t="s">
        <v>5555</v>
      </c>
      <c r="J6" t="s">
        <v>13</v>
      </c>
    </row>
    <row r="7" spans="1:10" x14ac:dyDescent="0.2">
      <c r="A7" t="s">
        <v>5553</v>
      </c>
      <c r="B7">
        <v>8.2799999999999994</v>
      </c>
      <c r="C7" t="s">
        <v>252</v>
      </c>
      <c r="D7" t="s">
        <v>25</v>
      </c>
      <c r="E7">
        <v>88790717</v>
      </c>
      <c r="F7" t="s">
        <v>13</v>
      </c>
      <c r="G7">
        <v>1391026716</v>
      </c>
      <c r="H7" t="s">
        <v>5516</v>
      </c>
      <c r="I7" t="s">
        <v>5556</v>
      </c>
      <c r="J7" t="s">
        <v>13</v>
      </c>
    </row>
    <row r="8" spans="1:10" x14ac:dyDescent="0.2">
      <c r="A8" t="s">
        <v>5553</v>
      </c>
      <c r="B8">
        <v>8.2799999999999994</v>
      </c>
      <c r="C8" t="s">
        <v>252</v>
      </c>
      <c r="D8" t="s">
        <v>27</v>
      </c>
      <c r="E8">
        <v>110630645</v>
      </c>
      <c r="F8" t="s">
        <v>13</v>
      </c>
      <c r="G8">
        <v>1543578859</v>
      </c>
      <c r="H8" t="s">
        <v>5516</v>
      </c>
      <c r="I8" t="s">
        <v>5557</v>
      </c>
      <c r="J8" t="s">
        <v>13</v>
      </c>
    </row>
    <row r="9" spans="1:10" x14ac:dyDescent="0.2">
      <c r="A9" t="s">
        <v>5553</v>
      </c>
      <c r="B9">
        <v>8.2799999999999994</v>
      </c>
      <c r="C9" t="s">
        <v>252</v>
      </c>
      <c r="D9" t="s">
        <v>29</v>
      </c>
      <c r="E9">
        <v>115301907</v>
      </c>
      <c r="F9" t="s">
        <v>13</v>
      </c>
      <c r="G9">
        <v>1554137510</v>
      </c>
      <c r="H9" t="s">
        <v>5516</v>
      </c>
      <c r="I9" t="s">
        <v>5558</v>
      </c>
      <c r="J9" t="s">
        <v>13</v>
      </c>
    </row>
    <row r="10" spans="1:10" x14ac:dyDescent="0.2">
      <c r="A10" t="s">
        <v>5553</v>
      </c>
      <c r="B10">
        <v>8.2799999999999994</v>
      </c>
      <c r="C10" t="s">
        <v>252</v>
      </c>
      <c r="D10" t="s">
        <v>32</v>
      </c>
      <c r="E10">
        <v>102150954</v>
      </c>
      <c r="F10" t="s">
        <v>13</v>
      </c>
      <c r="G10">
        <v>1493490979</v>
      </c>
      <c r="H10" t="s">
        <v>5516</v>
      </c>
      <c r="I10" t="s">
        <v>5559</v>
      </c>
      <c r="J10" t="s">
        <v>13</v>
      </c>
    </row>
    <row r="11" spans="1:10" x14ac:dyDescent="0.2">
      <c r="A11" t="s">
        <v>5553</v>
      </c>
      <c r="B11">
        <v>8.2799999999999994</v>
      </c>
      <c r="C11" t="s">
        <v>252</v>
      </c>
      <c r="D11" t="s">
        <v>35</v>
      </c>
      <c r="E11">
        <v>113177450</v>
      </c>
      <c r="F11" t="s">
        <v>13</v>
      </c>
      <c r="G11">
        <v>1522795960</v>
      </c>
      <c r="H11" t="s">
        <v>5516</v>
      </c>
      <c r="I11" t="s">
        <v>5560</v>
      </c>
      <c r="J11" t="s">
        <v>13</v>
      </c>
    </row>
    <row r="12" spans="1:10" x14ac:dyDescent="0.2">
      <c r="A12" t="s">
        <v>5553</v>
      </c>
      <c r="B12">
        <v>8.2799999999999994</v>
      </c>
      <c r="C12" t="s">
        <v>252</v>
      </c>
      <c r="D12" t="s">
        <v>38</v>
      </c>
      <c r="E12">
        <v>104765097</v>
      </c>
      <c r="F12" t="s">
        <v>13</v>
      </c>
      <c r="G12">
        <v>1561048131</v>
      </c>
      <c r="H12" t="s">
        <v>5516</v>
      </c>
      <c r="I12" t="s">
        <v>5561</v>
      </c>
      <c r="J12" t="s">
        <v>13</v>
      </c>
    </row>
    <row r="13" spans="1:10" x14ac:dyDescent="0.2">
      <c r="A13" t="s">
        <v>5553</v>
      </c>
      <c r="B13">
        <v>8.2799999999999994</v>
      </c>
      <c r="C13" t="s">
        <v>252</v>
      </c>
      <c r="D13" t="s">
        <v>39</v>
      </c>
      <c r="E13">
        <v>107812042</v>
      </c>
      <c r="F13" t="s">
        <v>13</v>
      </c>
      <c r="G13">
        <v>1516895482</v>
      </c>
      <c r="H13" t="s">
        <v>5516</v>
      </c>
      <c r="I13" t="s">
        <v>5562</v>
      </c>
      <c r="J13" t="s">
        <v>13</v>
      </c>
    </row>
    <row r="14" spans="1:10" x14ac:dyDescent="0.2">
      <c r="A14" t="s">
        <v>5553</v>
      </c>
      <c r="B14">
        <v>8.2799999999999994</v>
      </c>
      <c r="C14" t="s">
        <v>252</v>
      </c>
      <c r="D14" t="s">
        <v>40</v>
      </c>
      <c r="E14">
        <v>46985572</v>
      </c>
      <c r="F14" t="s">
        <v>13</v>
      </c>
      <c r="G14">
        <v>749122613</v>
      </c>
      <c r="H14" t="s">
        <v>5516</v>
      </c>
      <c r="I14" t="s">
        <v>193</v>
      </c>
      <c r="J14" t="s">
        <v>13</v>
      </c>
    </row>
    <row r="15" spans="1:10" x14ac:dyDescent="0.2">
      <c r="A15" t="s">
        <v>5553</v>
      </c>
      <c r="B15">
        <v>8.2799999999999994</v>
      </c>
      <c r="C15" t="s">
        <v>252</v>
      </c>
      <c r="D15" t="s">
        <v>42</v>
      </c>
      <c r="E15">
        <v>65214077</v>
      </c>
      <c r="F15" t="s">
        <v>13</v>
      </c>
      <c r="G15">
        <v>989131248</v>
      </c>
      <c r="H15" t="s">
        <v>5516</v>
      </c>
      <c r="I15" t="s">
        <v>193</v>
      </c>
      <c r="J15" t="s">
        <v>13</v>
      </c>
    </row>
    <row r="16" spans="1:10" x14ac:dyDescent="0.2">
      <c r="A16" t="s">
        <v>5553</v>
      </c>
      <c r="B16">
        <v>8.2799999999999994</v>
      </c>
      <c r="C16" t="s">
        <v>252</v>
      </c>
      <c r="D16" t="s">
        <v>44</v>
      </c>
      <c r="E16">
        <v>80151362</v>
      </c>
      <c r="F16" t="s">
        <v>13</v>
      </c>
      <c r="G16">
        <v>1164728520</v>
      </c>
      <c r="H16" t="s">
        <v>5516</v>
      </c>
      <c r="I16" t="s">
        <v>193</v>
      </c>
      <c r="J16" t="s">
        <v>13</v>
      </c>
    </row>
    <row r="17" spans="1:10" x14ac:dyDescent="0.2">
      <c r="A17" t="s">
        <v>5553</v>
      </c>
      <c r="B17">
        <v>8.2799999999999994</v>
      </c>
      <c r="C17" t="s">
        <v>252</v>
      </c>
      <c r="D17" t="s">
        <v>46</v>
      </c>
      <c r="E17">
        <v>91738233</v>
      </c>
      <c r="F17" t="s">
        <v>13</v>
      </c>
      <c r="G17">
        <v>1311949251</v>
      </c>
      <c r="H17" t="s">
        <v>5516</v>
      </c>
      <c r="I17" t="s">
        <v>5563</v>
      </c>
      <c r="J17" t="s">
        <v>13</v>
      </c>
    </row>
    <row r="18" spans="1:10" x14ac:dyDescent="0.2">
      <c r="A18" t="s">
        <v>5553</v>
      </c>
      <c r="B18">
        <v>8.2799999999999994</v>
      </c>
      <c r="C18" t="s">
        <v>252</v>
      </c>
      <c r="D18" t="s">
        <v>48</v>
      </c>
      <c r="E18">
        <v>96533850</v>
      </c>
      <c r="F18" t="s">
        <v>13</v>
      </c>
      <c r="G18">
        <v>1452235887</v>
      </c>
      <c r="H18" t="s">
        <v>5516</v>
      </c>
      <c r="I18" t="s">
        <v>5564</v>
      </c>
      <c r="J18" t="s">
        <v>13</v>
      </c>
    </row>
    <row r="19" spans="1:10" x14ac:dyDescent="0.2">
      <c r="A19" t="s">
        <v>5553</v>
      </c>
      <c r="B19">
        <v>8.2799999999999994</v>
      </c>
      <c r="C19" t="s">
        <v>252</v>
      </c>
      <c r="D19" t="s">
        <v>50</v>
      </c>
      <c r="E19">
        <v>108019974</v>
      </c>
      <c r="F19" t="s">
        <v>13</v>
      </c>
      <c r="G19">
        <v>1596245806</v>
      </c>
      <c r="H19" t="s">
        <v>5516</v>
      </c>
      <c r="I19" t="s">
        <v>5565</v>
      </c>
      <c r="J19" t="s">
        <v>13</v>
      </c>
    </row>
    <row r="20" spans="1:10" x14ac:dyDescent="0.2">
      <c r="A20" t="s">
        <v>5553</v>
      </c>
      <c r="B20">
        <v>8.2799999999999994</v>
      </c>
      <c r="C20" t="s">
        <v>252</v>
      </c>
      <c r="D20" t="s">
        <v>52</v>
      </c>
      <c r="E20">
        <v>115145849</v>
      </c>
      <c r="F20" t="s">
        <v>13</v>
      </c>
      <c r="G20">
        <v>1590595914</v>
      </c>
      <c r="H20" t="s">
        <v>5516</v>
      </c>
      <c r="I20" t="s">
        <v>5566</v>
      </c>
      <c r="J20" t="s">
        <v>13</v>
      </c>
    </row>
    <row r="21" spans="1:10" x14ac:dyDescent="0.2">
      <c r="A21" t="s">
        <v>5553</v>
      </c>
      <c r="B21">
        <v>8.2799999999999994</v>
      </c>
      <c r="C21" t="s">
        <v>252</v>
      </c>
      <c r="D21" t="s">
        <v>54</v>
      </c>
      <c r="E21">
        <v>109724016</v>
      </c>
      <c r="F21" t="s">
        <v>13</v>
      </c>
      <c r="G21">
        <v>1583265826</v>
      </c>
      <c r="H21" t="s">
        <v>5516</v>
      </c>
      <c r="I21" t="s">
        <v>5567</v>
      </c>
      <c r="J21" t="s">
        <v>13</v>
      </c>
    </row>
    <row r="22" spans="1:10" x14ac:dyDescent="0.2">
      <c r="A22" t="s">
        <v>5553</v>
      </c>
      <c r="B22">
        <v>8.2799999999999994</v>
      </c>
      <c r="C22" t="s">
        <v>252</v>
      </c>
      <c r="D22" t="s">
        <v>57</v>
      </c>
      <c r="E22">
        <v>107558998</v>
      </c>
      <c r="F22" t="s">
        <v>13</v>
      </c>
      <c r="G22">
        <v>1528004106</v>
      </c>
      <c r="H22" t="s">
        <v>5516</v>
      </c>
      <c r="I22" t="s">
        <v>5568</v>
      </c>
      <c r="J22" t="s">
        <v>13</v>
      </c>
    </row>
    <row r="23" spans="1:10" x14ac:dyDescent="0.2">
      <c r="A23" t="s">
        <v>5553</v>
      </c>
      <c r="B23">
        <v>8.2799999999999994</v>
      </c>
      <c r="C23" t="s">
        <v>252</v>
      </c>
      <c r="D23" t="s">
        <v>60</v>
      </c>
      <c r="E23">
        <v>93745411</v>
      </c>
      <c r="F23" t="s">
        <v>13</v>
      </c>
      <c r="G23">
        <v>1433555353</v>
      </c>
      <c r="H23" t="s">
        <v>5516</v>
      </c>
      <c r="I23" t="s">
        <v>5569</v>
      </c>
      <c r="J23" t="s">
        <v>13</v>
      </c>
    </row>
    <row r="24" spans="1:10" x14ac:dyDescent="0.2">
      <c r="A24" t="s">
        <v>5553</v>
      </c>
      <c r="B24">
        <v>8.2799999999999994</v>
      </c>
      <c r="C24" t="s">
        <v>252</v>
      </c>
      <c r="D24" t="s">
        <v>63</v>
      </c>
      <c r="E24">
        <v>96104217</v>
      </c>
      <c r="F24" t="s">
        <v>13</v>
      </c>
      <c r="G24">
        <v>1441883824</v>
      </c>
      <c r="H24" t="s">
        <v>5516</v>
      </c>
      <c r="I24" t="s">
        <v>5570</v>
      </c>
      <c r="J24" t="s">
        <v>13</v>
      </c>
    </row>
    <row r="25" spans="1:10" x14ac:dyDescent="0.2">
      <c r="A25" t="s">
        <v>5553</v>
      </c>
      <c r="B25">
        <v>8.2799999999999994</v>
      </c>
      <c r="C25" t="s">
        <v>252</v>
      </c>
      <c r="D25" t="s">
        <v>64</v>
      </c>
      <c r="E25">
        <v>89928503</v>
      </c>
      <c r="F25" t="s">
        <v>13</v>
      </c>
      <c r="G25">
        <v>1386111390</v>
      </c>
      <c r="H25" t="s">
        <v>5516</v>
      </c>
      <c r="I25" t="s">
        <v>5571</v>
      </c>
      <c r="J25" t="s">
        <v>13</v>
      </c>
    </row>
    <row r="26" spans="1:10" x14ac:dyDescent="0.2">
      <c r="A26" t="s">
        <v>5553</v>
      </c>
      <c r="B26">
        <v>8.2799999999999994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5516</v>
      </c>
      <c r="I26" t="s">
        <v>37</v>
      </c>
      <c r="J26" t="s">
        <v>13</v>
      </c>
    </row>
    <row r="27" spans="1:10" x14ac:dyDescent="0.2">
      <c r="A27" t="s">
        <v>5553</v>
      </c>
      <c r="B27">
        <v>8.2799999999999994</v>
      </c>
      <c r="C27" t="s">
        <v>252</v>
      </c>
      <c r="D27" t="s">
        <v>66</v>
      </c>
      <c r="E27">
        <v>46224400</v>
      </c>
      <c r="F27" t="s">
        <v>13</v>
      </c>
      <c r="G27">
        <v>773757248</v>
      </c>
      <c r="H27" t="s">
        <v>5516</v>
      </c>
      <c r="I27" t="s">
        <v>5572</v>
      </c>
      <c r="J27" t="s">
        <v>13</v>
      </c>
    </row>
    <row r="28" spans="1:10" x14ac:dyDescent="0.2">
      <c r="A28" t="s">
        <v>5553</v>
      </c>
      <c r="B28">
        <v>8.2799999999999994</v>
      </c>
      <c r="C28" t="s">
        <v>252</v>
      </c>
      <c r="D28" t="s">
        <v>68</v>
      </c>
      <c r="E28">
        <v>72501370</v>
      </c>
      <c r="F28" t="s">
        <v>13</v>
      </c>
      <c r="G28">
        <v>998631080</v>
      </c>
      <c r="H28" t="s">
        <v>5516</v>
      </c>
      <c r="I28" t="s">
        <v>193</v>
      </c>
      <c r="J28" t="s">
        <v>13</v>
      </c>
    </row>
    <row r="29" spans="1:10" x14ac:dyDescent="0.2">
      <c r="A29" t="s">
        <v>5553</v>
      </c>
      <c r="B29">
        <v>8.2799999999999994</v>
      </c>
      <c r="C29" t="s">
        <v>252</v>
      </c>
      <c r="D29" t="s">
        <v>70</v>
      </c>
      <c r="E29">
        <v>84931922</v>
      </c>
      <c r="F29" t="s">
        <v>13</v>
      </c>
      <c r="G29">
        <v>1133155323</v>
      </c>
      <c r="H29" t="s">
        <v>5516</v>
      </c>
      <c r="I29" t="s">
        <v>193</v>
      </c>
      <c r="J29" t="s">
        <v>13</v>
      </c>
    </row>
    <row r="30" spans="1:10" x14ac:dyDescent="0.2">
      <c r="A30" t="s">
        <v>5553</v>
      </c>
      <c r="B30">
        <v>8.2799999999999994</v>
      </c>
      <c r="C30" t="s">
        <v>252</v>
      </c>
      <c r="D30" t="s">
        <v>72</v>
      </c>
      <c r="E30">
        <v>89780485</v>
      </c>
      <c r="F30" t="s">
        <v>13</v>
      </c>
      <c r="G30">
        <v>1218775853</v>
      </c>
      <c r="H30" t="s">
        <v>5516</v>
      </c>
      <c r="I30" t="s">
        <v>5573</v>
      </c>
      <c r="J30" t="s">
        <v>13</v>
      </c>
    </row>
    <row r="31" spans="1:10" x14ac:dyDescent="0.2">
      <c r="A31" t="s">
        <v>5553</v>
      </c>
      <c r="B31">
        <v>8.2799999999999994</v>
      </c>
      <c r="C31" t="s">
        <v>252</v>
      </c>
      <c r="D31" t="s">
        <v>74</v>
      </c>
      <c r="E31">
        <v>99179959</v>
      </c>
      <c r="F31" t="s">
        <v>13</v>
      </c>
      <c r="G31">
        <v>1335791612</v>
      </c>
      <c r="H31" t="s">
        <v>5516</v>
      </c>
      <c r="I31" t="s">
        <v>5574</v>
      </c>
      <c r="J31" t="s">
        <v>13</v>
      </c>
    </row>
    <row r="32" spans="1:10" x14ac:dyDescent="0.2">
      <c r="A32" t="s">
        <v>5553</v>
      </c>
      <c r="B32">
        <v>8.2799999999999994</v>
      </c>
      <c r="C32" t="s">
        <v>252</v>
      </c>
      <c r="D32" t="s">
        <v>76</v>
      </c>
      <c r="E32">
        <v>88285942</v>
      </c>
      <c r="F32" t="s">
        <v>13</v>
      </c>
      <c r="G32">
        <v>1382424182</v>
      </c>
      <c r="H32" t="s">
        <v>5516</v>
      </c>
      <c r="I32" t="s">
        <v>5575</v>
      </c>
      <c r="J32" t="s">
        <v>13</v>
      </c>
    </row>
    <row r="33" spans="1:10" x14ac:dyDescent="0.2">
      <c r="A33" t="s">
        <v>5553</v>
      </c>
      <c r="B33">
        <v>8.2799999999999994</v>
      </c>
      <c r="C33" t="s">
        <v>252</v>
      </c>
      <c r="D33" t="s">
        <v>78</v>
      </c>
      <c r="E33">
        <v>102621616</v>
      </c>
      <c r="F33" t="s">
        <v>13</v>
      </c>
      <c r="G33">
        <v>1530062959</v>
      </c>
      <c r="H33" t="s">
        <v>5516</v>
      </c>
      <c r="I33" t="s">
        <v>5576</v>
      </c>
      <c r="J33" t="s">
        <v>13</v>
      </c>
    </row>
    <row r="34" spans="1:10" x14ac:dyDescent="0.2">
      <c r="A34" t="s">
        <v>5553</v>
      </c>
      <c r="B34">
        <v>8.2799999999999994</v>
      </c>
      <c r="C34" t="s">
        <v>252</v>
      </c>
      <c r="D34" t="s">
        <v>80</v>
      </c>
      <c r="E34">
        <v>104585967</v>
      </c>
      <c r="F34" t="s">
        <v>13</v>
      </c>
      <c r="G34">
        <v>1556693646</v>
      </c>
      <c r="H34" t="s">
        <v>5516</v>
      </c>
      <c r="I34" t="s">
        <v>5577</v>
      </c>
      <c r="J34" t="s">
        <v>13</v>
      </c>
    </row>
    <row r="35" spans="1:10" x14ac:dyDescent="0.2">
      <c r="A35" t="s">
        <v>5553</v>
      </c>
      <c r="B35">
        <v>8.2799999999999994</v>
      </c>
      <c r="C35" t="s">
        <v>252</v>
      </c>
      <c r="D35" t="s">
        <v>83</v>
      </c>
      <c r="E35">
        <v>112413372</v>
      </c>
      <c r="F35" t="s">
        <v>13</v>
      </c>
      <c r="G35">
        <v>1645016210</v>
      </c>
      <c r="H35" t="s">
        <v>5516</v>
      </c>
      <c r="I35" t="s">
        <v>5578</v>
      </c>
      <c r="J35" t="s">
        <v>13</v>
      </c>
    </row>
    <row r="36" spans="1:10" x14ac:dyDescent="0.2">
      <c r="A36" t="s">
        <v>5553</v>
      </c>
      <c r="B36">
        <v>8.2799999999999994</v>
      </c>
      <c r="C36" t="s">
        <v>252</v>
      </c>
      <c r="D36" t="s">
        <v>86</v>
      </c>
      <c r="E36">
        <v>103665843</v>
      </c>
      <c r="F36" t="s">
        <v>13</v>
      </c>
      <c r="G36">
        <v>1534716363</v>
      </c>
      <c r="H36" t="s">
        <v>5516</v>
      </c>
      <c r="I36" t="s">
        <v>5579</v>
      </c>
      <c r="J36" t="s">
        <v>13</v>
      </c>
    </row>
    <row r="37" spans="1:10" x14ac:dyDescent="0.2">
      <c r="A37" t="s">
        <v>5553</v>
      </c>
      <c r="B37">
        <v>8.2799999999999994</v>
      </c>
      <c r="C37" t="s">
        <v>252</v>
      </c>
      <c r="D37" t="s">
        <v>89</v>
      </c>
      <c r="E37">
        <v>115174310</v>
      </c>
      <c r="F37" t="s">
        <v>13</v>
      </c>
      <c r="G37">
        <v>1644378833</v>
      </c>
      <c r="H37" t="s">
        <v>5516</v>
      </c>
      <c r="I37" t="s">
        <v>5580</v>
      </c>
      <c r="J37" t="s">
        <v>13</v>
      </c>
    </row>
    <row r="38" spans="1:10" x14ac:dyDescent="0.2">
      <c r="A38" t="s">
        <v>5553</v>
      </c>
      <c r="B38">
        <v>8.2799999999999994</v>
      </c>
      <c r="C38" t="s">
        <v>252</v>
      </c>
      <c r="D38" t="s">
        <v>92</v>
      </c>
      <c r="E38">
        <v>92813253</v>
      </c>
      <c r="F38" t="s">
        <v>13</v>
      </c>
      <c r="G38">
        <v>1437568944</v>
      </c>
      <c r="H38" t="s">
        <v>5516</v>
      </c>
      <c r="I38" t="s">
        <v>5581</v>
      </c>
      <c r="J38" t="s">
        <v>13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CE86-F936-8F47-9D78-7F5E77EB4D7A}">
  <dimension ref="A1:F37"/>
  <sheetViews>
    <sheetView workbookViewId="0">
      <selection activeCell="E1" sqref="E1:F1048576"/>
    </sheetView>
  </sheetViews>
  <sheetFormatPr baseColWidth="10" defaultRowHeight="15" x14ac:dyDescent="0.2"/>
  <cols>
    <col min="2" max="2" width="21.5" bestFit="1" customWidth="1"/>
    <col min="4" max="4" width="15" customWidth="1"/>
    <col min="5" max="5" width="12.5" bestFit="1" customWidth="1"/>
  </cols>
  <sheetData>
    <row r="1" spans="1:6" x14ac:dyDescent="0.2">
      <c r="A1" s="1" t="s">
        <v>0</v>
      </c>
      <c r="B1" s="1" t="s">
        <v>3</v>
      </c>
      <c r="C1" s="1" t="s">
        <v>6</v>
      </c>
      <c r="D1" s="1" t="s">
        <v>5900</v>
      </c>
      <c r="E1" s="1" t="s">
        <v>5901</v>
      </c>
      <c r="F1" s="1" t="s">
        <v>5902</v>
      </c>
    </row>
    <row r="2" spans="1:6" x14ac:dyDescent="0.2">
      <c r="A2" t="s">
        <v>5322</v>
      </c>
      <c r="B2" t="s">
        <v>12</v>
      </c>
      <c r="C2">
        <v>6145127880</v>
      </c>
      <c r="D2">
        <v>727041980</v>
      </c>
      <c r="E2">
        <f>C2/D2</f>
        <v>8.4522325382091417</v>
      </c>
      <c r="F2">
        <v>500</v>
      </c>
    </row>
    <row r="3" spans="1:6" x14ac:dyDescent="0.2">
      <c r="A3" t="s">
        <v>5322</v>
      </c>
      <c r="B3" t="s">
        <v>16</v>
      </c>
      <c r="C3">
        <v>3782429639</v>
      </c>
      <c r="D3">
        <v>1002332406</v>
      </c>
      <c r="E3">
        <f t="shared" ref="E3:E25" si="0">C3/D3</f>
        <v>3.7736280063961138</v>
      </c>
      <c r="F3">
        <f>F2/2</f>
        <v>250</v>
      </c>
    </row>
    <row r="4" spans="1:6" x14ac:dyDescent="0.2">
      <c r="A4" t="s">
        <v>5322</v>
      </c>
      <c r="B4" t="s">
        <v>18</v>
      </c>
      <c r="C4">
        <v>2469850842</v>
      </c>
      <c r="D4">
        <v>1074792915</v>
      </c>
      <c r="E4">
        <f t="shared" si="0"/>
        <v>2.2979783431117986</v>
      </c>
      <c r="F4">
        <f t="shared" ref="F4:F13" si="1">F3/2</f>
        <v>125</v>
      </c>
    </row>
    <row r="5" spans="1:6" x14ac:dyDescent="0.2">
      <c r="A5" t="s">
        <v>5322</v>
      </c>
      <c r="B5" t="s">
        <v>20</v>
      </c>
      <c r="C5">
        <v>1413071098</v>
      </c>
      <c r="D5">
        <v>1230995400</v>
      </c>
      <c r="E5">
        <f t="shared" si="0"/>
        <v>1.1479093244377681</v>
      </c>
      <c r="F5">
        <f t="shared" si="1"/>
        <v>62.5</v>
      </c>
    </row>
    <row r="6" spans="1:6" x14ac:dyDescent="0.2">
      <c r="A6" t="s">
        <v>5322</v>
      </c>
      <c r="B6" t="s">
        <v>22</v>
      </c>
      <c r="C6">
        <v>1033275711</v>
      </c>
      <c r="D6">
        <v>1400275009</v>
      </c>
      <c r="E6">
        <f t="shared" si="0"/>
        <v>0.73790912810613474</v>
      </c>
      <c r="F6">
        <f t="shared" si="1"/>
        <v>31.25</v>
      </c>
    </row>
    <row r="7" spans="1:6" x14ac:dyDescent="0.2">
      <c r="A7" t="s">
        <v>5322</v>
      </c>
      <c r="B7" t="s">
        <v>25</v>
      </c>
      <c r="C7">
        <v>462778590</v>
      </c>
      <c r="D7">
        <v>1391026716</v>
      </c>
      <c r="E7">
        <f t="shared" si="0"/>
        <v>0.33268849884548157</v>
      </c>
      <c r="F7">
        <f t="shared" si="1"/>
        <v>15.625</v>
      </c>
    </row>
    <row r="8" spans="1:6" x14ac:dyDescent="0.2">
      <c r="A8" t="s">
        <v>5322</v>
      </c>
      <c r="B8" t="s">
        <v>27</v>
      </c>
      <c r="C8">
        <v>227064675</v>
      </c>
      <c r="D8">
        <v>1543578859</v>
      </c>
      <c r="E8">
        <f t="shared" si="0"/>
        <v>0.14710273704260418</v>
      </c>
      <c r="F8">
        <f t="shared" si="1"/>
        <v>7.8125</v>
      </c>
    </row>
    <row r="9" spans="1:6" x14ac:dyDescent="0.2">
      <c r="A9" t="s">
        <v>5322</v>
      </c>
      <c r="B9" t="s">
        <v>29</v>
      </c>
      <c r="C9">
        <v>111090330</v>
      </c>
      <c r="D9">
        <v>1554137510</v>
      </c>
      <c r="E9">
        <f t="shared" si="0"/>
        <v>7.1480373702581826E-2</v>
      </c>
      <c r="F9">
        <f t="shared" si="1"/>
        <v>3.90625</v>
      </c>
    </row>
    <row r="10" spans="1:6" x14ac:dyDescent="0.2">
      <c r="A10" t="s">
        <v>5322</v>
      </c>
      <c r="B10" t="s">
        <v>32</v>
      </c>
      <c r="C10">
        <v>54651176</v>
      </c>
      <c r="D10">
        <v>1493490979</v>
      </c>
      <c r="E10">
        <f t="shared" si="0"/>
        <v>3.6592906665290276E-2</v>
      </c>
      <c r="F10">
        <f t="shared" si="1"/>
        <v>1.953125</v>
      </c>
    </row>
    <row r="11" spans="1:6" x14ac:dyDescent="0.2">
      <c r="A11" t="s">
        <v>5322</v>
      </c>
      <c r="B11" t="s">
        <v>35</v>
      </c>
      <c r="C11">
        <v>22886215</v>
      </c>
      <c r="D11">
        <v>1522795960</v>
      </c>
      <c r="E11">
        <f t="shared" si="0"/>
        <v>1.5029075201906892E-2</v>
      </c>
      <c r="F11">
        <f t="shared" si="1"/>
        <v>0.9765625</v>
      </c>
    </row>
    <row r="12" spans="1:6" x14ac:dyDescent="0.2">
      <c r="A12" t="s">
        <v>5322</v>
      </c>
      <c r="B12" t="s">
        <v>38</v>
      </c>
      <c r="C12">
        <v>12025728</v>
      </c>
      <c r="D12">
        <v>1561048131</v>
      </c>
      <c r="E12">
        <f t="shared" si="0"/>
        <v>7.7036240979298795E-3</v>
      </c>
      <c r="F12">
        <f t="shared" si="1"/>
        <v>0.48828125</v>
      </c>
    </row>
    <row r="13" spans="1:6" x14ac:dyDescent="0.2">
      <c r="A13" t="s">
        <v>5322</v>
      </c>
      <c r="B13" t="s">
        <v>39</v>
      </c>
      <c r="C13">
        <v>4967627</v>
      </c>
      <c r="D13">
        <v>1516895482</v>
      </c>
      <c r="E13">
        <f t="shared" si="0"/>
        <v>3.2748643917445593E-3</v>
      </c>
      <c r="F13">
        <f t="shared" si="1"/>
        <v>0.244140625</v>
      </c>
    </row>
    <row r="14" spans="1:6" x14ac:dyDescent="0.2">
      <c r="A14" t="s">
        <v>5322</v>
      </c>
      <c r="B14" t="s">
        <v>40</v>
      </c>
      <c r="C14">
        <v>6801066346</v>
      </c>
      <c r="D14">
        <v>749122613</v>
      </c>
      <c r="E14">
        <f t="shared" si="0"/>
        <v>9.0787091832188498</v>
      </c>
      <c r="F14">
        <v>500</v>
      </c>
    </row>
    <row r="15" spans="1:6" x14ac:dyDescent="0.2">
      <c r="A15" t="s">
        <v>5322</v>
      </c>
      <c r="B15" t="s">
        <v>42</v>
      </c>
      <c r="C15">
        <v>4120633506</v>
      </c>
      <c r="D15">
        <v>989131248</v>
      </c>
      <c r="E15">
        <f t="shared" si="0"/>
        <v>4.1659117678587378</v>
      </c>
      <c r="F15">
        <f>F14/2</f>
        <v>250</v>
      </c>
    </row>
    <row r="16" spans="1:6" x14ac:dyDescent="0.2">
      <c r="A16" t="s">
        <v>5322</v>
      </c>
      <c r="B16" t="s">
        <v>44</v>
      </c>
      <c r="C16">
        <v>2618770092</v>
      </c>
      <c r="D16">
        <v>1164728520</v>
      </c>
      <c r="E16">
        <f t="shared" si="0"/>
        <v>2.2483952672507752</v>
      </c>
      <c r="F16">
        <f t="shared" ref="F16:F25" si="2">F15/2</f>
        <v>125</v>
      </c>
    </row>
    <row r="17" spans="1:6" x14ac:dyDescent="0.2">
      <c r="A17" t="s">
        <v>5322</v>
      </c>
      <c r="B17" t="s">
        <v>46</v>
      </c>
      <c r="C17">
        <v>1559188894</v>
      </c>
      <c r="D17">
        <v>1311949251</v>
      </c>
      <c r="E17">
        <f t="shared" si="0"/>
        <v>1.1884521392969642</v>
      </c>
      <c r="F17">
        <f t="shared" si="2"/>
        <v>62.5</v>
      </c>
    </row>
    <row r="18" spans="1:6" x14ac:dyDescent="0.2">
      <c r="A18" t="s">
        <v>5322</v>
      </c>
      <c r="B18" t="s">
        <v>48</v>
      </c>
      <c r="C18">
        <v>791953099</v>
      </c>
      <c r="D18">
        <v>1452235887</v>
      </c>
      <c r="E18">
        <f t="shared" si="0"/>
        <v>0.54533365143317103</v>
      </c>
      <c r="F18">
        <f t="shared" si="2"/>
        <v>31.25</v>
      </c>
    </row>
    <row r="19" spans="1:6" x14ac:dyDescent="0.2">
      <c r="A19" t="s">
        <v>5322</v>
      </c>
      <c r="B19" t="s">
        <v>50</v>
      </c>
      <c r="C19">
        <v>468052507</v>
      </c>
      <c r="D19">
        <v>1596245806</v>
      </c>
      <c r="E19">
        <f t="shared" si="0"/>
        <v>0.29322082178112863</v>
      </c>
      <c r="F19">
        <f t="shared" si="2"/>
        <v>15.625</v>
      </c>
    </row>
    <row r="20" spans="1:6" x14ac:dyDescent="0.2">
      <c r="A20" t="s">
        <v>5322</v>
      </c>
      <c r="B20" t="s">
        <v>52</v>
      </c>
      <c r="C20">
        <v>232015999</v>
      </c>
      <c r="D20">
        <v>1590595914</v>
      </c>
      <c r="E20">
        <f t="shared" si="0"/>
        <v>0.14586734252103706</v>
      </c>
      <c r="F20">
        <f t="shared" si="2"/>
        <v>7.8125</v>
      </c>
    </row>
    <row r="21" spans="1:6" x14ac:dyDescent="0.2">
      <c r="A21" t="s">
        <v>5322</v>
      </c>
      <c r="B21" t="s">
        <v>54</v>
      </c>
      <c r="C21">
        <v>121721766</v>
      </c>
      <c r="D21">
        <v>1583265826</v>
      </c>
      <c r="E21">
        <f t="shared" si="0"/>
        <v>7.6880182721761087E-2</v>
      </c>
      <c r="F21">
        <f t="shared" si="2"/>
        <v>3.90625</v>
      </c>
    </row>
    <row r="22" spans="1:6" x14ac:dyDescent="0.2">
      <c r="A22" t="s">
        <v>5322</v>
      </c>
      <c r="B22" t="s">
        <v>57</v>
      </c>
      <c r="C22">
        <v>56392544</v>
      </c>
      <c r="D22">
        <v>1528004106</v>
      </c>
      <c r="E22">
        <f t="shared" si="0"/>
        <v>3.6906016010404621E-2</v>
      </c>
      <c r="F22">
        <f t="shared" si="2"/>
        <v>1.953125</v>
      </c>
    </row>
    <row r="23" spans="1:6" x14ac:dyDescent="0.2">
      <c r="A23" t="s">
        <v>5322</v>
      </c>
      <c r="B23" t="s">
        <v>60</v>
      </c>
      <c r="C23">
        <v>20311545</v>
      </c>
      <c r="D23">
        <v>1433555353</v>
      </c>
      <c r="E23">
        <f t="shared" si="0"/>
        <v>1.416865066109519E-2</v>
      </c>
      <c r="F23">
        <f t="shared" si="2"/>
        <v>0.9765625</v>
      </c>
    </row>
    <row r="24" spans="1:6" x14ac:dyDescent="0.2">
      <c r="A24" t="s">
        <v>5322</v>
      </c>
      <c r="B24" t="s">
        <v>63</v>
      </c>
      <c r="C24">
        <v>9782108</v>
      </c>
      <c r="D24">
        <v>1441883824</v>
      </c>
      <c r="E24">
        <f t="shared" si="0"/>
        <v>6.7842553173687592E-3</v>
      </c>
      <c r="F24">
        <f t="shared" si="2"/>
        <v>0.48828125</v>
      </c>
    </row>
    <row r="25" spans="1:6" x14ac:dyDescent="0.2">
      <c r="A25" t="s">
        <v>5322</v>
      </c>
      <c r="B25" t="s">
        <v>64</v>
      </c>
      <c r="C25">
        <v>4158560</v>
      </c>
      <c r="D25">
        <v>1386111390</v>
      </c>
      <c r="E25">
        <f t="shared" si="0"/>
        <v>3.0001629234141132E-3</v>
      </c>
      <c r="F25">
        <f t="shared" si="2"/>
        <v>0.244140625</v>
      </c>
    </row>
    <row r="26" spans="1:6" x14ac:dyDescent="0.2">
      <c r="A26" t="s">
        <v>5322</v>
      </c>
      <c r="B26" t="s">
        <v>66</v>
      </c>
      <c r="C26">
        <v>6431653009</v>
      </c>
      <c r="D26">
        <v>773757248</v>
      </c>
      <c r="E26">
        <f>C26/D26</f>
        <v>8.3122362027941872</v>
      </c>
      <c r="F26">
        <v>500</v>
      </c>
    </row>
    <row r="27" spans="1:6" x14ac:dyDescent="0.2">
      <c r="A27" t="s">
        <v>5322</v>
      </c>
      <c r="B27" t="s">
        <v>68</v>
      </c>
      <c r="C27">
        <v>4480276403</v>
      </c>
      <c r="D27">
        <v>998631080</v>
      </c>
      <c r="E27">
        <f t="shared" ref="E27:E37" si="3">C27/D27</f>
        <v>4.4864179502604706</v>
      </c>
      <c r="F27">
        <f>F26/2</f>
        <v>250</v>
      </c>
    </row>
    <row r="28" spans="1:6" x14ac:dyDescent="0.2">
      <c r="A28" t="s">
        <v>5322</v>
      </c>
      <c r="B28" t="s">
        <v>70</v>
      </c>
      <c r="C28">
        <v>2592927469</v>
      </c>
      <c r="D28">
        <v>1133155323</v>
      </c>
      <c r="E28">
        <f t="shared" si="3"/>
        <v>2.2882365871390782</v>
      </c>
      <c r="F28">
        <f t="shared" ref="F28:F37" si="4">F27/2</f>
        <v>125</v>
      </c>
    </row>
    <row r="29" spans="1:6" x14ac:dyDescent="0.2">
      <c r="A29" t="s">
        <v>5322</v>
      </c>
      <c r="B29" t="s">
        <v>72</v>
      </c>
      <c r="C29">
        <v>1407495141</v>
      </c>
      <c r="D29">
        <v>1218775853</v>
      </c>
      <c r="E29">
        <f t="shared" si="3"/>
        <v>1.1548433106345766</v>
      </c>
      <c r="F29">
        <f t="shared" si="4"/>
        <v>62.5</v>
      </c>
    </row>
    <row r="30" spans="1:6" x14ac:dyDescent="0.2">
      <c r="A30" t="s">
        <v>5322</v>
      </c>
      <c r="B30" t="s">
        <v>74</v>
      </c>
      <c r="C30">
        <v>799980783</v>
      </c>
      <c r="D30">
        <v>1335791612</v>
      </c>
      <c r="E30">
        <f t="shared" si="3"/>
        <v>0.59888142417830958</v>
      </c>
      <c r="F30">
        <f t="shared" si="4"/>
        <v>31.25</v>
      </c>
    </row>
    <row r="31" spans="1:6" x14ac:dyDescent="0.2">
      <c r="A31" t="s">
        <v>5322</v>
      </c>
      <c r="B31" t="s">
        <v>76</v>
      </c>
      <c r="C31">
        <v>385613504</v>
      </c>
      <c r="D31">
        <v>1382424182</v>
      </c>
      <c r="E31">
        <f t="shared" si="3"/>
        <v>0.27894007427019968</v>
      </c>
      <c r="F31">
        <f t="shared" si="4"/>
        <v>15.625</v>
      </c>
    </row>
    <row r="32" spans="1:6" x14ac:dyDescent="0.2">
      <c r="A32" t="s">
        <v>5322</v>
      </c>
      <c r="B32" t="s">
        <v>78</v>
      </c>
      <c r="C32">
        <v>225832333</v>
      </c>
      <c r="D32">
        <v>1530062959</v>
      </c>
      <c r="E32">
        <f t="shared" si="3"/>
        <v>0.14759675846776707</v>
      </c>
      <c r="F32">
        <f t="shared" si="4"/>
        <v>7.8125</v>
      </c>
    </row>
    <row r="33" spans="1:6" x14ac:dyDescent="0.2">
      <c r="A33" t="s">
        <v>5322</v>
      </c>
      <c r="B33" t="s">
        <v>80</v>
      </c>
      <c r="C33">
        <v>108104074</v>
      </c>
      <c r="D33">
        <v>1556693646</v>
      </c>
      <c r="E33">
        <f t="shared" si="3"/>
        <v>6.9444668369899668E-2</v>
      </c>
      <c r="F33">
        <f t="shared" si="4"/>
        <v>3.90625</v>
      </c>
    </row>
    <row r="34" spans="1:6" x14ac:dyDescent="0.2">
      <c r="A34" t="s">
        <v>5322</v>
      </c>
      <c r="B34" t="s">
        <v>83</v>
      </c>
      <c r="C34">
        <v>56767353</v>
      </c>
      <c r="D34">
        <v>1645016210</v>
      </c>
      <c r="E34">
        <f t="shared" si="3"/>
        <v>3.4508689127142403E-2</v>
      </c>
      <c r="F34">
        <f t="shared" si="4"/>
        <v>1.953125</v>
      </c>
    </row>
    <row r="35" spans="1:6" x14ac:dyDescent="0.2">
      <c r="A35" t="s">
        <v>5322</v>
      </c>
      <c r="B35" t="s">
        <v>86</v>
      </c>
      <c r="C35">
        <v>18650573</v>
      </c>
      <c r="D35">
        <v>1534716363</v>
      </c>
      <c r="E35">
        <f t="shared" si="3"/>
        <v>1.2152455951888486E-2</v>
      </c>
      <c r="F35">
        <f t="shared" si="4"/>
        <v>0.9765625</v>
      </c>
    </row>
    <row r="36" spans="1:6" x14ac:dyDescent="0.2">
      <c r="A36" t="s">
        <v>5322</v>
      </c>
      <c r="B36" t="s">
        <v>89</v>
      </c>
      <c r="C36">
        <v>10229342</v>
      </c>
      <c r="D36">
        <v>1644378833</v>
      </c>
      <c r="E36">
        <f t="shared" si="3"/>
        <v>6.2207940133464368E-3</v>
      </c>
      <c r="F36">
        <f t="shared" si="4"/>
        <v>0.48828125</v>
      </c>
    </row>
    <row r="37" spans="1:6" x14ac:dyDescent="0.2">
      <c r="A37" t="s">
        <v>5322</v>
      </c>
      <c r="B37" t="s">
        <v>92</v>
      </c>
      <c r="C37">
        <v>4370126</v>
      </c>
      <c r="D37">
        <v>1437568944</v>
      </c>
      <c r="E37">
        <f t="shared" si="3"/>
        <v>3.039941853390511E-3</v>
      </c>
      <c r="F37">
        <f t="shared" si="4"/>
        <v>0.244140625</v>
      </c>
    </row>
  </sheetData>
  <pageMargins left="0.7" right="0.7" top="0.75" bottom="0.75" header="0.3" footer="0.3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5582</v>
      </c>
      <c r="B2">
        <v>7.85</v>
      </c>
      <c r="C2" t="s">
        <v>11</v>
      </c>
      <c r="D2" t="s">
        <v>12</v>
      </c>
      <c r="E2">
        <v>80343419</v>
      </c>
      <c r="F2" t="s">
        <v>13</v>
      </c>
      <c r="G2">
        <v>1171336078</v>
      </c>
      <c r="H2" t="s">
        <v>5583</v>
      </c>
      <c r="I2" t="s">
        <v>5584</v>
      </c>
      <c r="J2" t="s">
        <v>13</v>
      </c>
    </row>
    <row r="3" spans="1:10" x14ac:dyDescent="0.2">
      <c r="A3" t="s">
        <v>5582</v>
      </c>
      <c r="B3">
        <v>7.85</v>
      </c>
      <c r="C3" t="s">
        <v>11</v>
      </c>
      <c r="D3" t="s">
        <v>16</v>
      </c>
      <c r="E3">
        <v>41057890</v>
      </c>
      <c r="F3" t="s">
        <v>13</v>
      </c>
      <c r="G3">
        <v>601929417</v>
      </c>
      <c r="H3" t="s">
        <v>5583</v>
      </c>
      <c r="I3" t="s">
        <v>5585</v>
      </c>
      <c r="J3" t="s">
        <v>13</v>
      </c>
    </row>
    <row r="4" spans="1:10" x14ac:dyDescent="0.2">
      <c r="A4" t="s">
        <v>5582</v>
      </c>
      <c r="B4">
        <v>7.85</v>
      </c>
      <c r="C4" t="s">
        <v>11</v>
      </c>
      <c r="D4" t="s">
        <v>18</v>
      </c>
      <c r="E4">
        <v>24006241</v>
      </c>
      <c r="F4" t="s">
        <v>13</v>
      </c>
      <c r="G4">
        <v>361558120</v>
      </c>
      <c r="H4" t="s">
        <v>5583</v>
      </c>
      <c r="I4" t="s">
        <v>5586</v>
      </c>
      <c r="J4" t="s">
        <v>13</v>
      </c>
    </row>
    <row r="5" spans="1:10" x14ac:dyDescent="0.2">
      <c r="A5" t="s">
        <v>5582</v>
      </c>
      <c r="B5">
        <v>7.85</v>
      </c>
      <c r="C5" t="s">
        <v>11</v>
      </c>
      <c r="D5" t="s">
        <v>20</v>
      </c>
      <c r="E5">
        <v>12816263</v>
      </c>
      <c r="F5" t="s">
        <v>13</v>
      </c>
      <c r="G5">
        <v>184929167</v>
      </c>
      <c r="H5" t="s">
        <v>5583</v>
      </c>
      <c r="I5" t="s">
        <v>5587</v>
      </c>
      <c r="J5" t="s">
        <v>13</v>
      </c>
    </row>
    <row r="6" spans="1:10" x14ac:dyDescent="0.2">
      <c r="A6" t="s">
        <v>5582</v>
      </c>
      <c r="B6">
        <v>7.85</v>
      </c>
      <c r="C6" t="s">
        <v>11</v>
      </c>
      <c r="D6" t="s">
        <v>22</v>
      </c>
      <c r="E6">
        <v>8590126</v>
      </c>
      <c r="F6" t="s">
        <v>13</v>
      </c>
      <c r="G6">
        <v>118748897</v>
      </c>
      <c r="H6" t="s">
        <v>5583</v>
      </c>
      <c r="I6" t="s">
        <v>5588</v>
      </c>
      <c r="J6" t="s">
        <v>5589</v>
      </c>
    </row>
    <row r="7" spans="1:10" x14ac:dyDescent="0.2">
      <c r="A7" t="s">
        <v>5582</v>
      </c>
      <c r="B7">
        <v>7.85</v>
      </c>
      <c r="C7" t="s">
        <v>11</v>
      </c>
      <c r="D7" t="s">
        <v>25</v>
      </c>
      <c r="E7">
        <v>4170824</v>
      </c>
      <c r="F7" t="s">
        <v>13</v>
      </c>
      <c r="G7">
        <v>54647977</v>
      </c>
      <c r="H7" t="s">
        <v>5583</v>
      </c>
      <c r="I7" t="s">
        <v>5590</v>
      </c>
      <c r="J7" t="s">
        <v>13</v>
      </c>
    </row>
    <row r="8" spans="1:10" x14ac:dyDescent="0.2">
      <c r="A8" t="s">
        <v>5582</v>
      </c>
      <c r="B8">
        <v>7.85</v>
      </c>
      <c r="C8" t="s">
        <v>11</v>
      </c>
      <c r="D8" t="s">
        <v>27</v>
      </c>
      <c r="E8">
        <v>1805310</v>
      </c>
      <c r="F8" t="s">
        <v>13</v>
      </c>
      <c r="G8">
        <v>24553174</v>
      </c>
      <c r="H8" t="s">
        <v>5583</v>
      </c>
      <c r="I8" t="s">
        <v>5591</v>
      </c>
      <c r="J8" t="s">
        <v>5592</v>
      </c>
    </row>
    <row r="9" spans="1:10" x14ac:dyDescent="0.2">
      <c r="A9" t="s">
        <v>5582</v>
      </c>
      <c r="B9">
        <v>7.85</v>
      </c>
      <c r="C9" t="s">
        <v>11</v>
      </c>
      <c r="D9" t="s">
        <v>29</v>
      </c>
      <c r="E9">
        <v>944361</v>
      </c>
      <c r="F9" t="s">
        <v>13</v>
      </c>
      <c r="G9">
        <v>12012939</v>
      </c>
      <c r="H9" t="s">
        <v>5583</v>
      </c>
      <c r="I9" t="s">
        <v>5593</v>
      </c>
      <c r="J9" t="s">
        <v>5594</v>
      </c>
    </row>
    <row r="10" spans="1:10" x14ac:dyDescent="0.2">
      <c r="A10" t="s">
        <v>5582</v>
      </c>
      <c r="B10">
        <v>7.85</v>
      </c>
      <c r="C10" t="s">
        <v>11</v>
      </c>
      <c r="D10" t="s">
        <v>32</v>
      </c>
      <c r="E10">
        <v>512807</v>
      </c>
      <c r="F10" t="s">
        <v>13</v>
      </c>
      <c r="G10">
        <v>6383856</v>
      </c>
      <c r="H10" t="s">
        <v>5583</v>
      </c>
      <c r="I10" t="s">
        <v>5595</v>
      </c>
      <c r="J10" t="s">
        <v>5596</v>
      </c>
    </row>
    <row r="11" spans="1:10" x14ac:dyDescent="0.2">
      <c r="A11" t="s">
        <v>5582</v>
      </c>
      <c r="B11">
        <v>7.85</v>
      </c>
      <c r="C11" t="s">
        <v>11</v>
      </c>
      <c r="D11" t="s">
        <v>35</v>
      </c>
      <c r="E11">
        <v>221437</v>
      </c>
      <c r="F11" t="s">
        <v>13</v>
      </c>
      <c r="G11">
        <v>2686507</v>
      </c>
      <c r="H11" t="s">
        <v>5583</v>
      </c>
      <c r="I11" t="s">
        <v>5597</v>
      </c>
      <c r="J11" t="s">
        <v>5598</v>
      </c>
    </row>
    <row r="12" spans="1:10" x14ac:dyDescent="0.2">
      <c r="A12" t="s">
        <v>5582</v>
      </c>
      <c r="B12">
        <v>7.85</v>
      </c>
      <c r="C12" t="s">
        <v>11</v>
      </c>
      <c r="D12" t="s">
        <v>38</v>
      </c>
      <c r="E12">
        <v>120478</v>
      </c>
      <c r="F12" t="s">
        <v>13</v>
      </c>
      <c r="G12">
        <v>1465195</v>
      </c>
      <c r="H12" t="s">
        <v>5583</v>
      </c>
      <c r="I12" t="s">
        <v>5599</v>
      </c>
      <c r="J12" t="s">
        <v>5600</v>
      </c>
    </row>
    <row r="13" spans="1:10" x14ac:dyDescent="0.2">
      <c r="A13" t="s">
        <v>5582</v>
      </c>
      <c r="B13">
        <v>7.85</v>
      </c>
      <c r="C13" t="s">
        <v>11</v>
      </c>
      <c r="D13" t="s">
        <v>39</v>
      </c>
      <c r="E13">
        <v>42081</v>
      </c>
      <c r="F13" t="s">
        <v>13</v>
      </c>
      <c r="G13">
        <v>512903</v>
      </c>
      <c r="H13" t="s">
        <v>5583</v>
      </c>
      <c r="I13" t="s">
        <v>5601</v>
      </c>
      <c r="J13" t="s">
        <v>5602</v>
      </c>
    </row>
    <row r="14" spans="1:10" x14ac:dyDescent="0.2">
      <c r="A14" t="s">
        <v>5582</v>
      </c>
      <c r="B14">
        <v>7.85</v>
      </c>
      <c r="C14" t="s">
        <v>11</v>
      </c>
      <c r="D14" t="s">
        <v>40</v>
      </c>
      <c r="E14">
        <v>89339706</v>
      </c>
      <c r="F14" t="s">
        <v>13</v>
      </c>
      <c r="G14">
        <v>1351114530</v>
      </c>
      <c r="H14" t="s">
        <v>5583</v>
      </c>
      <c r="I14" t="s">
        <v>5603</v>
      </c>
      <c r="J14" t="s">
        <v>13</v>
      </c>
    </row>
    <row r="15" spans="1:10" x14ac:dyDescent="0.2">
      <c r="A15" t="s">
        <v>5582</v>
      </c>
      <c r="B15">
        <v>7.85</v>
      </c>
      <c r="C15" t="s">
        <v>11</v>
      </c>
      <c r="D15" t="s">
        <v>42</v>
      </c>
      <c r="E15">
        <v>42584040</v>
      </c>
      <c r="F15" t="s">
        <v>13</v>
      </c>
      <c r="G15">
        <v>659487128</v>
      </c>
      <c r="H15" t="s">
        <v>5583</v>
      </c>
      <c r="I15" t="s">
        <v>5604</v>
      </c>
      <c r="J15" t="s">
        <v>13</v>
      </c>
    </row>
    <row r="16" spans="1:10" x14ac:dyDescent="0.2">
      <c r="A16" t="s">
        <v>5582</v>
      </c>
      <c r="B16">
        <v>7.85</v>
      </c>
      <c r="C16" t="s">
        <v>11</v>
      </c>
      <c r="D16" t="s">
        <v>44</v>
      </c>
      <c r="E16">
        <v>25405789</v>
      </c>
      <c r="F16" t="s">
        <v>13</v>
      </c>
      <c r="G16">
        <v>364355945</v>
      </c>
      <c r="H16" t="s">
        <v>5583</v>
      </c>
      <c r="I16" t="s">
        <v>5605</v>
      </c>
      <c r="J16" t="s">
        <v>13</v>
      </c>
    </row>
    <row r="17" spans="1:10" x14ac:dyDescent="0.2">
      <c r="A17" t="s">
        <v>5582</v>
      </c>
      <c r="B17">
        <v>7.85</v>
      </c>
      <c r="C17" t="s">
        <v>11</v>
      </c>
      <c r="D17" t="s">
        <v>46</v>
      </c>
      <c r="E17">
        <v>13929963</v>
      </c>
      <c r="F17" t="s">
        <v>13</v>
      </c>
      <c r="G17">
        <v>194789167</v>
      </c>
      <c r="H17" t="s">
        <v>5583</v>
      </c>
      <c r="I17" t="s">
        <v>5606</v>
      </c>
      <c r="J17" t="s">
        <v>13</v>
      </c>
    </row>
    <row r="18" spans="1:10" x14ac:dyDescent="0.2">
      <c r="A18" t="s">
        <v>5582</v>
      </c>
      <c r="B18">
        <v>7.85</v>
      </c>
      <c r="C18" t="s">
        <v>11</v>
      </c>
      <c r="D18" t="s">
        <v>48</v>
      </c>
      <c r="E18">
        <v>6690593</v>
      </c>
      <c r="F18" t="s">
        <v>13</v>
      </c>
      <c r="G18">
        <v>89710318</v>
      </c>
      <c r="H18" t="s">
        <v>5583</v>
      </c>
      <c r="I18" t="s">
        <v>5607</v>
      </c>
      <c r="J18" t="s">
        <v>13</v>
      </c>
    </row>
    <row r="19" spans="1:10" x14ac:dyDescent="0.2">
      <c r="A19" t="s">
        <v>5582</v>
      </c>
      <c r="B19">
        <v>7.85</v>
      </c>
      <c r="C19" t="s">
        <v>11</v>
      </c>
      <c r="D19" t="s">
        <v>50</v>
      </c>
      <c r="E19">
        <v>3452857</v>
      </c>
      <c r="F19" t="s">
        <v>13</v>
      </c>
      <c r="G19">
        <v>46381175</v>
      </c>
      <c r="H19" t="s">
        <v>5583</v>
      </c>
      <c r="I19" t="s">
        <v>5608</v>
      </c>
      <c r="J19" t="s">
        <v>13</v>
      </c>
    </row>
    <row r="20" spans="1:10" x14ac:dyDescent="0.2">
      <c r="A20" t="s">
        <v>5582</v>
      </c>
      <c r="B20">
        <v>7.85</v>
      </c>
      <c r="C20" t="s">
        <v>11</v>
      </c>
      <c r="D20" t="s">
        <v>52</v>
      </c>
      <c r="E20">
        <v>1755704</v>
      </c>
      <c r="F20" t="s">
        <v>13</v>
      </c>
      <c r="G20">
        <v>24367118</v>
      </c>
      <c r="H20" t="s">
        <v>5583</v>
      </c>
      <c r="I20" t="s">
        <v>5609</v>
      </c>
      <c r="J20" t="s">
        <v>5610</v>
      </c>
    </row>
    <row r="21" spans="1:10" x14ac:dyDescent="0.2">
      <c r="A21" t="s">
        <v>5582</v>
      </c>
      <c r="B21">
        <v>7.85</v>
      </c>
      <c r="C21" t="s">
        <v>11</v>
      </c>
      <c r="D21" t="s">
        <v>54</v>
      </c>
      <c r="E21">
        <v>885238</v>
      </c>
      <c r="F21" t="s">
        <v>13</v>
      </c>
      <c r="G21">
        <v>11730346</v>
      </c>
      <c r="H21" t="s">
        <v>5583</v>
      </c>
      <c r="I21" t="s">
        <v>5611</v>
      </c>
      <c r="J21" t="s">
        <v>5612</v>
      </c>
    </row>
    <row r="22" spans="1:10" x14ac:dyDescent="0.2">
      <c r="A22" t="s">
        <v>5582</v>
      </c>
      <c r="B22">
        <v>7.85</v>
      </c>
      <c r="C22" t="s">
        <v>11</v>
      </c>
      <c r="D22" t="s">
        <v>57</v>
      </c>
      <c r="E22">
        <v>489051</v>
      </c>
      <c r="F22" t="s">
        <v>13</v>
      </c>
      <c r="G22">
        <v>6094573</v>
      </c>
      <c r="H22" t="s">
        <v>5583</v>
      </c>
      <c r="I22" t="s">
        <v>5613</v>
      </c>
      <c r="J22" t="s">
        <v>5614</v>
      </c>
    </row>
    <row r="23" spans="1:10" x14ac:dyDescent="0.2">
      <c r="A23" t="s">
        <v>5582</v>
      </c>
      <c r="B23">
        <v>7.85</v>
      </c>
      <c r="C23" t="s">
        <v>11</v>
      </c>
      <c r="D23" t="s">
        <v>60</v>
      </c>
      <c r="E23">
        <v>203726</v>
      </c>
      <c r="F23" t="s">
        <v>13</v>
      </c>
      <c r="G23">
        <v>2646794</v>
      </c>
      <c r="H23" t="s">
        <v>5583</v>
      </c>
      <c r="I23" t="s">
        <v>5615</v>
      </c>
      <c r="J23" t="s">
        <v>5616</v>
      </c>
    </row>
    <row r="24" spans="1:10" x14ac:dyDescent="0.2">
      <c r="A24" t="s">
        <v>5582</v>
      </c>
      <c r="B24">
        <v>7.85</v>
      </c>
      <c r="C24" t="s">
        <v>11</v>
      </c>
      <c r="D24" t="s">
        <v>63</v>
      </c>
      <c r="E24">
        <v>90213</v>
      </c>
      <c r="F24" t="s">
        <v>13</v>
      </c>
      <c r="G24">
        <v>1076796</v>
      </c>
      <c r="H24" t="s">
        <v>5583</v>
      </c>
      <c r="I24" t="s">
        <v>5617</v>
      </c>
      <c r="J24" t="s">
        <v>5618</v>
      </c>
    </row>
    <row r="25" spans="1:10" x14ac:dyDescent="0.2">
      <c r="A25" t="s">
        <v>5582</v>
      </c>
      <c r="B25">
        <v>7.85</v>
      </c>
      <c r="C25" t="s">
        <v>11</v>
      </c>
      <c r="D25" t="s">
        <v>64</v>
      </c>
      <c r="E25">
        <v>29744</v>
      </c>
      <c r="F25" t="s">
        <v>13</v>
      </c>
      <c r="G25">
        <v>431682</v>
      </c>
      <c r="H25" t="s">
        <v>5583</v>
      </c>
      <c r="I25" t="s">
        <v>5619</v>
      </c>
      <c r="J25" t="s">
        <v>5620</v>
      </c>
    </row>
    <row r="26" spans="1:10" x14ac:dyDescent="0.2">
      <c r="A26" t="s">
        <v>5582</v>
      </c>
      <c r="B26">
        <v>7.85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5583</v>
      </c>
      <c r="I26" t="s">
        <v>37</v>
      </c>
      <c r="J26" t="s">
        <v>13</v>
      </c>
    </row>
    <row r="27" spans="1:10" x14ac:dyDescent="0.2">
      <c r="A27" t="s">
        <v>5582</v>
      </c>
      <c r="B27">
        <v>7.85</v>
      </c>
      <c r="C27" t="s">
        <v>11</v>
      </c>
      <c r="D27" t="s">
        <v>66</v>
      </c>
      <c r="E27">
        <v>82711039</v>
      </c>
      <c r="F27" t="s">
        <v>13</v>
      </c>
      <c r="G27">
        <v>1207513745</v>
      </c>
      <c r="H27" t="s">
        <v>5583</v>
      </c>
      <c r="I27" t="s">
        <v>5621</v>
      </c>
      <c r="J27" t="s">
        <v>13</v>
      </c>
    </row>
    <row r="28" spans="1:10" x14ac:dyDescent="0.2">
      <c r="A28" t="s">
        <v>5582</v>
      </c>
      <c r="B28">
        <v>7.85</v>
      </c>
      <c r="C28" t="s">
        <v>11</v>
      </c>
      <c r="D28" t="s">
        <v>68</v>
      </c>
      <c r="E28">
        <v>42480522</v>
      </c>
      <c r="F28" t="s">
        <v>13</v>
      </c>
      <c r="G28">
        <v>658735334</v>
      </c>
      <c r="H28" t="s">
        <v>5583</v>
      </c>
      <c r="I28" t="s">
        <v>5622</v>
      </c>
      <c r="J28" t="s">
        <v>13</v>
      </c>
    </row>
    <row r="29" spans="1:10" x14ac:dyDescent="0.2">
      <c r="A29" t="s">
        <v>5582</v>
      </c>
      <c r="B29">
        <v>7.85</v>
      </c>
      <c r="C29" t="s">
        <v>11</v>
      </c>
      <c r="D29" t="s">
        <v>70</v>
      </c>
      <c r="E29">
        <v>22478936</v>
      </c>
      <c r="F29" t="s">
        <v>13</v>
      </c>
      <c r="G29">
        <v>341749099</v>
      </c>
      <c r="H29" t="s">
        <v>5583</v>
      </c>
      <c r="I29" t="s">
        <v>5623</v>
      </c>
      <c r="J29" t="s">
        <v>13</v>
      </c>
    </row>
    <row r="30" spans="1:10" x14ac:dyDescent="0.2">
      <c r="A30" t="s">
        <v>5582</v>
      </c>
      <c r="B30">
        <v>7.85</v>
      </c>
      <c r="C30" t="s">
        <v>11</v>
      </c>
      <c r="D30" t="s">
        <v>72</v>
      </c>
      <c r="E30">
        <v>11545912</v>
      </c>
      <c r="F30" t="s">
        <v>13</v>
      </c>
      <c r="G30">
        <v>169256421</v>
      </c>
      <c r="H30" t="s">
        <v>5583</v>
      </c>
      <c r="I30" t="s">
        <v>5624</v>
      </c>
      <c r="J30" t="s">
        <v>13</v>
      </c>
    </row>
    <row r="31" spans="1:10" x14ac:dyDescent="0.2">
      <c r="A31" t="s">
        <v>5582</v>
      </c>
      <c r="B31">
        <v>7.85</v>
      </c>
      <c r="C31" t="s">
        <v>11</v>
      </c>
      <c r="D31" t="s">
        <v>74</v>
      </c>
      <c r="E31">
        <v>6503281</v>
      </c>
      <c r="F31" t="s">
        <v>13</v>
      </c>
      <c r="G31">
        <v>89928569</v>
      </c>
      <c r="H31" t="s">
        <v>5583</v>
      </c>
      <c r="I31" t="s">
        <v>5625</v>
      </c>
      <c r="J31" t="s">
        <v>13</v>
      </c>
    </row>
    <row r="32" spans="1:10" x14ac:dyDescent="0.2">
      <c r="A32" t="s">
        <v>5582</v>
      </c>
      <c r="B32">
        <v>7.85</v>
      </c>
      <c r="C32" t="s">
        <v>11</v>
      </c>
      <c r="D32" t="s">
        <v>76</v>
      </c>
      <c r="E32">
        <v>3033320</v>
      </c>
      <c r="F32" t="s">
        <v>13</v>
      </c>
      <c r="G32">
        <v>41751035</v>
      </c>
      <c r="H32" t="s">
        <v>5583</v>
      </c>
      <c r="I32" t="s">
        <v>5626</v>
      </c>
      <c r="J32" t="s">
        <v>13</v>
      </c>
    </row>
    <row r="33" spans="1:10" x14ac:dyDescent="0.2">
      <c r="A33" t="s">
        <v>5582</v>
      </c>
      <c r="B33">
        <v>7.85</v>
      </c>
      <c r="C33" t="s">
        <v>11</v>
      </c>
      <c r="D33" t="s">
        <v>78</v>
      </c>
      <c r="E33">
        <v>1932551</v>
      </c>
      <c r="F33" t="s">
        <v>13</v>
      </c>
      <c r="G33">
        <v>24738429</v>
      </c>
      <c r="H33" t="s">
        <v>5583</v>
      </c>
      <c r="I33" t="s">
        <v>5627</v>
      </c>
      <c r="J33" t="s">
        <v>5628</v>
      </c>
    </row>
    <row r="34" spans="1:10" x14ac:dyDescent="0.2">
      <c r="A34" t="s">
        <v>5582</v>
      </c>
      <c r="B34">
        <v>7.85</v>
      </c>
      <c r="C34" t="s">
        <v>11</v>
      </c>
      <c r="D34" t="s">
        <v>80</v>
      </c>
      <c r="E34">
        <v>817529</v>
      </c>
      <c r="F34" t="s">
        <v>13</v>
      </c>
      <c r="G34">
        <v>11144468</v>
      </c>
      <c r="H34" t="s">
        <v>5583</v>
      </c>
      <c r="I34" t="s">
        <v>5629</v>
      </c>
      <c r="J34" t="s">
        <v>5630</v>
      </c>
    </row>
    <row r="35" spans="1:10" x14ac:dyDescent="0.2">
      <c r="A35" t="s">
        <v>5582</v>
      </c>
      <c r="B35">
        <v>7.85</v>
      </c>
      <c r="C35" t="s">
        <v>11</v>
      </c>
      <c r="D35" t="s">
        <v>83</v>
      </c>
      <c r="E35">
        <v>466996</v>
      </c>
      <c r="F35" t="s">
        <v>13</v>
      </c>
      <c r="G35">
        <v>5894213</v>
      </c>
      <c r="H35" t="s">
        <v>5583</v>
      </c>
      <c r="I35" t="s">
        <v>5631</v>
      </c>
      <c r="J35" t="s">
        <v>5632</v>
      </c>
    </row>
    <row r="36" spans="1:10" x14ac:dyDescent="0.2">
      <c r="A36" t="s">
        <v>5582</v>
      </c>
      <c r="B36">
        <v>7.85</v>
      </c>
      <c r="C36" t="s">
        <v>11</v>
      </c>
      <c r="D36" t="s">
        <v>86</v>
      </c>
      <c r="E36">
        <v>179354</v>
      </c>
      <c r="F36" t="s">
        <v>13</v>
      </c>
      <c r="G36">
        <v>2117456</v>
      </c>
      <c r="H36" t="s">
        <v>5583</v>
      </c>
      <c r="I36" t="s">
        <v>5633</v>
      </c>
      <c r="J36" t="s">
        <v>5634</v>
      </c>
    </row>
    <row r="37" spans="1:10" x14ac:dyDescent="0.2">
      <c r="A37" t="s">
        <v>5582</v>
      </c>
      <c r="B37">
        <v>7.85</v>
      </c>
      <c r="C37" t="s">
        <v>11</v>
      </c>
      <c r="D37" t="s">
        <v>89</v>
      </c>
      <c r="E37">
        <v>92931</v>
      </c>
      <c r="F37" t="s">
        <v>13</v>
      </c>
      <c r="G37">
        <v>1093929</v>
      </c>
      <c r="H37" t="s">
        <v>5583</v>
      </c>
      <c r="I37" t="s">
        <v>5635</v>
      </c>
      <c r="J37" t="s">
        <v>5636</v>
      </c>
    </row>
    <row r="38" spans="1:10" x14ac:dyDescent="0.2">
      <c r="A38" t="s">
        <v>5582</v>
      </c>
      <c r="B38">
        <v>7.85</v>
      </c>
      <c r="C38" t="s">
        <v>11</v>
      </c>
      <c r="D38" t="s">
        <v>92</v>
      </c>
      <c r="E38">
        <v>38278</v>
      </c>
      <c r="F38" t="s">
        <v>13</v>
      </c>
      <c r="G38">
        <v>499323</v>
      </c>
      <c r="H38" t="s">
        <v>5583</v>
      </c>
      <c r="I38" t="s">
        <v>5637</v>
      </c>
      <c r="J38" t="s">
        <v>5638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J38"/>
  <sheetViews>
    <sheetView workbookViewId="0">
      <selection sqref="A1:J38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5639</v>
      </c>
      <c r="B2">
        <v>7.85</v>
      </c>
      <c r="C2" t="s">
        <v>11</v>
      </c>
      <c r="D2" t="s">
        <v>12</v>
      </c>
      <c r="E2">
        <v>711529953</v>
      </c>
      <c r="F2" t="s">
        <v>13</v>
      </c>
      <c r="G2">
        <v>10542012293</v>
      </c>
      <c r="H2" t="s">
        <v>5583</v>
      </c>
      <c r="I2" t="s">
        <v>5640</v>
      </c>
      <c r="J2" t="s">
        <v>13</v>
      </c>
    </row>
    <row r="3" spans="1:10" x14ac:dyDescent="0.2">
      <c r="A3" t="s">
        <v>5639</v>
      </c>
      <c r="B3">
        <v>7.85</v>
      </c>
      <c r="C3" t="s">
        <v>11</v>
      </c>
      <c r="D3" t="s">
        <v>16</v>
      </c>
      <c r="E3">
        <v>437362172</v>
      </c>
      <c r="F3" t="s">
        <v>13</v>
      </c>
      <c r="G3">
        <v>6235328590</v>
      </c>
      <c r="H3" t="s">
        <v>5583</v>
      </c>
      <c r="I3" t="s">
        <v>5641</v>
      </c>
      <c r="J3" t="s">
        <v>13</v>
      </c>
    </row>
    <row r="4" spans="1:10" x14ac:dyDescent="0.2">
      <c r="A4" t="s">
        <v>5639</v>
      </c>
      <c r="B4">
        <v>7.85</v>
      </c>
      <c r="C4" t="s">
        <v>11</v>
      </c>
      <c r="D4" t="s">
        <v>18</v>
      </c>
      <c r="E4">
        <v>326421198</v>
      </c>
      <c r="F4" t="s">
        <v>13</v>
      </c>
      <c r="G4">
        <v>4360466498</v>
      </c>
      <c r="H4" t="s">
        <v>5583</v>
      </c>
      <c r="I4" t="s">
        <v>5642</v>
      </c>
      <c r="J4" t="s">
        <v>13</v>
      </c>
    </row>
    <row r="5" spans="1:10" x14ac:dyDescent="0.2">
      <c r="A5" t="s">
        <v>5639</v>
      </c>
      <c r="B5">
        <v>7.85</v>
      </c>
      <c r="C5" t="s">
        <v>11</v>
      </c>
      <c r="D5" t="s">
        <v>20</v>
      </c>
      <c r="E5">
        <v>173234784</v>
      </c>
      <c r="F5" t="s">
        <v>13</v>
      </c>
      <c r="G5">
        <v>2437987028</v>
      </c>
      <c r="H5" t="s">
        <v>5583</v>
      </c>
      <c r="I5" t="s">
        <v>5643</v>
      </c>
      <c r="J5" t="s">
        <v>13</v>
      </c>
    </row>
    <row r="6" spans="1:10" x14ac:dyDescent="0.2">
      <c r="A6" t="s">
        <v>5639</v>
      </c>
      <c r="B6">
        <v>7.85</v>
      </c>
      <c r="C6" t="s">
        <v>11</v>
      </c>
      <c r="D6" t="s">
        <v>22</v>
      </c>
      <c r="E6">
        <v>128138479</v>
      </c>
      <c r="F6" t="s">
        <v>13</v>
      </c>
      <c r="G6">
        <v>1729311640</v>
      </c>
      <c r="H6" t="s">
        <v>5583</v>
      </c>
      <c r="I6" t="s">
        <v>5644</v>
      </c>
      <c r="J6" t="s">
        <v>5645</v>
      </c>
    </row>
    <row r="7" spans="1:10" x14ac:dyDescent="0.2">
      <c r="A7" t="s">
        <v>5639</v>
      </c>
      <c r="B7">
        <v>7.85</v>
      </c>
      <c r="C7" t="s">
        <v>11</v>
      </c>
      <c r="D7" t="s">
        <v>25</v>
      </c>
      <c r="E7">
        <v>65045323</v>
      </c>
      <c r="F7" t="s">
        <v>13</v>
      </c>
      <c r="G7">
        <v>868507231</v>
      </c>
      <c r="H7" t="s">
        <v>5583</v>
      </c>
      <c r="I7" t="s">
        <v>5646</v>
      </c>
      <c r="J7" t="s">
        <v>13</v>
      </c>
    </row>
    <row r="8" spans="1:10" x14ac:dyDescent="0.2">
      <c r="A8" t="s">
        <v>5639</v>
      </c>
      <c r="B8">
        <v>7.85</v>
      </c>
      <c r="C8" t="s">
        <v>11</v>
      </c>
      <c r="D8" t="s">
        <v>27</v>
      </c>
      <c r="E8">
        <v>30503004</v>
      </c>
      <c r="F8" t="s">
        <v>13</v>
      </c>
      <c r="G8">
        <v>414275220</v>
      </c>
      <c r="H8" t="s">
        <v>5583</v>
      </c>
      <c r="I8" t="s">
        <v>5647</v>
      </c>
      <c r="J8" t="s">
        <v>5648</v>
      </c>
    </row>
    <row r="9" spans="1:10" x14ac:dyDescent="0.2">
      <c r="A9" t="s">
        <v>5639</v>
      </c>
      <c r="B9">
        <v>7.85</v>
      </c>
      <c r="C9" t="s">
        <v>11</v>
      </c>
      <c r="D9" t="s">
        <v>29</v>
      </c>
      <c r="E9">
        <v>15164683</v>
      </c>
      <c r="F9" t="s">
        <v>13</v>
      </c>
      <c r="G9">
        <v>208661362</v>
      </c>
      <c r="H9" t="s">
        <v>5583</v>
      </c>
      <c r="I9" t="s">
        <v>5649</v>
      </c>
      <c r="J9" t="s">
        <v>5650</v>
      </c>
    </row>
    <row r="10" spans="1:10" x14ac:dyDescent="0.2">
      <c r="A10" t="s">
        <v>5639</v>
      </c>
      <c r="B10">
        <v>7.85</v>
      </c>
      <c r="C10" t="s">
        <v>11</v>
      </c>
      <c r="D10" t="s">
        <v>32</v>
      </c>
      <c r="E10">
        <v>8815528</v>
      </c>
      <c r="F10" t="s">
        <v>13</v>
      </c>
      <c r="G10">
        <v>122900858</v>
      </c>
      <c r="H10" t="s">
        <v>5583</v>
      </c>
      <c r="I10" t="s">
        <v>5651</v>
      </c>
      <c r="J10" t="s">
        <v>5652</v>
      </c>
    </row>
    <row r="11" spans="1:10" x14ac:dyDescent="0.2">
      <c r="A11" t="s">
        <v>5639</v>
      </c>
      <c r="B11">
        <v>7.85</v>
      </c>
      <c r="C11" t="s">
        <v>11</v>
      </c>
      <c r="D11" t="s">
        <v>35</v>
      </c>
      <c r="E11">
        <v>4545182</v>
      </c>
      <c r="F11" t="s">
        <v>13</v>
      </c>
      <c r="G11">
        <v>67614515</v>
      </c>
      <c r="H11" t="s">
        <v>5583</v>
      </c>
      <c r="I11" t="s">
        <v>5653</v>
      </c>
      <c r="J11" t="s">
        <v>5654</v>
      </c>
    </row>
    <row r="12" spans="1:10" x14ac:dyDescent="0.2">
      <c r="A12" t="s">
        <v>5639</v>
      </c>
      <c r="B12">
        <v>7.85</v>
      </c>
      <c r="C12" t="s">
        <v>11</v>
      </c>
      <c r="D12" t="s">
        <v>38</v>
      </c>
      <c r="E12">
        <v>2898142</v>
      </c>
      <c r="F12" t="s">
        <v>13</v>
      </c>
      <c r="G12">
        <v>51550938</v>
      </c>
      <c r="H12" t="s">
        <v>5583</v>
      </c>
      <c r="I12" t="s">
        <v>5655</v>
      </c>
      <c r="J12" t="s">
        <v>5656</v>
      </c>
    </row>
    <row r="13" spans="1:10" x14ac:dyDescent="0.2">
      <c r="A13" t="s">
        <v>5639</v>
      </c>
      <c r="B13">
        <v>7.85</v>
      </c>
      <c r="C13" t="s">
        <v>11</v>
      </c>
      <c r="D13" t="s">
        <v>39</v>
      </c>
      <c r="E13">
        <v>1631034</v>
      </c>
      <c r="F13" t="s">
        <v>13</v>
      </c>
      <c r="G13">
        <v>28371879</v>
      </c>
      <c r="H13" t="s">
        <v>5583</v>
      </c>
      <c r="I13" t="s">
        <v>5657</v>
      </c>
      <c r="J13" t="s">
        <v>5658</v>
      </c>
    </row>
    <row r="14" spans="1:10" x14ac:dyDescent="0.2">
      <c r="A14" t="s">
        <v>5639</v>
      </c>
      <c r="B14">
        <v>7.85</v>
      </c>
      <c r="C14" t="s">
        <v>11</v>
      </c>
      <c r="D14" t="s">
        <v>40</v>
      </c>
      <c r="E14">
        <v>795196497</v>
      </c>
      <c r="F14" t="s">
        <v>13</v>
      </c>
      <c r="G14">
        <v>11011246304</v>
      </c>
      <c r="H14" t="s">
        <v>5583</v>
      </c>
      <c r="I14" t="s">
        <v>5659</v>
      </c>
      <c r="J14" t="s">
        <v>13</v>
      </c>
    </row>
    <row r="15" spans="1:10" x14ac:dyDescent="0.2">
      <c r="A15" t="s">
        <v>5639</v>
      </c>
      <c r="B15">
        <v>7.85</v>
      </c>
      <c r="C15" t="s">
        <v>11</v>
      </c>
      <c r="D15" t="s">
        <v>42</v>
      </c>
      <c r="E15">
        <v>461331833</v>
      </c>
      <c r="F15" t="s">
        <v>13</v>
      </c>
      <c r="G15">
        <v>6559113429</v>
      </c>
      <c r="H15" t="s">
        <v>5583</v>
      </c>
      <c r="I15" t="s">
        <v>5660</v>
      </c>
      <c r="J15" t="s">
        <v>13</v>
      </c>
    </row>
    <row r="16" spans="1:10" x14ac:dyDescent="0.2">
      <c r="A16" t="s">
        <v>5639</v>
      </c>
      <c r="B16">
        <v>7.85</v>
      </c>
      <c r="C16" t="s">
        <v>11</v>
      </c>
      <c r="D16" t="s">
        <v>44</v>
      </c>
      <c r="E16">
        <v>300310744</v>
      </c>
      <c r="F16" t="s">
        <v>13</v>
      </c>
      <c r="G16">
        <v>4116029938</v>
      </c>
      <c r="H16" t="s">
        <v>5583</v>
      </c>
      <c r="I16" t="s">
        <v>5661</v>
      </c>
      <c r="J16" t="s">
        <v>13</v>
      </c>
    </row>
    <row r="17" spans="1:10" x14ac:dyDescent="0.2">
      <c r="A17" t="s">
        <v>5639</v>
      </c>
      <c r="B17">
        <v>7.85</v>
      </c>
      <c r="C17" t="s">
        <v>11</v>
      </c>
      <c r="D17" t="s">
        <v>46</v>
      </c>
      <c r="E17">
        <v>171694001</v>
      </c>
      <c r="F17" t="s">
        <v>13</v>
      </c>
      <c r="G17">
        <v>2473092350</v>
      </c>
      <c r="H17" t="s">
        <v>5583</v>
      </c>
      <c r="I17" t="s">
        <v>5662</v>
      </c>
      <c r="J17" t="s">
        <v>13</v>
      </c>
    </row>
    <row r="18" spans="1:10" x14ac:dyDescent="0.2">
      <c r="A18" t="s">
        <v>5639</v>
      </c>
      <c r="B18">
        <v>7.85</v>
      </c>
      <c r="C18" t="s">
        <v>11</v>
      </c>
      <c r="D18" t="s">
        <v>48</v>
      </c>
      <c r="E18">
        <v>99574614</v>
      </c>
      <c r="F18" t="s">
        <v>13</v>
      </c>
      <c r="G18">
        <v>1304802175</v>
      </c>
      <c r="H18" t="s">
        <v>5583</v>
      </c>
      <c r="I18" t="s">
        <v>5663</v>
      </c>
      <c r="J18" t="s">
        <v>13</v>
      </c>
    </row>
    <row r="19" spans="1:10" x14ac:dyDescent="0.2">
      <c r="A19" t="s">
        <v>5639</v>
      </c>
      <c r="B19">
        <v>7.85</v>
      </c>
      <c r="C19" t="s">
        <v>11</v>
      </c>
      <c r="D19" t="s">
        <v>50</v>
      </c>
      <c r="E19">
        <v>54411736</v>
      </c>
      <c r="F19" t="s">
        <v>13</v>
      </c>
      <c r="G19">
        <v>748244144</v>
      </c>
      <c r="H19" t="s">
        <v>5583</v>
      </c>
      <c r="I19" t="s">
        <v>5664</v>
      </c>
      <c r="J19" t="s">
        <v>13</v>
      </c>
    </row>
    <row r="20" spans="1:10" x14ac:dyDescent="0.2">
      <c r="A20" t="s">
        <v>5639</v>
      </c>
      <c r="B20">
        <v>7.85</v>
      </c>
      <c r="C20" t="s">
        <v>11</v>
      </c>
      <c r="D20" t="s">
        <v>52</v>
      </c>
      <c r="E20">
        <v>30032418</v>
      </c>
      <c r="F20" t="s">
        <v>13</v>
      </c>
      <c r="G20">
        <v>405367695</v>
      </c>
      <c r="H20" t="s">
        <v>5583</v>
      </c>
      <c r="I20" t="s">
        <v>5665</v>
      </c>
      <c r="J20" t="s">
        <v>5666</v>
      </c>
    </row>
    <row r="21" spans="1:10" x14ac:dyDescent="0.2">
      <c r="A21" t="s">
        <v>5639</v>
      </c>
      <c r="B21">
        <v>7.85</v>
      </c>
      <c r="C21" t="s">
        <v>11</v>
      </c>
      <c r="D21" t="s">
        <v>54</v>
      </c>
      <c r="E21">
        <v>15564671</v>
      </c>
      <c r="F21" t="s">
        <v>13</v>
      </c>
      <c r="G21">
        <v>221947441</v>
      </c>
      <c r="H21" t="s">
        <v>5583</v>
      </c>
      <c r="I21" t="s">
        <v>5667</v>
      </c>
      <c r="J21" t="s">
        <v>5668</v>
      </c>
    </row>
    <row r="22" spans="1:10" x14ac:dyDescent="0.2">
      <c r="A22" t="s">
        <v>5639</v>
      </c>
      <c r="B22">
        <v>7.85</v>
      </c>
      <c r="C22" t="s">
        <v>11</v>
      </c>
      <c r="D22" t="s">
        <v>57</v>
      </c>
      <c r="E22">
        <v>7906944</v>
      </c>
      <c r="F22" t="s">
        <v>13</v>
      </c>
      <c r="G22">
        <v>120914881</v>
      </c>
      <c r="H22" t="s">
        <v>5583</v>
      </c>
      <c r="I22" t="s">
        <v>5669</v>
      </c>
      <c r="J22" t="s">
        <v>5670</v>
      </c>
    </row>
    <row r="23" spans="1:10" x14ac:dyDescent="0.2">
      <c r="A23" t="s">
        <v>5639</v>
      </c>
      <c r="B23">
        <v>7.85</v>
      </c>
      <c r="C23" t="s">
        <v>11</v>
      </c>
      <c r="D23" t="s">
        <v>60</v>
      </c>
      <c r="E23">
        <v>4631588</v>
      </c>
      <c r="F23" t="s">
        <v>13</v>
      </c>
      <c r="G23">
        <v>94766479</v>
      </c>
      <c r="H23" t="s">
        <v>5583</v>
      </c>
      <c r="I23" t="s">
        <v>5671</v>
      </c>
      <c r="J23" t="s">
        <v>5672</v>
      </c>
    </row>
    <row r="24" spans="1:10" x14ac:dyDescent="0.2">
      <c r="A24" t="s">
        <v>5639</v>
      </c>
      <c r="B24">
        <v>7.85</v>
      </c>
      <c r="C24" t="s">
        <v>11</v>
      </c>
      <c r="D24" t="s">
        <v>63</v>
      </c>
      <c r="E24">
        <v>2831347</v>
      </c>
      <c r="F24" t="s">
        <v>13</v>
      </c>
      <c r="G24">
        <v>44187811</v>
      </c>
      <c r="H24" t="s">
        <v>5583</v>
      </c>
      <c r="I24" t="s">
        <v>5673</v>
      </c>
      <c r="J24" t="s">
        <v>5674</v>
      </c>
    </row>
    <row r="25" spans="1:10" x14ac:dyDescent="0.2">
      <c r="A25" t="s">
        <v>5639</v>
      </c>
      <c r="B25">
        <v>7.85</v>
      </c>
      <c r="C25" t="s">
        <v>11</v>
      </c>
      <c r="D25" t="s">
        <v>64</v>
      </c>
      <c r="E25">
        <v>1715336</v>
      </c>
      <c r="F25" t="s">
        <v>13</v>
      </c>
      <c r="G25">
        <v>24018852</v>
      </c>
      <c r="H25" t="s">
        <v>5583</v>
      </c>
      <c r="I25" t="s">
        <v>5675</v>
      </c>
      <c r="J25" t="s">
        <v>5676</v>
      </c>
    </row>
    <row r="26" spans="1:10" x14ac:dyDescent="0.2">
      <c r="A26" t="s">
        <v>5639</v>
      </c>
      <c r="B26">
        <v>7.85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5583</v>
      </c>
      <c r="I26" t="s">
        <v>37</v>
      </c>
      <c r="J26" t="s">
        <v>13</v>
      </c>
    </row>
    <row r="27" spans="1:10" x14ac:dyDescent="0.2">
      <c r="A27" t="s">
        <v>5639</v>
      </c>
      <c r="B27">
        <v>7.85</v>
      </c>
      <c r="C27" t="s">
        <v>11</v>
      </c>
      <c r="D27" t="s">
        <v>66</v>
      </c>
      <c r="E27">
        <v>792031394</v>
      </c>
      <c r="F27" t="s">
        <v>13</v>
      </c>
      <c r="G27">
        <v>10647052071</v>
      </c>
      <c r="H27" t="s">
        <v>5583</v>
      </c>
      <c r="I27" t="s">
        <v>5677</v>
      </c>
      <c r="J27" t="s">
        <v>13</v>
      </c>
    </row>
    <row r="28" spans="1:10" x14ac:dyDescent="0.2">
      <c r="A28" t="s">
        <v>5639</v>
      </c>
      <c r="B28">
        <v>7.85</v>
      </c>
      <c r="C28" t="s">
        <v>11</v>
      </c>
      <c r="D28" t="s">
        <v>68</v>
      </c>
      <c r="E28">
        <v>458937631</v>
      </c>
      <c r="F28" t="s">
        <v>13</v>
      </c>
      <c r="G28">
        <v>6525849988</v>
      </c>
      <c r="H28" t="s">
        <v>5583</v>
      </c>
      <c r="I28" t="s">
        <v>5678</v>
      </c>
      <c r="J28" t="s">
        <v>13</v>
      </c>
    </row>
    <row r="29" spans="1:10" x14ac:dyDescent="0.2">
      <c r="A29" t="s">
        <v>5639</v>
      </c>
      <c r="B29">
        <v>7.85</v>
      </c>
      <c r="C29" t="s">
        <v>11</v>
      </c>
      <c r="D29" t="s">
        <v>70</v>
      </c>
      <c r="E29">
        <v>287072610</v>
      </c>
      <c r="F29" t="s">
        <v>13</v>
      </c>
      <c r="G29">
        <v>3908137305</v>
      </c>
      <c r="H29" t="s">
        <v>5583</v>
      </c>
      <c r="I29" t="s">
        <v>5679</v>
      </c>
      <c r="J29" t="s">
        <v>13</v>
      </c>
    </row>
    <row r="30" spans="1:10" x14ac:dyDescent="0.2">
      <c r="A30" t="s">
        <v>5639</v>
      </c>
      <c r="B30">
        <v>7.85</v>
      </c>
      <c r="C30" t="s">
        <v>11</v>
      </c>
      <c r="D30" t="s">
        <v>72</v>
      </c>
      <c r="E30">
        <v>165899714</v>
      </c>
      <c r="F30" t="s">
        <v>13</v>
      </c>
      <c r="G30">
        <v>2259634610</v>
      </c>
      <c r="H30" t="s">
        <v>5583</v>
      </c>
      <c r="I30" t="s">
        <v>5680</v>
      </c>
      <c r="J30" t="s">
        <v>13</v>
      </c>
    </row>
    <row r="31" spans="1:10" x14ac:dyDescent="0.2">
      <c r="A31" t="s">
        <v>5639</v>
      </c>
      <c r="B31">
        <v>7.85</v>
      </c>
      <c r="C31" t="s">
        <v>11</v>
      </c>
      <c r="D31" t="s">
        <v>74</v>
      </c>
      <c r="E31">
        <v>89092736</v>
      </c>
      <c r="F31" t="s">
        <v>13</v>
      </c>
      <c r="G31">
        <v>1275982449</v>
      </c>
      <c r="H31" t="s">
        <v>5583</v>
      </c>
      <c r="I31" t="s">
        <v>5681</v>
      </c>
      <c r="J31" t="s">
        <v>13</v>
      </c>
    </row>
    <row r="32" spans="1:10" x14ac:dyDescent="0.2">
      <c r="A32" t="s">
        <v>5639</v>
      </c>
      <c r="B32">
        <v>7.85</v>
      </c>
      <c r="C32" t="s">
        <v>11</v>
      </c>
      <c r="D32" t="s">
        <v>76</v>
      </c>
      <c r="E32">
        <v>47020197</v>
      </c>
      <c r="F32" t="s">
        <v>13</v>
      </c>
      <c r="G32">
        <v>672270294</v>
      </c>
      <c r="H32" t="s">
        <v>5583</v>
      </c>
      <c r="I32" t="s">
        <v>5682</v>
      </c>
      <c r="J32" t="s">
        <v>13</v>
      </c>
    </row>
    <row r="33" spans="1:10" x14ac:dyDescent="0.2">
      <c r="A33" t="s">
        <v>5639</v>
      </c>
      <c r="B33">
        <v>7.85</v>
      </c>
      <c r="C33" t="s">
        <v>11</v>
      </c>
      <c r="D33" t="s">
        <v>78</v>
      </c>
      <c r="E33">
        <v>28565064</v>
      </c>
      <c r="F33" t="s">
        <v>13</v>
      </c>
      <c r="G33">
        <v>391839683</v>
      </c>
      <c r="H33" t="s">
        <v>5583</v>
      </c>
      <c r="I33" t="s">
        <v>5683</v>
      </c>
      <c r="J33" t="s">
        <v>5684</v>
      </c>
    </row>
    <row r="34" spans="1:10" x14ac:dyDescent="0.2">
      <c r="A34" t="s">
        <v>5639</v>
      </c>
      <c r="B34">
        <v>7.85</v>
      </c>
      <c r="C34" t="s">
        <v>11</v>
      </c>
      <c r="D34" t="s">
        <v>80</v>
      </c>
      <c r="E34">
        <v>13951751</v>
      </c>
      <c r="F34" t="s">
        <v>13</v>
      </c>
      <c r="G34">
        <v>220760477</v>
      </c>
      <c r="H34" t="s">
        <v>5583</v>
      </c>
      <c r="I34" t="s">
        <v>5685</v>
      </c>
      <c r="J34" t="s">
        <v>5686</v>
      </c>
    </row>
    <row r="35" spans="1:10" x14ac:dyDescent="0.2">
      <c r="A35" t="s">
        <v>5639</v>
      </c>
      <c r="B35">
        <v>7.85</v>
      </c>
      <c r="C35" t="s">
        <v>11</v>
      </c>
      <c r="D35" t="s">
        <v>83</v>
      </c>
      <c r="E35">
        <v>7143057</v>
      </c>
      <c r="F35" t="s">
        <v>13</v>
      </c>
      <c r="G35">
        <v>104805427</v>
      </c>
      <c r="H35" t="s">
        <v>5583</v>
      </c>
      <c r="I35" t="s">
        <v>5687</v>
      </c>
      <c r="J35" t="s">
        <v>5688</v>
      </c>
    </row>
    <row r="36" spans="1:10" x14ac:dyDescent="0.2">
      <c r="A36" t="s">
        <v>5639</v>
      </c>
      <c r="B36">
        <v>7.85</v>
      </c>
      <c r="C36" t="s">
        <v>11</v>
      </c>
      <c r="D36" t="s">
        <v>86</v>
      </c>
      <c r="E36">
        <v>3700725</v>
      </c>
      <c r="F36" t="s">
        <v>13</v>
      </c>
      <c r="G36">
        <v>55643498</v>
      </c>
      <c r="H36" t="s">
        <v>5583</v>
      </c>
      <c r="I36" t="s">
        <v>5689</v>
      </c>
      <c r="J36" t="s">
        <v>5690</v>
      </c>
    </row>
    <row r="37" spans="1:10" x14ac:dyDescent="0.2">
      <c r="A37" t="s">
        <v>5639</v>
      </c>
      <c r="B37">
        <v>7.85</v>
      </c>
      <c r="C37" t="s">
        <v>11</v>
      </c>
      <c r="D37" t="s">
        <v>89</v>
      </c>
      <c r="E37">
        <v>2510331</v>
      </c>
      <c r="F37" t="s">
        <v>13</v>
      </c>
      <c r="G37">
        <v>45702971</v>
      </c>
      <c r="H37" t="s">
        <v>5583</v>
      </c>
      <c r="I37" t="s">
        <v>5691</v>
      </c>
      <c r="J37" t="s">
        <v>5692</v>
      </c>
    </row>
    <row r="38" spans="1:10" x14ac:dyDescent="0.2">
      <c r="A38" t="s">
        <v>5639</v>
      </c>
      <c r="B38">
        <v>7.85</v>
      </c>
      <c r="C38" t="s">
        <v>11</v>
      </c>
      <c r="D38" t="s">
        <v>92</v>
      </c>
      <c r="E38">
        <v>1643906</v>
      </c>
      <c r="F38" t="s">
        <v>13</v>
      </c>
      <c r="G38">
        <v>31274052</v>
      </c>
      <c r="H38" t="s">
        <v>5583</v>
      </c>
      <c r="I38" t="s">
        <v>5693</v>
      </c>
      <c r="J38" t="s">
        <v>5694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5695</v>
      </c>
      <c r="B2">
        <v>7.85</v>
      </c>
      <c r="C2" t="s">
        <v>11</v>
      </c>
      <c r="D2" t="s">
        <v>12</v>
      </c>
      <c r="E2">
        <v>335194</v>
      </c>
      <c r="F2" t="s">
        <v>13</v>
      </c>
      <c r="G2">
        <v>4040086</v>
      </c>
      <c r="H2" t="s">
        <v>5696</v>
      </c>
      <c r="I2" t="s">
        <v>5697</v>
      </c>
      <c r="J2" t="s">
        <v>5698</v>
      </c>
    </row>
    <row r="3" spans="1:10" x14ac:dyDescent="0.2">
      <c r="A3" t="s">
        <v>5695</v>
      </c>
      <c r="B3">
        <v>7.85</v>
      </c>
      <c r="C3" t="s">
        <v>11</v>
      </c>
      <c r="D3" t="s">
        <v>16</v>
      </c>
      <c r="E3">
        <v>361834</v>
      </c>
      <c r="F3" t="s">
        <v>13</v>
      </c>
      <c r="G3">
        <v>4613668</v>
      </c>
      <c r="H3" t="s">
        <v>5696</v>
      </c>
      <c r="I3" t="s">
        <v>5699</v>
      </c>
      <c r="J3" t="s">
        <v>5700</v>
      </c>
    </row>
    <row r="4" spans="1:10" x14ac:dyDescent="0.2">
      <c r="A4" t="s">
        <v>5695</v>
      </c>
      <c r="B4">
        <v>7.85</v>
      </c>
      <c r="C4" t="s">
        <v>11</v>
      </c>
      <c r="D4" t="s">
        <v>18</v>
      </c>
      <c r="E4">
        <v>338232</v>
      </c>
      <c r="F4" t="s">
        <v>13</v>
      </c>
      <c r="G4">
        <v>4547209</v>
      </c>
      <c r="H4" t="s">
        <v>5696</v>
      </c>
      <c r="I4" t="s">
        <v>5701</v>
      </c>
      <c r="J4" t="s">
        <v>5702</v>
      </c>
    </row>
    <row r="5" spans="1:10" x14ac:dyDescent="0.2">
      <c r="A5" t="s">
        <v>5695</v>
      </c>
      <c r="B5">
        <v>7.85</v>
      </c>
      <c r="C5" t="s">
        <v>11</v>
      </c>
      <c r="D5" t="s">
        <v>20</v>
      </c>
      <c r="E5">
        <v>390392</v>
      </c>
      <c r="F5" t="s">
        <v>13</v>
      </c>
      <c r="G5">
        <v>5005354</v>
      </c>
      <c r="H5" t="s">
        <v>5696</v>
      </c>
      <c r="I5" t="s">
        <v>5703</v>
      </c>
      <c r="J5" t="s">
        <v>5704</v>
      </c>
    </row>
    <row r="6" spans="1:10" x14ac:dyDescent="0.2">
      <c r="A6" t="s">
        <v>5695</v>
      </c>
      <c r="B6">
        <v>7.85</v>
      </c>
      <c r="C6" t="s">
        <v>11</v>
      </c>
      <c r="D6" t="s">
        <v>22</v>
      </c>
      <c r="E6">
        <v>388446</v>
      </c>
      <c r="F6" t="s">
        <v>13</v>
      </c>
      <c r="G6">
        <v>4936849</v>
      </c>
      <c r="H6" t="s">
        <v>5696</v>
      </c>
      <c r="I6" t="s">
        <v>5705</v>
      </c>
      <c r="J6" t="s">
        <v>5706</v>
      </c>
    </row>
    <row r="7" spans="1:10" x14ac:dyDescent="0.2">
      <c r="A7" t="s">
        <v>5695</v>
      </c>
      <c r="B7">
        <v>7.85</v>
      </c>
      <c r="C7" t="s">
        <v>11</v>
      </c>
      <c r="D7" t="s">
        <v>25</v>
      </c>
      <c r="E7">
        <v>425636</v>
      </c>
      <c r="F7" t="s">
        <v>13</v>
      </c>
      <c r="G7">
        <v>5232697</v>
      </c>
      <c r="H7" t="s">
        <v>5696</v>
      </c>
      <c r="I7" t="s">
        <v>5707</v>
      </c>
      <c r="J7" t="s">
        <v>5708</v>
      </c>
    </row>
    <row r="8" spans="1:10" x14ac:dyDescent="0.2">
      <c r="A8" t="s">
        <v>5695</v>
      </c>
      <c r="B8">
        <v>7.85</v>
      </c>
      <c r="C8" t="s">
        <v>11</v>
      </c>
      <c r="D8" t="s">
        <v>27</v>
      </c>
      <c r="E8">
        <v>398852</v>
      </c>
      <c r="F8" t="s">
        <v>13</v>
      </c>
      <c r="G8">
        <v>5250619</v>
      </c>
      <c r="H8" t="s">
        <v>5696</v>
      </c>
      <c r="I8" t="s">
        <v>5709</v>
      </c>
      <c r="J8" t="s">
        <v>5710</v>
      </c>
    </row>
    <row r="9" spans="1:10" x14ac:dyDescent="0.2">
      <c r="A9" t="s">
        <v>5695</v>
      </c>
      <c r="B9">
        <v>7.85</v>
      </c>
      <c r="C9" t="s">
        <v>11</v>
      </c>
      <c r="D9" t="s">
        <v>29</v>
      </c>
      <c r="E9">
        <v>416378</v>
      </c>
      <c r="F9" t="s">
        <v>13</v>
      </c>
      <c r="G9">
        <v>5206239</v>
      </c>
      <c r="H9" t="s">
        <v>5696</v>
      </c>
      <c r="I9" t="s">
        <v>5711</v>
      </c>
      <c r="J9" t="s">
        <v>5712</v>
      </c>
    </row>
    <row r="10" spans="1:10" x14ac:dyDescent="0.2">
      <c r="A10" t="s">
        <v>5695</v>
      </c>
      <c r="B10">
        <v>7.85</v>
      </c>
      <c r="C10" t="s">
        <v>11</v>
      </c>
      <c r="D10" t="s">
        <v>32</v>
      </c>
      <c r="E10">
        <v>405467</v>
      </c>
      <c r="F10" t="s">
        <v>13</v>
      </c>
      <c r="G10">
        <v>5164282</v>
      </c>
      <c r="H10" t="s">
        <v>5696</v>
      </c>
      <c r="I10" t="s">
        <v>5713</v>
      </c>
      <c r="J10" t="s">
        <v>5714</v>
      </c>
    </row>
    <row r="11" spans="1:10" x14ac:dyDescent="0.2">
      <c r="A11" t="s">
        <v>5695</v>
      </c>
      <c r="B11">
        <v>7.85</v>
      </c>
      <c r="C11" t="s">
        <v>11</v>
      </c>
      <c r="D11" t="s">
        <v>35</v>
      </c>
      <c r="E11">
        <v>397057</v>
      </c>
      <c r="F11" t="s">
        <v>13</v>
      </c>
      <c r="G11">
        <v>5200135</v>
      </c>
      <c r="H11" t="s">
        <v>5696</v>
      </c>
      <c r="I11" t="s">
        <v>5715</v>
      </c>
      <c r="J11" t="s">
        <v>5716</v>
      </c>
    </row>
    <row r="12" spans="1:10" x14ac:dyDescent="0.2">
      <c r="A12" t="s">
        <v>5695</v>
      </c>
      <c r="B12">
        <v>7.85</v>
      </c>
      <c r="C12" t="s">
        <v>11</v>
      </c>
      <c r="D12" t="s">
        <v>38</v>
      </c>
      <c r="E12">
        <v>390238</v>
      </c>
      <c r="F12" t="s">
        <v>13</v>
      </c>
      <c r="G12">
        <v>5049876</v>
      </c>
      <c r="H12" t="s">
        <v>5696</v>
      </c>
      <c r="I12" t="s">
        <v>5717</v>
      </c>
      <c r="J12" t="s">
        <v>5718</v>
      </c>
    </row>
    <row r="13" spans="1:10" x14ac:dyDescent="0.2">
      <c r="A13" t="s">
        <v>5695</v>
      </c>
      <c r="B13">
        <v>7.85</v>
      </c>
      <c r="C13" t="s">
        <v>11</v>
      </c>
      <c r="D13" t="s">
        <v>39</v>
      </c>
      <c r="E13">
        <v>415056</v>
      </c>
      <c r="F13" t="s">
        <v>13</v>
      </c>
      <c r="G13">
        <v>5287041</v>
      </c>
      <c r="H13" t="s">
        <v>5696</v>
      </c>
      <c r="I13" t="s">
        <v>5719</v>
      </c>
      <c r="J13" t="s">
        <v>5720</v>
      </c>
    </row>
    <row r="14" spans="1:10" x14ac:dyDescent="0.2">
      <c r="A14" t="s">
        <v>5695</v>
      </c>
      <c r="B14">
        <v>7.85</v>
      </c>
      <c r="C14" t="s">
        <v>11</v>
      </c>
      <c r="D14" t="s">
        <v>40</v>
      </c>
      <c r="E14">
        <v>336908</v>
      </c>
      <c r="F14" t="s">
        <v>13</v>
      </c>
      <c r="G14">
        <v>4478198</v>
      </c>
      <c r="H14" t="s">
        <v>5696</v>
      </c>
      <c r="I14" t="s">
        <v>193</v>
      </c>
      <c r="J14" t="s">
        <v>5721</v>
      </c>
    </row>
    <row r="15" spans="1:10" x14ac:dyDescent="0.2">
      <c r="A15" t="s">
        <v>5695</v>
      </c>
      <c r="B15">
        <v>7.85</v>
      </c>
      <c r="C15" t="s">
        <v>11</v>
      </c>
      <c r="D15" t="s">
        <v>42</v>
      </c>
      <c r="E15">
        <v>350745</v>
      </c>
      <c r="F15" t="s">
        <v>13</v>
      </c>
      <c r="G15">
        <v>4710002</v>
      </c>
      <c r="H15" t="s">
        <v>5696</v>
      </c>
      <c r="I15" t="s">
        <v>5722</v>
      </c>
      <c r="J15" t="s">
        <v>5723</v>
      </c>
    </row>
    <row r="16" spans="1:10" x14ac:dyDescent="0.2">
      <c r="A16" t="s">
        <v>5695</v>
      </c>
      <c r="B16">
        <v>7.85</v>
      </c>
      <c r="C16" t="s">
        <v>11</v>
      </c>
      <c r="D16" t="s">
        <v>44</v>
      </c>
      <c r="E16">
        <v>394042</v>
      </c>
      <c r="F16" t="s">
        <v>13</v>
      </c>
      <c r="G16">
        <v>5036052</v>
      </c>
      <c r="H16" t="s">
        <v>5696</v>
      </c>
      <c r="I16" t="s">
        <v>5724</v>
      </c>
      <c r="J16" t="s">
        <v>5725</v>
      </c>
    </row>
    <row r="17" spans="1:10" x14ac:dyDescent="0.2">
      <c r="A17" t="s">
        <v>5695</v>
      </c>
      <c r="B17">
        <v>7.85</v>
      </c>
      <c r="C17" t="s">
        <v>11</v>
      </c>
      <c r="D17" t="s">
        <v>46</v>
      </c>
      <c r="E17">
        <v>390636</v>
      </c>
      <c r="F17" t="s">
        <v>13</v>
      </c>
      <c r="G17">
        <v>4889329</v>
      </c>
      <c r="H17" t="s">
        <v>5696</v>
      </c>
      <c r="I17" t="s">
        <v>5726</v>
      </c>
      <c r="J17" t="s">
        <v>5727</v>
      </c>
    </row>
    <row r="18" spans="1:10" x14ac:dyDescent="0.2">
      <c r="A18" t="s">
        <v>5695</v>
      </c>
      <c r="B18">
        <v>7.85</v>
      </c>
      <c r="C18" t="s">
        <v>11</v>
      </c>
      <c r="D18" t="s">
        <v>48</v>
      </c>
      <c r="E18">
        <v>402179</v>
      </c>
      <c r="F18" t="s">
        <v>13</v>
      </c>
      <c r="G18">
        <v>5119167</v>
      </c>
      <c r="H18" t="s">
        <v>5696</v>
      </c>
      <c r="I18" t="s">
        <v>5728</v>
      </c>
      <c r="J18" t="s">
        <v>5729</v>
      </c>
    </row>
    <row r="19" spans="1:10" x14ac:dyDescent="0.2">
      <c r="A19" t="s">
        <v>5695</v>
      </c>
      <c r="B19">
        <v>7.85</v>
      </c>
      <c r="C19" t="s">
        <v>11</v>
      </c>
      <c r="D19" t="s">
        <v>50</v>
      </c>
      <c r="E19">
        <v>377908</v>
      </c>
      <c r="F19" t="s">
        <v>13</v>
      </c>
      <c r="G19">
        <v>4662386</v>
      </c>
      <c r="H19" t="s">
        <v>5696</v>
      </c>
      <c r="I19" t="s">
        <v>5730</v>
      </c>
      <c r="J19" t="s">
        <v>5731</v>
      </c>
    </row>
    <row r="20" spans="1:10" x14ac:dyDescent="0.2">
      <c r="A20" t="s">
        <v>5695</v>
      </c>
      <c r="B20">
        <v>7.85</v>
      </c>
      <c r="C20" t="s">
        <v>11</v>
      </c>
      <c r="D20" t="s">
        <v>52</v>
      </c>
      <c r="E20">
        <v>400356</v>
      </c>
      <c r="F20" t="s">
        <v>13</v>
      </c>
      <c r="G20">
        <v>5197472</v>
      </c>
      <c r="H20" t="s">
        <v>5696</v>
      </c>
      <c r="I20" t="s">
        <v>5732</v>
      </c>
      <c r="J20" t="s">
        <v>5733</v>
      </c>
    </row>
    <row r="21" spans="1:10" x14ac:dyDescent="0.2">
      <c r="A21" t="s">
        <v>5695</v>
      </c>
      <c r="B21">
        <v>7.85</v>
      </c>
      <c r="C21" t="s">
        <v>11</v>
      </c>
      <c r="D21" t="s">
        <v>54</v>
      </c>
      <c r="E21">
        <v>370197</v>
      </c>
      <c r="F21" t="s">
        <v>13</v>
      </c>
      <c r="G21">
        <v>4854989</v>
      </c>
      <c r="H21" t="s">
        <v>5696</v>
      </c>
      <c r="I21" t="s">
        <v>5734</v>
      </c>
      <c r="J21" t="s">
        <v>5735</v>
      </c>
    </row>
    <row r="22" spans="1:10" x14ac:dyDescent="0.2">
      <c r="A22" t="s">
        <v>5695</v>
      </c>
      <c r="B22">
        <v>7.85</v>
      </c>
      <c r="C22" t="s">
        <v>11</v>
      </c>
      <c r="D22" t="s">
        <v>57</v>
      </c>
      <c r="E22">
        <v>389707</v>
      </c>
      <c r="F22" t="s">
        <v>13</v>
      </c>
      <c r="G22">
        <v>4802002</v>
      </c>
      <c r="H22" t="s">
        <v>5696</v>
      </c>
      <c r="I22" t="s">
        <v>5736</v>
      </c>
      <c r="J22" t="s">
        <v>5737</v>
      </c>
    </row>
    <row r="23" spans="1:10" x14ac:dyDescent="0.2">
      <c r="A23" t="s">
        <v>5695</v>
      </c>
      <c r="B23">
        <v>7.85</v>
      </c>
      <c r="C23" t="s">
        <v>11</v>
      </c>
      <c r="D23" t="s">
        <v>60</v>
      </c>
      <c r="E23">
        <v>354579</v>
      </c>
      <c r="F23" t="s">
        <v>13</v>
      </c>
      <c r="G23">
        <v>4963538</v>
      </c>
      <c r="H23" t="s">
        <v>5696</v>
      </c>
      <c r="I23" t="s">
        <v>5738</v>
      </c>
      <c r="J23" t="s">
        <v>5739</v>
      </c>
    </row>
    <row r="24" spans="1:10" x14ac:dyDescent="0.2">
      <c r="A24" t="s">
        <v>5695</v>
      </c>
      <c r="B24">
        <v>7.85</v>
      </c>
      <c r="C24" t="s">
        <v>11</v>
      </c>
      <c r="D24" t="s">
        <v>63</v>
      </c>
      <c r="E24">
        <v>350661</v>
      </c>
      <c r="F24" t="s">
        <v>13</v>
      </c>
      <c r="G24">
        <v>4757610</v>
      </c>
      <c r="H24" t="s">
        <v>5696</v>
      </c>
      <c r="I24" t="s">
        <v>5740</v>
      </c>
      <c r="J24" t="s">
        <v>5741</v>
      </c>
    </row>
    <row r="25" spans="1:10" x14ac:dyDescent="0.2">
      <c r="A25" t="s">
        <v>5695</v>
      </c>
      <c r="B25">
        <v>7.85</v>
      </c>
      <c r="C25" t="s">
        <v>11</v>
      </c>
      <c r="D25" t="s">
        <v>64</v>
      </c>
      <c r="E25">
        <v>367363</v>
      </c>
      <c r="F25" t="s">
        <v>13</v>
      </c>
      <c r="G25">
        <v>4575933</v>
      </c>
      <c r="H25" t="s">
        <v>5696</v>
      </c>
      <c r="I25" t="s">
        <v>5742</v>
      </c>
      <c r="J25" t="s">
        <v>5743</v>
      </c>
    </row>
    <row r="26" spans="1:10" x14ac:dyDescent="0.2">
      <c r="A26" t="s">
        <v>5695</v>
      </c>
      <c r="B26">
        <v>7.85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5696</v>
      </c>
      <c r="I26" t="s">
        <v>37</v>
      </c>
      <c r="J26" t="s">
        <v>13</v>
      </c>
    </row>
    <row r="27" spans="1:10" x14ac:dyDescent="0.2">
      <c r="A27" t="s">
        <v>5695</v>
      </c>
      <c r="B27">
        <v>7.85</v>
      </c>
      <c r="C27" t="s">
        <v>11</v>
      </c>
      <c r="D27" t="s">
        <v>66</v>
      </c>
      <c r="E27">
        <v>344150</v>
      </c>
      <c r="F27" t="s">
        <v>13</v>
      </c>
      <c r="G27">
        <v>4065367</v>
      </c>
      <c r="H27" t="s">
        <v>5696</v>
      </c>
      <c r="I27" t="s">
        <v>5744</v>
      </c>
      <c r="J27" t="s">
        <v>5698</v>
      </c>
    </row>
    <row r="28" spans="1:10" x14ac:dyDescent="0.2">
      <c r="A28" t="s">
        <v>5695</v>
      </c>
      <c r="B28">
        <v>7.85</v>
      </c>
      <c r="C28" t="s">
        <v>11</v>
      </c>
      <c r="D28" t="s">
        <v>68</v>
      </c>
      <c r="E28">
        <v>329173</v>
      </c>
      <c r="F28" t="s">
        <v>13</v>
      </c>
      <c r="G28">
        <v>4295260</v>
      </c>
      <c r="H28" t="s">
        <v>5696</v>
      </c>
      <c r="I28" t="s">
        <v>5745</v>
      </c>
      <c r="J28" t="s">
        <v>5746</v>
      </c>
    </row>
    <row r="29" spans="1:10" x14ac:dyDescent="0.2">
      <c r="A29" t="s">
        <v>5695</v>
      </c>
      <c r="B29">
        <v>7.85</v>
      </c>
      <c r="C29" t="s">
        <v>11</v>
      </c>
      <c r="D29" t="s">
        <v>70</v>
      </c>
      <c r="E29">
        <v>334292</v>
      </c>
      <c r="F29" t="s">
        <v>13</v>
      </c>
      <c r="G29">
        <v>4541798</v>
      </c>
      <c r="H29" t="s">
        <v>5696</v>
      </c>
      <c r="I29" t="s">
        <v>5747</v>
      </c>
      <c r="J29" t="s">
        <v>5748</v>
      </c>
    </row>
    <row r="30" spans="1:10" x14ac:dyDescent="0.2">
      <c r="A30" t="s">
        <v>5695</v>
      </c>
      <c r="B30">
        <v>7.85</v>
      </c>
      <c r="C30" t="s">
        <v>11</v>
      </c>
      <c r="D30" t="s">
        <v>72</v>
      </c>
      <c r="E30">
        <v>347885</v>
      </c>
      <c r="F30" t="s">
        <v>13</v>
      </c>
      <c r="G30">
        <v>4633638</v>
      </c>
      <c r="H30" t="s">
        <v>5696</v>
      </c>
      <c r="I30" t="s">
        <v>5749</v>
      </c>
      <c r="J30" t="s">
        <v>5750</v>
      </c>
    </row>
    <row r="31" spans="1:10" x14ac:dyDescent="0.2">
      <c r="A31" t="s">
        <v>5695</v>
      </c>
      <c r="B31">
        <v>7.85</v>
      </c>
      <c r="C31" t="s">
        <v>11</v>
      </c>
      <c r="D31" t="s">
        <v>74</v>
      </c>
      <c r="E31">
        <v>382464</v>
      </c>
      <c r="F31" t="s">
        <v>13</v>
      </c>
      <c r="G31">
        <v>4790570</v>
      </c>
      <c r="H31" t="s">
        <v>5696</v>
      </c>
      <c r="I31" t="s">
        <v>5751</v>
      </c>
      <c r="J31" t="s">
        <v>5752</v>
      </c>
    </row>
    <row r="32" spans="1:10" x14ac:dyDescent="0.2">
      <c r="A32" t="s">
        <v>5695</v>
      </c>
      <c r="B32">
        <v>7.85</v>
      </c>
      <c r="C32" t="s">
        <v>11</v>
      </c>
      <c r="D32" t="s">
        <v>76</v>
      </c>
      <c r="E32">
        <v>377224</v>
      </c>
      <c r="F32" t="s">
        <v>13</v>
      </c>
      <c r="G32">
        <v>4808536</v>
      </c>
      <c r="H32" t="s">
        <v>5696</v>
      </c>
      <c r="I32" t="s">
        <v>5753</v>
      </c>
      <c r="J32" t="s">
        <v>5754</v>
      </c>
    </row>
    <row r="33" spans="1:10" x14ac:dyDescent="0.2">
      <c r="A33" t="s">
        <v>5695</v>
      </c>
      <c r="B33">
        <v>7.85</v>
      </c>
      <c r="C33" t="s">
        <v>11</v>
      </c>
      <c r="D33" t="s">
        <v>78</v>
      </c>
      <c r="E33">
        <v>403971</v>
      </c>
      <c r="F33" t="s">
        <v>13</v>
      </c>
      <c r="G33">
        <v>4949626</v>
      </c>
      <c r="H33" t="s">
        <v>5696</v>
      </c>
      <c r="I33" t="s">
        <v>5755</v>
      </c>
      <c r="J33" t="s">
        <v>5756</v>
      </c>
    </row>
    <row r="34" spans="1:10" x14ac:dyDescent="0.2">
      <c r="A34" t="s">
        <v>5695</v>
      </c>
      <c r="B34">
        <v>7.85</v>
      </c>
      <c r="C34" t="s">
        <v>11</v>
      </c>
      <c r="D34" t="s">
        <v>80</v>
      </c>
      <c r="E34">
        <v>361788</v>
      </c>
      <c r="F34" t="s">
        <v>13</v>
      </c>
      <c r="G34">
        <v>4859837</v>
      </c>
      <c r="H34" t="s">
        <v>5696</v>
      </c>
      <c r="I34" t="s">
        <v>5757</v>
      </c>
      <c r="J34" t="s">
        <v>5758</v>
      </c>
    </row>
    <row r="35" spans="1:10" x14ac:dyDescent="0.2">
      <c r="A35" t="s">
        <v>5695</v>
      </c>
      <c r="B35">
        <v>7.85</v>
      </c>
      <c r="C35" t="s">
        <v>11</v>
      </c>
      <c r="D35" t="s">
        <v>83</v>
      </c>
      <c r="E35">
        <v>393393</v>
      </c>
      <c r="F35" t="s">
        <v>13</v>
      </c>
      <c r="G35">
        <v>5108314</v>
      </c>
      <c r="H35" t="s">
        <v>5696</v>
      </c>
      <c r="I35" t="s">
        <v>5759</v>
      </c>
      <c r="J35" t="s">
        <v>5760</v>
      </c>
    </row>
    <row r="36" spans="1:10" x14ac:dyDescent="0.2">
      <c r="A36" t="s">
        <v>5695</v>
      </c>
      <c r="B36">
        <v>7.85</v>
      </c>
      <c r="C36" t="s">
        <v>11</v>
      </c>
      <c r="D36" t="s">
        <v>86</v>
      </c>
      <c r="E36">
        <v>390644</v>
      </c>
      <c r="F36" t="s">
        <v>13</v>
      </c>
      <c r="G36">
        <v>4957398</v>
      </c>
      <c r="H36" t="s">
        <v>5696</v>
      </c>
      <c r="I36" t="s">
        <v>5761</v>
      </c>
      <c r="J36" t="s">
        <v>5762</v>
      </c>
    </row>
    <row r="37" spans="1:10" x14ac:dyDescent="0.2">
      <c r="A37" t="s">
        <v>5695</v>
      </c>
      <c r="B37">
        <v>7.85</v>
      </c>
      <c r="C37" t="s">
        <v>11</v>
      </c>
      <c r="D37" t="s">
        <v>89</v>
      </c>
      <c r="E37">
        <v>373925</v>
      </c>
      <c r="F37" t="s">
        <v>13</v>
      </c>
      <c r="G37">
        <v>4821417</v>
      </c>
      <c r="H37" t="s">
        <v>5696</v>
      </c>
      <c r="I37" t="s">
        <v>5763</v>
      </c>
      <c r="J37" t="s">
        <v>5764</v>
      </c>
    </row>
    <row r="38" spans="1:10" x14ac:dyDescent="0.2">
      <c r="A38" t="s">
        <v>5695</v>
      </c>
      <c r="B38">
        <v>7.85</v>
      </c>
      <c r="C38" t="s">
        <v>11</v>
      </c>
      <c r="D38" t="s">
        <v>92</v>
      </c>
      <c r="E38">
        <v>337554</v>
      </c>
      <c r="F38" t="s">
        <v>13</v>
      </c>
      <c r="G38">
        <v>4530699</v>
      </c>
      <c r="H38" t="s">
        <v>5696</v>
      </c>
      <c r="I38" t="s">
        <v>5765</v>
      </c>
      <c r="J38" t="s">
        <v>5766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5767</v>
      </c>
      <c r="B2">
        <v>7.85</v>
      </c>
      <c r="C2" t="s">
        <v>11</v>
      </c>
      <c r="D2" t="s">
        <v>12</v>
      </c>
      <c r="E2">
        <v>2986615</v>
      </c>
      <c r="F2" t="s">
        <v>13</v>
      </c>
      <c r="G2">
        <v>36910534</v>
      </c>
      <c r="H2" t="s">
        <v>5696</v>
      </c>
      <c r="I2" t="s">
        <v>193</v>
      </c>
      <c r="J2" t="s">
        <v>5768</v>
      </c>
    </row>
    <row r="3" spans="1:10" x14ac:dyDescent="0.2">
      <c r="A3" t="s">
        <v>5767</v>
      </c>
      <c r="B3">
        <v>7.85</v>
      </c>
      <c r="C3" t="s">
        <v>11</v>
      </c>
      <c r="D3" t="s">
        <v>16</v>
      </c>
      <c r="E3">
        <v>3861009</v>
      </c>
      <c r="F3" t="s">
        <v>13</v>
      </c>
      <c r="G3">
        <v>49935503</v>
      </c>
      <c r="H3" t="s">
        <v>5696</v>
      </c>
      <c r="I3" t="s">
        <v>193</v>
      </c>
      <c r="J3" t="s">
        <v>5768</v>
      </c>
    </row>
    <row r="4" spans="1:10" x14ac:dyDescent="0.2">
      <c r="A4" t="s">
        <v>5767</v>
      </c>
      <c r="B4">
        <v>7.85</v>
      </c>
      <c r="C4" t="s">
        <v>11</v>
      </c>
      <c r="D4" t="s">
        <v>18</v>
      </c>
      <c r="E4">
        <v>5071203</v>
      </c>
      <c r="F4" t="s">
        <v>13</v>
      </c>
      <c r="G4">
        <v>58892618</v>
      </c>
      <c r="H4" t="s">
        <v>5696</v>
      </c>
      <c r="I4" t="s">
        <v>5769</v>
      </c>
      <c r="J4" t="s">
        <v>5770</v>
      </c>
    </row>
    <row r="5" spans="1:10" x14ac:dyDescent="0.2">
      <c r="A5" t="s">
        <v>5767</v>
      </c>
      <c r="B5">
        <v>7.85</v>
      </c>
      <c r="C5" t="s">
        <v>11</v>
      </c>
      <c r="D5" t="s">
        <v>20</v>
      </c>
      <c r="E5">
        <v>5347999</v>
      </c>
      <c r="F5" t="s">
        <v>13</v>
      </c>
      <c r="G5">
        <v>71257418</v>
      </c>
      <c r="H5" t="s">
        <v>5696</v>
      </c>
      <c r="I5" t="s">
        <v>5771</v>
      </c>
      <c r="J5" t="s">
        <v>5772</v>
      </c>
    </row>
    <row r="6" spans="1:10" x14ac:dyDescent="0.2">
      <c r="A6" t="s">
        <v>5767</v>
      </c>
      <c r="B6">
        <v>7.85</v>
      </c>
      <c r="C6" t="s">
        <v>11</v>
      </c>
      <c r="D6" t="s">
        <v>22</v>
      </c>
      <c r="E6">
        <v>6101917</v>
      </c>
      <c r="F6" t="s">
        <v>13</v>
      </c>
      <c r="G6">
        <v>78002803</v>
      </c>
      <c r="H6" t="s">
        <v>5696</v>
      </c>
      <c r="I6" t="s">
        <v>5773</v>
      </c>
      <c r="J6" t="s">
        <v>5774</v>
      </c>
    </row>
    <row r="7" spans="1:10" x14ac:dyDescent="0.2">
      <c r="A7" t="s">
        <v>5767</v>
      </c>
      <c r="B7">
        <v>7.85</v>
      </c>
      <c r="C7" t="s">
        <v>11</v>
      </c>
      <c r="D7" t="s">
        <v>25</v>
      </c>
      <c r="E7">
        <v>6359117</v>
      </c>
      <c r="F7" t="s">
        <v>13</v>
      </c>
      <c r="G7">
        <v>84444086</v>
      </c>
      <c r="H7" t="s">
        <v>5696</v>
      </c>
      <c r="I7" t="s">
        <v>5775</v>
      </c>
      <c r="J7" t="s">
        <v>5776</v>
      </c>
    </row>
    <row r="8" spans="1:10" x14ac:dyDescent="0.2">
      <c r="A8" t="s">
        <v>5767</v>
      </c>
      <c r="B8">
        <v>7.85</v>
      </c>
      <c r="C8" t="s">
        <v>11</v>
      </c>
      <c r="D8" t="s">
        <v>27</v>
      </c>
      <c r="E8">
        <v>6034723</v>
      </c>
      <c r="F8" t="s">
        <v>13</v>
      </c>
      <c r="G8">
        <v>82837652</v>
      </c>
      <c r="H8" t="s">
        <v>5696</v>
      </c>
      <c r="I8" t="s">
        <v>5777</v>
      </c>
      <c r="J8" t="s">
        <v>5778</v>
      </c>
    </row>
    <row r="9" spans="1:10" x14ac:dyDescent="0.2">
      <c r="A9" t="s">
        <v>5767</v>
      </c>
      <c r="B9">
        <v>7.85</v>
      </c>
      <c r="C9" t="s">
        <v>11</v>
      </c>
      <c r="D9" t="s">
        <v>29</v>
      </c>
      <c r="E9">
        <v>6168414</v>
      </c>
      <c r="F9" t="s">
        <v>13</v>
      </c>
      <c r="G9">
        <v>81505800</v>
      </c>
      <c r="H9" t="s">
        <v>5696</v>
      </c>
      <c r="I9" t="s">
        <v>5779</v>
      </c>
      <c r="J9" t="s">
        <v>5780</v>
      </c>
    </row>
    <row r="10" spans="1:10" x14ac:dyDescent="0.2">
      <c r="A10" t="s">
        <v>5767</v>
      </c>
      <c r="B10">
        <v>7.85</v>
      </c>
      <c r="C10" t="s">
        <v>11</v>
      </c>
      <c r="D10" t="s">
        <v>32</v>
      </c>
      <c r="E10">
        <v>5899502</v>
      </c>
      <c r="F10" t="s">
        <v>13</v>
      </c>
      <c r="G10">
        <v>79305319</v>
      </c>
      <c r="H10" t="s">
        <v>5696</v>
      </c>
      <c r="I10" t="s">
        <v>5781</v>
      </c>
      <c r="J10" t="s">
        <v>5782</v>
      </c>
    </row>
    <row r="11" spans="1:10" x14ac:dyDescent="0.2">
      <c r="A11" t="s">
        <v>5767</v>
      </c>
      <c r="B11">
        <v>7.85</v>
      </c>
      <c r="C11" t="s">
        <v>11</v>
      </c>
      <c r="D11" t="s">
        <v>35</v>
      </c>
      <c r="E11">
        <v>5760256</v>
      </c>
      <c r="F11" t="s">
        <v>13</v>
      </c>
      <c r="G11">
        <v>77465566</v>
      </c>
      <c r="H11" t="s">
        <v>5696</v>
      </c>
      <c r="I11" t="s">
        <v>5783</v>
      </c>
      <c r="J11" t="s">
        <v>5784</v>
      </c>
    </row>
    <row r="12" spans="1:10" x14ac:dyDescent="0.2">
      <c r="A12" t="s">
        <v>5767</v>
      </c>
      <c r="B12">
        <v>7.85</v>
      </c>
      <c r="C12" t="s">
        <v>11</v>
      </c>
      <c r="D12" t="s">
        <v>38</v>
      </c>
      <c r="E12">
        <v>5421728</v>
      </c>
      <c r="F12" t="s">
        <v>13</v>
      </c>
      <c r="G12">
        <v>75296119</v>
      </c>
      <c r="H12" t="s">
        <v>5696</v>
      </c>
      <c r="I12" t="s">
        <v>5785</v>
      </c>
      <c r="J12" t="s">
        <v>5786</v>
      </c>
    </row>
    <row r="13" spans="1:10" x14ac:dyDescent="0.2">
      <c r="A13" t="s">
        <v>5767</v>
      </c>
      <c r="B13">
        <v>7.85</v>
      </c>
      <c r="C13" t="s">
        <v>11</v>
      </c>
      <c r="D13" t="s">
        <v>39</v>
      </c>
      <c r="E13">
        <v>5505459</v>
      </c>
      <c r="F13" t="s">
        <v>13</v>
      </c>
      <c r="G13">
        <v>75234861</v>
      </c>
      <c r="H13" t="s">
        <v>5696</v>
      </c>
      <c r="I13" t="s">
        <v>5787</v>
      </c>
      <c r="J13" t="s">
        <v>5788</v>
      </c>
    </row>
    <row r="14" spans="1:10" x14ac:dyDescent="0.2">
      <c r="A14" t="s">
        <v>5767</v>
      </c>
      <c r="B14">
        <v>7.85</v>
      </c>
      <c r="C14" t="s">
        <v>11</v>
      </c>
      <c r="D14" t="s">
        <v>40</v>
      </c>
      <c r="E14">
        <v>2817695</v>
      </c>
      <c r="F14" t="s">
        <v>13</v>
      </c>
      <c r="G14">
        <v>34188214</v>
      </c>
      <c r="H14" t="s">
        <v>5696</v>
      </c>
      <c r="I14" t="s">
        <v>193</v>
      </c>
      <c r="J14" t="s">
        <v>5768</v>
      </c>
    </row>
    <row r="15" spans="1:10" x14ac:dyDescent="0.2">
      <c r="A15" t="s">
        <v>5767</v>
      </c>
      <c r="B15">
        <v>7.85</v>
      </c>
      <c r="C15" t="s">
        <v>11</v>
      </c>
      <c r="D15" t="s">
        <v>42</v>
      </c>
      <c r="E15">
        <v>3779596</v>
      </c>
      <c r="F15" t="s">
        <v>13</v>
      </c>
      <c r="G15">
        <v>49267494</v>
      </c>
      <c r="H15" t="s">
        <v>5696</v>
      </c>
      <c r="I15" t="s">
        <v>193</v>
      </c>
      <c r="J15" t="s">
        <v>5768</v>
      </c>
    </row>
    <row r="16" spans="1:10" x14ac:dyDescent="0.2">
      <c r="A16" t="s">
        <v>5767</v>
      </c>
      <c r="B16">
        <v>7.85</v>
      </c>
      <c r="C16" t="s">
        <v>11</v>
      </c>
      <c r="D16" t="s">
        <v>44</v>
      </c>
      <c r="E16">
        <v>4578880</v>
      </c>
      <c r="F16" t="s">
        <v>13</v>
      </c>
      <c r="G16">
        <v>53888840</v>
      </c>
      <c r="H16" t="s">
        <v>5696</v>
      </c>
      <c r="I16" t="s">
        <v>5789</v>
      </c>
      <c r="J16" t="s">
        <v>5790</v>
      </c>
    </row>
    <row r="17" spans="1:10" x14ac:dyDescent="0.2">
      <c r="A17" t="s">
        <v>5767</v>
      </c>
      <c r="B17">
        <v>7.85</v>
      </c>
      <c r="C17" t="s">
        <v>11</v>
      </c>
      <c r="D17" t="s">
        <v>46</v>
      </c>
      <c r="E17">
        <v>5188744</v>
      </c>
      <c r="F17" t="s">
        <v>13</v>
      </c>
      <c r="G17">
        <v>71377542</v>
      </c>
      <c r="H17" t="s">
        <v>5696</v>
      </c>
      <c r="I17" t="s">
        <v>5791</v>
      </c>
      <c r="J17" t="s">
        <v>5792</v>
      </c>
    </row>
    <row r="18" spans="1:10" x14ac:dyDescent="0.2">
      <c r="A18" t="s">
        <v>5767</v>
      </c>
      <c r="B18">
        <v>7.85</v>
      </c>
      <c r="C18" t="s">
        <v>11</v>
      </c>
      <c r="D18" t="s">
        <v>48</v>
      </c>
      <c r="E18">
        <v>6390770</v>
      </c>
      <c r="F18" t="s">
        <v>13</v>
      </c>
      <c r="G18">
        <v>83628838</v>
      </c>
      <c r="H18" t="s">
        <v>5696</v>
      </c>
      <c r="I18" t="s">
        <v>5793</v>
      </c>
      <c r="J18" t="s">
        <v>5794</v>
      </c>
    </row>
    <row r="19" spans="1:10" x14ac:dyDescent="0.2">
      <c r="A19" t="s">
        <v>5767</v>
      </c>
      <c r="B19">
        <v>7.85</v>
      </c>
      <c r="C19" t="s">
        <v>11</v>
      </c>
      <c r="D19" t="s">
        <v>50</v>
      </c>
      <c r="E19">
        <v>5952693</v>
      </c>
      <c r="F19" t="s">
        <v>13</v>
      </c>
      <c r="G19">
        <v>80822478</v>
      </c>
      <c r="H19" t="s">
        <v>5696</v>
      </c>
      <c r="I19" t="s">
        <v>5795</v>
      </c>
      <c r="J19" t="s">
        <v>5796</v>
      </c>
    </row>
    <row r="20" spans="1:10" x14ac:dyDescent="0.2">
      <c r="A20" t="s">
        <v>5767</v>
      </c>
      <c r="B20">
        <v>7.85</v>
      </c>
      <c r="C20" t="s">
        <v>11</v>
      </c>
      <c r="D20" t="s">
        <v>52</v>
      </c>
      <c r="E20">
        <v>5954263</v>
      </c>
      <c r="F20" t="s">
        <v>13</v>
      </c>
      <c r="G20">
        <v>79210753</v>
      </c>
      <c r="H20" t="s">
        <v>5696</v>
      </c>
      <c r="I20" t="s">
        <v>5797</v>
      </c>
      <c r="J20" t="s">
        <v>5798</v>
      </c>
    </row>
    <row r="21" spans="1:10" x14ac:dyDescent="0.2">
      <c r="A21" t="s">
        <v>5767</v>
      </c>
      <c r="B21">
        <v>7.85</v>
      </c>
      <c r="C21" t="s">
        <v>11</v>
      </c>
      <c r="D21" t="s">
        <v>54</v>
      </c>
      <c r="E21">
        <v>5732329</v>
      </c>
      <c r="F21" t="s">
        <v>13</v>
      </c>
      <c r="G21">
        <v>78429841</v>
      </c>
      <c r="H21" t="s">
        <v>5696</v>
      </c>
      <c r="I21" t="s">
        <v>5799</v>
      </c>
      <c r="J21" t="s">
        <v>5800</v>
      </c>
    </row>
    <row r="22" spans="1:10" x14ac:dyDescent="0.2">
      <c r="A22" t="s">
        <v>5767</v>
      </c>
      <c r="B22">
        <v>7.85</v>
      </c>
      <c r="C22" t="s">
        <v>11</v>
      </c>
      <c r="D22" t="s">
        <v>57</v>
      </c>
      <c r="E22">
        <v>5277096</v>
      </c>
      <c r="F22" t="s">
        <v>13</v>
      </c>
      <c r="G22">
        <v>75155892</v>
      </c>
      <c r="H22" t="s">
        <v>5696</v>
      </c>
      <c r="I22" t="s">
        <v>5801</v>
      </c>
      <c r="J22" t="s">
        <v>5802</v>
      </c>
    </row>
    <row r="23" spans="1:10" x14ac:dyDescent="0.2">
      <c r="A23" t="s">
        <v>5767</v>
      </c>
      <c r="B23">
        <v>7.85</v>
      </c>
      <c r="C23" t="s">
        <v>11</v>
      </c>
      <c r="D23" t="s">
        <v>60</v>
      </c>
      <c r="E23">
        <v>5786524</v>
      </c>
      <c r="F23" t="s">
        <v>13</v>
      </c>
      <c r="G23">
        <v>78415251</v>
      </c>
      <c r="H23" t="s">
        <v>5696</v>
      </c>
      <c r="I23" t="s">
        <v>5803</v>
      </c>
      <c r="J23" t="s">
        <v>5804</v>
      </c>
    </row>
    <row r="24" spans="1:10" x14ac:dyDescent="0.2">
      <c r="A24" t="s">
        <v>5767</v>
      </c>
      <c r="B24">
        <v>7.85</v>
      </c>
      <c r="C24" t="s">
        <v>11</v>
      </c>
      <c r="D24" t="s">
        <v>63</v>
      </c>
      <c r="E24">
        <v>4956484</v>
      </c>
      <c r="F24" t="s">
        <v>13</v>
      </c>
      <c r="G24">
        <v>69016972</v>
      </c>
      <c r="H24" t="s">
        <v>5696</v>
      </c>
      <c r="I24" t="s">
        <v>5805</v>
      </c>
      <c r="J24" t="s">
        <v>5806</v>
      </c>
    </row>
    <row r="25" spans="1:10" x14ac:dyDescent="0.2">
      <c r="A25" t="s">
        <v>5767</v>
      </c>
      <c r="B25">
        <v>7.85</v>
      </c>
      <c r="C25" t="s">
        <v>11</v>
      </c>
      <c r="D25" t="s">
        <v>64</v>
      </c>
      <c r="E25">
        <v>5215385</v>
      </c>
      <c r="F25" t="s">
        <v>13</v>
      </c>
      <c r="G25">
        <v>68638757</v>
      </c>
      <c r="H25" t="s">
        <v>5696</v>
      </c>
      <c r="I25" t="s">
        <v>5807</v>
      </c>
      <c r="J25" t="s">
        <v>5808</v>
      </c>
    </row>
    <row r="26" spans="1:10" x14ac:dyDescent="0.2">
      <c r="A26" t="s">
        <v>5767</v>
      </c>
      <c r="B26">
        <v>7.85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5696</v>
      </c>
      <c r="I26" t="s">
        <v>37</v>
      </c>
      <c r="J26" t="s">
        <v>13</v>
      </c>
    </row>
    <row r="27" spans="1:10" x14ac:dyDescent="0.2">
      <c r="A27" t="s">
        <v>5767</v>
      </c>
      <c r="B27">
        <v>7.85</v>
      </c>
      <c r="C27" t="s">
        <v>11</v>
      </c>
      <c r="D27" t="s">
        <v>66</v>
      </c>
      <c r="E27">
        <v>3068695</v>
      </c>
      <c r="F27" t="s">
        <v>13</v>
      </c>
      <c r="G27">
        <v>34500518</v>
      </c>
      <c r="H27" t="s">
        <v>5696</v>
      </c>
      <c r="I27" t="s">
        <v>5809</v>
      </c>
      <c r="J27" t="s">
        <v>5768</v>
      </c>
    </row>
    <row r="28" spans="1:10" x14ac:dyDescent="0.2">
      <c r="A28" t="s">
        <v>5767</v>
      </c>
      <c r="B28">
        <v>7.85</v>
      </c>
      <c r="C28" t="s">
        <v>11</v>
      </c>
      <c r="D28" t="s">
        <v>68</v>
      </c>
      <c r="E28">
        <v>3479100</v>
      </c>
      <c r="F28" t="s">
        <v>13</v>
      </c>
      <c r="G28">
        <v>45358561</v>
      </c>
      <c r="H28" t="s">
        <v>5696</v>
      </c>
      <c r="I28" t="s">
        <v>193</v>
      </c>
      <c r="J28" t="s">
        <v>5768</v>
      </c>
    </row>
    <row r="29" spans="1:10" x14ac:dyDescent="0.2">
      <c r="A29" t="s">
        <v>5767</v>
      </c>
      <c r="B29">
        <v>7.85</v>
      </c>
      <c r="C29" t="s">
        <v>11</v>
      </c>
      <c r="D29" t="s">
        <v>70</v>
      </c>
      <c r="E29">
        <v>4604238</v>
      </c>
      <c r="F29" t="s">
        <v>13</v>
      </c>
      <c r="G29">
        <v>54421234</v>
      </c>
      <c r="H29" t="s">
        <v>5696</v>
      </c>
      <c r="I29" t="s">
        <v>5810</v>
      </c>
      <c r="J29" t="s">
        <v>5811</v>
      </c>
    </row>
    <row r="30" spans="1:10" x14ac:dyDescent="0.2">
      <c r="A30" t="s">
        <v>5767</v>
      </c>
      <c r="B30">
        <v>7.85</v>
      </c>
      <c r="C30" t="s">
        <v>11</v>
      </c>
      <c r="D30" t="s">
        <v>72</v>
      </c>
      <c r="E30">
        <v>5192911</v>
      </c>
      <c r="F30" t="s">
        <v>13</v>
      </c>
      <c r="G30">
        <v>67081006</v>
      </c>
      <c r="H30" t="s">
        <v>5696</v>
      </c>
      <c r="I30" t="s">
        <v>5812</v>
      </c>
      <c r="J30" t="s">
        <v>5813</v>
      </c>
    </row>
    <row r="31" spans="1:10" x14ac:dyDescent="0.2">
      <c r="A31" t="s">
        <v>5767</v>
      </c>
      <c r="B31">
        <v>7.85</v>
      </c>
      <c r="C31" t="s">
        <v>11</v>
      </c>
      <c r="D31" t="s">
        <v>74</v>
      </c>
      <c r="E31">
        <v>5355709</v>
      </c>
      <c r="F31" t="s">
        <v>13</v>
      </c>
      <c r="G31">
        <v>74188408</v>
      </c>
      <c r="H31" t="s">
        <v>5696</v>
      </c>
      <c r="I31" t="s">
        <v>5814</v>
      </c>
      <c r="J31" t="s">
        <v>5815</v>
      </c>
    </row>
    <row r="32" spans="1:10" x14ac:dyDescent="0.2">
      <c r="A32" t="s">
        <v>5767</v>
      </c>
      <c r="B32">
        <v>7.85</v>
      </c>
      <c r="C32" t="s">
        <v>11</v>
      </c>
      <c r="D32" t="s">
        <v>76</v>
      </c>
      <c r="E32">
        <v>5706863</v>
      </c>
      <c r="F32" t="s">
        <v>13</v>
      </c>
      <c r="G32">
        <v>78633137</v>
      </c>
      <c r="H32" t="s">
        <v>5696</v>
      </c>
      <c r="I32" t="s">
        <v>5816</v>
      </c>
      <c r="J32" t="s">
        <v>5817</v>
      </c>
    </row>
    <row r="33" spans="1:10" x14ac:dyDescent="0.2">
      <c r="A33" t="s">
        <v>5767</v>
      </c>
      <c r="B33">
        <v>7.85</v>
      </c>
      <c r="C33" t="s">
        <v>11</v>
      </c>
      <c r="D33" t="s">
        <v>78</v>
      </c>
      <c r="E33">
        <v>5571331</v>
      </c>
      <c r="F33" t="s">
        <v>13</v>
      </c>
      <c r="G33">
        <v>75020306</v>
      </c>
      <c r="H33" t="s">
        <v>5696</v>
      </c>
      <c r="I33" t="s">
        <v>5818</v>
      </c>
      <c r="J33" t="s">
        <v>5819</v>
      </c>
    </row>
    <row r="34" spans="1:10" x14ac:dyDescent="0.2">
      <c r="A34" t="s">
        <v>5767</v>
      </c>
      <c r="B34">
        <v>7.85</v>
      </c>
      <c r="C34" t="s">
        <v>11</v>
      </c>
      <c r="D34" t="s">
        <v>80</v>
      </c>
      <c r="E34">
        <v>5299528</v>
      </c>
      <c r="F34" t="s">
        <v>13</v>
      </c>
      <c r="G34">
        <v>75042994</v>
      </c>
      <c r="H34" t="s">
        <v>5696</v>
      </c>
      <c r="I34" t="s">
        <v>5820</v>
      </c>
      <c r="J34" t="s">
        <v>5821</v>
      </c>
    </row>
    <row r="35" spans="1:10" x14ac:dyDescent="0.2">
      <c r="A35" t="s">
        <v>5767</v>
      </c>
      <c r="B35">
        <v>7.85</v>
      </c>
      <c r="C35" t="s">
        <v>11</v>
      </c>
      <c r="D35" t="s">
        <v>83</v>
      </c>
      <c r="E35">
        <v>5027105</v>
      </c>
      <c r="F35" t="s">
        <v>13</v>
      </c>
      <c r="G35">
        <v>72606172</v>
      </c>
      <c r="H35" t="s">
        <v>5696</v>
      </c>
      <c r="I35" t="s">
        <v>5822</v>
      </c>
      <c r="J35" t="s">
        <v>5823</v>
      </c>
    </row>
    <row r="36" spans="1:10" x14ac:dyDescent="0.2">
      <c r="A36" t="s">
        <v>5767</v>
      </c>
      <c r="B36">
        <v>7.85</v>
      </c>
      <c r="C36" t="s">
        <v>11</v>
      </c>
      <c r="D36" t="s">
        <v>86</v>
      </c>
      <c r="E36">
        <v>5297480</v>
      </c>
      <c r="F36" t="s">
        <v>13</v>
      </c>
      <c r="G36">
        <v>74178488</v>
      </c>
      <c r="H36" t="s">
        <v>5696</v>
      </c>
      <c r="I36" t="s">
        <v>5824</v>
      </c>
      <c r="J36" t="s">
        <v>5825</v>
      </c>
    </row>
    <row r="37" spans="1:10" x14ac:dyDescent="0.2">
      <c r="A37" t="s">
        <v>5767</v>
      </c>
      <c r="B37">
        <v>7.85</v>
      </c>
      <c r="C37" t="s">
        <v>11</v>
      </c>
      <c r="D37" t="s">
        <v>89</v>
      </c>
      <c r="E37">
        <v>5488420</v>
      </c>
      <c r="F37" t="s">
        <v>13</v>
      </c>
      <c r="G37">
        <v>74562134</v>
      </c>
      <c r="H37" t="s">
        <v>5696</v>
      </c>
      <c r="I37" t="s">
        <v>5826</v>
      </c>
      <c r="J37" t="s">
        <v>5827</v>
      </c>
    </row>
    <row r="38" spans="1:10" x14ac:dyDescent="0.2">
      <c r="A38" t="s">
        <v>5767</v>
      </c>
      <c r="B38">
        <v>7.85</v>
      </c>
      <c r="C38" t="s">
        <v>11</v>
      </c>
      <c r="D38" t="s">
        <v>92</v>
      </c>
      <c r="E38">
        <v>4877397</v>
      </c>
      <c r="F38" t="s">
        <v>13</v>
      </c>
      <c r="G38">
        <v>67595135</v>
      </c>
      <c r="H38" t="s">
        <v>5696</v>
      </c>
      <c r="I38" t="s">
        <v>5828</v>
      </c>
      <c r="J38" t="s">
        <v>5829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5830</v>
      </c>
      <c r="B2">
        <v>7.85</v>
      </c>
      <c r="C2" t="s">
        <v>252</v>
      </c>
      <c r="D2" t="s">
        <v>12</v>
      </c>
      <c r="E2">
        <v>10361207</v>
      </c>
      <c r="F2" t="s">
        <v>13</v>
      </c>
      <c r="G2">
        <v>143544837</v>
      </c>
      <c r="H2" t="s">
        <v>5831</v>
      </c>
      <c r="I2" t="s">
        <v>193</v>
      </c>
      <c r="J2" t="s">
        <v>13</v>
      </c>
    </row>
    <row r="3" spans="1:10" x14ac:dyDescent="0.2">
      <c r="A3" t="s">
        <v>5830</v>
      </c>
      <c r="B3">
        <v>7.85</v>
      </c>
      <c r="C3" t="s">
        <v>252</v>
      </c>
      <c r="D3" t="s">
        <v>16</v>
      </c>
      <c r="E3">
        <v>10283225</v>
      </c>
      <c r="F3" t="s">
        <v>13</v>
      </c>
      <c r="G3">
        <v>152676021</v>
      </c>
      <c r="H3" t="s">
        <v>5831</v>
      </c>
      <c r="I3" t="s">
        <v>5832</v>
      </c>
      <c r="J3" t="s">
        <v>13</v>
      </c>
    </row>
    <row r="4" spans="1:10" x14ac:dyDescent="0.2">
      <c r="A4" t="s">
        <v>5830</v>
      </c>
      <c r="B4">
        <v>7.85</v>
      </c>
      <c r="C4" t="s">
        <v>252</v>
      </c>
      <c r="D4" t="s">
        <v>18</v>
      </c>
      <c r="E4">
        <v>9957840</v>
      </c>
      <c r="F4" t="s">
        <v>13</v>
      </c>
      <c r="G4">
        <v>148606312</v>
      </c>
      <c r="H4" t="s">
        <v>5831</v>
      </c>
      <c r="I4" t="s">
        <v>5833</v>
      </c>
      <c r="J4" t="s">
        <v>13</v>
      </c>
    </row>
    <row r="5" spans="1:10" x14ac:dyDescent="0.2">
      <c r="A5" t="s">
        <v>5830</v>
      </c>
      <c r="B5">
        <v>7.85</v>
      </c>
      <c r="C5" t="s">
        <v>252</v>
      </c>
      <c r="D5" t="s">
        <v>20</v>
      </c>
      <c r="E5">
        <v>10623848</v>
      </c>
      <c r="F5" t="s">
        <v>13</v>
      </c>
      <c r="G5">
        <v>150912774</v>
      </c>
      <c r="H5" t="s">
        <v>5831</v>
      </c>
      <c r="I5" t="s">
        <v>5834</v>
      </c>
      <c r="J5" t="s">
        <v>13</v>
      </c>
    </row>
    <row r="6" spans="1:10" x14ac:dyDescent="0.2">
      <c r="A6" t="s">
        <v>5830</v>
      </c>
      <c r="B6">
        <v>7.85</v>
      </c>
      <c r="C6" t="s">
        <v>252</v>
      </c>
      <c r="D6" t="s">
        <v>22</v>
      </c>
      <c r="E6">
        <v>10494265</v>
      </c>
      <c r="F6" t="s">
        <v>13</v>
      </c>
      <c r="G6">
        <v>146985579</v>
      </c>
      <c r="H6" t="s">
        <v>5831</v>
      </c>
      <c r="I6" t="s">
        <v>5835</v>
      </c>
      <c r="J6" t="s">
        <v>13</v>
      </c>
    </row>
    <row r="7" spans="1:10" x14ac:dyDescent="0.2">
      <c r="A7" t="s">
        <v>5830</v>
      </c>
      <c r="B7">
        <v>7.85</v>
      </c>
      <c r="C7" t="s">
        <v>252</v>
      </c>
      <c r="D7" t="s">
        <v>25</v>
      </c>
      <c r="E7">
        <v>11250720</v>
      </c>
      <c r="F7" t="s">
        <v>13</v>
      </c>
      <c r="G7">
        <v>150655830</v>
      </c>
      <c r="H7" t="s">
        <v>5831</v>
      </c>
      <c r="I7" t="s">
        <v>5836</v>
      </c>
      <c r="J7" t="s">
        <v>13</v>
      </c>
    </row>
    <row r="8" spans="1:10" x14ac:dyDescent="0.2">
      <c r="A8" t="s">
        <v>5830</v>
      </c>
      <c r="B8">
        <v>7.85</v>
      </c>
      <c r="C8" t="s">
        <v>252</v>
      </c>
      <c r="D8" t="s">
        <v>27</v>
      </c>
      <c r="E8">
        <v>10660064</v>
      </c>
      <c r="F8" t="s">
        <v>13</v>
      </c>
      <c r="G8">
        <v>149895120</v>
      </c>
      <c r="H8" t="s">
        <v>5831</v>
      </c>
      <c r="I8" t="s">
        <v>5837</v>
      </c>
      <c r="J8" t="s">
        <v>13</v>
      </c>
    </row>
    <row r="9" spans="1:10" x14ac:dyDescent="0.2">
      <c r="A9" t="s">
        <v>5830</v>
      </c>
      <c r="B9">
        <v>7.85</v>
      </c>
      <c r="C9" t="s">
        <v>252</v>
      </c>
      <c r="D9" t="s">
        <v>29</v>
      </c>
      <c r="E9">
        <v>10942342</v>
      </c>
      <c r="F9" t="s">
        <v>13</v>
      </c>
      <c r="G9">
        <v>146783989</v>
      </c>
      <c r="H9" t="s">
        <v>5831</v>
      </c>
      <c r="I9" t="s">
        <v>5838</v>
      </c>
      <c r="J9" t="s">
        <v>13</v>
      </c>
    </row>
    <row r="10" spans="1:10" x14ac:dyDescent="0.2">
      <c r="A10" t="s">
        <v>5830</v>
      </c>
      <c r="B10">
        <v>7.85</v>
      </c>
      <c r="C10" t="s">
        <v>252</v>
      </c>
      <c r="D10" t="s">
        <v>32</v>
      </c>
      <c r="E10">
        <v>10488870</v>
      </c>
      <c r="F10" t="s">
        <v>13</v>
      </c>
      <c r="G10">
        <v>146119023</v>
      </c>
      <c r="H10" t="s">
        <v>5831</v>
      </c>
      <c r="I10" t="s">
        <v>3070</v>
      </c>
      <c r="J10" t="s">
        <v>13</v>
      </c>
    </row>
    <row r="11" spans="1:10" x14ac:dyDescent="0.2">
      <c r="A11" t="s">
        <v>5830</v>
      </c>
      <c r="B11">
        <v>7.85</v>
      </c>
      <c r="C11" t="s">
        <v>252</v>
      </c>
      <c r="D11" t="s">
        <v>35</v>
      </c>
      <c r="E11">
        <v>10561152</v>
      </c>
      <c r="F11" t="s">
        <v>13</v>
      </c>
      <c r="G11">
        <v>146358124</v>
      </c>
      <c r="H11" t="s">
        <v>5831</v>
      </c>
      <c r="I11" t="s">
        <v>5839</v>
      </c>
      <c r="J11" t="s">
        <v>13</v>
      </c>
    </row>
    <row r="12" spans="1:10" x14ac:dyDescent="0.2">
      <c r="A12" t="s">
        <v>5830</v>
      </c>
      <c r="B12">
        <v>7.85</v>
      </c>
      <c r="C12" t="s">
        <v>252</v>
      </c>
      <c r="D12" t="s">
        <v>38</v>
      </c>
      <c r="E12">
        <v>10826814</v>
      </c>
      <c r="F12" t="s">
        <v>13</v>
      </c>
      <c r="G12">
        <v>148787886</v>
      </c>
      <c r="H12" t="s">
        <v>5831</v>
      </c>
      <c r="I12" t="s">
        <v>5840</v>
      </c>
      <c r="J12" t="s">
        <v>13</v>
      </c>
    </row>
    <row r="13" spans="1:10" x14ac:dyDescent="0.2">
      <c r="A13" t="s">
        <v>5830</v>
      </c>
      <c r="B13">
        <v>7.85</v>
      </c>
      <c r="C13" t="s">
        <v>252</v>
      </c>
      <c r="D13" t="s">
        <v>39</v>
      </c>
      <c r="E13">
        <v>10747089</v>
      </c>
      <c r="F13" t="s">
        <v>13</v>
      </c>
      <c r="G13">
        <v>150253350</v>
      </c>
      <c r="H13" t="s">
        <v>5831</v>
      </c>
      <c r="I13" t="s">
        <v>5841</v>
      </c>
      <c r="J13" t="s">
        <v>13</v>
      </c>
    </row>
    <row r="14" spans="1:10" x14ac:dyDescent="0.2">
      <c r="A14" t="s">
        <v>5830</v>
      </c>
      <c r="B14">
        <v>7.85</v>
      </c>
      <c r="C14" t="s">
        <v>252</v>
      </c>
      <c r="D14" t="s">
        <v>40</v>
      </c>
      <c r="E14">
        <v>10492837</v>
      </c>
      <c r="F14" t="s">
        <v>13</v>
      </c>
      <c r="G14">
        <v>151657335</v>
      </c>
      <c r="H14" t="s">
        <v>5831</v>
      </c>
      <c r="I14" t="s">
        <v>5842</v>
      </c>
      <c r="J14" t="s">
        <v>13</v>
      </c>
    </row>
    <row r="15" spans="1:10" x14ac:dyDescent="0.2">
      <c r="A15" t="s">
        <v>5830</v>
      </c>
      <c r="B15">
        <v>7.85</v>
      </c>
      <c r="C15" t="s">
        <v>252</v>
      </c>
      <c r="D15" t="s">
        <v>42</v>
      </c>
      <c r="E15">
        <v>10588047</v>
      </c>
      <c r="F15" t="s">
        <v>13</v>
      </c>
      <c r="G15">
        <v>156614909</v>
      </c>
      <c r="H15" t="s">
        <v>5831</v>
      </c>
      <c r="I15" t="s">
        <v>5843</v>
      </c>
      <c r="J15" t="s">
        <v>13</v>
      </c>
    </row>
    <row r="16" spans="1:10" x14ac:dyDescent="0.2">
      <c r="A16" t="s">
        <v>5830</v>
      </c>
      <c r="B16">
        <v>7.85</v>
      </c>
      <c r="C16" t="s">
        <v>252</v>
      </c>
      <c r="D16" t="s">
        <v>44</v>
      </c>
      <c r="E16">
        <v>10980267</v>
      </c>
      <c r="F16" t="s">
        <v>13</v>
      </c>
      <c r="G16">
        <v>152508305</v>
      </c>
      <c r="H16" t="s">
        <v>5831</v>
      </c>
      <c r="I16" t="s">
        <v>5844</v>
      </c>
      <c r="J16" t="s">
        <v>13</v>
      </c>
    </row>
    <row r="17" spans="1:10" x14ac:dyDescent="0.2">
      <c r="A17" t="s">
        <v>5830</v>
      </c>
      <c r="B17">
        <v>7.85</v>
      </c>
      <c r="C17" t="s">
        <v>252</v>
      </c>
      <c r="D17" t="s">
        <v>46</v>
      </c>
      <c r="E17">
        <v>10856620</v>
      </c>
      <c r="F17" t="s">
        <v>13</v>
      </c>
      <c r="G17">
        <v>151815610</v>
      </c>
      <c r="H17" t="s">
        <v>5831</v>
      </c>
      <c r="I17" t="s">
        <v>5845</v>
      </c>
      <c r="J17" t="s">
        <v>13</v>
      </c>
    </row>
    <row r="18" spans="1:10" x14ac:dyDescent="0.2">
      <c r="A18" t="s">
        <v>5830</v>
      </c>
      <c r="B18">
        <v>7.85</v>
      </c>
      <c r="C18" t="s">
        <v>252</v>
      </c>
      <c r="D18" t="s">
        <v>48</v>
      </c>
      <c r="E18">
        <v>11157206</v>
      </c>
      <c r="F18" t="s">
        <v>13</v>
      </c>
      <c r="G18">
        <v>152660997</v>
      </c>
      <c r="H18" t="s">
        <v>5831</v>
      </c>
      <c r="I18" t="s">
        <v>5846</v>
      </c>
      <c r="J18" t="s">
        <v>13</v>
      </c>
    </row>
    <row r="19" spans="1:10" x14ac:dyDescent="0.2">
      <c r="A19" t="s">
        <v>5830</v>
      </c>
      <c r="B19">
        <v>7.85</v>
      </c>
      <c r="C19" t="s">
        <v>252</v>
      </c>
      <c r="D19" t="s">
        <v>50</v>
      </c>
      <c r="E19">
        <v>10626886</v>
      </c>
      <c r="F19" t="s">
        <v>13</v>
      </c>
      <c r="G19">
        <v>143833087</v>
      </c>
      <c r="H19" t="s">
        <v>5831</v>
      </c>
      <c r="I19" t="s">
        <v>5847</v>
      </c>
      <c r="J19" t="s">
        <v>13</v>
      </c>
    </row>
    <row r="20" spans="1:10" x14ac:dyDescent="0.2">
      <c r="A20" t="s">
        <v>5830</v>
      </c>
      <c r="B20">
        <v>7.85</v>
      </c>
      <c r="C20" t="s">
        <v>252</v>
      </c>
      <c r="D20" t="s">
        <v>52</v>
      </c>
      <c r="E20">
        <v>10810935</v>
      </c>
      <c r="F20" t="s">
        <v>13</v>
      </c>
      <c r="G20">
        <v>152338069</v>
      </c>
      <c r="H20" t="s">
        <v>5831</v>
      </c>
      <c r="I20" t="s">
        <v>5848</v>
      </c>
      <c r="J20" t="s">
        <v>13</v>
      </c>
    </row>
    <row r="21" spans="1:10" x14ac:dyDescent="0.2">
      <c r="A21" t="s">
        <v>5830</v>
      </c>
      <c r="B21">
        <v>7.85</v>
      </c>
      <c r="C21" t="s">
        <v>252</v>
      </c>
      <c r="D21" t="s">
        <v>54</v>
      </c>
      <c r="E21">
        <v>10077656</v>
      </c>
      <c r="F21" t="s">
        <v>13</v>
      </c>
      <c r="G21">
        <v>139461731</v>
      </c>
      <c r="H21" t="s">
        <v>5831</v>
      </c>
      <c r="I21" t="s">
        <v>5849</v>
      </c>
      <c r="J21" t="s">
        <v>13</v>
      </c>
    </row>
    <row r="22" spans="1:10" x14ac:dyDescent="0.2">
      <c r="A22" t="s">
        <v>5830</v>
      </c>
      <c r="B22">
        <v>7.85</v>
      </c>
      <c r="C22" t="s">
        <v>252</v>
      </c>
      <c r="D22" t="s">
        <v>57</v>
      </c>
      <c r="E22">
        <v>10476065</v>
      </c>
      <c r="F22" t="s">
        <v>13</v>
      </c>
      <c r="G22">
        <v>140020235</v>
      </c>
      <c r="H22" t="s">
        <v>5831</v>
      </c>
      <c r="I22" t="s">
        <v>5850</v>
      </c>
      <c r="J22" t="s">
        <v>13</v>
      </c>
    </row>
    <row r="23" spans="1:10" x14ac:dyDescent="0.2">
      <c r="A23" t="s">
        <v>5830</v>
      </c>
      <c r="B23">
        <v>7.85</v>
      </c>
      <c r="C23" t="s">
        <v>252</v>
      </c>
      <c r="D23" t="s">
        <v>60</v>
      </c>
      <c r="E23">
        <v>9893650</v>
      </c>
      <c r="F23" t="s">
        <v>13</v>
      </c>
      <c r="G23">
        <v>146376148</v>
      </c>
      <c r="H23" t="s">
        <v>5831</v>
      </c>
      <c r="I23" t="s">
        <v>5851</v>
      </c>
      <c r="J23" t="s">
        <v>13</v>
      </c>
    </row>
    <row r="24" spans="1:10" x14ac:dyDescent="0.2">
      <c r="A24" t="s">
        <v>5830</v>
      </c>
      <c r="B24">
        <v>7.85</v>
      </c>
      <c r="C24" t="s">
        <v>252</v>
      </c>
      <c r="D24" t="s">
        <v>63</v>
      </c>
      <c r="E24">
        <v>9245541</v>
      </c>
      <c r="F24" t="s">
        <v>13</v>
      </c>
      <c r="G24">
        <v>135637590</v>
      </c>
      <c r="H24" t="s">
        <v>5831</v>
      </c>
      <c r="I24" t="s">
        <v>5852</v>
      </c>
      <c r="J24" t="s">
        <v>13</v>
      </c>
    </row>
    <row r="25" spans="1:10" x14ac:dyDescent="0.2">
      <c r="A25" t="s">
        <v>5830</v>
      </c>
      <c r="B25">
        <v>7.85</v>
      </c>
      <c r="C25" t="s">
        <v>252</v>
      </c>
      <c r="D25" t="s">
        <v>64</v>
      </c>
      <c r="E25">
        <v>10259917</v>
      </c>
      <c r="F25" t="s">
        <v>13</v>
      </c>
      <c r="G25">
        <v>137641718</v>
      </c>
      <c r="H25" t="s">
        <v>5831</v>
      </c>
      <c r="I25" t="s">
        <v>5853</v>
      </c>
      <c r="J25" t="s">
        <v>13</v>
      </c>
    </row>
    <row r="26" spans="1:10" x14ac:dyDescent="0.2">
      <c r="A26" t="s">
        <v>5830</v>
      </c>
      <c r="B26">
        <v>7.85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5831</v>
      </c>
      <c r="I26" t="s">
        <v>37</v>
      </c>
      <c r="J26" t="s">
        <v>13</v>
      </c>
    </row>
    <row r="27" spans="1:10" x14ac:dyDescent="0.2">
      <c r="A27" t="s">
        <v>5830</v>
      </c>
      <c r="B27">
        <v>7.85</v>
      </c>
      <c r="C27" t="s">
        <v>252</v>
      </c>
      <c r="D27" t="s">
        <v>66</v>
      </c>
      <c r="E27">
        <v>10662516</v>
      </c>
      <c r="F27" t="s">
        <v>13</v>
      </c>
      <c r="G27">
        <v>146568678</v>
      </c>
      <c r="H27" t="s">
        <v>5831</v>
      </c>
      <c r="I27" t="s">
        <v>193</v>
      </c>
      <c r="J27" t="s">
        <v>13</v>
      </c>
    </row>
    <row r="28" spans="1:10" x14ac:dyDescent="0.2">
      <c r="A28" t="s">
        <v>5830</v>
      </c>
      <c r="B28">
        <v>7.85</v>
      </c>
      <c r="C28" t="s">
        <v>252</v>
      </c>
      <c r="D28" t="s">
        <v>68</v>
      </c>
      <c r="E28">
        <v>9718478</v>
      </c>
      <c r="F28" t="s">
        <v>13</v>
      </c>
      <c r="G28">
        <v>142364175</v>
      </c>
      <c r="H28" t="s">
        <v>5831</v>
      </c>
      <c r="I28" t="s">
        <v>5854</v>
      </c>
      <c r="J28" t="s">
        <v>13</v>
      </c>
    </row>
    <row r="29" spans="1:10" x14ac:dyDescent="0.2">
      <c r="A29" t="s">
        <v>5830</v>
      </c>
      <c r="B29">
        <v>7.85</v>
      </c>
      <c r="C29" t="s">
        <v>252</v>
      </c>
      <c r="D29" t="s">
        <v>70</v>
      </c>
      <c r="E29">
        <v>9564163</v>
      </c>
      <c r="F29" t="s">
        <v>13</v>
      </c>
      <c r="G29">
        <v>142719404</v>
      </c>
      <c r="H29" t="s">
        <v>5831</v>
      </c>
      <c r="I29" t="s">
        <v>5855</v>
      </c>
      <c r="J29" t="s">
        <v>13</v>
      </c>
    </row>
    <row r="30" spans="1:10" x14ac:dyDescent="0.2">
      <c r="A30" t="s">
        <v>5830</v>
      </c>
      <c r="B30">
        <v>7.85</v>
      </c>
      <c r="C30" t="s">
        <v>252</v>
      </c>
      <c r="D30" t="s">
        <v>72</v>
      </c>
      <c r="E30">
        <v>9353829</v>
      </c>
      <c r="F30" t="s">
        <v>13</v>
      </c>
      <c r="G30">
        <v>137601903</v>
      </c>
      <c r="H30" t="s">
        <v>5831</v>
      </c>
      <c r="I30" t="s">
        <v>5856</v>
      </c>
      <c r="J30" t="s">
        <v>13</v>
      </c>
    </row>
    <row r="31" spans="1:10" x14ac:dyDescent="0.2">
      <c r="A31" t="s">
        <v>5830</v>
      </c>
      <c r="B31">
        <v>7.85</v>
      </c>
      <c r="C31" t="s">
        <v>252</v>
      </c>
      <c r="D31" t="s">
        <v>74</v>
      </c>
      <c r="E31">
        <v>9847664</v>
      </c>
      <c r="F31" t="s">
        <v>13</v>
      </c>
      <c r="G31">
        <v>139006001</v>
      </c>
      <c r="H31" t="s">
        <v>5831</v>
      </c>
      <c r="I31" t="s">
        <v>5857</v>
      </c>
      <c r="J31" t="s">
        <v>13</v>
      </c>
    </row>
    <row r="32" spans="1:10" x14ac:dyDescent="0.2">
      <c r="A32" t="s">
        <v>5830</v>
      </c>
      <c r="B32">
        <v>7.85</v>
      </c>
      <c r="C32" t="s">
        <v>252</v>
      </c>
      <c r="D32" t="s">
        <v>76</v>
      </c>
      <c r="E32">
        <v>9741636</v>
      </c>
      <c r="F32" t="s">
        <v>13</v>
      </c>
      <c r="G32">
        <v>137426892</v>
      </c>
      <c r="H32" t="s">
        <v>5831</v>
      </c>
      <c r="I32" t="s">
        <v>5858</v>
      </c>
      <c r="J32" t="s">
        <v>13</v>
      </c>
    </row>
    <row r="33" spans="1:10" x14ac:dyDescent="0.2">
      <c r="A33" t="s">
        <v>5830</v>
      </c>
      <c r="B33">
        <v>7.85</v>
      </c>
      <c r="C33" t="s">
        <v>252</v>
      </c>
      <c r="D33" t="s">
        <v>78</v>
      </c>
      <c r="E33">
        <v>11213811</v>
      </c>
      <c r="F33" t="s">
        <v>13</v>
      </c>
      <c r="G33">
        <v>148874164</v>
      </c>
      <c r="H33" t="s">
        <v>5831</v>
      </c>
      <c r="I33" t="s">
        <v>5859</v>
      </c>
      <c r="J33" t="s">
        <v>13</v>
      </c>
    </row>
    <row r="34" spans="1:10" x14ac:dyDescent="0.2">
      <c r="A34" t="s">
        <v>5830</v>
      </c>
      <c r="B34">
        <v>7.85</v>
      </c>
      <c r="C34" t="s">
        <v>252</v>
      </c>
      <c r="D34" t="s">
        <v>80</v>
      </c>
      <c r="E34">
        <v>9963301</v>
      </c>
      <c r="F34" t="s">
        <v>13</v>
      </c>
      <c r="G34">
        <v>143729472</v>
      </c>
      <c r="H34" t="s">
        <v>5831</v>
      </c>
      <c r="I34" t="s">
        <v>5860</v>
      </c>
      <c r="J34" t="s">
        <v>13</v>
      </c>
    </row>
    <row r="35" spans="1:10" x14ac:dyDescent="0.2">
      <c r="A35" t="s">
        <v>5830</v>
      </c>
      <c r="B35">
        <v>7.85</v>
      </c>
      <c r="C35" t="s">
        <v>252</v>
      </c>
      <c r="D35" t="s">
        <v>83</v>
      </c>
      <c r="E35">
        <v>11015044</v>
      </c>
      <c r="F35" t="s">
        <v>13</v>
      </c>
      <c r="G35">
        <v>149763086</v>
      </c>
      <c r="H35" t="s">
        <v>5831</v>
      </c>
      <c r="I35" t="s">
        <v>5861</v>
      </c>
      <c r="J35" t="s">
        <v>13</v>
      </c>
    </row>
    <row r="36" spans="1:10" x14ac:dyDescent="0.2">
      <c r="A36" t="s">
        <v>5830</v>
      </c>
      <c r="B36">
        <v>7.85</v>
      </c>
      <c r="C36" t="s">
        <v>252</v>
      </c>
      <c r="D36" t="s">
        <v>86</v>
      </c>
      <c r="E36">
        <v>10829886</v>
      </c>
      <c r="F36" t="s">
        <v>13</v>
      </c>
      <c r="G36">
        <v>145617525</v>
      </c>
      <c r="H36" t="s">
        <v>5831</v>
      </c>
      <c r="I36" t="s">
        <v>5862</v>
      </c>
      <c r="J36" t="s">
        <v>13</v>
      </c>
    </row>
    <row r="37" spans="1:10" x14ac:dyDescent="0.2">
      <c r="A37" t="s">
        <v>5830</v>
      </c>
      <c r="B37">
        <v>7.85</v>
      </c>
      <c r="C37" t="s">
        <v>252</v>
      </c>
      <c r="D37" t="s">
        <v>89</v>
      </c>
      <c r="E37">
        <v>10302253</v>
      </c>
      <c r="F37" t="s">
        <v>13</v>
      </c>
      <c r="G37">
        <v>143615962</v>
      </c>
      <c r="H37" t="s">
        <v>5831</v>
      </c>
      <c r="I37" t="s">
        <v>5863</v>
      </c>
      <c r="J37" t="s">
        <v>13</v>
      </c>
    </row>
    <row r="38" spans="1:10" x14ac:dyDescent="0.2">
      <c r="A38" t="s">
        <v>5830</v>
      </c>
      <c r="B38">
        <v>7.85</v>
      </c>
      <c r="C38" t="s">
        <v>252</v>
      </c>
      <c r="D38" t="s">
        <v>92</v>
      </c>
      <c r="E38">
        <v>9259110</v>
      </c>
      <c r="F38" t="s">
        <v>13</v>
      </c>
      <c r="G38">
        <v>134749633</v>
      </c>
      <c r="H38" t="s">
        <v>5831</v>
      </c>
      <c r="I38" t="s">
        <v>5864</v>
      </c>
      <c r="J38" t="s">
        <v>13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J38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5865</v>
      </c>
      <c r="B2">
        <v>7.85</v>
      </c>
      <c r="C2" t="s">
        <v>252</v>
      </c>
      <c r="D2" t="s">
        <v>12</v>
      </c>
      <c r="E2">
        <v>95047018</v>
      </c>
      <c r="F2" t="s">
        <v>13</v>
      </c>
      <c r="G2">
        <v>1336866662</v>
      </c>
      <c r="H2" t="s">
        <v>5831</v>
      </c>
      <c r="I2" t="s">
        <v>193</v>
      </c>
      <c r="J2" t="s">
        <v>13</v>
      </c>
    </row>
    <row r="3" spans="1:10" x14ac:dyDescent="0.2">
      <c r="A3" t="s">
        <v>5865</v>
      </c>
      <c r="B3">
        <v>7.85</v>
      </c>
      <c r="C3" t="s">
        <v>252</v>
      </c>
      <c r="D3" t="s">
        <v>16</v>
      </c>
      <c r="E3">
        <v>117658121</v>
      </c>
      <c r="F3" t="s">
        <v>13</v>
      </c>
      <c r="G3">
        <v>1648112308</v>
      </c>
      <c r="H3" t="s">
        <v>5831</v>
      </c>
      <c r="I3" t="s">
        <v>193</v>
      </c>
      <c r="J3" t="s">
        <v>13</v>
      </c>
    </row>
    <row r="4" spans="1:10" x14ac:dyDescent="0.2">
      <c r="A4" t="s">
        <v>5865</v>
      </c>
      <c r="B4">
        <v>7.85</v>
      </c>
      <c r="C4" t="s">
        <v>252</v>
      </c>
      <c r="D4" t="s">
        <v>18</v>
      </c>
      <c r="E4">
        <v>142358081</v>
      </c>
      <c r="F4" t="s">
        <v>13</v>
      </c>
      <c r="G4">
        <v>1849032526</v>
      </c>
      <c r="H4" t="s">
        <v>5831</v>
      </c>
      <c r="I4" t="s">
        <v>5866</v>
      </c>
      <c r="J4" t="s">
        <v>13</v>
      </c>
    </row>
    <row r="5" spans="1:10" x14ac:dyDescent="0.2">
      <c r="A5" t="s">
        <v>5865</v>
      </c>
      <c r="B5">
        <v>7.85</v>
      </c>
      <c r="C5" t="s">
        <v>252</v>
      </c>
      <c r="D5" t="s">
        <v>20</v>
      </c>
      <c r="E5">
        <v>147502838</v>
      </c>
      <c r="F5" t="s">
        <v>13</v>
      </c>
      <c r="G5">
        <v>2049897223</v>
      </c>
      <c r="H5" t="s">
        <v>5831</v>
      </c>
      <c r="I5" t="s">
        <v>5867</v>
      </c>
      <c r="J5" t="s">
        <v>13</v>
      </c>
    </row>
    <row r="6" spans="1:10" x14ac:dyDescent="0.2">
      <c r="A6" t="s">
        <v>5865</v>
      </c>
      <c r="B6">
        <v>7.85</v>
      </c>
      <c r="C6" t="s">
        <v>252</v>
      </c>
      <c r="D6" t="s">
        <v>22</v>
      </c>
      <c r="E6">
        <v>164512708</v>
      </c>
      <c r="F6" t="s">
        <v>13</v>
      </c>
      <c r="G6">
        <v>2183029804</v>
      </c>
      <c r="H6" t="s">
        <v>5831</v>
      </c>
      <c r="I6" t="s">
        <v>5868</v>
      </c>
      <c r="J6" t="s">
        <v>13</v>
      </c>
    </row>
    <row r="7" spans="1:10" x14ac:dyDescent="0.2">
      <c r="A7" t="s">
        <v>5865</v>
      </c>
      <c r="B7">
        <v>7.85</v>
      </c>
      <c r="C7" t="s">
        <v>252</v>
      </c>
      <c r="D7" t="s">
        <v>25</v>
      </c>
      <c r="E7">
        <v>169895376</v>
      </c>
      <c r="F7" t="s">
        <v>13</v>
      </c>
      <c r="G7">
        <v>2265931356</v>
      </c>
      <c r="H7" t="s">
        <v>5831</v>
      </c>
      <c r="I7" t="s">
        <v>5869</v>
      </c>
      <c r="J7" t="s">
        <v>13</v>
      </c>
    </row>
    <row r="8" spans="1:10" x14ac:dyDescent="0.2">
      <c r="A8" t="s">
        <v>5865</v>
      </c>
      <c r="B8">
        <v>7.85</v>
      </c>
      <c r="C8" t="s">
        <v>252</v>
      </c>
      <c r="D8" t="s">
        <v>27</v>
      </c>
      <c r="E8">
        <v>162171051</v>
      </c>
      <c r="F8" t="s">
        <v>13</v>
      </c>
      <c r="G8">
        <v>2227492161</v>
      </c>
      <c r="H8" t="s">
        <v>5831</v>
      </c>
      <c r="I8" t="s">
        <v>5870</v>
      </c>
      <c r="J8" t="s">
        <v>13</v>
      </c>
    </row>
    <row r="9" spans="1:10" x14ac:dyDescent="0.2">
      <c r="A9" t="s">
        <v>5865</v>
      </c>
      <c r="B9">
        <v>7.85</v>
      </c>
      <c r="C9" t="s">
        <v>252</v>
      </c>
      <c r="D9" t="s">
        <v>29</v>
      </c>
      <c r="E9">
        <v>158299423</v>
      </c>
      <c r="F9" t="s">
        <v>13</v>
      </c>
      <c r="G9">
        <v>2151839093</v>
      </c>
      <c r="H9" t="s">
        <v>5831</v>
      </c>
      <c r="I9" t="s">
        <v>5871</v>
      </c>
      <c r="J9" t="s">
        <v>13</v>
      </c>
    </row>
    <row r="10" spans="1:10" x14ac:dyDescent="0.2">
      <c r="A10" t="s">
        <v>5865</v>
      </c>
      <c r="B10">
        <v>7.85</v>
      </c>
      <c r="C10" t="s">
        <v>252</v>
      </c>
      <c r="D10" t="s">
        <v>32</v>
      </c>
      <c r="E10">
        <v>153789652</v>
      </c>
      <c r="F10" t="s">
        <v>13</v>
      </c>
      <c r="G10">
        <v>2102694140</v>
      </c>
      <c r="H10" t="s">
        <v>5831</v>
      </c>
      <c r="I10" t="s">
        <v>5872</v>
      </c>
      <c r="J10" t="s">
        <v>13</v>
      </c>
    </row>
    <row r="11" spans="1:10" x14ac:dyDescent="0.2">
      <c r="A11" t="s">
        <v>5865</v>
      </c>
      <c r="B11">
        <v>7.85</v>
      </c>
      <c r="C11" t="s">
        <v>252</v>
      </c>
      <c r="D11" t="s">
        <v>35</v>
      </c>
      <c r="E11">
        <v>156352128</v>
      </c>
      <c r="F11" t="s">
        <v>13</v>
      </c>
      <c r="G11">
        <v>2101120840</v>
      </c>
      <c r="H11" t="s">
        <v>5831</v>
      </c>
      <c r="I11" t="s">
        <v>5873</v>
      </c>
      <c r="J11" t="s">
        <v>13</v>
      </c>
    </row>
    <row r="12" spans="1:10" x14ac:dyDescent="0.2">
      <c r="A12" t="s">
        <v>5865</v>
      </c>
      <c r="B12">
        <v>7.85</v>
      </c>
      <c r="C12" t="s">
        <v>252</v>
      </c>
      <c r="D12" t="s">
        <v>38</v>
      </c>
      <c r="E12">
        <v>151861108</v>
      </c>
      <c r="F12" t="s">
        <v>13</v>
      </c>
      <c r="G12">
        <v>2108388835</v>
      </c>
      <c r="H12" t="s">
        <v>5831</v>
      </c>
      <c r="I12" t="s">
        <v>5874</v>
      </c>
      <c r="J12" t="s">
        <v>13</v>
      </c>
    </row>
    <row r="13" spans="1:10" x14ac:dyDescent="0.2">
      <c r="A13" t="s">
        <v>5865</v>
      </c>
      <c r="B13">
        <v>7.85</v>
      </c>
      <c r="C13" t="s">
        <v>252</v>
      </c>
      <c r="D13" t="s">
        <v>39</v>
      </c>
      <c r="E13">
        <v>152884790</v>
      </c>
      <c r="F13" t="s">
        <v>13</v>
      </c>
      <c r="G13">
        <v>2099013027</v>
      </c>
      <c r="H13" t="s">
        <v>5831</v>
      </c>
      <c r="I13" t="s">
        <v>5875</v>
      </c>
      <c r="J13" t="s">
        <v>13</v>
      </c>
    </row>
    <row r="14" spans="1:10" x14ac:dyDescent="0.2">
      <c r="A14" t="s">
        <v>5865</v>
      </c>
      <c r="B14">
        <v>7.85</v>
      </c>
      <c r="C14" t="s">
        <v>252</v>
      </c>
      <c r="D14" t="s">
        <v>40</v>
      </c>
      <c r="E14">
        <v>95561489</v>
      </c>
      <c r="F14" t="s">
        <v>13</v>
      </c>
      <c r="G14">
        <v>1271934572</v>
      </c>
      <c r="H14" t="s">
        <v>5831</v>
      </c>
      <c r="I14" t="s">
        <v>5876</v>
      </c>
      <c r="J14" t="s">
        <v>13</v>
      </c>
    </row>
    <row r="15" spans="1:10" x14ac:dyDescent="0.2">
      <c r="A15" t="s">
        <v>5865</v>
      </c>
      <c r="B15">
        <v>7.85</v>
      </c>
      <c r="C15" t="s">
        <v>252</v>
      </c>
      <c r="D15" t="s">
        <v>42</v>
      </c>
      <c r="E15">
        <v>115886349</v>
      </c>
      <c r="F15" t="s">
        <v>13</v>
      </c>
      <c r="G15">
        <v>1600285249</v>
      </c>
      <c r="H15" t="s">
        <v>5831</v>
      </c>
      <c r="I15" t="s">
        <v>5877</v>
      </c>
      <c r="J15" t="s">
        <v>13</v>
      </c>
    </row>
    <row r="16" spans="1:10" x14ac:dyDescent="0.2">
      <c r="A16" t="s">
        <v>5865</v>
      </c>
      <c r="B16">
        <v>7.85</v>
      </c>
      <c r="C16" t="s">
        <v>252</v>
      </c>
      <c r="D16" t="s">
        <v>44</v>
      </c>
      <c r="E16">
        <v>133548068</v>
      </c>
      <c r="F16" t="s">
        <v>13</v>
      </c>
      <c r="G16">
        <v>1763136608</v>
      </c>
      <c r="H16" t="s">
        <v>5831</v>
      </c>
      <c r="I16" t="s">
        <v>5878</v>
      </c>
      <c r="J16" t="s">
        <v>13</v>
      </c>
    </row>
    <row r="17" spans="1:10" x14ac:dyDescent="0.2">
      <c r="A17" t="s">
        <v>5865</v>
      </c>
      <c r="B17">
        <v>7.85</v>
      </c>
      <c r="C17" t="s">
        <v>252</v>
      </c>
      <c r="D17" t="s">
        <v>46</v>
      </c>
      <c r="E17">
        <v>139015310</v>
      </c>
      <c r="F17" t="s">
        <v>13</v>
      </c>
      <c r="G17">
        <v>1983211826</v>
      </c>
      <c r="H17" t="s">
        <v>5831</v>
      </c>
      <c r="I17" t="s">
        <v>5879</v>
      </c>
      <c r="J17" t="s">
        <v>13</v>
      </c>
    </row>
    <row r="18" spans="1:10" x14ac:dyDescent="0.2">
      <c r="A18" t="s">
        <v>5865</v>
      </c>
      <c r="B18">
        <v>7.85</v>
      </c>
      <c r="C18" t="s">
        <v>252</v>
      </c>
      <c r="D18" t="s">
        <v>48</v>
      </c>
      <c r="E18">
        <v>166532465</v>
      </c>
      <c r="F18" t="s">
        <v>13</v>
      </c>
      <c r="G18">
        <v>2237065128</v>
      </c>
      <c r="H18" t="s">
        <v>5831</v>
      </c>
      <c r="I18" t="s">
        <v>5880</v>
      </c>
      <c r="J18" t="s">
        <v>13</v>
      </c>
    </row>
    <row r="19" spans="1:10" x14ac:dyDescent="0.2">
      <c r="A19" t="s">
        <v>5865</v>
      </c>
      <c r="B19">
        <v>7.85</v>
      </c>
      <c r="C19" t="s">
        <v>252</v>
      </c>
      <c r="D19" t="s">
        <v>50</v>
      </c>
      <c r="E19">
        <v>163498688</v>
      </c>
      <c r="F19" t="s">
        <v>13</v>
      </c>
      <c r="G19">
        <v>2211099771</v>
      </c>
      <c r="H19" t="s">
        <v>5831</v>
      </c>
      <c r="I19" t="s">
        <v>5881</v>
      </c>
      <c r="J19" t="s">
        <v>13</v>
      </c>
    </row>
    <row r="20" spans="1:10" x14ac:dyDescent="0.2">
      <c r="A20" t="s">
        <v>5865</v>
      </c>
      <c r="B20">
        <v>7.85</v>
      </c>
      <c r="C20" t="s">
        <v>252</v>
      </c>
      <c r="D20" t="s">
        <v>52</v>
      </c>
      <c r="E20">
        <v>159899386</v>
      </c>
      <c r="F20" t="s">
        <v>13</v>
      </c>
      <c r="G20">
        <v>2181595801</v>
      </c>
      <c r="H20" t="s">
        <v>5831</v>
      </c>
      <c r="I20" t="s">
        <v>5882</v>
      </c>
      <c r="J20" t="s">
        <v>13</v>
      </c>
    </row>
    <row r="21" spans="1:10" x14ac:dyDescent="0.2">
      <c r="A21" t="s">
        <v>5865</v>
      </c>
      <c r="B21">
        <v>7.85</v>
      </c>
      <c r="C21" t="s">
        <v>252</v>
      </c>
      <c r="D21" t="s">
        <v>54</v>
      </c>
      <c r="E21">
        <v>148230381</v>
      </c>
      <c r="F21" t="s">
        <v>13</v>
      </c>
      <c r="G21">
        <v>2088802229</v>
      </c>
      <c r="H21" t="s">
        <v>5831</v>
      </c>
      <c r="I21" t="s">
        <v>5883</v>
      </c>
      <c r="J21" t="s">
        <v>13</v>
      </c>
    </row>
    <row r="22" spans="1:10" x14ac:dyDescent="0.2">
      <c r="A22" t="s">
        <v>5865</v>
      </c>
      <c r="B22">
        <v>7.85</v>
      </c>
      <c r="C22" t="s">
        <v>252</v>
      </c>
      <c r="D22" t="s">
        <v>57</v>
      </c>
      <c r="E22">
        <v>143057340</v>
      </c>
      <c r="F22" t="s">
        <v>13</v>
      </c>
      <c r="G22">
        <v>2025083731</v>
      </c>
      <c r="H22" t="s">
        <v>5831</v>
      </c>
      <c r="I22" t="s">
        <v>5884</v>
      </c>
      <c r="J22" t="s">
        <v>13</v>
      </c>
    </row>
    <row r="23" spans="1:10" x14ac:dyDescent="0.2">
      <c r="A23" t="s">
        <v>5865</v>
      </c>
      <c r="B23">
        <v>7.85</v>
      </c>
      <c r="C23" t="s">
        <v>252</v>
      </c>
      <c r="D23" t="s">
        <v>60</v>
      </c>
      <c r="E23">
        <v>151454900</v>
      </c>
      <c r="F23" t="s">
        <v>13</v>
      </c>
      <c r="G23">
        <v>2082792182</v>
      </c>
      <c r="H23" t="s">
        <v>5831</v>
      </c>
      <c r="I23" t="s">
        <v>5885</v>
      </c>
      <c r="J23" t="s">
        <v>13</v>
      </c>
    </row>
    <row r="24" spans="1:10" x14ac:dyDescent="0.2">
      <c r="A24" t="s">
        <v>5865</v>
      </c>
      <c r="B24">
        <v>7.85</v>
      </c>
      <c r="C24" t="s">
        <v>252</v>
      </c>
      <c r="D24" t="s">
        <v>63</v>
      </c>
      <c r="E24">
        <v>137633435</v>
      </c>
      <c r="F24" t="s">
        <v>13</v>
      </c>
      <c r="G24">
        <v>1936060455</v>
      </c>
      <c r="H24" t="s">
        <v>5831</v>
      </c>
      <c r="I24" t="s">
        <v>5886</v>
      </c>
      <c r="J24" t="s">
        <v>13</v>
      </c>
    </row>
    <row r="25" spans="1:10" x14ac:dyDescent="0.2">
      <c r="A25" t="s">
        <v>5865</v>
      </c>
      <c r="B25">
        <v>7.85</v>
      </c>
      <c r="C25" t="s">
        <v>252</v>
      </c>
      <c r="D25" t="s">
        <v>64</v>
      </c>
      <c r="E25">
        <v>147665811</v>
      </c>
      <c r="F25" t="s">
        <v>13</v>
      </c>
      <c r="G25">
        <v>1918476706</v>
      </c>
      <c r="H25" t="s">
        <v>5831</v>
      </c>
      <c r="I25" t="s">
        <v>5887</v>
      </c>
      <c r="J25" t="s">
        <v>13</v>
      </c>
    </row>
    <row r="26" spans="1:10" x14ac:dyDescent="0.2">
      <c r="A26" t="s">
        <v>5865</v>
      </c>
      <c r="B26">
        <v>7.85</v>
      </c>
      <c r="C26" t="s">
        <v>252</v>
      </c>
      <c r="D26" t="s">
        <v>65</v>
      </c>
      <c r="E26">
        <v>1169</v>
      </c>
      <c r="F26" t="s">
        <v>13</v>
      </c>
      <c r="G26">
        <v>4318</v>
      </c>
      <c r="H26" t="s">
        <v>5831</v>
      </c>
      <c r="I26" t="s">
        <v>193</v>
      </c>
      <c r="J26" t="s">
        <v>5888</v>
      </c>
    </row>
    <row r="27" spans="1:10" x14ac:dyDescent="0.2">
      <c r="A27" t="s">
        <v>5865</v>
      </c>
      <c r="B27">
        <v>7.85</v>
      </c>
      <c r="C27" t="s">
        <v>252</v>
      </c>
      <c r="D27" t="s">
        <v>66</v>
      </c>
      <c r="E27">
        <v>108385621</v>
      </c>
      <c r="F27" t="s">
        <v>13</v>
      </c>
      <c r="G27">
        <v>1388384072</v>
      </c>
      <c r="H27" t="s">
        <v>5831</v>
      </c>
      <c r="I27" t="s">
        <v>193</v>
      </c>
      <c r="J27" t="s">
        <v>13</v>
      </c>
    </row>
    <row r="28" spans="1:10" x14ac:dyDescent="0.2">
      <c r="A28" t="s">
        <v>5865</v>
      </c>
      <c r="B28">
        <v>7.85</v>
      </c>
      <c r="C28" t="s">
        <v>252</v>
      </c>
      <c r="D28" t="s">
        <v>68</v>
      </c>
      <c r="E28">
        <v>108173000</v>
      </c>
      <c r="F28" t="s">
        <v>13</v>
      </c>
      <c r="G28">
        <v>1466228910</v>
      </c>
      <c r="H28" t="s">
        <v>5831</v>
      </c>
      <c r="I28" t="s">
        <v>5889</v>
      </c>
      <c r="J28" t="s">
        <v>13</v>
      </c>
    </row>
    <row r="29" spans="1:10" x14ac:dyDescent="0.2">
      <c r="A29" t="s">
        <v>5865</v>
      </c>
      <c r="B29">
        <v>7.85</v>
      </c>
      <c r="C29" t="s">
        <v>252</v>
      </c>
      <c r="D29" t="s">
        <v>70</v>
      </c>
      <c r="E29">
        <v>126531081</v>
      </c>
      <c r="F29" t="s">
        <v>13</v>
      </c>
      <c r="G29">
        <v>1665369736</v>
      </c>
      <c r="H29" t="s">
        <v>5831</v>
      </c>
      <c r="I29" t="s">
        <v>5890</v>
      </c>
      <c r="J29" t="s">
        <v>13</v>
      </c>
    </row>
    <row r="30" spans="1:10" x14ac:dyDescent="0.2">
      <c r="A30" t="s">
        <v>5865</v>
      </c>
      <c r="B30">
        <v>7.85</v>
      </c>
      <c r="C30" t="s">
        <v>252</v>
      </c>
      <c r="D30" t="s">
        <v>72</v>
      </c>
      <c r="E30">
        <v>136347733</v>
      </c>
      <c r="F30" t="s">
        <v>13</v>
      </c>
      <c r="G30">
        <v>1881535905</v>
      </c>
      <c r="H30" t="s">
        <v>5831</v>
      </c>
      <c r="I30" t="s">
        <v>5891</v>
      </c>
      <c r="J30" t="s">
        <v>13</v>
      </c>
    </row>
    <row r="31" spans="1:10" x14ac:dyDescent="0.2">
      <c r="A31" t="s">
        <v>5865</v>
      </c>
      <c r="B31">
        <v>7.85</v>
      </c>
      <c r="C31" t="s">
        <v>252</v>
      </c>
      <c r="D31" t="s">
        <v>74</v>
      </c>
      <c r="E31">
        <v>136260724</v>
      </c>
      <c r="F31" t="s">
        <v>13</v>
      </c>
      <c r="G31">
        <v>1969526692</v>
      </c>
      <c r="H31" t="s">
        <v>5831</v>
      </c>
      <c r="I31" t="s">
        <v>5892</v>
      </c>
      <c r="J31" t="s">
        <v>13</v>
      </c>
    </row>
    <row r="32" spans="1:10" x14ac:dyDescent="0.2">
      <c r="A32" t="s">
        <v>5865</v>
      </c>
      <c r="B32">
        <v>7.85</v>
      </c>
      <c r="C32" t="s">
        <v>252</v>
      </c>
      <c r="D32" t="s">
        <v>76</v>
      </c>
      <c r="E32">
        <v>147456324</v>
      </c>
      <c r="F32" t="s">
        <v>13</v>
      </c>
      <c r="G32">
        <v>2077060832</v>
      </c>
      <c r="H32" t="s">
        <v>5831</v>
      </c>
      <c r="I32" t="s">
        <v>5893</v>
      </c>
      <c r="J32" t="s">
        <v>13</v>
      </c>
    </row>
    <row r="33" spans="1:10" x14ac:dyDescent="0.2">
      <c r="A33" t="s">
        <v>5865</v>
      </c>
      <c r="B33">
        <v>7.85</v>
      </c>
      <c r="C33" t="s">
        <v>252</v>
      </c>
      <c r="D33" t="s">
        <v>78</v>
      </c>
      <c r="E33">
        <v>153334224</v>
      </c>
      <c r="F33" t="s">
        <v>13</v>
      </c>
      <c r="G33">
        <v>2092243583</v>
      </c>
      <c r="H33" t="s">
        <v>5831</v>
      </c>
      <c r="I33" t="s">
        <v>5894</v>
      </c>
      <c r="J33" t="s">
        <v>13</v>
      </c>
    </row>
    <row r="34" spans="1:10" x14ac:dyDescent="0.2">
      <c r="A34" t="s">
        <v>5865</v>
      </c>
      <c r="B34">
        <v>7.85</v>
      </c>
      <c r="C34" t="s">
        <v>252</v>
      </c>
      <c r="D34" t="s">
        <v>80</v>
      </c>
      <c r="E34">
        <v>145016787</v>
      </c>
      <c r="F34" t="s">
        <v>13</v>
      </c>
      <c r="G34">
        <v>2080884657</v>
      </c>
      <c r="H34" t="s">
        <v>5831</v>
      </c>
      <c r="I34" t="s">
        <v>5895</v>
      </c>
      <c r="J34" t="s">
        <v>13</v>
      </c>
    </row>
    <row r="35" spans="1:10" x14ac:dyDescent="0.2">
      <c r="A35" t="s">
        <v>5865</v>
      </c>
      <c r="B35">
        <v>7.85</v>
      </c>
      <c r="C35" t="s">
        <v>252</v>
      </c>
      <c r="D35" t="s">
        <v>83</v>
      </c>
      <c r="E35">
        <v>137478173</v>
      </c>
      <c r="F35" t="s">
        <v>13</v>
      </c>
      <c r="G35">
        <v>2023513034</v>
      </c>
      <c r="H35" t="s">
        <v>5831</v>
      </c>
      <c r="I35" t="s">
        <v>5896</v>
      </c>
      <c r="J35" t="s">
        <v>13</v>
      </c>
    </row>
    <row r="36" spans="1:10" x14ac:dyDescent="0.2">
      <c r="A36" t="s">
        <v>5865</v>
      </c>
      <c r="B36">
        <v>7.85</v>
      </c>
      <c r="C36" t="s">
        <v>252</v>
      </c>
      <c r="D36" t="s">
        <v>86</v>
      </c>
      <c r="E36">
        <v>147662748</v>
      </c>
      <c r="F36" t="s">
        <v>13</v>
      </c>
      <c r="G36">
        <v>2051132661</v>
      </c>
      <c r="H36" t="s">
        <v>5831</v>
      </c>
      <c r="I36" t="s">
        <v>5897</v>
      </c>
      <c r="J36" t="s">
        <v>13</v>
      </c>
    </row>
    <row r="37" spans="1:10" x14ac:dyDescent="0.2">
      <c r="A37" t="s">
        <v>5865</v>
      </c>
      <c r="B37">
        <v>7.85</v>
      </c>
      <c r="C37" t="s">
        <v>252</v>
      </c>
      <c r="D37" t="s">
        <v>89</v>
      </c>
      <c r="E37">
        <v>149139308</v>
      </c>
      <c r="F37" t="s">
        <v>13</v>
      </c>
      <c r="G37">
        <v>2052991660</v>
      </c>
      <c r="H37" t="s">
        <v>5831</v>
      </c>
      <c r="I37" t="s">
        <v>5898</v>
      </c>
      <c r="J37" t="s">
        <v>13</v>
      </c>
    </row>
    <row r="38" spans="1:10" x14ac:dyDescent="0.2">
      <c r="A38" t="s">
        <v>5865</v>
      </c>
      <c r="B38">
        <v>7.85</v>
      </c>
      <c r="C38" t="s">
        <v>252</v>
      </c>
      <c r="D38" t="s">
        <v>92</v>
      </c>
      <c r="E38">
        <v>137071198</v>
      </c>
      <c r="F38" t="s">
        <v>13</v>
      </c>
      <c r="G38">
        <v>1901298267</v>
      </c>
      <c r="H38" t="s">
        <v>5831</v>
      </c>
      <c r="I38" t="s">
        <v>5899</v>
      </c>
      <c r="J38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623</v>
      </c>
      <c r="B2">
        <v>14.24</v>
      </c>
      <c r="C2" t="s">
        <v>252</v>
      </c>
      <c r="D2" t="s">
        <v>12</v>
      </c>
      <c r="E2">
        <v>84667123</v>
      </c>
      <c r="F2" t="s">
        <v>13</v>
      </c>
      <c r="G2">
        <v>2180623550</v>
      </c>
      <c r="H2" t="s">
        <v>586</v>
      </c>
      <c r="I2" t="s">
        <v>624</v>
      </c>
      <c r="J2" t="s">
        <v>13</v>
      </c>
    </row>
    <row r="3" spans="1:10" x14ac:dyDescent="0.2">
      <c r="A3" t="s">
        <v>623</v>
      </c>
      <c r="B3">
        <v>14.24</v>
      </c>
      <c r="C3" t="s">
        <v>252</v>
      </c>
      <c r="D3" t="s">
        <v>16</v>
      </c>
      <c r="E3">
        <v>107218639</v>
      </c>
      <c r="F3" t="s">
        <v>13</v>
      </c>
      <c r="G3">
        <v>2750276091</v>
      </c>
      <c r="H3" t="s">
        <v>586</v>
      </c>
      <c r="I3" t="s">
        <v>625</v>
      </c>
      <c r="J3" t="s">
        <v>13</v>
      </c>
    </row>
    <row r="4" spans="1:10" x14ac:dyDescent="0.2">
      <c r="A4" t="s">
        <v>623</v>
      </c>
      <c r="B4">
        <v>14.24</v>
      </c>
      <c r="C4" t="s">
        <v>252</v>
      </c>
      <c r="D4" t="s">
        <v>18</v>
      </c>
      <c r="E4">
        <v>124341785</v>
      </c>
      <c r="F4" t="s">
        <v>13</v>
      </c>
      <c r="G4">
        <v>2908277164</v>
      </c>
      <c r="H4" t="s">
        <v>586</v>
      </c>
      <c r="I4" t="s">
        <v>626</v>
      </c>
      <c r="J4" t="s">
        <v>13</v>
      </c>
    </row>
    <row r="5" spans="1:10" x14ac:dyDescent="0.2">
      <c r="A5" t="s">
        <v>623</v>
      </c>
      <c r="B5">
        <v>14.24</v>
      </c>
      <c r="C5" t="s">
        <v>252</v>
      </c>
      <c r="D5" t="s">
        <v>20</v>
      </c>
      <c r="E5">
        <v>130664239</v>
      </c>
      <c r="F5" t="s">
        <v>13</v>
      </c>
      <c r="G5">
        <v>3235173762</v>
      </c>
      <c r="H5" t="s">
        <v>586</v>
      </c>
      <c r="I5" t="s">
        <v>627</v>
      </c>
      <c r="J5" t="s">
        <v>13</v>
      </c>
    </row>
    <row r="6" spans="1:10" x14ac:dyDescent="0.2">
      <c r="A6" t="s">
        <v>623</v>
      </c>
      <c r="B6">
        <v>14.24</v>
      </c>
      <c r="C6" t="s">
        <v>252</v>
      </c>
      <c r="D6" t="s">
        <v>22</v>
      </c>
      <c r="E6">
        <v>135902756</v>
      </c>
      <c r="F6" t="s">
        <v>13</v>
      </c>
      <c r="G6">
        <v>3317258941</v>
      </c>
      <c r="H6" t="s">
        <v>586</v>
      </c>
      <c r="I6" t="s">
        <v>628</v>
      </c>
      <c r="J6" t="s">
        <v>13</v>
      </c>
    </row>
    <row r="7" spans="1:10" x14ac:dyDescent="0.2">
      <c r="A7" t="s">
        <v>623</v>
      </c>
      <c r="B7">
        <v>14.24</v>
      </c>
      <c r="C7" t="s">
        <v>252</v>
      </c>
      <c r="D7" t="s">
        <v>25</v>
      </c>
      <c r="E7">
        <v>124744070</v>
      </c>
      <c r="F7" t="s">
        <v>13</v>
      </c>
      <c r="G7">
        <v>3392154190</v>
      </c>
      <c r="H7" t="s">
        <v>586</v>
      </c>
      <c r="I7" t="s">
        <v>629</v>
      </c>
      <c r="J7" t="s">
        <v>13</v>
      </c>
    </row>
    <row r="8" spans="1:10" x14ac:dyDescent="0.2">
      <c r="A8" t="s">
        <v>623</v>
      </c>
      <c r="B8">
        <v>14.24</v>
      </c>
      <c r="C8" t="s">
        <v>252</v>
      </c>
      <c r="D8" t="s">
        <v>27</v>
      </c>
      <c r="E8">
        <v>133649590</v>
      </c>
      <c r="F8" t="s">
        <v>13</v>
      </c>
      <c r="G8">
        <v>3490972249</v>
      </c>
      <c r="H8" t="s">
        <v>586</v>
      </c>
      <c r="I8" t="s">
        <v>630</v>
      </c>
      <c r="J8" t="s">
        <v>13</v>
      </c>
    </row>
    <row r="9" spans="1:10" x14ac:dyDescent="0.2">
      <c r="A9" t="s">
        <v>623</v>
      </c>
      <c r="B9">
        <v>14.24</v>
      </c>
      <c r="C9" t="s">
        <v>252</v>
      </c>
      <c r="D9" t="s">
        <v>29</v>
      </c>
      <c r="E9">
        <v>132384051</v>
      </c>
      <c r="F9" t="s">
        <v>13</v>
      </c>
      <c r="G9">
        <v>3483012107</v>
      </c>
      <c r="H9" t="s">
        <v>586</v>
      </c>
      <c r="I9" t="s">
        <v>631</v>
      </c>
      <c r="J9" t="s">
        <v>13</v>
      </c>
    </row>
    <row r="10" spans="1:10" x14ac:dyDescent="0.2">
      <c r="A10" t="s">
        <v>623</v>
      </c>
      <c r="B10">
        <v>14.24</v>
      </c>
      <c r="C10" t="s">
        <v>252</v>
      </c>
      <c r="D10" t="s">
        <v>32</v>
      </c>
      <c r="E10">
        <v>136662623</v>
      </c>
      <c r="F10" t="s">
        <v>13</v>
      </c>
      <c r="G10">
        <v>3396849427</v>
      </c>
      <c r="H10" t="s">
        <v>586</v>
      </c>
      <c r="I10" t="s">
        <v>632</v>
      </c>
      <c r="J10" t="s">
        <v>13</v>
      </c>
    </row>
    <row r="11" spans="1:10" x14ac:dyDescent="0.2">
      <c r="A11" t="s">
        <v>623</v>
      </c>
      <c r="B11">
        <v>14.24</v>
      </c>
      <c r="C11" t="s">
        <v>252</v>
      </c>
      <c r="D11" t="s">
        <v>35</v>
      </c>
      <c r="E11">
        <v>128611997</v>
      </c>
      <c r="F11" t="s">
        <v>13</v>
      </c>
      <c r="G11">
        <v>3497361113</v>
      </c>
      <c r="H11" t="s">
        <v>586</v>
      </c>
      <c r="I11" t="s">
        <v>633</v>
      </c>
      <c r="J11" t="s">
        <v>13</v>
      </c>
    </row>
    <row r="12" spans="1:10" x14ac:dyDescent="0.2">
      <c r="A12" t="s">
        <v>623</v>
      </c>
      <c r="B12">
        <v>14.24</v>
      </c>
      <c r="C12" t="s">
        <v>252</v>
      </c>
      <c r="D12" t="s">
        <v>38</v>
      </c>
      <c r="E12">
        <v>130001811</v>
      </c>
      <c r="F12" t="s">
        <v>13</v>
      </c>
      <c r="G12">
        <v>3386855996</v>
      </c>
      <c r="H12" t="s">
        <v>586</v>
      </c>
      <c r="I12" t="s">
        <v>634</v>
      </c>
      <c r="J12" t="s">
        <v>13</v>
      </c>
    </row>
    <row r="13" spans="1:10" x14ac:dyDescent="0.2">
      <c r="A13" t="s">
        <v>623</v>
      </c>
      <c r="B13">
        <v>14.24</v>
      </c>
      <c r="C13" t="s">
        <v>252</v>
      </c>
      <c r="D13" t="s">
        <v>39</v>
      </c>
      <c r="E13">
        <v>128128256</v>
      </c>
      <c r="F13" t="s">
        <v>13</v>
      </c>
      <c r="G13">
        <v>3477555078</v>
      </c>
      <c r="H13" t="s">
        <v>586</v>
      </c>
      <c r="I13" t="s">
        <v>635</v>
      </c>
      <c r="J13" t="s">
        <v>13</v>
      </c>
    </row>
    <row r="14" spans="1:10" x14ac:dyDescent="0.2">
      <c r="A14" t="s">
        <v>623</v>
      </c>
      <c r="B14">
        <v>14.24</v>
      </c>
      <c r="C14" t="s">
        <v>252</v>
      </c>
      <c r="D14" t="s">
        <v>40</v>
      </c>
      <c r="E14">
        <v>81341478</v>
      </c>
      <c r="F14" t="s">
        <v>13</v>
      </c>
      <c r="G14">
        <v>2116300841</v>
      </c>
      <c r="H14" t="s">
        <v>586</v>
      </c>
      <c r="I14" t="s">
        <v>636</v>
      </c>
      <c r="J14" t="s">
        <v>13</v>
      </c>
    </row>
    <row r="15" spans="1:10" x14ac:dyDescent="0.2">
      <c r="A15" t="s">
        <v>623</v>
      </c>
      <c r="B15">
        <v>14.24</v>
      </c>
      <c r="C15" t="s">
        <v>252</v>
      </c>
      <c r="D15" t="s">
        <v>42</v>
      </c>
      <c r="E15">
        <v>106090886</v>
      </c>
      <c r="F15" t="s">
        <v>13</v>
      </c>
      <c r="G15">
        <v>2698253696</v>
      </c>
      <c r="H15" t="s">
        <v>586</v>
      </c>
      <c r="I15" t="s">
        <v>637</v>
      </c>
      <c r="J15" t="s">
        <v>13</v>
      </c>
    </row>
    <row r="16" spans="1:10" x14ac:dyDescent="0.2">
      <c r="A16" t="s">
        <v>623</v>
      </c>
      <c r="B16">
        <v>14.24</v>
      </c>
      <c r="C16" t="s">
        <v>252</v>
      </c>
      <c r="D16" t="s">
        <v>44</v>
      </c>
      <c r="E16">
        <v>116996513</v>
      </c>
      <c r="F16" t="s">
        <v>13</v>
      </c>
      <c r="G16">
        <v>2942409085</v>
      </c>
      <c r="H16" t="s">
        <v>586</v>
      </c>
      <c r="I16" t="s">
        <v>638</v>
      </c>
      <c r="J16" t="s">
        <v>13</v>
      </c>
    </row>
    <row r="17" spans="1:10" x14ac:dyDescent="0.2">
      <c r="A17" t="s">
        <v>623</v>
      </c>
      <c r="B17">
        <v>14.24</v>
      </c>
      <c r="C17" t="s">
        <v>252</v>
      </c>
      <c r="D17" t="s">
        <v>46</v>
      </c>
      <c r="E17">
        <v>139166775</v>
      </c>
      <c r="F17" t="s">
        <v>13</v>
      </c>
      <c r="G17">
        <v>3270209731</v>
      </c>
      <c r="H17" t="s">
        <v>586</v>
      </c>
      <c r="I17" t="s">
        <v>639</v>
      </c>
      <c r="J17" t="s">
        <v>13</v>
      </c>
    </row>
    <row r="18" spans="1:10" x14ac:dyDescent="0.2">
      <c r="A18" t="s">
        <v>623</v>
      </c>
      <c r="B18">
        <v>14.24</v>
      </c>
      <c r="C18" t="s">
        <v>252</v>
      </c>
      <c r="D18" t="s">
        <v>48</v>
      </c>
      <c r="E18">
        <v>133735973</v>
      </c>
      <c r="F18" t="s">
        <v>13</v>
      </c>
      <c r="G18">
        <v>3471639106</v>
      </c>
      <c r="H18" t="s">
        <v>586</v>
      </c>
      <c r="I18" t="s">
        <v>640</v>
      </c>
      <c r="J18" t="s">
        <v>13</v>
      </c>
    </row>
    <row r="19" spans="1:10" x14ac:dyDescent="0.2">
      <c r="A19" t="s">
        <v>623</v>
      </c>
      <c r="B19">
        <v>14.24</v>
      </c>
      <c r="C19" t="s">
        <v>252</v>
      </c>
      <c r="D19" t="s">
        <v>50</v>
      </c>
      <c r="E19">
        <v>139110502</v>
      </c>
      <c r="F19" t="s">
        <v>13</v>
      </c>
      <c r="G19">
        <v>3573769956</v>
      </c>
      <c r="H19" t="s">
        <v>586</v>
      </c>
      <c r="I19" t="s">
        <v>641</v>
      </c>
      <c r="J19" t="s">
        <v>13</v>
      </c>
    </row>
    <row r="20" spans="1:10" x14ac:dyDescent="0.2">
      <c r="A20" t="s">
        <v>623</v>
      </c>
      <c r="B20">
        <v>14.24</v>
      </c>
      <c r="C20" t="s">
        <v>252</v>
      </c>
      <c r="D20" t="s">
        <v>52</v>
      </c>
      <c r="E20">
        <v>133000583</v>
      </c>
      <c r="F20" t="s">
        <v>13</v>
      </c>
      <c r="G20">
        <v>3525800033</v>
      </c>
      <c r="H20" t="s">
        <v>586</v>
      </c>
      <c r="I20" t="s">
        <v>642</v>
      </c>
      <c r="J20" t="s">
        <v>13</v>
      </c>
    </row>
    <row r="21" spans="1:10" x14ac:dyDescent="0.2">
      <c r="A21" t="s">
        <v>623</v>
      </c>
      <c r="B21">
        <v>14.24</v>
      </c>
      <c r="C21" t="s">
        <v>252</v>
      </c>
      <c r="D21" t="s">
        <v>54</v>
      </c>
      <c r="E21">
        <v>135034185</v>
      </c>
      <c r="F21" t="s">
        <v>13</v>
      </c>
      <c r="G21">
        <v>3486906301</v>
      </c>
      <c r="H21" t="s">
        <v>586</v>
      </c>
      <c r="I21" t="s">
        <v>643</v>
      </c>
      <c r="J21" t="s">
        <v>13</v>
      </c>
    </row>
    <row r="22" spans="1:10" x14ac:dyDescent="0.2">
      <c r="A22" t="s">
        <v>623</v>
      </c>
      <c r="B22">
        <v>14.24</v>
      </c>
      <c r="C22" t="s">
        <v>252</v>
      </c>
      <c r="D22" t="s">
        <v>57</v>
      </c>
      <c r="E22">
        <v>134366890</v>
      </c>
      <c r="F22" t="s">
        <v>13</v>
      </c>
      <c r="G22">
        <v>3546646710</v>
      </c>
      <c r="H22" t="s">
        <v>586</v>
      </c>
      <c r="I22" t="s">
        <v>644</v>
      </c>
      <c r="J22" t="s">
        <v>13</v>
      </c>
    </row>
    <row r="23" spans="1:10" x14ac:dyDescent="0.2">
      <c r="A23" t="s">
        <v>623</v>
      </c>
      <c r="B23">
        <v>14.24</v>
      </c>
      <c r="C23" t="s">
        <v>252</v>
      </c>
      <c r="D23" t="s">
        <v>60</v>
      </c>
      <c r="E23">
        <v>139254402</v>
      </c>
      <c r="F23" t="s">
        <v>13</v>
      </c>
      <c r="G23">
        <v>3617798622</v>
      </c>
      <c r="H23" t="s">
        <v>586</v>
      </c>
      <c r="I23" t="s">
        <v>645</v>
      </c>
      <c r="J23" t="s">
        <v>13</v>
      </c>
    </row>
    <row r="24" spans="1:10" x14ac:dyDescent="0.2">
      <c r="A24" t="s">
        <v>623</v>
      </c>
      <c r="B24">
        <v>14.24</v>
      </c>
      <c r="C24" t="s">
        <v>252</v>
      </c>
      <c r="D24" t="s">
        <v>63</v>
      </c>
      <c r="E24">
        <v>129335524</v>
      </c>
      <c r="F24" t="s">
        <v>13</v>
      </c>
      <c r="G24">
        <v>3520466502</v>
      </c>
      <c r="H24" t="s">
        <v>586</v>
      </c>
      <c r="I24" t="s">
        <v>646</v>
      </c>
      <c r="J24" t="s">
        <v>13</v>
      </c>
    </row>
    <row r="25" spans="1:10" x14ac:dyDescent="0.2">
      <c r="A25" t="s">
        <v>623</v>
      </c>
      <c r="B25">
        <v>14.24</v>
      </c>
      <c r="C25" t="s">
        <v>252</v>
      </c>
      <c r="D25" t="s">
        <v>64</v>
      </c>
      <c r="E25">
        <v>134443176</v>
      </c>
      <c r="F25" t="s">
        <v>13</v>
      </c>
      <c r="G25">
        <v>3547282220</v>
      </c>
      <c r="H25" t="s">
        <v>586</v>
      </c>
      <c r="I25" t="s">
        <v>647</v>
      </c>
      <c r="J25" t="s">
        <v>13</v>
      </c>
    </row>
    <row r="26" spans="1:10" x14ac:dyDescent="0.2">
      <c r="A26" t="s">
        <v>623</v>
      </c>
      <c r="B26">
        <v>14.24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586</v>
      </c>
      <c r="I26" t="s">
        <v>37</v>
      </c>
      <c r="J26" t="s">
        <v>13</v>
      </c>
    </row>
    <row r="27" spans="1:10" x14ac:dyDescent="0.2">
      <c r="A27" t="s">
        <v>623</v>
      </c>
      <c r="B27">
        <v>14.24</v>
      </c>
      <c r="C27" t="s">
        <v>252</v>
      </c>
      <c r="D27" t="s">
        <v>66</v>
      </c>
      <c r="E27">
        <v>87278367</v>
      </c>
      <c r="F27" t="s">
        <v>13</v>
      </c>
      <c r="G27">
        <v>2329471061</v>
      </c>
      <c r="H27" t="s">
        <v>586</v>
      </c>
      <c r="I27" t="s">
        <v>648</v>
      </c>
      <c r="J27" t="s">
        <v>13</v>
      </c>
    </row>
    <row r="28" spans="1:10" x14ac:dyDescent="0.2">
      <c r="A28" t="s">
        <v>623</v>
      </c>
      <c r="B28">
        <v>14.24</v>
      </c>
      <c r="C28" t="s">
        <v>252</v>
      </c>
      <c r="D28" t="s">
        <v>68</v>
      </c>
      <c r="E28">
        <v>92977620</v>
      </c>
      <c r="F28" t="s">
        <v>13</v>
      </c>
      <c r="G28">
        <v>2508720143</v>
      </c>
      <c r="H28" t="s">
        <v>586</v>
      </c>
      <c r="I28" t="s">
        <v>649</v>
      </c>
      <c r="J28" t="s">
        <v>13</v>
      </c>
    </row>
    <row r="29" spans="1:10" x14ac:dyDescent="0.2">
      <c r="A29" t="s">
        <v>623</v>
      </c>
      <c r="B29">
        <v>14.24</v>
      </c>
      <c r="C29" t="s">
        <v>252</v>
      </c>
      <c r="D29" t="s">
        <v>70</v>
      </c>
      <c r="E29">
        <v>107918593</v>
      </c>
      <c r="F29" t="s">
        <v>13</v>
      </c>
      <c r="G29">
        <v>2774612942</v>
      </c>
      <c r="H29" t="s">
        <v>586</v>
      </c>
      <c r="I29" t="s">
        <v>650</v>
      </c>
      <c r="J29" t="s">
        <v>13</v>
      </c>
    </row>
    <row r="30" spans="1:10" x14ac:dyDescent="0.2">
      <c r="A30" t="s">
        <v>623</v>
      </c>
      <c r="B30">
        <v>14.24</v>
      </c>
      <c r="C30" t="s">
        <v>252</v>
      </c>
      <c r="D30" t="s">
        <v>72</v>
      </c>
      <c r="E30">
        <v>121388655</v>
      </c>
      <c r="F30" t="s">
        <v>13</v>
      </c>
      <c r="G30">
        <v>3209840787</v>
      </c>
      <c r="H30" t="s">
        <v>586</v>
      </c>
      <c r="I30" t="s">
        <v>651</v>
      </c>
      <c r="J30" t="s">
        <v>13</v>
      </c>
    </row>
    <row r="31" spans="1:10" x14ac:dyDescent="0.2">
      <c r="A31" t="s">
        <v>623</v>
      </c>
      <c r="B31">
        <v>14.24</v>
      </c>
      <c r="C31" t="s">
        <v>252</v>
      </c>
      <c r="D31" t="s">
        <v>74</v>
      </c>
      <c r="E31">
        <v>127759852</v>
      </c>
      <c r="F31" t="s">
        <v>13</v>
      </c>
      <c r="G31">
        <v>3430696373</v>
      </c>
      <c r="H31" t="s">
        <v>586</v>
      </c>
      <c r="I31" t="s">
        <v>652</v>
      </c>
      <c r="J31" t="s">
        <v>13</v>
      </c>
    </row>
    <row r="32" spans="1:10" x14ac:dyDescent="0.2">
      <c r="A32" t="s">
        <v>623</v>
      </c>
      <c r="B32">
        <v>14.24</v>
      </c>
      <c r="C32" t="s">
        <v>252</v>
      </c>
      <c r="D32" t="s">
        <v>76</v>
      </c>
      <c r="E32">
        <v>124208690</v>
      </c>
      <c r="F32" t="s">
        <v>13</v>
      </c>
      <c r="G32">
        <v>3303743825</v>
      </c>
      <c r="H32" t="s">
        <v>586</v>
      </c>
      <c r="I32" t="s">
        <v>653</v>
      </c>
      <c r="J32" t="s">
        <v>13</v>
      </c>
    </row>
    <row r="33" spans="1:10" x14ac:dyDescent="0.2">
      <c r="A33" t="s">
        <v>623</v>
      </c>
      <c r="B33">
        <v>14.24</v>
      </c>
      <c r="C33" t="s">
        <v>252</v>
      </c>
      <c r="D33" t="s">
        <v>78</v>
      </c>
      <c r="E33">
        <v>133853483</v>
      </c>
      <c r="F33" t="s">
        <v>13</v>
      </c>
      <c r="G33">
        <v>3471540009</v>
      </c>
      <c r="H33" t="s">
        <v>586</v>
      </c>
      <c r="I33" t="s">
        <v>654</v>
      </c>
      <c r="J33" t="s">
        <v>13</v>
      </c>
    </row>
    <row r="34" spans="1:10" x14ac:dyDescent="0.2">
      <c r="A34" t="s">
        <v>623</v>
      </c>
      <c r="B34">
        <v>14.24</v>
      </c>
      <c r="C34" t="s">
        <v>252</v>
      </c>
      <c r="D34" t="s">
        <v>80</v>
      </c>
      <c r="E34">
        <v>131985057</v>
      </c>
      <c r="F34" t="s">
        <v>13</v>
      </c>
      <c r="G34">
        <v>3510791889</v>
      </c>
      <c r="H34" t="s">
        <v>586</v>
      </c>
      <c r="I34" t="s">
        <v>655</v>
      </c>
      <c r="J34" t="s">
        <v>13</v>
      </c>
    </row>
    <row r="35" spans="1:10" x14ac:dyDescent="0.2">
      <c r="A35" t="s">
        <v>623</v>
      </c>
      <c r="B35">
        <v>14.24</v>
      </c>
      <c r="C35" t="s">
        <v>252</v>
      </c>
      <c r="D35" t="s">
        <v>83</v>
      </c>
      <c r="E35">
        <v>135206620</v>
      </c>
      <c r="F35" t="s">
        <v>13</v>
      </c>
      <c r="G35">
        <v>3626659020</v>
      </c>
      <c r="H35" t="s">
        <v>586</v>
      </c>
      <c r="I35" t="s">
        <v>656</v>
      </c>
      <c r="J35" t="s">
        <v>13</v>
      </c>
    </row>
    <row r="36" spans="1:10" x14ac:dyDescent="0.2">
      <c r="A36" t="s">
        <v>623</v>
      </c>
      <c r="B36">
        <v>14.24</v>
      </c>
      <c r="C36" t="s">
        <v>252</v>
      </c>
      <c r="D36" t="s">
        <v>86</v>
      </c>
      <c r="E36">
        <v>137572059</v>
      </c>
      <c r="F36" t="s">
        <v>13</v>
      </c>
      <c r="G36">
        <v>3648175047</v>
      </c>
      <c r="H36" t="s">
        <v>586</v>
      </c>
      <c r="I36" t="s">
        <v>657</v>
      </c>
      <c r="J36" t="s">
        <v>13</v>
      </c>
    </row>
    <row r="37" spans="1:10" x14ac:dyDescent="0.2">
      <c r="A37" t="s">
        <v>623</v>
      </c>
      <c r="B37">
        <v>14.24</v>
      </c>
      <c r="C37" t="s">
        <v>252</v>
      </c>
      <c r="D37" t="s">
        <v>89</v>
      </c>
      <c r="E37">
        <v>135285218</v>
      </c>
      <c r="F37" t="s">
        <v>13</v>
      </c>
      <c r="G37">
        <v>3473614690</v>
      </c>
      <c r="H37" t="s">
        <v>586</v>
      </c>
      <c r="I37" t="s">
        <v>658</v>
      </c>
      <c r="J37" t="s">
        <v>13</v>
      </c>
    </row>
    <row r="38" spans="1:10" x14ac:dyDescent="0.2">
      <c r="A38" t="s">
        <v>623</v>
      </c>
      <c r="B38">
        <v>14.24</v>
      </c>
      <c r="C38" t="s">
        <v>252</v>
      </c>
      <c r="D38" t="s">
        <v>92</v>
      </c>
      <c r="E38">
        <v>135443693</v>
      </c>
      <c r="F38" t="s">
        <v>13</v>
      </c>
      <c r="G38">
        <v>3365387677</v>
      </c>
      <c r="H38" t="s">
        <v>586</v>
      </c>
      <c r="I38" t="s">
        <v>659</v>
      </c>
      <c r="J38" t="s">
        <v>13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ED9C-2728-F540-B38D-124AEC67EF6E}">
  <dimension ref="A1:F37"/>
  <sheetViews>
    <sheetView topLeftCell="C8" zoomScale="139" workbookViewId="0">
      <selection activeCell="H25" sqref="H25"/>
    </sheetView>
  </sheetViews>
  <sheetFormatPr baseColWidth="10" defaultRowHeight="15" x14ac:dyDescent="0.2"/>
  <cols>
    <col min="2" max="2" width="21.5" bestFit="1" customWidth="1"/>
    <col min="3" max="3" width="12.1640625" bestFit="1" customWidth="1"/>
    <col min="4" max="4" width="15" customWidth="1"/>
    <col min="5" max="5" width="12.6640625" bestFit="1" customWidth="1"/>
    <col min="6" max="6" width="11" bestFit="1" customWidth="1"/>
  </cols>
  <sheetData>
    <row r="1" spans="1:6" x14ac:dyDescent="0.2">
      <c r="A1" s="1" t="s">
        <v>0</v>
      </c>
      <c r="B1" s="1" t="s">
        <v>3</v>
      </c>
      <c r="C1" s="1" t="s">
        <v>6</v>
      </c>
      <c r="D1" s="1" t="s">
        <v>5900</v>
      </c>
      <c r="E1" s="1" t="s">
        <v>5901</v>
      </c>
      <c r="F1" s="1" t="s">
        <v>5902</v>
      </c>
    </row>
    <row r="2" spans="1:6" x14ac:dyDescent="0.2">
      <c r="A2" t="s">
        <v>5639</v>
      </c>
      <c r="B2" t="s">
        <v>12</v>
      </c>
      <c r="C2">
        <v>10542012293</v>
      </c>
      <c r="D2">
        <v>1336866662</v>
      </c>
      <c r="E2">
        <f>C2/D2</f>
        <v>7.8856123745570672</v>
      </c>
      <c r="F2">
        <v>500</v>
      </c>
    </row>
    <row r="3" spans="1:6" x14ac:dyDescent="0.2">
      <c r="A3" t="s">
        <v>5639</v>
      </c>
      <c r="B3" t="s">
        <v>16</v>
      </c>
      <c r="C3">
        <v>6235328590</v>
      </c>
      <c r="D3">
        <v>1648112308</v>
      </c>
      <c r="E3">
        <f t="shared" ref="E3:E25" si="0">C3/D3</f>
        <v>3.7833153479489701</v>
      </c>
      <c r="F3">
        <f>F2/2</f>
        <v>250</v>
      </c>
    </row>
    <row r="4" spans="1:6" x14ac:dyDescent="0.2">
      <c r="A4" t="s">
        <v>5639</v>
      </c>
      <c r="B4" t="s">
        <v>18</v>
      </c>
      <c r="C4">
        <v>4360466498</v>
      </c>
      <c r="D4">
        <v>1849032526</v>
      </c>
      <c r="E4">
        <f t="shared" si="0"/>
        <v>2.3582421816196866</v>
      </c>
      <c r="F4">
        <f t="shared" ref="F4:F13" si="1">F3/2</f>
        <v>125</v>
      </c>
    </row>
    <row r="5" spans="1:6" x14ac:dyDescent="0.2">
      <c r="A5" t="s">
        <v>5639</v>
      </c>
      <c r="B5" t="s">
        <v>20</v>
      </c>
      <c r="C5">
        <v>2437987028</v>
      </c>
      <c r="D5">
        <v>2049897223</v>
      </c>
      <c r="E5">
        <f t="shared" si="0"/>
        <v>1.189321591661086</v>
      </c>
      <c r="F5">
        <f t="shared" si="1"/>
        <v>62.5</v>
      </c>
    </row>
    <row r="6" spans="1:6" x14ac:dyDescent="0.2">
      <c r="A6" t="s">
        <v>5639</v>
      </c>
      <c r="B6" t="s">
        <v>22</v>
      </c>
      <c r="C6">
        <v>1729311640</v>
      </c>
      <c r="D6">
        <v>2183029804</v>
      </c>
      <c r="E6">
        <f t="shared" si="0"/>
        <v>0.79216125992936737</v>
      </c>
      <c r="F6">
        <f t="shared" si="1"/>
        <v>31.25</v>
      </c>
    </row>
    <row r="7" spans="1:6" x14ac:dyDescent="0.2">
      <c r="A7" t="s">
        <v>5639</v>
      </c>
      <c r="B7" t="s">
        <v>25</v>
      </c>
      <c r="C7">
        <v>868507231</v>
      </c>
      <c r="D7">
        <v>2265931356</v>
      </c>
      <c r="E7">
        <f t="shared" si="0"/>
        <v>0.38328929457649469</v>
      </c>
      <c r="F7">
        <f t="shared" si="1"/>
        <v>15.625</v>
      </c>
    </row>
    <row r="8" spans="1:6" x14ac:dyDescent="0.2">
      <c r="A8" t="s">
        <v>5639</v>
      </c>
      <c r="B8" t="s">
        <v>27</v>
      </c>
      <c r="C8">
        <v>414275220</v>
      </c>
      <c r="D8">
        <v>2227492161</v>
      </c>
      <c r="E8">
        <f t="shared" si="0"/>
        <v>0.18598279592329395</v>
      </c>
      <c r="F8">
        <f t="shared" si="1"/>
        <v>7.8125</v>
      </c>
    </row>
    <row r="9" spans="1:6" x14ac:dyDescent="0.2">
      <c r="A9" t="s">
        <v>5639</v>
      </c>
      <c r="B9" t="s">
        <v>29</v>
      </c>
      <c r="C9">
        <v>208661362</v>
      </c>
      <c r="D9">
        <v>2151839093</v>
      </c>
      <c r="E9">
        <f t="shared" si="0"/>
        <v>9.6968849891602926E-2</v>
      </c>
      <c r="F9">
        <f t="shared" si="1"/>
        <v>3.90625</v>
      </c>
    </row>
    <row r="10" spans="1:6" x14ac:dyDescent="0.2">
      <c r="A10" t="s">
        <v>5639</v>
      </c>
      <c r="B10" t="s">
        <v>32</v>
      </c>
      <c r="C10">
        <v>122900858</v>
      </c>
      <c r="D10">
        <v>2102694140</v>
      </c>
      <c r="E10">
        <f t="shared" si="0"/>
        <v>5.8449232183621344E-2</v>
      </c>
      <c r="F10">
        <f t="shared" si="1"/>
        <v>1.953125</v>
      </c>
    </row>
    <row r="11" spans="1:6" x14ac:dyDescent="0.2">
      <c r="A11" t="s">
        <v>5639</v>
      </c>
      <c r="B11" t="s">
        <v>35</v>
      </c>
      <c r="C11">
        <v>67614515</v>
      </c>
      <c r="D11">
        <v>2101120840</v>
      </c>
      <c r="E11">
        <f t="shared" si="0"/>
        <v>3.218021244318342E-2</v>
      </c>
      <c r="F11">
        <f t="shared" si="1"/>
        <v>0.9765625</v>
      </c>
    </row>
    <row r="12" spans="1:6" x14ac:dyDescent="0.2">
      <c r="A12" t="s">
        <v>5639</v>
      </c>
      <c r="B12" t="s">
        <v>38</v>
      </c>
      <c r="C12">
        <v>51550938</v>
      </c>
      <c r="D12">
        <v>2108388835</v>
      </c>
      <c r="E12">
        <f t="shared" si="0"/>
        <v>2.4450394132351779E-2</v>
      </c>
      <c r="F12">
        <f t="shared" si="1"/>
        <v>0.48828125</v>
      </c>
    </row>
    <row r="13" spans="1:6" x14ac:dyDescent="0.2">
      <c r="A13" t="s">
        <v>5639</v>
      </c>
      <c r="B13" t="s">
        <v>39</v>
      </c>
      <c r="C13">
        <v>28371879</v>
      </c>
      <c r="D13">
        <v>2099013027</v>
      </c>
      <c r="E13">
        <f t="shared" si="0"/>
        <v>1.351677128014318E-2</v>
      </c>
      <c r="F13">
        <f t="shared" si="1"/>
        <v>0.244140625</v>
      </c>
    </row>
    <row r="14" spans="1:6" x14ac:dyDescent="0.2">
      <c r="A14" t="s">
        <v>5639</v>
      </c>
      <c r="B14" t="s">
        <v>40</v>
      </c>
      <c r="C14">
        <v>11011246304</v>
      </c>
      <c r="D14">
        <v>1271934572</v>
      </c>
      <c r="E14">
        <f t="shared" si="0"/>
        <v>8.6570854715316283</v>
      </c>
      <c r="F14">
        <v>500</v>
      </c>
    </row>
    <row r="15" spans="1:6" x14ac:dyDescent="0.2">
      <c r="A15" t="s">
        <v>5639</v>
      </c>
      <c r="B15" t="s">
        <v>42</v>
      </c>
      <c r="C15">
        <v>6559113429</v>
      </c>
      <c r="D15">
        <v>1600285249</v>
      </c>
      <c r="E15">
        <f t="shared" si="0"/>
        <v>4.0987151716225059</v>
      </c>
      <c r="F15">
        <f>F14/2</f>
        <v>250</v>
      </c>
    </row>
    <row r="16" spans="1:6" x14ac:dyDescent="0.2">
      <c r="A16" t="s">
        <v>5639</v>
      </c>
      <c r="B16" t="s">
        <v>44</v>
      </c>
      <c r="C16">
        <v>4116029938</v>
      </c>
      <c r="D16">
        <v>1763136608</v>
      </c>
      <c r="E16">
        <f t="shared" si="0"/>
        <v>2.3344929254625288</v>
      </c>
      <c r="F16">
        <f t="shared" ref="F16:F25" si="2">F15/2</f>
        <v>125</v>
      </c>
    </row>
    <row r="17" spans="1:6" x14ac:dyDescent="0.2">
      <c r="A17" t="s">
        <v>5639</v>
      </c>
      <c r="B17" t="s">
        <v>46</v>
      </c>
      <c r="C17">
        <v>2473092350</v>
      </c>
      <c r="D17">
        <v>1983211826</v>
      </c>
      <c r="E17">
        <f t="shared" si="0"/>
        <v>1.2470137166275652</v>
      </c>
      <c r="F17">
        <f t="shared" si="2"/>
        <v>62.5</v>
      </c>
    </row>
    <row r="18" spans="1:6" x14ac:dyDescent="0.2">
      <c r="A18" t="s">
        <v>5639</v>
      </c>
      <c r="B18" t="s">
        <v>48</v>
      </c>
      <c r="C18">
        <v>1304802175</v>
      </c>
      <c r="D18">
        <v>2237065128</v>
      </c>
      <c r="E18">
        <f t="shared" si="0"/>
        <v>0.58326517125879584</v>
      </c>
      <c r="F18">
        <f t="shared" si="2"/>
        <v>31.25</v>
      </c>
    </row>
    <row r="19" spans="1:6" x14ac:dyDescent="0.2">
      <c r="A19" t="s">
        <v>5639</v>
      </c>
      <c r="B19" t="s">
        <v>50</v>
      </c>
      <c r="C19">
        <v>748244144</v>
      </c>
      <c r="D19">
        <v>2211099771</v>
      </c>
      <c r="E19">
        <f t="shared" si="0"/>
        <v>0.33840360973923689</v>
      </c>
      <c r="F19">
        <f t="shared" si="2"/>
        <v>15.625</v>
      </c>
    </row>
    <row r="20" spans="1:6" x14ac:dyDescent="0.2">
      <c r="A20" t="s">
        <v>5639</v>
      </c>
      <c r="B20" t="s">
        <v>52</v>
      </c>
      <c r="C20">
        <v>405367695</v>
      </c>
      <c r="D20">
        <v>2181595801</v>
      </c>
      <c r="E20">
        <f t="shared" si="0"/>
        <v>0.18581246572540502</v>
      </c>
      <c r="F20">
        <f t="shared" si="2"/>
        <v>7.8125</v>
      </c>
    </row>
    <row r="21" spans="1:6" x14ac:dyDescent="0.2">
      <c r="A21" t="s">
        <v>5639</v>
      </c>
      <c r="B21" t="s">
        <v>54</v>
      </c>
      <c r="C21">
        <v>221947441</v>
      </c>
      <c r="D21">
        <v>2088802229</v>
      </c>
      <c r="E21">
        <f t="shared" si="0"/>
        <v>0.10625584266359953</v>
      </c>
      <c r="F21">
        <f t="shared" si="2"/>
        <v>3.90625</v>
      </c>
    </row>
    <row r="22" spans="1:6" x14ac:dyDescent="0.2">
      <c r="A22" t="s">
        <v>5639</v>
      </c>
      <c r="B22" t="s">
        <v>57</v>
      </c>
      <c r="C22">
        <v>120914881</v>
      </c>
      <c r="D22">
        <v>2025083731</v>
      </c>
      <c r="E22">
        <f t="shared" si="0"/>
        <v>5.9708583476837974E-2</v>
      </c>
      <c r="F22">
        <f t="shared" si="2"/>
        <v>1.953125</v>
      </c>
    </row>
    <row r="23" spans="1:6" x14ac:dyDescent="0.2">
      <c r="A23" t="s">
        <v>5639</v>
      </c>
      <c r="B23" t="s">
        <v>60</v>
      </c>
      <c r="C23">
        <v>94766479</v>
      </c>
      <c r="D23">
        <v>2082792182</v>
      </c>
      <c r="E23">
        <f t="shared" si="0"/>
        <v>4.5499728594621737E-2</v>
      </c>
      <c r="F23">
        <f t="shared" si="2"/>
        <v>0.9765625</v>
      </c>
    </row>
    <row r="24" spans="1:6" x14ac:dyDescent="0.2">
      <c r="A24" t="s">
        <v>5639</v>
      </c>
      <c r="B24" t="s">
        <v>63</v>
      </c>
      <c r="C24">
        <v>44187811</v>
      </c>
      <c r="D24">
        <v>1936060455</v>
      </c>
      <c r="E24">
        <f t="shared" si="0"/>
        <v>2.2823569835271493E-2</v>
      </c>
      <c r="F24">
        <f t="shared" si="2"/>
        <v>0.48828125</v>
      </c>
    </row>
    <row r="25" spans="1:6" x14ac:dyDescent="0.2">
      <c r="A25" t="s">
        <v>5639</v>
      </c>
      <c r="B25" t="s">
        <v>64</v>
      </c>
      <c r="C25">
        <v>24018852</v>
      </c>
      <c r="D25">
        <v>1918476706</v>
      </c>
      <c r="E25">
        <f t="shared" si="0"/>
        <v>1.2519751699294283E-2</v>
      </c>
      <c r="F25">
        <f t="shared" si="2"/>
        <v>0.244140625</v>
      </c>
    </row>
    <row r="26" spans="1:6" x14ac:dyDescent="0.2">
      <c r="A26" t="s">
        <v>5639</v>
      </c>
      <c r="B26" t="s">
        <v>66</v>
      </c>
      <c r="C26">
        <v>10647052071</v>
      </c>
      <c r="D26">
        <v>1388384072</v>
      </c>
      <c r="E26">
        <f>C26/D26</f>
        <v>7.6686648066069143</v>
      </c>
      <c r="F26">
        <v>500</v>
      </c>
    </row>
    <row r="27" spans="1:6" x14ac:dyDescent="0.2">
      <c r="A27" t="s">
        <v>5639</v>
      </c>
      <c r="B27" t="s">
        <v>68</v>
      </c>
      <c r="C27">
        <v>6525849988</v>
      </c>
      <c r="D27">
        <v>1466228910</v>
      </c>
      <c r="E27">
        <f t="shared" ref="E27:E37" si="3">C27/D27</f>
        <v>4.450771597458135</v>
      </c>
      <c r="F27">
        <f>F26/2</f>
        <v>250</v>
      </c>
    </row>
    <row r="28" spans="1:6" x14ac:dyDescent="0.2">
      <c r="A28" t="s">
        <v>5639</v>
      </c>
      <c r="B28" t="s">
        <v>70</v>
      </c>
      <c r="C28">
        <v>3908137305</v>
      </c>
      <c r="D28">
        <v>1665369736</v>
      </c>
      <c r="E28">
        <f t="shared" si="3"/>
        <v>2.3467084939269007</v>
      </c>
      <c r="F28">
        <f t="shared" ref="F28:F37" si="4">F27/2</f>
        <v>125</v>
      </c>
    </row>
    <row r="29" spans="1:6" x14ac:dyDescent="0.2">
      <c r="A29" t="s">
        <v>5639</v>
      </c>
      <c r="B29" t="s">
        <v>72</v>
      </c>
      <c r="C29">
        <v>2259634610</v>
      </c>
      <c r="D29">
        <v>1881535905</v>
      </c>
      <c r="E29">
        <f t="shared" si="3"/>
        <v>1.2009521604106725</v>
      </c>
      <c r="F29">
        <f t="shared" si="4"/>
        <v>62.5</v>
      </c>
    </row>
    <row r="30" spans="1:6" x14ac:dyDescent="0.2">
      <c r="A30" t="s">
        <v>5639</v>
      </c>
      <c r="B30" t="s">
        <v>74</v>
      </c>
      <c r="C30">
        <v>1275982449</v>
      </c>
      <c r="D30">
        <v>1969526692</v>
      </c>
      <c r="E30">
        <f t="shared" si="3"/>
        <v>0.64786248096199961</v>
      </c>
      <c r="F30">
        <f t="shared" si="4"/>
        <v>31.25</v>
      </c>
    </row>
    <row r="31" spans="1:6" x14ac:dyDescent="0.2">
      <c r="A31" t="s">
        <v>5639</v>
      </c>
      <c r="B31" t="s">
        <v>76</v>
      </c>
      <c r="C31">
        <v>672270294</v>
      </c>
      <c r="D31">
        <v>2077060832</v>
      </c>
      <c r="E31">
        <f t="shared" si="3"/>
        <v>0.32366422958959346</v>
      </c>
      <c r="F31">
        <f t="shared" si="4"/>
        <v>15.625</v>
      </c>
    </row>
    <row r="32" spans="1:6" x14ac:dyDescent="0.2">
      <c r="A32" t="s">
        <v>5639</v>
      </c>
      <c r="B32" t="s">
        <v>78</v>
      </c>
      <c r="C32">
        <v>391839683</v>
      </c>
      <c r="D32">
        <v>2092243583</v>
      </c>
      <c r="E32">
        <f t="shared" si="3"/>
        <v>0.18728205749263374</v>
      </c>
      <c r="F32">
        <f t="shared" si="4"/>
        <v>7.8125</v>
      </c>
    </row>
    <row r="33" spans="1:6" x14ac:dyDescent="0.2">
      <c r="A33" t="s">
        <v>5639</v>
      </c>
      <c r="B33" t="s">
        <v>80</v>
      </c>
      <c r="C33">
        <v>220760477</v>
      </c>
      <c r="D33">
        <v>2080884657</v>
      </c>
      <c r="E33">
        <f t="shared" si="3"/>
        <v>0.10608972306916288</v>
      </c>
      <c r="F33">
        <f t="shared" si="4"/>
        <v>3.90625</v>
      </c>
    </row>
    <row r="34" spans="1:6" x14ac:dyDescent="0.2">
      <c r="A34" t="s">
        <v>5639</v>
      </c>
      <c r="B34" t="s">
        <v>83</v>
      </c>
      <c r="C34">
        <v>104805427</v>
      </c>
      <c r="D34">
        <v>2023513034</v>
      </c>
      <c r="E34">
        <f t="shared" si="3"/>
        <v>5.1793798823635349E-2</v>
      </c>
      <c r="F34">
        <f t="shared" si="4"/>
        <v>1.953125</v>
      </c>
    </row>
    <row r="35" spans="1:6" x14ac:dyDescent="0.2">
      <c r="A35" t="s">
        <v>5639</v>
      </c>
      <c r="B35" t="s">
        <v>86</v>
      </c>
      <c r="C35">
        <v>55643498</v>
      </c>
      <c r="D35">
        <v>2051132661</v>
      </c>
      <c r="E35">
        <f t="shared" si="3"/>
        <v>2.7128180959719993E-2</v>
      </c>
      <c r="F35">
        <f t="shared" si="4"/>
        <v>0.9765625</v>
      </c>
    </row>
    <row r="36" spans="1:6" x14ac:dyDescent="0.2">
      <c r="A36" t="s">
        <v>5639</v>
      </c>
      <c r="B36" t="s">
        <v>89</v>
      </c>
      <c r="C36">
        <v>45702971</v>
      </c>
      <c r="D36">
        <v>2052991660</v>
      </c>
      <c r="E36">
        <f t="shared" si="3"/>
        <v>2.2261644745307927E-2</v>
      </c>
      <c r="F36">
        <f t="shared" si="4"/>
        <v>0.48828125</v>
      </c>
    </row>
    <row r="37" spans="1:6" x14ac:dyDescent="0.2">
      <c r="A37" t="s">
        <v>5639</v>
      </c>
      <c r="B37" t="s">
        <v>92</v>
      </c>
      <c r="C37">
        <v>31274052</v>
      </c>
      <c r="D37">
        <v>1901298267</v>
      </c>
      <c r="E37">
        <f t="shared" si="3"/>
        <v>1.6448787937595064E-2</v>
      </c>
      <c r="F37">
        <f t="shared" si="4"/>
        <v>0.244140625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8"/>
  <sheetViews>
    <sheetView workbookViewId="0">
      <selection sqref="A1:XFD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660</v>
      </c>
      <c r="B2">
        <v>9.77</v>
      </c>
      <c r="C2" t="s">
        <v>11</v>
      </c>
      <c r="D2" t="s">
        <v>12</v>
      </c>
      <c r="E2">
        <v>48406695</v>
      </c>
      <c r="F2" t="s">
        <v>13</v>
      </c>
      <c r="G2">
        <v>724890830</v>
      </c>
      <c r="H2" t="s">
        <v>661</v>
      </c>
      <c r="I2" t="s">
        <v>662</v>
      </c>
      <c r="J2" t="s">
        <v>663</v>
      </c>
    </row>
    <row r="3" spans="1:10" x14ac:dyDescent="0.2">
      <c r="A3" t="s">
        <v>660</v>
      </c>
      <c r="B3">
        <v>9.77</v>
      </c>
      <c r="C3" t="s">
        <v>11</v>
      </c>
      <c r="D3" t="s">
        <v>16</v>
      </c>
      <c r="E3">
        <v>28749913</v>
      </c>
      <c r="F3" t="s">
        <v>13</v>
      </c>
      <c r="G3">
        <v>429717232</v>
      </c>
      <c r="H3" t="s">
        <v>661</v>
      </c>
      <c r="I3" t="s">
        <v>664</v>
      </c>
      <c r="J3" t="s">
        <v>665</v>
      </c>
    </row>
    <row r="4" spans="1:10" x14ac:dyDescent="0.2">
      <c r="A4" t="s">
        <v>660</v>
      </c>
      <c r="B4">
        <v>9.77</v>
      </c>
      <c r="C4" t="s">
        <v>11</v>
      </c>
      <c r="D4" t="s">
        <v>18</v>
      </c>
      <c r="E4">
        <v>23288663</v>
      </c>
      <c r="F4" t="s">
        <v>13</v>
      </c>
      <c r="G4">
        <v>326326944</v>
      </c>
      <c r="H4" t="s">
        <v>661</v>
      </c>
      <c r="I4" t="s">
        <v>666</v>
      </c>
      <c r="J4" t="s">
        <v>667</v>
      </c>
    </row>
    <row r="5" spans="1:10" x14ac:dyDescent="0.2">
      <c r="A5" t="s">
        <v>660</v>
      </c>
      <c r="B5">
        <v>9.77</v>
      </c>
      <c r="C5" t="s">
        <v>11</v>
      </c>
      <c r="D5" t="s">
        <v>20</v>
      </c>
      <c r="E5">
        <v>13253611</v>
      </c>
      <c r="F5" t="s">
        <v>13</v>
      </c>
      <c r="G5">
        <v>189634259</v>
      </c>
      <c r="H5" t="s">
        <v>661</v>
      </c>
      <c r="I5" t="s">
        <v>668</v>
      </c>
      <c r="J5" t="s">
        <v>667</v>
      </c>
    </row>
    <row r="6" spans="1:10" x14ac:dyDescent="0.2">
      <c r="A6" t="s">
        <v>660</v>
      </c>
      <c r="B6">
        <v>9.77</v>
      </c>
      <c r="C6" t="s">
        <v>11</v>
      </c>
      <c r="D6" t="s">
        <v>22</v>
      </c>
      <c r="E6">
        <v>9824477</v>
      </c>
      <c r="F6" t="s">
        <v>13</v>
      </c>
      <c r="G6">
        <v>138804962</v>
      </c>
      <c r="H6" t="s">
        <v>661</v>
      </c>
      <c r="I6" t="s">
        <v>669</v>
      </c>
      <c r="J6" t="s">
        <v>667</v>
      </c>
    </row>
    <row r="7" spans="1:10" x14ac:dyDescent="0.2">
      <c r="A7" t="s">
        <v>660</v>
      </c>
      <c r="B7">
        <v>9.77</v>
      </c>
      <c r="C7" t="s">
        <v>11</v>
      </c>
      <c r="D7" t="s">
        <v>25</v>
      </c>
      <c r="E7">
        <v>4714644</v>
      </c>
      <c r="F7" t="s">
        <v>13</v>
      </c>
      <c r="G7">
        <v>74291438</v>
      </c>
      <c r="H7" t="s">
        <v>661</v>
      </c>
      <c r="I7" t="s">
        <v>670</v>
      </c>
      <c r="J7" t="s">
        <v>667</v>
      </c>
    </row>
    <row r="8" spans="1:10" x14ac:dyDescent="0.2">
      <c r="A8" t="s">
        <v>660</v>
      </c>
      <c r="B8">
        <v>9.77</v>
      </c>
      <c r="C8" t="s">
        <v>11</v>
      </c>
      <c r="D8" t="s">
        <v>27</v>
      </c>
      <c r="E8">
        <v>2514918</v>
      </c>
      <c r="F8" t="s">
        <v>13</v>
      </c>
      <c r="G8">
        <v>37390630</v>
      </c>
      <c r="H8" t="s">
        <v>661</v>
      </c>
      <c r="I8" t="s">
        <v>671</v>
      </c>
      <c r="J8" t="s">
        <v>672</v>
      </c>
    </row>
    <row r="9" spans="1:10" x14ac:dyDescent="0.2">
      <c r="A9" t="s">
        <v>660</v>
      </c>
      <c r="B9">
        <v>9.77</v>
      </c>
      <c r="C9" t="s">
        <v>11</v>
      </c>
      <c r="D9" t="s">
        <v>29</v>
      </c>
      <c r="E9">
        <v>1478259</v>
      </c>
      <c r="F9" t="s">
        <v>13</v>
      </c>
      <c r="G9">
        <v>20585231</v>
      </c>
      <c r="H9" t="s">
        <v>661</v>
      </c>
      <c r="I9" t="s">
        <v>673</v>
      </c>
      <c r="J9" t="s">
        <v>674</v>
      </c>
    </row>
    <row r="10" spans="1:10" x14ac:dyDescent="0.2">
      <c r="A10" t="s">
        <v>660</v>
      </c>
      <c r="B10">
        <v>9.77</v>
      </c>
      <c r="C10" t="s">
        <v>11</v>
      </c>
      <c r="D10" t="s">
        <v>32</v>
      </c>
      <c r="E10">
        <v>771945</v>
      </c>
      <c r="F10" t="s">
        <v>13</v>
      </c>
      <c r="G10">
        <v>11434922</v>
      </c>
      <c r="H10" t="s">
        <v>661</v>
      </c>
      <c r="I10" t="s">
        <v>675</v>
      </c>
      <c r="J10" t="s">
        <v>676</v>
      </c>
    </row>
    <row r="11" spans="1:10" x14ac:dyDescent="0.2">
      <c r="A11" t="s">
        <v>660</v>
      </c>
      <c r="B11">
        <v>9.77</v>
      </c>
      <c r="C11" t="s">
        <v>11</v>
      </c>
      <c r="D11" t="s">
        <v>35</v>
      </c>
      <c r="E11">
        <v>308145</v>
      </c>
      <c r="F11" t="s">
        <v>13</v>
      </c>
      <c r="G11">
        <v>4612661</v>
      </c>
      <c r="H11" t="s">
        <v>661</v>
      </c>
      <c r="I11" t="s">
        <v>677</v>
      </c>
      <c r="J11" t="s">
        <v>678</v>
      </c>
    </row>
    <row r="12" spans="1:10" x14ac:dyDescent="0.2">
      <c r="A12" t="s">
        <v>660</v>
      </c>
      <c r="B12">
        <v>9.77</v>
      </c>
      <c r="C12" t="s">
        <v>11</v>
      </c>
      <c r="D12" t="s">
        <v>38</v>
      </c>
      <c r="E12">
        <v>210775</v>
      </c>
      <c r="F12" t="s">
        <v>13</v>
      </c>
      <c r="G12">
        <v>2916253</v>
      </c>
      <c r="H12" t="s">
        <v>661</v>
      </c>
      <c r="I12" t="s">
        <v>679</v>
      </c>
      <c r="J12" t="s">
        <v>680</v>
      </c>
    </row>
    <row r="13" spans="1:10" x14ac:dyDescent="0.2">
      <c r="A13" t="s">
        <v>660</v>
      </c>
      <c r="B13">
        <v>9.77</v>
      </c>
      <c r="C13" t="s">
        <v>11</v>
      </c>
      <c r="D13" t="s">
        <v>39</v>
      </c>
      <c r="E13">
        <v>107206</v>
      </c>
      <c r="F13" t="s">
        <v>13</v>
      </c>
      <c r="G13">
        <v>1307270</v>
      </c>
      <c r="H13" t="s">
        <v>661</v>
      </c>
      <c r="I13" t="s">
        <v>681</v>
      </c>
      <c r="J13" t="s">
        <v>682</v>
      </c>
    </row>
    <row r="14" spans="1:10" x14ac:dyDescent="0.2">
      <c r="A14" t="s">
        <v>660</v>
      </c>
      <c r="B14">
        <v>9.77</v>
      </c>
      <c r="C14" t="s">
        <v>11</v>
      </c>
      <c r="D14" t="s">
        <v>40</v>
      </c>
      <c r="E14">
        <v>78098508</v>
      </c>
      <c r="F14" t="s">
        <v>13</v>
      </c>
      <c r="G14">
        <v>1154474761</v>
      </c>
      <c r="H14" t="s">
        <v>661</v>
      </c>
      <c r="I14" t="s">
        <v>683</v>
      </c>
      <c r="J14" t="s">
        <v>684</v>
      </c>
    </row>
    <row r="15" spans="1:10" x14ac:dyDescent="0.2">
      <c r="A15" t="s">
        <v>660</v>
      </c>
      <c r="B15">
        <v>9.77</v>
      </c>
      <c r="C15" t="s">
        <v>11</v>
      </c>
      <c r="D15" t="s">
        <v>42</v>
      </c>
      <c r="E15">
        <v>47876017</v>
      </c>
      <c r="F15" t="s">
        <v>13</v>
      </c>
      <c r="G15">
        <v>705925906</v>
      </c>
      <c r="H15" t="s">
        <v>661</v>
      </c>
      <c r="I15" t="s">
        <v>685</v>
      </c>
      <c r="J15" t="s">
        <v>686</v>
      </c>
    </row>
    <row r="16" spans="1:10" x14ac:dyDescent="0.2">
      <c r="A16" t="s">
        <v>660</v>
      </c>
      <c r="B16">
        <v>9.77</v>
      </c>
      <c r="C16" t="s">
        <v>11</v>
      </c>
      <c r="D16" t="s">
        <v>44</v>
      </c>
      <c r="E16">
        <v>34136581</v>
      </c>
      <c r="F16" t="s">
        <v>13</v>
      </c>
      <c r="G16">
        <v>489468925</v>
      </c>
      <c r="H16" t="s">
        <v>661</v>
      </c>
      <c r="I16" t="s">
        <v>687</v>
      </c>
      <c r="J16" t="s">
        <v>688</v>
      </c>
    </row>
    <row r="17" spans="1:10" x14ac:dyDescent="0.2">
      <c r="A17" t="s">
        <v>660</v>
      </c>
      <c r="B17">
        <v>9.77</v>
      </c>
      <c r="C17" t="s">
        <v>11</v>
      </c>
      <c r="D17" t="s">
        <v>46</v>
      </c>
      <c r="E17">
        <v>20574904</v>
      </c>
      <c r="F17" t="s">
        <v>13</v>
      </c>
      <c r="G17">
        <v>314698560</v>
      </c>
      <c r="H17" t="s">
        <v>661</v>
      </c>
      <c r="I17" t="s">
        <v>689</v>
      </c>
      <c r="J17" t="s">
        <v>690</v>
      </c>
    </row>
    <row r="18" spans="1:10" x14ac:dyDescent="0.2">
      <c r="A18" t="s">
        <v>660</v>
      </c>
      <c r="B18">
        <v>9.77</v>
      </c>
      <c r="C18" t="s">
        <v>11</v>
      </c>
      <c r="D18" t="s">
        <v>48</v>
      </c>
      <c r="E18">
        <v>12465656</v>
      </c>
      <c r="F18" t="s">
        <v>13</v>
      </c>
      <c r="G18">
        <v>181291445</v>
      </c>
      <c r="H18" t="s">
        <v>661</v>
      </c>
      <c r="I18" t="s">
        <v>691</v>
      </c>
      <c r="J18" t="s">
        <v>692</v>
      </c>
    </row>
    <row r="19" spans="1:10" x14ac:dyDescent="0.2">
      <c r="A19" t="s">
        <v>660</v>
      </c>
      <c r="B19">
        <v>9.77</v>
      </c>
      <c r="C19" t="s">
        <v>11</v>
      </c>
      <c r="D19" t="s">
        <v>50</v>
      </c>
      <c r="E19">
        <v>6878205</v>
      </c>
      <c r="F19" t="s">
        <v>13</v>
      </c>
      <c r="G19">
        <v>102055059</v>
      </c>
      <c r="H19" t="s">
        <v>661</v>
      </c>
      <c r="I19" t="s">
        <v>693</v>
      </c>
      <c r="J19" t="s">
        <v>694</v>
      </c>
    </row>
    <row r="20" spans="1:10" x14ac:dyDescent="0.2">
      <c r="A20" t="s">
        <v>660</v>
      </c>
      <c r="B20">
        <v>9.77</v>
      </c>
      <c r="C20" t="s">
        <v>11</v>
      </c>
      <c r="D20" t="s">
        <v>52</v>
      </c>
      <c r="E20">
        <v>4068060</v>
      </c>
      <c r="F20" t="s">
        <v>13</v>
      </c>
      <c r="G20">
        <v>57041289</v>
      </c>
      <c r="H20" t="s">
        <v>661</v>
      </c>
      <c r="I20" t="s">
        <v>695</v>
      </c>
      <c r="J20" t="s">
        <v>667</v>
      </c>
    </row>
    <row r="21" spans="1:10" x14ac:dyDescent="0.2">
      <c r="A21" t="s">
        <v>660</v>
      </c>
      <c r="B21">
        <v>9.77</v>
      </c>
      <c r="C21" t="s">
        <v>11</v>
      </c>
      <c r="D21" t="s">
        <v>54</v>
      </c>
      <c r="E21">
        <v>2137206</v>
      </c>
      <c r="F21" t="s">
        <v>13</v>
      </c>
      <c r="G21">
        <v>33301251</v>
      </c>
      <c r="H21" t="s">
        <v>661</v>
      </c>
      <c r="I21" t="s">
        <v>696</v>
      </c>
      <c r="J21" t="s">
        <v>667</v>
      </c>
    </row>
    <row r="22" spans="1:10" x14ac:dyDescent="0.2">
      <c r="A22" t="s">
        <v>660</v>
      </c>
      <c r="B22">
        <v>9.77</v>
      </c>
      <c r="C22" t="s">
        <v>11</v>
      </c>
      <c r="D22" t="s">
        <v>57</v>
      </c>
      <c r="E22">
        <v>1159325</v>
      </c>
      <c r="F22" t="s">
        <v>13</v>
      </c>
      <c r="G22">
        <v>18102712</v>
      </c>
      <c r="H22" t="s">
        <v>661</v>
      </c>
      <c r="I22" t="s">
        <v>697</v>
      </c>
      <c r="J22" t="s">
        <v>698</v>
      </c>
    </row>
    <row r="23" spans="1:10" x14ac:dyDescent="0.2">
      <c r="A23" t="s">
        <v>660</v>
      </c>
      <c r="B23">
        <v>9.77</v>
      </c>
      <c r="C23" t="s">
        <v>11</v>
      </c>
      <c r="D23" t="s">
        <v>60</v>
      </c>
      <c r="E23">
        <v>560083</v>
      </c>
      <c r="F23" t="s">
        <v>13</v>
      </c>
      <c r="G23">
        <v>8114431</v>
      </c>
      <c r="H23" t="s">
        <v>661</v>
      </c>
      <c r="I23" t="s">
        <v>699</v>
      </c>
      <c r="J23" t="s">
        <v>700</v>
      </c>
    </row>
    <row r="24" spans="1:10" x14ac:dyDescent="0.2">
      <c r="A24" t="s">
        <v>660</v>
      </c>
      <c r="B24">
        <v>9.77</v>
      </c>
      <c r="C24" t="s">
        <v>11</v>
      </c>
      <c r="D24" t="s">
        <v>63</v>
      </c>
      <c r="E24">
        <v>292771</v>
      </c>
      <c r="F24" t="s">
        <v>13</v>
      </c>
      <c r="G24">
        <v>4323767</v>
      </c>
      <c r="H24" t="s">
        <v>661</v>
      </c>
      <c r="I24" t="s">
        <v>701</v>
      </c>
      <c r="J24" t="s">
        <v>702</v>
      </c>
    </row>
    <row r="25" spans="1:10" x14ac:dyDescent="0.2">
      <c r="A25" t="s">
        <v>660</v>
      </c>
      <c r="B25">
        <v>9.77</v>
      </c>
      <c r="C25" t="s">
        <v>11</v>
      </c>
      <c r="D25" t="s">
        <v>64</v>
      </c>
      <c r="E25">
        <v>132842</v>
      </c>
      <c r="F25" t="s">
        <v>13</v>
      </c>
      <c r="G25">
        <v>1870595</v>
      </c>
      <c r="H25" t="s">
        <v>661</v>
      </c>
      <c r="I25" t="s">
        <v>703</v>
      </c>
      <c r="J25" t="s">
        <v>704</v>
      </c>
    </row>
    <row r="26" spans="1:10" x14ac:dyDescent="0.2">
      <c r="A26" t="s">
        <v>660</v>
      </c>
      <c r="B26">
        <v>9.77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661</v>
      </c>
      <c r="I26" t="s">
        <v>37</v>
      </c>
      <c r="J26" t="s">
        <v>13</v>
      </c>
    </row>
    <row r="27" spans="1:10" x14ac:dyDescent="0.2">
      <c r="A27" t="s">
        <v>660</v>
      </c>
      <c r="B27">
        <v>9.77</v>
      </c>
      <c r="C27" t="s">
        <v>11</v>
      </c>
      <c r="D27" t="s">
        <v>66</v>
      </c>
      <c r="E27">
        <v>54181054</v>
      </c>
      <c r="F27" t="s">
        <v>13</v>
      </c>
      <c r="G27">
        <v>812571843</v>
      </c>
      <c r="H27" t="s">
        <v>661</v>
      </c>
      <c r="I27" t="s">
        <v>193</v>
      </c>
      <c r="J27" t="s">
        <v>667</v>
      </c>
    </row>
    <row r="28" spans="1:10" x14ac:dyDescent="0.2">
      <c r="A28" t="s">
        <v>660</v>
      </c>
      <c r="B28">
        <v>9.77</v>
      </c>
      <c r="C28" t="s">
        <v>11</v>
      </c>
      <c r="D28" t="s">
        <v>68</v>
      </c>
      <c r="E28">
        <v>35106056</v>
      </c>
      <c r="F28" t="s">
        <v>13</v>
      </c>
      <c r="G28">
        <v>546210746</v>
      </c>
      <c r="H28" t="s">
        <v>661</v>
      </c>
      <c r="I28" t="s">
        <v>705</v>
      </c>
      <c r="J28" t="s">
        <v>667</v>
      </c>
    </row>
    <row r="29" spans="1:10" x14ac:dyDescent="0.2">
      <c r="A29" t="s">
        <v>660</v>
      </c>
      <c r="B29">
        <v>9.77</v>
      </c>
      <c r="C29" t="s">
        <v>11</v>
      </c>
      <c r="D29" t="s">
        <v>70</v>
      </c>
      <c r="E29">
        <v>22113401</v>
      </c>
      <c r="F29" t="s">
        <v>13</v>
      </c>
      <c r="G29">
        <v>352939849</v>
      </c>
      <c r="H29" t="s">
        <v>661</v>
      </c>
      <c r="I29" t="s">
        <v>706</v>
      </c>
      <c r="J29" t="s">
        <v>667</v>
      </c>
    </row>
    <row r="30" spans="1:10" x14ac:dyDescent="0.2">
      <c r="A30" t="s">
        <v>660</v>
      </c>
      <c r="B30">
        <v>9.77</v>
      </c>
      <c r="C30" t="s">
        <v>11</v>
      </c>
      <c r="D30" t="s">
        <v>72</v>
      </c>
      <c r="E30">
        <v>14209808</v>
      </c>
      <c r="F30" t="s">
        <v>13</v>
      </c>
      <c r="G30">
        <v>214941081</v>
      </c>
      <c r="H30" t="s">
        <v>661</v>
      </c>
      <c r="I30" t="s">
        <v>707</v>
      </c>
      <c r="J30" t="s">
        <v>667</v>
      </c>
    </row>
    <row r="31" spans="1:10" x14ac:dyDescent="0.2">
      <c r="A31" t="s">
        <v>660</v>
      </c>
      <c r="B31">
        <v>9.77</v>
      </c>
      <c r="C31" t="s">
        <v>11</v>
      </c>
      <c r="D31" t="s">
        <v>74</v>
      </c>
      <c r="E31">
        <v>9458312</v>
      </c>
      <c r="F31" t="s">
        <v>13</v>
      </c>
      <c r="G31">
        <v>135187883</v>
      </c>
      <c r="H31" t="s">
        <v>661</v>
      </c>
      <c r="I31" t="s">
        <v>708</v>
      </c>
      <c r="J31" t="s">
        <v>667</v>
      </c>
    </row>
    <row r="32" spans="1:10" x14ac:dyDescent="0.2">
      <c r="A32" t="s">
        <v>660</v>
      </c>
      <c r="B32">
        <v>9.77</v>
      </c>
      <c r="C32" t="s">
        <v>11</v>
      </c>
      <c r="D32" t="s">
        <v>76</v>
      </c>
      <c r="E32">
        <v>4830173</v>
      </c>
      <c r="F32" t="s">
        <v>13</v>
      </c>
      <c r="G32">
        <v>69952507</v>
      </c>
      <c r="H32" t="s">
        <v>661</v>
      </c>
      <c r="I32" t="s">
        <v>709</v>
      </c>
      <c r="J32" t="s">
        <v>667</v>
      </c>
    </row>
    <row r="33" spans="1:10" x14ac:dyDescent="0.2">
      <c r="A33" t="s">
        <v>660</v>
      </c>
      <c r="B33">
        <v>9.77</v>
      </c>
      <c r="C33" t="s">
        <v>11</v>
      </c>
      <c r="D33" t="s">
        <v>78</v>
      </c>
      <c r="E33">
        <v>3141837</v>
      </c>
      <c r="F33" t="s">
        <v>13</v>
      </c>
      <c r="G33">
        <v>45676437</v>
      </c>
      <c r="H33" t="s">
        <v>661</v>
      </c>
      <c r="I33" t="s">
        <v>710</v>
      </c>
      <c r="J33" t="s">
        <v>667</v>
      </c>
    </row>
    <row r="34" spans="1:10" x14ac:dyDescent="0.2">
      <c r="A34" t="s">
        <v>660</v>
      </c>
      <c r="B34">
        <v>9.77</v>
      </c>
      <c r="C34" t="s">
        <v>11</v>
      </c>
      <c r="D34" t="s">
        <v>80</v>
      </c>
      <c r="E34">
        <v>1545057</v>
      </c>
      <c r="F34" t="s">
        <v>13</v>
      </c>
      <c r="G34">
        <v>22929144</v>
      </c>
      <c r="H34" t="s">
        <v>661</v>
      </c>
      <c r="I34" t="s">
        <v>711</v>
      </c>
      <c r="J34" t="s">
        <v>712</v>
      </c>
    </row>
    <row r="35" spans="1:10" x14ac:dyDescent="0.2">
      <c r="A35" t="s">
        <v>660</v>
      </c>
      <c r="B35">
        <v>9.77</v>
      </c>
      <c r="C35" t="s">
        <v>11</v>
      </c>
      <c r="D35" t="s">
        <v>83</v>
      </c>
      <c r="E35">
        <v>892285</v>
      </c>
      <c r="F35" t="s">
        <v>13</v>
      </c>
      <c r="G35">
        <v>12743141</v>
      </c>
      <c r="H35" t="s">
        <v>661</v>
      </c>
      <c r="I35" t="s">
        <v>713</v>
      </c>
      <c r="J35" t="s">
        <v>714</v>
      </c>
    </row>
    <row r="36" spans="1:10" x14ac:dyDescent="0.2">
      <c r="A36" t="s">
        <v>660</v>
      </c>
      <c r="B36">
        <v>9.77</v>
      </c>
      <c r="C36" t="s">
        <v>11</v>
      </c>
      <c r="D36" t="s">
        <v>86</v>
      </c>
      <c r="E36">
        <v>364909</v>
      </c>
      <c r="F36" t="s">
        <v>13</v>
      </c>
      <c r="G36">
        <v>5422588</v>
      </c>
      <c r="H36" t="s">
        <v>661</v>
      </c>
      <c r="I36" t="s">
        <v>715</v>
      </c>
      <c r="J36" t="s">
        <v>716</v>
      </c>
    </row>
    <row r="37" spans="1:10" x14ac:dyDescent="0.2">
      <c r="A37" t="s">
        <v>660</v>
      </c>
      <c r="B37">
        <v>9.77</v>
      </c>
      <c r="C37" t="s">
        <v>11</v>
      </c>
      <c r="D37" t="s">
        <v>89</v>
      </c>
      <c r="E37">
        <v>191442</v>
      </c>
      <c r="F37" t="s">
        <v>13</v>
      </c>
      <c r="G37">
        <v>2855601</v>
      </c>
      <c r="H37" t="s">
        <v>661</v>
      </c>
      <c r="I37" t="s">
        <v>717</v>
      </c>
      <c r="J37" t="s">
        <v>718</v>
      </c>
    </row>
    <row r="38" spans="1:10" x14ac:dyDescent="0.2">
      <c r="A38" t="s">
        <v>660</v>
      </c>
      <c r="B38">
        <v>9.77</v>
      </c>
      <c r="C38" t="s">
        <v>11</v>
      </c>
      <c r="D38" t="s">
        <v>92</v>
      </c>
      <c r="E38">
        <v>77579</v>
      </c>
      <c r="F38" t="s">
        <v>13</v>
      </c>
      <c r="G38">
        <v>1230533</v>
      </c>
      <c r="H38" t="s">
        <v>661</v>
      </c>
      <c r="I38" t="s">
        <v>719</v>
      </c>
      <c r="J38" t="s">
        <v>720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2564-EF45-4C41-A4F1-08E0E0657323}">
  <dimension ref="A1:M41"/>
  <sheetViews>
    <sheetView workbookViewId="0">
      <selection activeCell="F1" sqref="F1:M62"/>
    </sheetView>
  </sheetViews>
  <sheetFormatPr baseColWidth="10" defaultRowHeight="15" x14ac:dyDescent="0.2"/>
  <cols>
    <col min="1" max="2" width="15" customWidth="1"/>
    <col min="4" max="5" width="15" customWidth="1"/>
  </cols>
  <sheetData>
    <row r="1" spans="1:13" s="1" customFormat="1" ht="96" x14ac:dyDescent="0.2">
      <c r="A1" s="1" t="s">
        <v>0</v>
      </c>
      <c r="B1" s="1" t="s">
        <v>3</v>
      </c>
      <c r="C1" s="2" t="s">
        <v>5</v>
      </c>
      <c r="D1" s="1" t="s">
        <v>6</v>
      </c>
      <c r="E1" s="1" t="s">
        <v>5900</v>
      </c>
      <c r="F1" s="2" t="s">
        <v>5901</v>
      </c>
      <c r="G1" s="2" t="s">
        <v>5950</v>
      </c>
      <c r="H1" s="2" t="s">
        <v>5939</v>
      </c>
      <c r="I1" s="2" t="s">
        <v>5941</v>
      </c>
      <c r="J1" s="2" t="s">
        <v>5942</v>
      </c>
      <c r="K1" s="2" t="s">
        <v>5940</v>
      </c>
      <c r="L1" s="2" t="s">
        <v>5941</v>
      </c>
      <c r="M1" s="2" t="s">
        <v>5942</v>
      </c>
    </row>
    <row r="2" spans="1:13" x14ac:dyDescent="0.2">
      <c r="A2" t="s">
        <v>660</v>
      </c>
      <c r="B2" t="s">
        <v>12</v>
      </c>
      <c r="C2" t="s">
        <v>5903</v>
      </c>
      <c r="D2">
        <v>724890830</v>
      </c>
      <c r="E2">
        <v>110598825</v>
      </c>
      <c r="F2">
        <f>D2/E2</f>
        <v>6.5542362678807846</v>
      </c>
      <c r="G2">
        <v>500</v>
      </c>
      <c r="H2">
        <f>70.333*F2</f>
        <v>460.97909942885923</v>
      </c>
      <c r="I2">
        <f>ABS(G2-H2)</f>
        <v>39.020900571140771</v>
      </c>
      <c r="J2">
        <f>I2/G2*100</f>
        <v>7.8041801142281546</v>
      </c>
      <c r="K2">
        <f>64.821* F2^1.0204</f>
        <v>441.46356916696772</v>
      </c>
      <c r="L2">
        <f>ABS(G2-K2)</f>
        <v>58.536430833032284</v>
      </c>
      <c r="M2">
        <f>L2/G2*100</f>
        <v>11.707286166606456</v>
      </c>
    </row>
    <row r="3" spans="1:13" x14ac:dyDescent="0.2">
      <c r="A3" t="s">
        <v>660</v>
      </c>
      <c r="B3" t="s">
        <v>16</v>
      </c>
      <c r="C3" t="s">
        <v>5904</v>
      </c>
      <c r="D3">
        <v>429717232</v>
      </c>
      <c r="E3">
        <v>136364337</v>
      </c>
      <c r="F3">
        <f t="shared" ref="F3:F13" si="0">D3/E3</f>
        <v>3.1512435102441776</v>
      </c>
      <c r="G3">
        <f>G2/2</f>
        <v>250</v>
      </c>
      <c r="H3">
        <f t="shared" ref="H3:H12" si="1">70.333*F3</f>
        <v>221.63640980600374</v>
      </c>
      <c r="I3">
        <f t="shared" ref="I3:I25" si="2">ABS(G3-H3)</f>
        <v>28.363590193996259</v>
      </c>
      <c r="J3">
        <f t="shared" ref="J3:J25" si="3">I3/G3*100</f>
        <v>11.345436077598505</v>
      </c>
      <c r="K3">
        <f t="shared" ref="K3:K38" si="4">64.821* F3^1.0204</f>
        <v>209.10611004357557</v>
      </c>
      <c r="L3">
        <f t="shared" ref="L3:L25" si="5">ABS(G3-K3)</f>
        <v>40.893889956424431</v>
      </c>
      <c r="M3">
        <f t="shared" ref="M3:M25" si="6">L3/G3*100</f>
        <v>16.357555982569771</v>
      </c>
    </row>
    <row r="4" spans="1:13" x14ac:dyDescent="0.2">
      <c r="A4" t="s">
        <v>660</v>
      </c>
      <c r="B4" t="s">
        <v>18</v>
      </c>
      <c r="C4" t="s">
        <v>5905</v>
      </c>
      <c r="D4">
        <v>326326944</v>
      </c>
      <c r="E4">
        <v>170484520</v>
      </c>
      <c r="F4">
        <f t="shared" si="0"/>
        <v>1.9141148064352118</v>
      </c>
      <c r="G4">
        <f t="shared" ref="G4:G37" si="7">G3/2</f>
        <v>125</v>
      </c>
      <c r="H4">
        <f t="shared" si="1"/>
        <v>134.62543668100776</v>
      </c>
      <c r="I4">
        <f t="shared" si="2"/>
        <v>9.6254366810077556</v>
      </c>
      <c r="J4">
        <f t="shared" si="3"/>
        <v>7.7003493448062041</v>
      </c>
      <c r="K4">
        <f t="shared" si="4"/>
        <v>125.72911431138201</v>
      </c>
      <c r="L4">
        <f t="shared" si="5"/>
        <v>0.72911431138200555</v>
      </c>
      <c r="M4">
        <f t="shared" si="6"/>
        <v>0.58329144910560449</v>
      </c>
    </row>
    <row r="5" spans="1:13" x14ac:dyDescent="0.2">
      <c r="A5" t="s">
        <v>660</v>
      </c>
      <c r="B5" t="s">
        <v>20</v>
      </c>
      <c r="C5" t="s">
        <v>5906</v>
      </c>
      <c r="D5">
        <v>189634259</v>
      </c>
      <c r="E5">
        <v>198636820</v>
      </c>
      <c r="F5">
        <f t="shared" si="0"/>
        <v>0.95467828673455402</v>
      </c>
      <c r="G5">
        <f t="shared" si="7"/>
        <v>62.5</v>
      </c>
      <c r="H5">
        <f t="shared" si="1"/>
        <v>67.145387940901387</v>
      </c>
      <c r="I5">
        <f t="shared" si="2"/>
        <v>4.6453879409013865</v>
      </c>
      <c r="J5">
        <f t="shared" si="3"/>
        <v>7.4326207054422184</v>
      </c>
      <c r="K5">
        <f t="shared" si="4"/>
        <v>61.824676905643621</v>
      </c>
      <c r="L5">
        <f t="shared" si="5"/>
        <v>0.67532309435637927</v>
      </c>
      <c r="M5">
        <f t="shared" si="6"/>
        <v>1.0805169509702068</v>
      </c>
    </row>
    <row r="6" spans="1:13" x14ac:dyDescent="0.2">
      <c r="A6" t="s">
        <v>660</v>
      </c>
      <c r="B6" t="s">
        <v>22</v>
      </c>
      <c r="C6" t="s">
        <v>5907</v>
      </c>
      <c r="D6">
        <v>138804962</v>
      </c>
      <c r="E6">
        <v>221660126</v>
      </c>
      <c r="F6">
        <f t="shared" si="0"/>
        <v>0.62620627581886334</v>
      </c>
      <c r="G6">
        <f t="shared" si="7"/>
        <v>31.25</v>
      </c>
      <c r="H6">
        <f t="shared" si="1"/>
        <v>44.042965997168118</v>
      </c>
      <c r="I6">
        <f t="shared" si="2"/>
        <v>12.792965997168118</v>
      </c>
      <c r="J6">
        <f t="shared" si="3"/>
        <v>40.937491190937976</v>
      </c>
      <c r="K6">
        <f t="shared" si="4"/>
        <v>40.205565757427514</v>
      </c>
      <c r="L6">
        <f t="shared" si="5"/>
        <v>8.9555657574275145</v>
      </c>
      <c r="M6">
        <f t="shared" si="6"/>
        <v>28.657810423768048</v>
      </c>
    </row>
    <row r="7" spans="1:13" x14ac:dyDescent="0.2">
      <c r="A7" t="s">
        <v>660</v>
      </c>
      <c r="B7" t="s">
        <v>25</v>
      </c>
      <c r="C7" t="s">
        <v>5908</v>
      </c>
      <c r="D7">
        <v>74291438</v>
      </c>
      <c r="E7">
        <v>257182831</v>
      </c>
      <c r="F7">
        <f t="shared" si="0"/>
        <v>0.28886624239702846</v>
      </c>
      <c r="G7">
        <f t="shared" si="7"/>
        <v>15.625</v>
      </c>
      <c r="H7">
        <f t="shared" si="1"/>
        <v>20.316829426510203</v>
      </c>
      <c r="I7">
        <f t="shared" si="2"/>
        <v>4.6918294265102034</v>
      </c>
      <c r="J7">
        <f t="shared" si="3"/>
        <v>30.027708329665302</v>
      </c>
      <c r="K7">
        <f t="shared" si="4"/>
        <v>18.256214647555428</v>
      </c>
      <c r="L7">
        <f t="shared" si="5"/>
        <v>2.6312146475554279</v>
      </c>
      <c r="M7">
        <f t="shared" si="6"/>
        <v>16.839773744354737</v>
      </c>
    </row>
    <row r="8" spans="1:13" x14ac:dyDescent="0.2">
      <c r="A8" t="s">
        <v>660</v>
      </c>
      <c r="B8" t="s">
        <v>27</v>
      </c>
      <c r="C8" t="s">
        <v>5909</v>
      </c>
      <c r="D8">
        <v>37390630</v>
      </c>
      <c r="E8">
        <v>287922240</v>
      </c>
      <c r="F8">
        <f t="shared" si="0"/>
        <v>0.12986363957157321</v>
      </c>
      <c r="G8">
        <f t="shared" si="7"/>
        <v>7.8125</v>
      </c>
      <c r="H8">
        <f t="shared" si="1"/>
        <v>9.1336993619874587</v>
      </c>
      <c r="I8">
        <f t="shared" si="2"/>
        <v>1.3211993619874587</v>
      </c>
      <c r="J8">
        <f t="shared" si="3"/>
        <v>16.911351833439472</v>
      </c>
      <c r="K8">
        <f t="shared" si="4"/>
        <v>8.0745521421162181</v>
      </c>
      <c r="L8">
        <f t="shared" si="5"/>
        <v>0.26205214211621808</v>
      </c>
      <c r="M8">
        <f t="shared" si="6"/>
        <v>3.3542674190875914</v>
      </c>
    </row>
    <row r="9" spans="1:13" x14ac:dyDescent="0.2">
      <c r="A9" t="s">
        <v>660</v>
      </c>
      <c r="B9" t="s">
        <v>29</v>
      </c>
      <c r="C9" t="s">
        <v>5910</v>
      </c>
      <c r="D9">
        <v>20585231</v>
      </c>
      <c r="E9">
        <v>315235089</v>
      </c>
      <c r="F9">
        <f t="shared" si="0"/>
        <v>6.5301204460776252E-2</v>
      </c>
      <c r="G9">
        <f t="shared" si="7"/>
        <v>3.90625</v>
      </c>
      <c r="H9">
        <f t="shared" si="1"/>
        <v>4.5928296133397764</v>
      </c>
      <c r="I9">
        <f t="shared" si="2"/>
        <v>0.68657961333977635</v>
      </c>
      <c r="J9">
        <f t="shared" si="3"/>
        <v>17.576438101498272</v>
      </c>
      <c r="K9">
        <f t="shared" si="4"/>
        <v>4.0036979967483335</v>
      </c>
      <c r="L9">
        <f t="shared" si="5"/>
        <v>9.7447996748333487E-2</v>
      </c>
      <c r="M9">
        <f t="shared" si="6"/>
        <v>2.4946687167573374</v>
      </c>
    </row>
    <row r="10" spans="1:13" x14ac:dyDescent="0.2">
      <c r="A10" t="s">
        <v>660</v>
      </c>
      <c r="B10" t="s">
        <v>32</v>
      </c>
      <c r="C10" t="s">
        <v>5911</v>
      </c>
      <c r="D10">
        <v>11434922</v>
      </c>
      <c r="E10">
        <v>316027535</v>
      </c>
      <c r="F10">
        <f t="shared" si="0"/>
        <v>3.6183309153741933E-2</v>
      </c>
      <c r="G10">
        <f t="shared" si="7"/>
        <v>1.953125</v>
      </c>
      <c r="H10">
        <f t="shared" si="1"/>
        <v>2.5448806827101311</v>
      </c>
      <c r="I10">
        <f t="shared" si="2"/>
        <v>0.59175568271013113</v>
      </c>
      <c r="J10">
        <f t="shared" si="3"/>
        <v>30.297890954758717</v>
      </c>
      <c r="K10">
        <f t="shared" si="4"/>
        <v>2.1918840606022005</v>
      </c>
      <c r="L10">
        <f t="shared" si="5"/>
        <v>0.23875906060220053</v>
      </c>
      <c r="M10">
        <f t="shared" si="6"/>
        <v>12.224463902832667</v>
      </c>
    </row>
    <row r="11" spans="1:13" x14ac:dyDescent="0.2">
      <c r="A11" t="s">
        <v>660</v>
      </c>
      <c r="B11" t="s">
        <v>35</v>
      </c>
      <c r="C11" t="s">
        <v>5912</v>
      </c>
      <c r="D11">
        <v>4612661</v>
      </c>
      <c r="E11">
        <v>303671023</v>
      </c>
      <c r="F11">
        <f t="shared" si="0"/>
        <v>1.5189664639157883E-2</v>
      </c>
      <c r="G11">
        <f t="shared" si="7"/>
        <v>0.9765625</v>
      </c>
      <c r="H11">
        <f t="shared" si="1"/>
        <v>1.0683346830658913</v>
      </c>
      <c r="I11">
        <f t="shared" si="2"/>
        <v>9.17721830658913E-2</v>
      </c>
      <c r="J11">
        <f t="shared" si="3"/>
        <v>9.3974715459472691</v>
      </c>
      <c r="K11">
        <f t="shared" si="4"/>
        <v>0.90399805309529868</v>
      </c>
      <c r="L11">
        <f t="shared" si="5"/>
        <v>7.2564446904701319E-2</v>
      </c>
      <c r="M11">
        <f t="shared" si="6"/>
        <v>7.4305993630414156</v>
      </c>
    </row>
    <row r="12" spans="1:13" x14ac:dyDescent="0.2">
      <c r="A12" t="s">
        <v>660</v>
      </c>
      <c r="B12" t="s">
        <v>38</v>
      </c>
      <c r="C12" t="s">
        <v>5913</v>
      </c>
      <c r="D12">
        <v>2916253</v>
      </c>
      <c r="E12">
        <v>341069571</v>
      </c>
      <c r="F12">
        <f t="shared" si="0"/>
        <v>8.5503171433607607E-3</v>
      </c>
      <c r="G12">
        <f t="shared" si="7"/>
        <v>0.48828125</v>
      </c>
      <c r="H12">
        <f t="shared" si="1"/>
        <v>0.60136945564399236</v>
      </c>
      <c r="I12">
        <f t="shared" si="2"/>
        <v>0.11308820564399236</v>
      </c>
      <c r="J12">
        <f t="shared" si="3"/>
        <v>23.160464515889633</v>
      </c>
      <c r="K12">
        <f t="shared" si="4"/>
        <v>0.50293329507612883</v>
      </c>
      <c r="L12">
        <f t="shared" si="5"/>
        <v>1.4652045076128828E-2</v>
      </c>
      <c r="M12">
        <f t="shared" si="6"/>
        <v>3.000738831591184</v>
      </c>
    </row>
    <row r="13" spans="1:13" x14ac:dyDescent="0.2">
      <c r="A13" t="s">
        <v>660</v>
      </c>
      <c r="B13" t="s">
        <v>39</v>
      </c>
      <c r="C13" t="s">
        <v>5914</v>
      </c>
      <c r="D13">
        <v>1307270</v>
      </c>
      <c r="E13">
        <v>338421953</v>
      </c>
      <c r="F13">
        <f t="shared" si="0"/>
        <v>3.8628404227665455E-3</v>
      </c>
      <c r="G13">
        <f t="shared" si="7"/>
        <v>0.244140625</v>
      </c>
      <c r="H13">
        <f>70.333*F13</f>
        <v>0.27168515545443944</v>
      </c>
      <c r="I13">
        <f t="shared" si="2"/>
        <v>2.7544530454439442E-2</v>
      </c>
      <c r="J13">
        <f t="shared" si="3"/>
        <v>11.282239674138395</v>
      </c>
      <c r="K13">
        <f t="shared" si="4"/>
        <v>0.22356066466863936</v>
      </c>
      <c r="L13">
        <f t="shared" si="5"/>
        <v>2.0579960331360642E-2</v>
      </c>
      <c r="M13">
        <f t="shared" si="6"/>
        <v>8.4295517517253185</v>
      </c>
    </row>
    <row r="14" spans="1:13" x14ac:dyDescent="0.2">
      <c r="A14" t="s">
        <v>660</v>
      </c>
      <c r="B14" t="s">
        <v>40</v>
      </c>
      <c r="C14" t="s">
        <v>5915</v>
      </c>
      <c r="D14">
        <v>1154474761</v>
      </c>
      <c r="E14">
        <v>97050995</v>
      </c>
      <c r="F14">
        <f>D14/E14</f>
        <v>11.895547912723615</v>
      </c>
      <c r="G14">
        <v>1000</v>
      </c>
      <c r="H14">
        <f>70.333*F14</f>
        <v>836.64957134558995</v>
      </c>
      <c r="I14">
        <f t="shared" si="2"/>
        <v>163.35042865441005</v>
      </c>
      <c r="J14">
        <f t="shared" si="3"/>
        <v>16.335042865441004</v>
      </c>
      <c r="K14">
        <f t="shared" si="4"/>
        <v>811.0320560046224</v>
      </c>
      <c r="L14">
        <f t="shared" si="5"/>
        <v>188.9679439953776</v>
      </c>
      <c r="M14">
        <f t="shared" si="6"/>
        <v>18.896794399537757</v>
      </c>
    </row>
    <row r="15" spans="1:13" x14ac:dyDescent="0.2">
      <c r="A15" t="s">
        <v>660</v>
      </c>
      <c r="B15" t="s">
        <v>42</v>
      </c>
      <c r="C15" t="s">
        <v>5916</v>
      </c>
      <c r="D15">
        <v>705925906</v>
      </c>
      <c r="E15">
        <v>129242539</v>
      </c>
      <c r="F15">
        <f t="shared" ref="F15:F25" si="8">D15/E15</f>
        <v>5.4620244345400861</v>
      </c>
      <c r="G15">
        <f>G14/2</f>
        <v>500</v>
      </c>
      <c r="H15">
        <f>70.333*F15</f>
        <v>384.16056455450786</v>
      </c>
      <c r="I15">
        <f t="shared" si="2"/>
        <v>115.83943544549214</v>
      </c>
      <c r="J15">
        <f t="shared" si="3"/>
        <v>23.167887089098429</v>
      </c>
      <c r="K15">
        <f t="shared" si="4"/>
        <v>366.53156357997193</v>
      </c>
      <c r="L15">
        <f t="shared" si="5"/>
        <v>133.46843642002807</v>
      </c>
      <c r="M15">
        <f t="shared" si="6"/>
        <v>26.693687284005613</v>
      </c>
    </row>
    <row r="16" spans="1:13" x14ac:dyDescent="0.2">
      <c r="A16" t="s">
        <v>660</v>
      </c>
      <c r="B16" t="s">
        <v>44</v>
      </c>
      <c r="C16" t="s">
        <v>5917</v>
      </c>
      <c r="D16">
        <v>489468925</v>
      </c>
      <c r="E16">
        <v>160338517</v>
      </c>
      <c r="F16">
        <f t="shared" si="8"/>
        <v>3.0527220418285395</v>
      </c>
      <c r="G16">
        <f t="shared" si="7"/>
        <v>250</v>
      </c>
      <c r="H16">
        <f>70.333*F16</f>
        <v>214.70709936792667</v>
      </c>
      <c r="I16">
        <f t="shared" si="2"/>
        <v>35.292900632073327</v>
      </c>
      <c r="J16">
        <f t="shared" si="3"/>
        <v>14.117160252829331</v>
      </c>
      <c r="K16">
        <f t="shared" si="4"/>
        <v>202.43733402275305</v>
      </c>
      <c r="L16">
        <f t="shared" si="5"/>
        <v>47.562665977246951</v>
      </c>
      <c r="M16">
        <f t="shared" si="6"/>
        <v>19.025066390898782</v>
      </c>
    </row>
    <row r="17" spans="1:13" x14ac:dyDescent="0.2">
      <c r="A17" t="s">
        <v>660</v>
      </c>
      <c r="B17" t="s">
        <v>46</v>
      </c>
      <c r="C17" t="s">
        <v>5918</v>
      </c>
      <c r="D17">
        <v>314698560</v>
      </c>
      <c r="E17">
        <v>195852051</v>
      </c>
      <c r="F17">
        <f t="shared" si="8"/>
        <v>1.6068177912520303</v>
      </c>
      <c r="G17">
        <f t="shared" si="7"/>
        <v>125</v>
      </c>
      <c r="H17">
        <f t="shared" ref="H17:H25" si="9">70.333*F17</f>
        <v>113.01231571212904</v>
      </c>
      <c r="I17">
        <f t="shared" si="2"/>
        <v>11.987684287870962</v>
      </c>
      <c r="J17">
        <f t="shared" si="3"/>
        <v>9.5901474302967689</v>
      </c>
      <c r="K17">
        <f t="shared" si="4"/>
        <v>105.16811205901472</v>
      </c>
      <c r="L17">
        <f t="shared" si="5"/>
        <v>19.831887940985283</v>
      </c>
      <c r="M17">
        <f t="shared" si="6"/>
        <v>15.865510352788226</v>
      </c>
    </row>
    <row r="18" spans="1:13" x14ac:dyDescent="0.2">
      <c r="A18" t="s">
        <v>660</v>
      </c>
      <c r="B18" t="s">
        <v>48</v>
      </c>
      <c r="C18" t="s">
        <v>5919</v>
      </c>
      <c r="D18">
        <v>181291445</v>
      </c>
      <c r="E18">
        <v>239834523</v>
      </c>
      <c r="F18">
        <f t="shared" si="8"/>
        <v>0.75590220595556212</v>
      </c>
      <c r="G18">
        <f t="shared" si="7"/>
        <v>62.5</v>
      </c>
      <c r="H18">
        <f t="shared" si="9"/>
        <v>53.164869851472552</v>
      </c>
      <c r="I18">
        <f t="shared" si="2"/>
        <v>9.3351301485274476</v>
      </c>
      <c r="J18">
        <f t="shared" si="3"/>
        <v>14.936208237643916</v>
      </c>
      <c r="K18">
        <f t="shared" si="4"/>
        <v>48.71941197671029</v>
      </c>
      <c r="L18">
        <f t="shared" si="5"/>
        <v>13.78058802328971</v>
      </c>
      <c r="M18">
        <f t="shared" si="6"/>
        <v>22.048940837263537</v>
      </c>
    </row>
    <row r="19" spans="1:13" x14ac:dyDescent="0.2">
      <c r="A19" t="s">
        <v>660</v>
      </c>
      <c r="B19" t="s">
        <v>50</v>
      </c>
      <c r="C19" t="s">
        <v>5920</v>
      </c>
      <c r="D19">
        <v>102055059</v>
      </c>
      <c r="E19">
        <v>244929703</v>
      </c>
      <c r="F19">
        <f t="shared" si="8"/>
        <v>0.41667081513588411</v>
      </c>
      <c r="G19">
        <f t="shared" si="7"/>
        <v>31.25</v>
      </c>
      <c r="H19">
        <f t="shared" si="9"/>
        <v>29.305708440952138</v>
      </c>
      <c r="I19">
        <f t="shared" si="2"/>
        <v>1.944291559047862</v>
      </c>
      <c r="J19">
        <f t="shared" si="3"/>
        <v>6.2217329889531579</v>
      </c>
      <c r="K19">
        <f t="shared" si="4"/>
        <v>26.530936965165104</v>
      </c>
      <c r="L19">
        <f t="shared" si="5"/>
        <v>4.7190630348348961</v>
      </c>
      <c r="M19">
        <f t="shared" si="6"/>
        <v>15.101001711471667</v>
      </c>
    </row>
    <row r="20" spans="1:13" x14ac:dyDescent="0.2">
      <c r="A20" t="s">
        <v>660</v>
      </c>
      <c r="B20" t="s">
        <v>52</v>
      </c>
      <c r="C20" t="s">
        <v>5921</v>
      </c>
      <c r="D20">
        <v>57041289</v>
      </c>
      <c r="E20">
        <v>275385618</v>
      </c>
      <c r="F20">
        <f t="shared" si="8"/>
        <v>0.20713241822236339</v>
      </c>
      <c r="G20">
        <f t="shared" si="7"/>
        <v>15.625</v>
      </c>
      <c r="H20">
        <f t="shared" si="9"/>
        <v>14.568244370833485</v>
      </c>
      <c r="I20">
        <f t="shared" si="2"/>
        <v>1.0567556291665152</v>
      </c>
      <c r="J20">
        <f t="shared" si="3"/>
        <v>6.7632360266656981</v>
      </c>
      <c r="K20">
        <f t="shared" si="4"/>
        <v>13.00215272107555</v>
      </c>
      <c r="L20">
        <f t="shared" si="5"/>
        <v>2.6228472789244499</v>
      </c>
      <c r="M20">
        <f t="shared" si="6"/>
        <v>16.786222585116477</v>
      </c>
    </row>
    <row r="21" spans="1:13" x14ac:dyDescent="0.2">
      <c r="A21" t="s">
        <v>660</v>
      </c>
      <c r="B21" t="s">
        <v>54</v>
      </c>
      <c r="C21" t="s">
        <v>5922</v>
      </c>
      <c r="D21">
        <v>33301251</v>
      </c>
      <c r="E21">
        <v>296992372</v>
      </c>
      <c r="F21">
        <f t="shared" si="8"/>
        <v>0.1121283040899111</v>
      </c>
      <c r="G21">
        <f t="shared" si="7"/>
        <v>7.8125</v>
      </c>
      <c r="H21">
        <f t="shared" si="9"/>
        <v>7.8863200115557177</v>
      </c>
      <c r="I21">
        <f t="shared" si="2"/>
        <v>7.3820011555717713E-2</v>
      </c>
      <c r="J21">
        <f t="shared" si="3"/>
        <v>0.94489614791318666</v>
      </c>
      <c r="K21">
        <f t="shared" si="4"/>
        <v>6.950966115844925</v>
      </c>
      <c r="L21">
        <f t="shared" si="5"/>
        <v>0.86153388415507504</v>
      </c>
      <c r="M21">
        <f t="shared" si="6"/>
        <v>11.02763371718496</v>
      </c>
    </row>
    <row r="22" spans="1:13" x14ac:dyDescent="0.2">
      <c r="A22" t="s">
        <v>660</v>
      </c>
      <c r="B22" t="s">
        <v>57</v>
      </c>
      <c r="C22" t="s">
        <v>5923</v>
      </c>
      <c r="D22">
        <v>18102712</v>
      </c>
      <c r="E22">
        <v>311064359</v>
      </c>
      <c r="F22">
        <f t="shared" si="8"/>
        <v>5.8196033959647557E-2</v>
      </c>
      <c r="G22">
        <f>G21/2</f>
        <v>3.90625</v>
      </c>
      <c r="H22">
        <f t="shared" si="9"/>
        <v>4.0931016564838911</v>
      </c>
      <c r="I22">
        <f t="shared" si="2"/>
        <v>0.18685165648389113</v>
      </c>
      <c r="J22">
        <f t="shared" si="3"/>
        <v>4.783402405987613</v>
      </c>
      <c r="K22">
        <f t="shared" si="4"/>
        <v>3.5596962446292491</v>
      </c>
      <c r="L22">
        <f t="shared" si="5"/>
        <v>0.34655375537075095</v>
      </c>
      <c r="M22">
        <f t="shared" si="6"/>
        <v>8.8717761374912243</v>
      </c>
    </row>
    <row r="23" spans="1:13" x14ac:dyDescent="0.2">
      <c r="A23" t="s">
        <v>660</v>
      </c>
      <c r="B23" t="s">
        <v>60</v>
      </c>
      <c r="C23" t="s">
        <v>5924</v>
      </c>
      <c r="D23">
        <v>8114431</v>
      </c>
      <c r="E23">
        <v>313122792</v>
      </c>
      <c r="F23">
        <f t="shared" si="8"/>
        <v>2.5914533235255516E-2</v>
      </c>
      <c r="G23">
        <f t="shared" si="7"/>
        <v>1.953125</v>
      </c>
      <c r="H23">
        <f t="shared" si="9"/>
        <v>1.8226468660352262</v>
      </c>
      <c r="I23">
        <f t="shared" si="2"/>
        <v>0.13047813396477381</v>
      </c>
      <c r="J23">
        <f t="shared" si="3"/>
        <v>6.6804804589964197</v>
      </c>
      <c r="K23">
        <f t="shared" si="4"/>
        <v>1.559176938871546</v>
      </c>
      <c r="L23">
        <f t="shared" si="5"/>
        <v>0.39394806112845404</v>
      </c>
      <c r="M23">
        <f t="shared" si="6"/>
        <v>20.170140729776847</v>
      </c>
    </row>
    <row r="24" spans="1:13" x14ac:dyDescent="0.2">
      <c r="A24" t="s">
        <v>660</v>
      </c>
      <c r="B24" t="s">
        <v>63</v>
      </c>
      <c r="C24" t="s">
        <v>5925</v>
      </c>
      <c r="D24">
        <v>4323767</v>
      </c>
      <c r="E24">
        <v>307631148</v>
      </c>
      <c r="F24">
        <f t="shared" si="8"/>
        <v>1.4055036455541231E-2</v>
      </c>
      <c r="G24">
        <f t="shared" si="7"/>
        <v>0.9765625</v>
      </c>
      <c r="H24">
        <f t="shared" si="9"/>
        <v>0.98853287902758136</v>
      </c>
      <c r="I24">
        <f t="shared" si="2"/>
        <v>1.1970379027581357E-2</v>
      </c>
      <c r="J24">
        <f t="shared" si="3"/>
        <v>1.2257668124243311</v>
      </c>
      <c r="K24">
        <f t="shared" si="4"/>
        <v>0.83514805762615352</v>
      </c>
      <c r="L24">
        <f t="shared" si="5"/>
        <v>0.14141444237384648</v>
      </c>
      <c r="M24">
        <f t="shared" si="6"/>
        <v>14.480838899081879</v>
      </c>
    </row>
    <row r="25" spans="1:13" x14ac:dyDescent="0.2">
      <c r="A25" t="s">
        <v>660</v>
      </c>
      <c r="B25" t="s">
        <v>64</v>
      </c>
      <c r="C25" t="s">
        <v>5926</v>
      </c>
      <c r="D25">
        <v>1870595</v>
      </c>
      <c r="E25">
        <v>315649031</v>
      </c>
      <c r="F25">
        <f t="shared" si="8"/>
        <v>5.9261864168371229E-3</v>
      </c>
      <c r="G25">
        <f t="shared" si="7"/>
        <v>0.48828125</v>
      </c>
      <c r="H25">
        <f t="shared" si="9"/>
        <v>0.41680646925540538</v>
      </c>
      <c r="I25">
        <f t="shared" si="2"/>
        <v>7.1474780744594624E-2</v>
      </c>
      <c r="J25">
        <f t="shared" si="3"/>
        <v>14.638035096492979</v>
      </c>
      <c r="K25">
        <f t="shared" si="4"/>
        <v>0.34598371027853742</v>
      </c>
      <c r="L25">
        <f t="shared" si="5"/>
        <v>0.14229753972146258</v>
      </c>
      <c r="M25">
        <f t="shared" si="6"/>
        <v>29.142536134955538</v>
      </c>
    </row>
    <row r="26" spans="1:13" x14ac:dyDescent="0.2">
      <c r="A26" t="s">
        <v>660</v>
      </c>
      <c r="B26" t="s">
        <v>66</v>
      </c>
      <c r="C26" t="s">
        <v>5927</v>
      </c>
      <c r="D26">
        <v>812571843</v>
      </c>
      <c r="E26">
        <v>95574289</v>
      </c>
      <c r="F26">
        <f t="shared" ref="F26:F37" si="10">D26/E26</f>
        <v>8.5019920263283364</v>
      </c>
      <c r="G26">
        <v>500</v>
      </c>
      <c r="H26">
        <f t="shared" ref="H26:H37" si="11">70.333*F26</f>
        <v>597.97060518775083</v>
      </c>
      <c r="I26">
        <f t="shared" ref="I26:I37" si="12">ABS(G26-H26)</f>
        <v>97.970605187750834</v>
      </c>
      <c r="J26">
        <f t="shared" ref="J26:J37" si="13">I26/G26*100</f>
        <v>19.594121037550167</v>
      </c>
      <c r="K26">
        <f t="shared" si="4"/>
        <v>575.7031982331348</v>
      </c>
      <c r="L26">
        <f t="shared" ref="L26:L37" si="14">ABS(G26-K26)</f>
        <v>75.703198233134799</v>
      </c>
      <c r="M26">
        <f t="shared" ref="M26:M37" si="15">L26/G26*100</f>
        <v>15.14063964662696</v>
      </c>
    </row>
    <row r="27" spans="1:13" x14ac:dyDescent="0.2">
      <c r="A27" t="s">
        <v>660</v>
      </c>
      <c r="B27" t="s">
        <v>68</v>
      </c>
      <c r="C27" t="s">
        <v>5928</v>
      </c>
      <c r="D27">
        <v>546210746</v>
      </c>
      <c r="E27">
        <v>118013263</v>
      </c>
      <c r="F27">
        <f t="shared" si="10"/>
        <v>4.6283844045562912</v>
      </c>
      <c r="G27">
        <f>G26/2</f>
        <v>250</v>
      </c>
      <c r="H27">
        <f t="shared" si="11"/>
        <v>325.52816032565761</v>
      </c>
      <c r="I27">
        <f t="shared" si="12"/>
        <v>75.528160325657609</v>
      </c>
      <c r="J27">
        <f t="shared" si="13"/>
        <v>30.211264130263043</v>
      </c>
      <c r="K27">
        <f t="shared" si="4"/>
        <v>309.54223099508243</v>
      </c>
      <c r="L27">
        <f t="shared" si="14"/>
        <v>59.542230995082434</v>
      </c>
      <c r="M27">
        <f t="shared" si="15"/>
        <v>23.816892398032973</v>
      </c>
    </row>
    <row r="28" spans="1:13" x14ac:dyDescent="0.2">
      <c r="A28" t="s">
        <v>660</v>
      </c>
      <c r="B28" t="s">
        <v>70</v>
      </c>
      <c r="C28" t="s">
        <v>5929</v>
      </c>
      <c r="D28">
        <v>352939849</v>
      </c>
      <c r="E28">
        <v>147914067</v>
      </c>
      <c r="F28">
        <f t="shared" si="10"/>
        <v>2.3861141550519331</v>
      </c>
      <c r="G28">
        <f t="shared" si="7"/>
        <v>125</v>
      </c>
      <c r="H28">
        <f t="shared" si="11"/>
        <v>167.8225668672676</v>
      </c>
      <c r="I28">
        <f t="shared" si="12"/>
        <v>42.822566867267597</v>
      </c>
      <c r="J28">
        <f t="shared" si="13"/>
        <v>34.258053493814074</v>
      </c>
      <c r="K28">
        <f t="shared" si="4"/>
        <v>157.4388267053034</v>
      </c>
      <c r="L28">
        <f t="shared" si="14"/>
        <v>32.438826705303399</v>
      </c>
      <c r="M28">
        <f t="shared" si="15"/>
        <v>25.951061364242715</v>
      </c>
    </row>
    <row r="29" spans="1:13" x14ac:dyDescent="0.2">
      <c r="A29" t="s">
        <v>660</v>
      </c>
      <c r="B29" t="s">
        <v>72</v>
      </c>
      <c r="C29" t="s">
        <v>5930</v>
      </c>
      <c r="D29">
        <v>214941081</v>
      </c>
      <c r="E29">
        <v>178081086</v>
      </c>
      <c r="F29">
        <f t="shared" si="10"/>
        <v>1.2069843340914936</v>
      </c>
      <c r="G29">
        <f t="shared" si="7"/>
        <v>62.5</v>
      </c>
      <c r="H29">
        <f t="shared" si="11"/>
        <v>84.890829169657025</v>
      </c>
      <c r="I29">
        <f t="shared" si="12"/>
        <v>22.390829169657025</v>
      </c>
      <c r="J29">
        <f t="shared" si="13"/>
        <v>35.825326671451243</v>
      </c>
      <c r="K29">
        <f t="shared" si="4"/>
        <v>78.538765976866003</v>
      </c>
      <c r="L29">
        <f t="shared" si="14"/>
        <v>16.038765976866003</v>
      </c>
      <c r="M29">
        <f t="shared" si="15"/>
        <v>25.662025562985601</v>
      </c>
    </row>
    <row r="30" spans="1:13" x14ac:dyDescent="0.2">
      <c r="A30" t="s">
        <v>660</v>
      </c>
      <c r="B30" t="s">
        <v>74</v>
      </c>
      <c r="C30" t="s">
        <v>5931</v>
      </c>
      <c r="D30">
        <v>135187883</v>
      </c>
      <c r="E30">
        <v>209766920</v>
      </c>
      <c r="F30">
        <f t="shared" si="10"/>
        <v>0.64446712093594172</v>
      </c>
      <c r="G30">
        <f t="shared" si="7"/>
        <v>31.25</v>
      </c>
      <c r="H30">
        <f t="shared" si="11"/>
        <v>45.327306016787588</v>
      </c>
      <c r="I30">
        <f t="shared" si="12"/>
        <v>14.077306016787588</v>
      </c>
      <c r="J30">
        <f t="shared" si="13"/>
        <v>45.04737925372028</v>
      </c>
      <c r="K30">
        <f t="shared" si="4"/>
        <v>41.402273307958332</v>
      </c>
      <c r="L30">
        <f t="shared" si="14"/>
        <v>10.152273307958332</v>
      </c>
      <c r="M30">
        <f t="shared" si="15"/>
        <v>32.487274585466665</v>
      </c>
    </row>
    <row r="31" spans="1:13" x14ac:dyDescent="0.2">
      <c r="A31" t="s">
        <v>660</v>
      </c>
      <c r="B31" t="s">
        <v>76</v>
      </c>
      <c r="C31" t="s">
        <v>5932</v>
      </c>
      <c r="D31">
        <v>69952507</v>
      </c>
      <c r="E31">
        <v>230147668</v>
      </c>
      <c r="F31">
        <f t="shared" si="10"/>
        <v>0.30394619075610185</v>
      </c>
      <c r="G31">
        <f t="shared" si="7"/>
        <v>15.625</v>
      </c>
      <c r="H31">
        <f t="shared" si="11"/>
        <v>21.377447434448911</v>
      </c>
      <c r="I31">
        <f t="shared" si="12"/>
        <v>5.7524474344489107</v>
      </c>
      <c r="J31">
        <f t="shared" si="13"/>
        <v>36.815663580473029</v>
      </c>
      <c r="K31">
        <f t="shared" si="4"/>
        <v>19.229211859420591</v>
      </c>
      <c r="L31">
        <f t="shared" si="14"/>
        <v>3.604211859420591</v>
      </c>
      <c r="M31">
        <f t="shared" si="15"/>
        <v>23.066955900291784</v>
      </c>
    </row>
    <row r="32" spans="1:13" x14ac:dyDescent="0.2">
      <c r="A32" t="s">
        <v>660</v>
      </c>
      <c r="B32" t="s">
        <v>78</v>
      </c>
      <c r="C32" t="s">
        <v>5933</v>
      </c>
      <c r="D32">
        <v>45676437</v>
      </c>
      <c r="E32">
        <v>275250957</v>
      </c>
      <c r="F32">
        <f t="shared" si="10"/>
        <v>0.16594469824132166</v>
      </c>
      <c r="G32">
        <f t="shared" si="7"/>
        <v>7.8125</v>
      </c>
      <c r="H32">
        <f t="shared" si="11"/>
        <v>11.671388461406876</v>
      </c>
      <c r="I32">
        <f t="shared" si="12"/>
        <v>3.8588884614068757</v>
      </c>
      <c r="J32">
        <f t="shared" si="13"/>
        <v>49.39377230600801</v>
      </c>
      <c r="K32">
        <f t="shared" si="4"/>
        <v>10.369704037939663</v>
      </c>
      <c r="L32">
        <f t="shared" si="14"/>
        <v>2.5572040379396626</v>
      </c>
      <c r="M32">
        <f t="shared" si="15"/>
        <v>32.732211685627682</v>
      </c>
    </row>
    <row r="33" spans="1:13" x14ac:dyDescent="0.2">
      <c r="A33" t="s">
        <v>660</v>
      </c>
      <c r="B33" t="s">
        <v>80</v>
      </c>
      <c r="C33" t="s">
        <v>5934</v>
      </c>
      <c r="D33">
        <v>22929144</v>
      </c>
      <c r="E33">
        <v>282052749</v>
      </c>
      <c r="F33">
        <f t="shared" si="10"/>
        <v>8.1293815009049961E-2</v>
      </c>
      <c r="G33">
        <f t="shared" si="7"/>
        <v>3.90625</v>
      </c>
      <c r="H33">
        <f t="shared" si="11"/>
        <v>5.7176378910315107</v>
      </c>
      <c r="I33">
        <f t="shared" si="12"/>
        <v>1.8113878910315107</v>
      </c>
      <c r="J33">
        <f t="shared" si="13"/>
        <v>46.371530010406673</v>
      </c>
      <c r="K33">
        <f t="shared" si="4"/>
        <v>5.0065482344961962</v>
      </c>
      <c r="L33">
        <f t="shared" si="14"/>
        <v>1.1002982344961962</v>
      </c>
      <c r="M33">
        <f t="shared" si="15"/>
        <v>28.167634803102626</v>
      </c>
    </row>
    <row r="34" spans="1:13" x14ac:dyDescent="0.2">
      <c r="A34" t="s">
        <v>660</v>
      </c>
      <c r="B34" t="s">
        <v>83</v>
      </c>
      <c r="C34" t="s">
        <v>5935</v>
      </c>
      <c r="D34">
        <v>12743141</v>
      </c>
      <c r="E34">
        <v>299688531</v>
      </c>
      <c r="F34">
        <f t="shared" si="10"/>
        <v>4.2521283538875236E-2</v>
      </c>
      <c r="G34">
        <f t="shared" si="7"/>
        <v>1.953125</v>
      </c>
      <c r="H34">
        <f t="shared" si="11"/>
        <v>2.9906494351397117</v>
      </c>
      <c r="I34">
        <f t="shared" si="12"/>
        <v>1.0375244351397117</v>
      </c>
      <c r="J34">
        <f t="shared" si="13"/>
        <v>53.12125107915324</v>
      </c>
      <c r="K34">
        <f t="shared" si="4"/>
        <v>2.5843162718983739</v>
      </c>
      <c r="L34">
        <f t="shared" si="14"/>
        <v>0.63119127189837387</v>
      </c>
      <c r="M34">
        <f t="shared" si="15"/>
        <v>32.316993121196738</v>
      </c>
    </row>
    <row r="35" spans="1:13" x14ac:dyDescent="0.2">
      <c r="A35" t="s">
        <v>660</v>
      </c>
      <c r="B35" t="s">
        <v>86</v>
      </c>
      <c r="C35" t="s">
        <v>5936</v>
      </c>
      <c r="D35">
        <v>5422588</v>
      </c>
      <c r="E35">
        <v>298189689</v>
      </c>
      <c r="F35">
        <f t="shared" si="10"/>
        <v>1.8185028523907142E-2</v>
      </c>
      <c r="G35">
        <f t="shared" si="7"/>
        <v>0.9765625</v>
      </c>
      <c r="H35">
        <f t="shared" si="11"/>
        <v>1.279007611171961</v>
      </c>
      <c r="I35">
        <f t="shared" si="12"/>
        <v>0.30244511117196105</v>
      </c>
      <c r="J35">
        <f t="shared" si="13"/>
        <v>30.970379384008812</v>
      </c>
      <c r="K35">
        <f t="shared" si="4"/>
        <v>1.0862452205510102</v>
      </c>
      <c r="L35">
        <f t="shared" si="14"/>
        <v>0.10968272055101025</v>
      </c>
      <c r="M35">
        <f t="shared" si="15"/>
        <v>11.23151058442345</v>
      </c>
    </row>
    <row r="36" spans="1:13" x14ac:dyDescent="0.2">
      <c r="A36" t="s">
        <v>660</v>
      </c>
      <c r="B36" t="s">
        <v>89</v>
      </c>
      <c r="C36" t="s">
        <v>5937</v>
      </c>
      <c r="D36">
        <v>2855601</v>
      </c>
      <c r="E36">
        <v>322764807</v>
      </c>
      <c r="F36">
        <f t="shared" si="10"/>
        <v>8.8473121544505942E-3</v>
      </c>
      <c r="G36">
        <f t="shared" si="7"/>
        <v>0.48828125</v>
      </c>
      <c r="H36">
        <f t="shared" si="11"/>
        <v>0.62225800575897361</v>
      </c>
      <c r="I36">
        <f t="shared" si="12"/>
        <v>0.13397675575897361</v>
      </c>
      <c r="J36">
        <f t="shared" si="13"/>
        <v>27.438439579437794</v>
      </c>
      <c r="K36">
        <f t="shared" si="4"/>
        <v>0.52076528847540715</v>
      </c>
      <c r="L36">
        <f t="shared" si="14"/>
        <v>3.2484038475407151E-2</v>
      </c>
      <c r="M36">
        <f t="shared" si="15"/>
        <v>6.6527310797633836</v>
      </c>
    </row>
    <row r="37" spans="1:13" x14ac:dyDescent="0.2">
      <c r="A37" t="s">
        <v>660</v>
      </c>
      <c r="B37" t="s">
        <v>92</v>
      </c>
      <c r="C37" t="s">
        <v>5938</v>
      </c>
      <c r="D37">
        <v>1230533</v>
      </c>
      <c r="E37">
        <v>288511613</v>
      </c>
      <c r="F37">
        <f t="shared" si="10"/>
        <v>4.2651073459562963E-3</v>
      </c>
      <c r="G37">
        <f t="shared" si="7"/>
        <v>0.244140625</v>
      </c>
      <c r="H37">
        <f t="shared" si="11"/>
        <v>0.2999777949631442</v>
      </c>
      <c r="I37">
        <f t="shared" si="12"/>
        <v>5.5837169963144195E-2</v>
      </c>
      <c r="J37">
        <f t="shared" si="13"/>
        <v>22.870904816903863</v>
      </c>
      <c r="K37">
        <f t="shared" si="4"/>
        <v>0.24734108644995856</v>
      </c>
      <c r="L37">
        <f t="shared" si="14"/>
        <v>3.2004614499585582E-3</v>
      </c>
      <c r="M37">
        <f t="shared" si="15"/>
        <v>1.3109090099030254</v>
      </c>
    </row>
    <row r="38" spans="1:13" x14ac:dyDescent="0.2">
      <c r="C38" t="s">
        <v>5951</v>
      </c>
      <c r="F38">
        <v>1</v>
      </c>
      <c r="G38">
        <v>50</v>
      </c>
      <c r="H38">
        <f>70.333*F38</f>
        <v>70.332999999999998</v>
      </c>
      <c r="K38">
        <f t="shared" si="4"/>
        <v>64.820999999999998</v>
      </c>
    </row>
    <row r="39" spans="1:13" x14ac:dyDescent="0.2">
      <c r="G39" t="s">
        <v>5944</v>
      </c>
      <c r="J39">
        <f>AVERAGE(J2:J37)</f>
        <v>21.255436765118979</v>
      </c>
      <c r="M39">
        <f>AVERAGE(M2:M37)</f>
        <v>16.355764267323515</v>
      </c>
    </row>
    <row r="40" spans="1:13" x14ac:dyDescent="0.2">
      <c r="G40" t="s">
        <v>5943</v>
      </c>
      <c r="I40">
        <f>SUM(I2:I37)</f>
        <v>706.995246532333</v>
      </c>
      <c r="L40">
        <f>SUM(L2:L37)</f>
        <v>727.88034244796972</v>
      </c>
    </row>
    <row r="41" spans="1:13" x14ac:dyDescent="0.2">
      <c r="G41" t="s">
        <v>5949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8"/>
  <sheetViews>
    <sheetView topLeftCell="A4" workbookViewId="0">
      <selection activeCell="D21" sqref="D21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721</v>
      </c>
      <c r="B2">
        <v>9.77</v>
      </c>
      <c r="C2" t="s">
        <v>11</v>
      </c>
      <c r="D2" t="s">
        <v>12</v>
      </c>
      <c r="E2">
        <v>109197700</v>
      </c>
      <c r="F2" t="s">
        <v>13</v>
      </c>
      <c r="G2">
        <v>1430516182</v>
      </c>
      <c r="H2" t="s">
        <v>661</v>
      </c>
      <c r="I2" t="s">
        <v>193</v>
      </c>
      <c r="J2" t="s">
        <v>722</v>
      </c>
    </row>
    <row r="3" spans="1:10" x14ac:dyDescent="0.2">
      <c r="A3" t="s">
        <v>721</v>
      </c>
      <c r="B3">
        <v>9.77</v>
      </c>
      <c r="C3" t="s">
        <v>11</v>
      </c>
      <c r="D3" t="s">
        <v>16</v>
      </c>
      <c r="E3">
        <v>57252574</v>
      </c>
      <c r="F3" t="s">
        <v>13</v>
      </c>
      <c r="G3">
        <v>835556216</v>
      </c>
      <c r="H3" t="s">
        <v>661</v>
      </c>
      <c r="I3" t="s">
        <v>193</v>
      </c>
      <c r="J3" t="s">
        <v>723</v>
      </c>
    </row>
    <row r="4" spans="1:10" x14ac:dyDescent="0.2">
      <c r="A4" t="s">
        <v>721</v>
      </c>
      <c r="B4">
        <v>9.77</v>
      </c>
      <c r="C4" t="s">
        <v>11</v>
      </c>
      <c r="D4" t="s">
        <v>18</v>
      </c>
      <c r="E4">
        <v>42866690</v>
      </c>
      <c r="F4" t="s">
        <v>13</v>
      </c>
      <c r="G4">
        <v>604238687</v>
      </c>
      <c r="H4" t="s">
        <v>661</v>
      </c>
      <c r="I4" t="s">
        <v>193</v>
      </c>
      <c r="J4" t="s">
        <v>724</v>
      </c>
    </row>
    <row r="5" spans="1:10" x14ac:dyDescent="0.2">
      <c r="A5" t="s">
        <v>721</v>
      </c>
      <c r="B5">
        <v>9.77</v>
      </c>
      <c r="C5" t="s">
        <v>11</v>
      </c>
      <c r="D5" t="s">
        <v>20</v>
      </c>
      <c r="E5">
        <v>23945654</v>
      </c>
      <c r="F5" t="s">
        <v>13</v>
      </c>
      <c r="G5">
        <v>337295213</v>
      </c>
      <c r="H5" t="s">
        <v>661</v>
      </c>
      <c r="I5" t="s">
        <v>725</v>
      </c>
      <c r="J5" t="s">
        <v>726</v>
      </c>
    </row>
    <row r="6" spans="1:10" x14ac:dyDescent="0.2">
      <c r="A6" t="s">
        <v>721</v>
      </c>
      <c r="B6">
        <v>9.77</v>
      </c>
      <c r="C6" t="s">
        <v>11</v>
      </c>
      <c r="D6" t="s">
        <v>22</v>
      </c>
      <c r="E6">
        <v>15685569</v>
      </c>
      <c r="F6" t="s">
        <v>13</v>
      </c>
      <c r="G6">
        <v>222024110</v>
      </c>
      <c r="H6" t="s">
        <v>661</v>
      </c>
      <c r="I6" t="s">
        <v>727</v>
      </c>
      <c r="J6" t="s">
        <v>728</v>
      </c>
    </row>
    <row r="7" spans="1:10" x14ac:dyDescent="0.2">
      <c r="A7" t="s">
        <v>721</v>
      </c>
      <c r="B7">
        <v>9.77</v>
      </c>
      <c r="C7" t="s">
        <v>11</v>
      </c>
      <c r="D7" t="s">
        <v>25</v>
      </c>
      <c r="E7">
        <v>7974025</v>
      </c>
      <c r="F7" t="s">
        <v>13</v>
      </c>
      <c r="G7">
        <v>112427515</v>
      </c>
      <c r="H7" t="s">
        <v>661</v>
      </c>
      <c r="I7" t="s">
        <v>729</v>
      </c>
      <c r="J7" t="s">
        <v>728</v>
      </c>
    </row>
    <row r="8" spans="1:10" x14ac:dyDescent="0.2">
      <c r="A8" t="s">
        <v>721</v>
      </c>
      <c r="B8">
        <v>9.77</v>
      </c>
      <c r="C8" t="s">
        <v>11</v>
      </c>
      <c r="D8" t="s">
        <v>27</v>
      </c>
      <c r="E8">
        <v>3374328</v>
      </c>
      <c r="F8" t="s">
        <v>13</v>
      </c>
      <c r="G8">
        <v>47114109</v>
      </c>
      <c r="H8" t="s">
        <v>661</v>
      </c>
      <c r="I8" t="s">
        <v>730</v>
      </c>
      <c r="J8" t="s">
        <v>731</v>
      </c>
    </row>
    <row r="9" spans="1:10" x14ac:dyDescent="0.2">
      <c r="A9" t="s">
        <v>721</v>
      </c>
      <c r="B9">
        <v>9.77</v>
      </c>
      <c r="C9" t="s">
        <v>11</v>
      </c>
      <c r="D9" t="s">
        <v>29</v>
      </c>
      <c r="E9">
        <v>1718486</v>
      </c>
      <c r="F9" t="s">
        <v>13</v>
      </c>
      <c r="G9">
        <v>23796751</v>
      </c>
      <c r="H9" t="s">
        <v>661</v>
      </c>
      <c r="I9" t="s">
        <v>732</v>
      </c>
      <c r="J9" t="s">
        <v>733</v>
      </c>
    </row>
    <row r="10" spans="1:10" x14ac:dyDescent="0.2">
      <c r="A10" t="s">
        <v>721</v>
      </c>
      <c r="B10">
        <v>9.77</v>
      </c>
      <c r="C10" t="s">
        <v>11</v>
      </c>
      <c r="D10" t="s">
        <v>32</v>
      </c>
      <c r="E10">
        <v>689465</v>
      </c>
      <c r="F10" t="s">
        <v>13</v>
      </c>
      <c r="G10">
        <v>10769472</v>
      </c>
      <c r="H10" t="s">
        <v>661</v>
      </c>
      <c r="I10" t="s">
        <v>734</v>
      </c>
      <c r="J10" t="s">
        <v>735</v>
      </c>
    </row>
    <row r="11" spans="1:10" x14ac:dyDescent="0.2">
      <c r="A11" t="s">
        <v>721</v>
      </c>
      <c r="B11">
        <v>9.77</v>
      </c>
      <c r="C11" t="s">
        <v>11</v>
      </c>
      <c r="D11" t="s">
        <v>35</v>
      </c>
      <c r="E11">
        <v>305864</v>
      </c>
      <c r="F11" t="s">
        <v>13</v>
      </c>
      <c r="G11">
        <v>4021537</v>
      </c>
      <c r="H11" t="s">
        <v>661</v>
      </c>
      <c r="I11" t="s">
        <v>736</v>
      </c>
      <c r="J11" t="s">
        <v>737</v>
      </c>
    </row>
    <row r="12" spans="1:10" x14ac:dyDescent="0.2">
      <c r="A12" t="s">
        <v>721</v>
      </c>
      <c r="B12">
        <v>9.77</v>
      </c>
      <c r="C12" t="s">
        <v>11</v>
      </c>
      <c r="D12" t="s">
        <v>38</v>
      </c>
      <c r="E12">
        <v>175897</v>
      </c>
      <c r="F12" t="s">
        <v>13</v>
      </c>
      <c r="G12">
        <v>2061431</v>
      </c>
      <c r="H12" t="s">
        <v>661</v>
      </c>
      <c r="I12" t="s">
        <v>738</v>
      </c>
      <c r="J12" t="s">
        <v>728</v>
      </c>
    </row>
    <row r="13" spans="1:10" x14ac:dyDescent="0.2">
      <c r="A13" t="s">
        <v>721</v>
      </c>
      <c r="B13">
        <v>9.77</v>
      </c>
      <c r="C13" t="s">
        <v>11</v>
      </c>
      <c r="D13" t="s">
        <v>39</v>
      </c>
      <c r="E13">
        <v>61258</v>
      </c>
      <c r="F13" t="s">
        <v>13</v>
      </c>
      <c r="G13">
        <v>1045699</v>
      </c>
      <c r="H13" t="s">
        <v>661</v>
      </c>
      <c r="I13" t="s">
        <v>739</v>
      </c>
      <c r="J13" t="s">
        <v>740</v>
      </c>
    </row>
    <row r="14" spans="1:10" x14ac:dyDescent="0.2">
      <c r="A14" t="s">
        <v>721</v>
      </c>
      <c r="B14">
        <v>9.77</v>
      </c>
      <c r="C14" t="s">
        <v>11</v>
      </c>
      <c r="D14" t="s">
        <v>40</v>
      </c>
      <c r="E14">
        <v>164740511</v>
      </c>
      <c r="F14" t="s">
        <v>13</v>
      </c>
      <c r="G14">
        <v>2349167352</v>
      </c>
      <c r="H14" t="s">
        <v>661</v>
      </c>
      <c r="I14" t="s">
        <v>741</v>
      </c>
      <c r="J14" t="s">
        <v>742</v>
      </c>
    </row>
    <row r="15" spans="1:10" x14ac:dyDescent="0.2">
      <c r="A15" t="s">
        <v>721</v>
      </c>
      <c r="B15">
        <v>9.77</v>
      </c>
      <c r="C15" t="s">
        <v>11</v>
      </c>
      <c r="D15" t="s">
        <v>42</v>
      </c>
      <c r="E15">
        <v>102847565</v>
      </c>
      <c r="F15" t="s">
        <v>13</v>
      </c>
      <c r="G15">
        <v>1435372336</v>
      </c>
      <c r="H15" t="s">
        <v>661</v>
      </c>
      <c r="I15" t="s">
        <v>193</v>
      </c>
      <c r="J15" t="s">
        <v>743</v>
      </c>
    </row>
    <row r="16" spans="1:10" x14ac:dyDescent="0.2">
      <c r="A16" t="s">
        <v>721</v>
      </c>
      <c r="B16">
        <v>9.77</v>
      </c>
      <c r="C16" t="s">
        <v>11</v>
      </c>
      <c r="D16" t="s">
        <v>44</v>
      </c>
      <c r="E16">
        <v>64786265</v>
      </c>
      <c r="F16" t="s">
        <v>13</v>
      </c>
      <c r="G16">
        <v>917467496</v>
      </c>
      <c r="H16" t="s">
        <v>661</v>
      </c>
      <c r="I16" t="s">
        <v>744</v>
      </c>
      <c r="J16" t="s">
        <v>745</v>
      </c>
    </row>
    <row r="17" spans="1:10" x14ac:dyDescent="0.2">
      <c r="A17" t="s">
        <v>721</v>
      </c>
      <c r="B17">
        <v>9.77</v>
      </c>
      <c r="C17" t="s">
        <v>11</v>
      </c>
      <c r="D17" t="s">
        <v>46</v>
      </c>
      <c r="E17">
        <v>36813976</v>
      </c>
      <c r="F17" t="s">
        <v>13</v>
      </c>
      <c r="G17">
        <v>548674522</v>
      </c>
      <c r="H17" t="s">
        <v>661</v>
      </c>
      <c r="I17" t="s">
        <v>746</v>
      </c>
      <c r="J17" t="s">
        <v>747</v>
      </c>
    </row>
    <row r="18" spans="1:10" x14ac:dyDescent="0.2">
      <c r="A18" t="s">
        <v>721</v>
      </c>
      <c r="B18">
        <v>9.77</v>
      </c>
      <c r="C18" t="s">
        <v>11</v>
      </c>
      <c r="D18" t="s">
        <v>48</v>
      </c>
      <c r="E18">
        <v>18907383</v>
      </c>
      <c r="F18" t="s">
        <v>13</v>
      </c>
      <c r="G18">
        <v>282217063</v>
      </c>
      <c r="H18" t="s">
        <v>661</v>
      </c>
      <c r="I18" t="s">
        <v>748</v>
      </c>
      <c r="J18" t="s">
        <v>728</v>
      </c>
    </row>
    <row r="19" spans="1:10" x14ac:dyDescent="0.2">
      <c r="A19" t="s">
        <v>721</v>
      </c>
      <c r="B19">
        <v>9.77</v>
      </c>
      <c r="C19" t="s">
        <v>11</v>
      </c>
      <c r="D19" t="s">
        <v>50</v>
      </c>
      <c r="E19">
        <v>11101976</v>
      </c>
      <c r="F19" t="s">
        <v>13</v>
      </c>
      <c r="G19">
        <v>168902988</v>
      </c>
      <c r="H19" t="s">
        <v>661</v>
      </c>
      <c r="I19" t="s">
        <v>749</v>
      </c>
      <c r="J19" t="s">
        <v>750</v>
      </c>
    </row>
    <row r="20" spans="1:10" x14ac:dyDescent="0.2">
      <c r="A20" t="s">
        <v>721</v>
      </c>
      <c r="B20">
        <v>9.77</v>
      </c>
      <c r="C20" t="s">
        <v>11</v>
      </c>
      <c r="D20" t="s">
        <v>52</v>
      </c>
      <c r="E20">
        <v>5306071</v>
      </c>
      <c r="F20" t="s">
        <v>13</v>
      </c>
      <c r="G20">
        <v>81623770</v>
      </c>
      <c r="H20" t="s">
        <v>661</v>
      </c>
      <c r="I20" t="s">
        <v>751</v>
      </c>
      <c r="J20" t="s">
        <v>752</v>
      </c>
    </row>
    <row r="21" spans="1:10" x14ac:dyDescent="0.2">
      <c r="A21" t="s">
        <v>721</v>
      </c>
      <c r="B21">
        <v>9.77</v>
      </c>
      <c r="C21" t="s">
        <v>11</v>
      </c>
      <c r="D21" t="s">
        <v>54</v>
      </c>
      <c r="E21">
        <v>2943736</v>
      </c>
      <c r="F21" t="s">
        <v>13</v>
      </c>
      <c r="G21">
        <v>42185314</v>
      </c>
      <c r="H21" t="s">
        <v>661</v>
      </c>
      <c r="I21" t="s">
        <v>753</v>
      </c>
      <c r="J21" t="s">
        <v>754</v>
      </c>
    </row>
    <row r="22" spans="1:10" x14ac:dyDescent="0.2">
      <c r="A22" t="s">
        <v>721</v>
      </c>
      <c r="B22">
        <v>9.77</v>
      </c>
      <c r="C22" t="s">
        <v>11</v>
      </c>
      <c r="D22" t="s">
        <v>57</v>
      </c>
      <c r="E22">
        <v>1318214</v>
      </c>
      <c r="F22" t="s">
        <v>13</v>
      </c>
      <c r="G22">
        <v>19290409</v>
      </c>
      <c r="H22" t="s">
        <v>661</v>
      </c>
      <c r="I22" t="s">
        <v>755</v>
      </c>
      <c r="J22" t="s">
        <v>728</v>
      </c>
    </row>
    <row r="23" spans="1:10" x14ac:dyDescent="0.2">
      <c r="A23" t="s">
        <v>721</v>
      </c>
      <c r="B23">
        <v>9.77</v>
      </c>
      <c r="C23" t="s">
        <v>11</v>
      </c>
      <c r="D23" t="s">
        <v>60</v>
      </c>
      <c r="E23">
        <v>518575</v>
      </c>
      <c r="F23" t="s">
        <v>13</v>
      </c>
      <c r="G23">
        <v>8293404</v>
      </c>
      <c r="H23" t="s">
        <v>661</v>
      </c>
      <c r="I23" t="s">
        <v>756</v>
      </c>
      <c r="J23" t="s">
        <v>728</v>
      </c>
    </row>
    <row r="24" spans="1:10" x14ac:dyDescent="0.2">
      <c r="A24" t="s">
        <v>721</v>
      </c>
      <c r="B24">
        <v>9.77</v>
      </c>
      <c r="C24" t="s">
        <v>11</v>
      </c>
      <c r="D24" t="s">
        <v>63</v>
      </c>
      <c r="E24">
        <v>252974</v>
      </c>
      <c r="F24" t="s">
        <v>13</v>
      </c>
      <c r="G24">
        <v>3171031</v>
      </c>
      <c r="H24" t="s">
        <v>661</v>
      </c>
      <c r="I24" t="s">
        <v>757</v>
      </c>
      <c r="J24" t="s">
        <v>728</v>
      </c>
    </row>
    <row r="25" spans="1:10" x14ac:dyDescent="0.2">
      <c r="A25" t="s">
        <v>721</v>
      </c>
      <c r="B25">
        <v>9.77</v>
      </c>
      <c r="C25" t="s">
        <v>11</v>
      </c>
      <c r="D25" t="s">
        <v>64</v>
      </c>
      <c r="E25">
        <v>104777</v>
      </c>
      <c r="F25" t="s">
        <v>13</v>
      </c>
      <c r="G25">
        <v>1679388</v>
      </c>
      <c r="H25" t="s">
        <v>661</v>
      </c>
      <c r="I25" t="s">
        <v>758</v>
      </c>
      <c r="J25" t="s">
        <v>759</v>
      </c>
    </row>
    <row r="26" spans="1:10" x14ac:dyDescent="0.2">
      <c r="A26" t="s">
        <v>721</v>
      </c>
      <c r="B26">
        <v>9.77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661</v>
      </c>
      <c r="I26" t="s">
        <v>37</v>
      </c>
      <c r="J26" t="s">
        <v>13</v>
      </c>
    </row>
    <row r="27" spans="1:10" x14ac:dyDescent="0.2">
      <c r="A27" t="s">
        <v>721</v>
      </c>
      <c r="B27">
        <v>9.77</v>
      </c>
      <c r="C27" t="s">
        <v>11</v>
      </c>
      <c r="D27" t="s">
        <v>66</v>
      </c>
      <c r="E27">
        <v>155698202</v>
      </c>
      <c r="F27" t="s">
        <v>13</v>
      </c>
      <c r="G27">
        <v>1991797620</v>
      </c>
      <c r="H27" t="s">
        <v>661</v>
      </c>
      <c r="I27" t="s">
        <v>760</v>
      </c>
      <c r="J27" t="s">
        <v>728</v>
      </c>
    </row>
    <row r="28" spans="1:10" x14ac:dyDescent="0.2">
      <c r="A28" t="s">
        <v>721</v>
      </c>
      <c r="B28">
        <v>9.77</v>
      </c>
      <c r="C28" t="s">
        <v>11</v>
      </c>
      <c r="D28" t="s">
        <v>68</v>
      </c>
      <c r="E28">
        <v>85093741</v>
      </c>
      <c r="F28" t="s">
        <v>13</v>
      </c>
      <c r="G28">
        <v>1243439137</v>
      </c>
      <c r="H28" t="s">
        <v>661</v>
      </c>
      <c r="I28" t="s">
        <v>761</v>
      </c>
      <c r="J28" t="s">
        <v>728</v>
      </c>
    </row>
    <row r="29" spans="1:10" x14ac:dyDescent="0.2">
      <c r="A29" t="s">
        <v>721</v>
      </c>
      <c r="B29">
        <v>9.77</v>
      </c>
      <c r="C29" t="s">
        <v>11</v>
      </c>
      <c r="D29" t="s">
        <v>70</v>
      </c>
      <c r="E29">
        <v>52491605</v>
      </c>
      <c r="F29" t="s">
        <v>13</v>
      </c>
      <c r="G29">
        <v>756019388</v>
      </c>
      <c r="H29" t="s">
        <v>661</v>
      </c>
      <c r="I29" t="s">
        <v>762</v>
      </c>
      <c r="J29" t="s">
        <v>728</v>
      </c>
    </row>
    <row r="30" spans="1:10" x14ac:dyDescent="0.2">
      <c r="A30" t="s">
        <v>721</v>
      </c>
      <c r="B30">
        <v>9.77</v>
      </c>
      <c r="C30" t="s">
        <v>11</v>
      </c>
      <c r="D30" t="s">
        <v>72</v>
      </c>
      <c r="E30">
        <v>29227327</v>
      </c>
      <c r="F30" t="s">
        <v>13</v>
      </c>
      <c r="G30">
        <v>427460959</v>
      </c>
      <c r="H30" t="s">
        <v>661</v>
      </c>
      <c r="I30" t="s">
        <v>763</v>
      </c>
      <c r="J30" t="s">
        <v>728</v>
      </c>
    </row>
    <row r="31" spans="1:10" x14ac:dyDescent="0.2">
      <c r="A31" t="s">
        <v>721</v>
      </c>
      <c r="B31">
        <v>9.77</v>
      </c>
      <c r="C31" t="s">
        <v>11</v>
      </c>
      <c r="D31" t="s">
        <v>74</v>
      </c>
      <c r="E31">
        <v>17026260</v>
      </c>
      <c r="F31" t="s">
        <v>13</v>
      </c>
      <c r="G31">
        <v>248183231</v>
      </c>
      <c r="H31" t="s">
        <v>661</v>
      </c>
      <c r="I31" t="s">
        <v>764</v>
      </c>
      <c r="J31" t="s">
        <v>728</v>
      </c>
    </row>
    <row r="32" spans="1:10" x14ac:dyDescent="0.2">
      <c r="A32" t="s">
        <v>721</v>
      </c>
      <c r="B32">
        <v>9.77</v>
      </c>
      <c r="C32" t="s">
        <v>11</v>
      </c>
      <c r="D32" t="s">
        <v>76</v>
      </c>
      <c r="E32">
        <v>8142410</v>
      </c>
      <c r="F32" t="s">
        <v>13</v>
      </c>
      <c r="G32">
        <v>117725272</v>
      </c>
      <c r="H32" t="s">
        <v>661</v>
      </c>
      <c r="I32" t="s">
        <v>765</v>
      </c>
      <c r="J32" t="s">
        <v>728</v>
      </c>
    </row>
    <row r="33" spans="1:10" x14ac:dyDescent="0.2">
      <c r="A33" t="s">
        <v>721</v>
      </c>
      <c r="B33">
        <v>9.77</v>
      </c>
      <c r="C33" t="s">
        <v>11</v>
      </c>
      <c r="D33" t="s">
        <v>78</v>
      </c>
      <c r="E33">
        <v>4473206</v>
      </c>
      <c r="F33" t="s">
        <v>13</v>
      </c>
      <c r="G33">
        <v>65867692</v>
      </c>
      <c r="H33" t="s">
        <v>661</v>
      </c>
      <c r="I33" t="s">
        <v>766</v>
      </c>
      <c r="J33" t="s">
        <v>728</v>
      </c>
    </row>
    <row r="34" spans="1:10" x14ac:dyDescent="0.2">
      <c r="A34" t="s">
        <v>721</v>
      </c>
      <c r="B34">
        <v>9.77</v>
      </c>
      <c r="C34" t="s">
        <v>11</v>
      </c>
      <c r="D34" t="s">
        <v>80</v>
      </c>
      <c r="E34">
        <v>1970939</v>
      </c>
      <c r="F34" t="s">
        <v>13</v>
      </c>
      <c r="G34">
        <v>28884984</v>
      </c>
      <c r="H34" t="s">
        <v>661</v>
      </c>
      <c r="I34" t="s">
        <v>767</v>
      </c>
      <c r="J34" t="s">
        <v>728</v>
      </c>
    </row>
    <row r="35" spans="1:10" x14ac:dyDescent="0.2">
      <c r="A35" t="s">
        <v>721</v>
      </c>
      <c r="B35">
        <v>9.77</v>
      </c>
      <c r="C35" t="s">
        <v>11</v>
      </c>
      <c r="D35" t="s">
        <v>83</v>
      </c>
      <c r="E35">
        <v>1030054</v>
      </c>
      <c r="F35" t="s">
        <v>13</v>
      </c>
      <c r="G35">
        <v>13560794</v>
      </c>
      <c r="H35" t="s">
        <v>661</v>
      </c>
      <c r="I35" t="s">
        <v>768</v>
      </c>
      <c r="J35" t="s">
        <v>769</v>
      </c>
    </row>
    <row r="36" spans="1:10" x14ac:dyDescent="0.2">
      <c r="A36" t="s">
        <v>721</v>
      </c>
      <c r="B36">
        <v>9.77</v>
      </c>
      <c r="C36" t="s">
        <v>11</v>
      </c>
      <c r="D36" t="s">
        <v>86</v>
      </c>
      <c r="E36">
        <v>311367</v>
      </c>
      <c r="F36" t="s">
        <v>13</v>
      </c>
      <c r="G36">
        <v>4396412</v>
      </c>
      <c r="H36" t="s">
        <v>661</v>
      </c>
      <c r="I36" t="s">
        <v>770</v>
      </c>
      <c r="J36" t="s">
        <v>771</v>
      </c>
    </row>
    <row r="37" spans="1:10" x14ac:dyDescent="0.2">
      <c r="A37" t="s">
        <v>721</v>
      </c>
      <c r="B37">
        <v>9.77</v>
      </c>
      <c r="C37" t="s">
        <v>11</v>
      </c>
      <c r="D37" t="s">
        <v>89</v>
      </c>
      <c r="E37">
        <v>155488</v>
      </c>
      <c r="F37" t="s">
        <v>13</v>
      </c>
      <c r="G37">
        <v>2313422</v>
      </c>
      <c r="H37" t="s">
        <v>661</v>
      </c>
      <c r="I37" t="s">
        <v>772</v>
      </c>
      <c r="J37" t="s">
        <v>728</v>
      </c>
    </row>
    <row r="38" spans="1:10" x14ac:dyDescent="0.2">
      <c r="A38" t="s">
        <v>721</v>
      </c>
      <c r="B38">
        <v>9.77</v>
      </c>
      <c r="C38" t="s">
        <v>11</v>
      </c>
      <c r="D38" t="s">
        <v>92</v>
      </c>
      <c r="E38">
        <v>88254</v>
      </c>
      <c r="F38" t="s">
        <v>13</v>
      </c>
      <c r="G38">
        <v>1443233</v>
      </c>
      <c r="H38" t="s">
        <v>661</v>
      </c>
      <c r="I38" t="s">
        <v>773</v>
      </c>
      <c r="J38" t="s">
        <v>774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E76F-38D3-3E44-8C8B-6A569FBC7016}">
  <dimension ref="A1:M41"/>
  <sheetViews>
    <sheetView topLeftCell="G4" zoomScale="66" workbookViewId="0">
      <selection activeCell="K3" sqref="K3"/>
    </sheetView>
  </sheetViews>
  <sheetFormatPr baseColWidth="10" defaultRowHeight="15" x14ac:dyDescent="0.2"/>
  <cols>
    <col min="1" max="1" width="15.33203125" customWidth="1"/>
    <col min="2" max="2" width="26" customWidth="1"/>
    <col min="4" max="4" width="11.1640625" bestFit="1" customWidth="1"/>
    <col min="5" max="5" width="11" bestFit="1" customWidth="1"/>
    <col min="6" max="6" width="13.83203125" customWidth="1"/>
    <col min="7" max="7" width="17.33203125" customWidth="1"/>
    <col min="8" max="13" width="11" bestFit="1" customWidth="1"/>
  </cols>
  <sheetData>
    <row r="1" spans="1:13" s="3" customFormat="1" ht="48" customHeight="1" x14ac:dyDescent="0.2">
      <c r="A1" s="2" t="s">
        <v>0</v>
      </c>
      <c r="B1" s="2" t="s">
        <v>3</v>
      </c>
      <c r="C1" s="2" t="s">
        <v>5</v>
      </c>
      <c r="D1" s="2" t="s">
        <v>6</v>
      </c>
      <c r="E1" s="2" t="s">
        <v>5900</v>
      </c>
      <c r="F1" s="2" t="s">
        <v>5901</v>
      </c>
      <c r="G1" s="2" t="s">
        <v>5950</v>
      </c>
      <c r="H1" s="2" t="s">
        <v>5939</v>
      </c>
      <c r="I1" s="2" t="s">
        <v>5941</v>
      </c>
      <c r="J1" s="2" t="s">
        <v>5942</v>
      </c>
      <c r="K1" s="2" t="s">
        <v>5940</v>
      </c>
      <c r="L1" s="2" t="s">
        <v>5941</v>
      </c>
      <c r="M1" s="2" t="s">
        <v>5942</v>
      </c>
    </row>
    <row r="2" spans="1:13" x14ac:dyDescent="0.2">
      <c r="A2" t="s">
        <v>721</v>
      </c>
      <c r="B2" t="s">
        <v>12</v>
      </c>
      <c r="C2" t="s">
        <v>5903</v>
      </c>
      <c r="D2">
        <v>1430516182</v>
      </c>
      <c r="E2">
        <v>196041843</v>
      </c>
      <c r="F2">
        <f>D2/E2</f>
        <v>7.2969941524167368</v>
      </c>
      <c r="G2">
        <v>434.3496859</v>
      </c>
      <c r="H2">
        <f>61.098*F2</f>
        <v>445.83174872435779</v>
      </c>
      <c r="I2">
        <f>ABS(G2-H2)</f>
        <v>11.482062824357797</v>
      </c>
      <c r="J2">
        <f>I2/G2*100</f>
        <v>2.6435066484660248</v>
      </c>
      <c r="K2">
        <f>60.033* (F2^0.9177)</f>
        <v>371.96090341810753</v>
      </c>
      <c r="L2">
        <f>ABS(G2-K2)</f>
        <v>62.388782481892463</v>
      </c>
      <c r="M2">
        <f>L2/G2*100</f>
        <v>14.363722251259137</v>
      </c>
    </row>
    <row r="3" spans="1:13" x14ac:dyDescent="0.2">
      <c r="A3" t="s">
        <v>721</v>
      </c>
      <c r="B3" t="s">
        <v>16</v>
      </c>
      <c r="C3" t="s">
        <v>5904</v>
      </c>
      <c r="D3">
        <v>835556216</v>
      </c>
      <c r="E3">
        <v>260371485</v>
      </c>
      <c r="F3">
        <f t="shared" ref="F3:F37" si="0">D3/E3</f>
        <v>3.2090926393110983</v>
      </c>
      <c r="G3">
        <f>G2/2</f>
        <v>217.17484295</v>
      </c>
      <c r="H3">
        <f t="shared" ref="H3:H37" si="1">61.098*F3</f>
        <v>196.06914207662948</v>
      </c>
      <c r="I3">
        <f t="shared" ref="I3:I37" si="2">ABS(G3-H3)</f>
        <v>21.105700873370523</v>
      </c>
      <c r="J3">
        <f t="shared" ref="J3:J37" si="3">I3/G3*100</f>
        <v>9.7182991301758062</v>
      </c>
      <c r="K3">
        <f t="shared" ref="K3:K37" si="4">60.033* (F3^0.9177)</f>
        <v>175.02377292383673</v>
      </c>
      <c r="L3">
        <f t="shared" ref="L3:L37" si="5">ABS(G3-K3)</f>
        <v>42.151070026163268</v>
      </c>
      <c r="M3">
        <f t="shared" ref="M3:M37" si="6">L3/G3*100</f>
        <v>19.408818007464923</v>
      </c>
    </row>
    <row r="4" spans="1:13" x14ac:dyDescent="0.2">
      <c r="A4" t="s">
        <v>721</v>
      </c>
      <c r="B4" t="s">
        <v>18</v>
      </c>
      <c r="C4" t="s">
        <v>5905</v>
      </c>
      <c r="D4">
        <v>604238687</v>
      </c>
      <c r="E4">
        <v>315287579</v>
      </c>
      <c r="F4">
        <f t="shared" si="0"/>
        <v>1.9164684156491938</v>
      </c>
      <c r="G4">
        <f t="shared" ref="G4:G25" si="7">G3/2</f>
        <v>108.587421475</v>
      </c>
      <c r="H4">
        <f t="shared" si="1"/>
        <v>117.09238725933444</v>
      </c>
      <c r="I4">
        <f t="shared" si="2"/>
        <v>8.5049657843344448</v>
      </c>
      <c r="J4">
        <f t="shared" si="3"/>
        <v>7.8323673854734057</v>
      </c>
      <c r="K4">
        <f t="shared" si="4"/>
        <v>109.05405677154653</v>
      </c>
      <c r="L4">
        <f t="shared" si="5"/>
        <v>0.46663529654652791</v>
      </c>
      <c r="M4">
        <f t="shared" si="6"/>
        <v>0.42973236697950418</v>
      </c>
    </row>
    <row r="5" spans="1:13" x14ac:dyDescent="0.2">
      <c r="A5" t="s">
        <v>721</v>
      </c>
      <c r="B5" t="s">
        <v>20</v>
      </c>
      <c r="C5" t="s">
        <v>5906</v>
      </c>
      <c r="D5">
        <v>337295213</v>
      </c>
      <c r="E5">
        <v>365246345</v>
      </c>
      <c r="F5">
        <f t="shared" si="0"/>
        <v>0.92347320546082401</v>
      </c>
      <c r="G5">
        <f t="shared" si="7"/>
        <v>54.2937107375</v>
      </c>
      <c r="H5">
        <f t="shared" si="1"/>
        <v>56.422365907245421</v>
      </c>
      <c r="I5">
        <f t="shared" si="2"/>
        <v>2.1286551697454215</v>
      </c>
      <c r="J5">
        <f t="shared" si="3"/>
        <v>3.920629370935933</v>
      </c>
      <c r="K5">
        <f t="shared" si="4"/>
        <v>55.803305595259118</v>
      </c>
      <c r="L5">
        <f t="shared" si="5"/>
        <v>1.5095948577591187</v>
      </c>
      <c r="M5">
        <f t="shared" si="6"/>
        <v>2.7804230678903661</v>
      </c>
    </row>
    <row r="6" spans="1:13" x14ac:dyDescent="0.2">
      <c r="A6" t="s">
        <v>721</v>
      </c>
      <c r="B6" t="s">
        <v>22</v>
      </c>
      <c r="C6" t="s">
        <v>5907</v>
      </c>
      <c r="D6">
        <v>222024110</v>
      </c>
      <c r="E6">
        <v>374658178</v>
      </c>
      <c r="F6">
        <f t="shared" si="0"/>
        <v>0.59260446731794014</v>
      </c>
      <c r="G6">
        <f t="shared" si="7"/>
        <v>27.14685536875</v>
      </c>
      <c r="H6">
        <f t="shared" si="1"/>
        <v>36.20694774419151</v>
      </c>
      <c r="I6">
        <f t="shared" si="2"/>
        <v>9.0600923754415099</v>
      </c>
      <c r="J6">
        <f t="shared" si="3"/>
        <v>33.374371551966206</v>
      </c>
      <c r="K6">
        <f t="shared" si="4"/>
        <v>37.141241343845806</v>
      </c>
      <c r="L6">
        <f t="shared" si="5"/>
        <v>9.9943859750958062</v>
      </c>
      <c r="M6">
        <f t="shared" si="6"/>
        <v>36.815998904244381</v>
      </c>
    </row>
    <row r="7" spans="1:13" x14ac:dyDescent="0.2">
      <c r="A7" t="s">
        <v>721</v>
      </c>
      <c r="B7" t="s">
        <v>25</v>
      </c>
      <c r="C7" t="s">
        <v>5908</v>
      </c>
      <c r="D7">
        <v>112427515</v>
      </c>
      <c r="E7">
        <v>429165852</v>
      </c>
      <c r="F7">
        <f t="shared" si="0"/>
        <v>0.26196752252320393</v>
      </c>
      <c r="G7">
        <f t="shared" si="7"/>
        <v>13.573427684375</v>
      </c>
      <c r="H7">
        <f t="shared" si="1"/>
        <v>16.005691691122713</v>
      </c>
      <c r="I7">
        <f t="shared" si="2"/>
        <v>2.4322640067477135</v>
      </c>
      <c r="J7">
        <f t="shared" si="3"/>
        <v>17.919305744322823</v>
      </c>
      <c r="K7">
        <f t="shared" si="4"/>
        <v>17.559645105595298</v>
      </c>
      <c r="L7">
        <f t="shared" si="5"/>
        <v>3.9862174212202977</v>
      </c>
      <c r="M7">
        <f t="shared" si="6"/>
        <v>29.36780239975063</v>
      </c>
    </row>
    <row r="8" spans="1:13" x14ac:dyDescent="0.2">
      <c r="A8" t="s">
        <v>721</v>
      </c>
      <c r="B8" t="s">
        <v>27</v>
      </c>
      <c r="C8" t="s">
        <v>5909</v>
      </c>
      <c r="D8">
        <v>47114109</v>
      </c>
      <c r="E8">
        <v>447179009</v>
      </c>
      <c r="F8">
        <f t="shared" si="0"/>
        <v>0.10535849861414225</v>
      </c>
      <c r="G8">
        <f t="shared" si="7"/>
        <v>6.7867138421875</v>
      </c>
      <c r="H8">
        <f t="shared" si="1"/>
        <v>6.4371935483268627</v>
      </c>
      <c r="I8">
        <f t="shared" si="2"/>
        <v>0.34952029386063721</v>
      </c>
      <c r="J8">
        <f t="shared" si="3"/>
        <v>5.150066762620118</v>
      </c>
      <c r="K8">
        <f t="shared" si="4"/>
        <v>7.6119147195167898</v>
      </c>
      <c r="L8">
        <f t="shared" si="5"/>
        <v>0.82520087732928982</v>
      </c>
      <c r="M8">
        <f t="shared" si="6"/>
        <v>12.159063967006901</v>
      </c>
    </row>
    <row r="9" spans="1:13" x14ac:dyDescent="0.2">
      <c r="A9" t="s">
        <v>721</v>
      </c>
      <c r="B9" t="s">
        <v>29</v>
      </c>
      <c r="C9" t="s">
        <v>5910</v>
      </c>
      <c r="D9">
        <v>23796751</v>
      </c>
      <c r="E9">
        <v>506861349</v>
      </c>
      <c r="F9">
        <f t="shared" si="0"/>
        <v>4.694923186971986E-2</v>
      </c>
      <c r="G9">
        <f t="shared" si="7"/>
        <v>3.39335692109375</v>
      </c>
      <c r="H9">
        <f t="shared" si="1"/>
        <v>2.8685041687761439</v>
      </c>
      <c r="I9">
        <f t="shared" si="2"/>
        <v>0.52485275231760609</v>
      </c>
      <c r="J9">
        <f t="shared" si="3"/>
        <v>15.467065932705806</v>
      </c>
      <c r="K9">
        <f t="shared" si="4"/>
        <v>3.6252963441910948</v>
      </c>
      <c r="L9">
        <f t="shared" si="5"/>
        <v>0.23193942309734483</v>
      </c>
      <c r="M9">
        <f t="shared" si="6"/>
        <v>6.8351024808373504</v>
      </c>
    </row>
    <row r="10" spans="1:13" x14ac:dyDescent="0.2">
      <c r="A10" t="s">
        <v>721</v>
      </c>
      <c r="B10" t="s">
        <v>32</v>
      </c>
      <c r="C10" t="s">
        <v>5911</v>
      </c>
      <c r="D10">
        <v>10769472</v>
      </c>
      <c r="E10">
        <v>506095862</v>
      </c>
      <c r="F10">
        <f t="shared" si="0"/>
        <v>2.1279510086174149E-2</v>
      </c>
      <c r="G10">
        <f t="shared" si="7"/>
        <v>1.696678460546875</v>
      </c>
      <c r="H10">
        <f t="shared" si="1"/>
        <v>1.3001355072450682</v>
      </c>
      <c r="I10">
        <f t="shared" si="2"/>
        <v>0.39654295330180678</v>
      </c>
      <c r="J10">
        <f t="shared" si="3"/>
        <v>23.371720837075557</v>
      </c>
      <c r="K10">
        <f t="shared" si="4"/>
        <v>1.7537207073258207</v>
      </c>
      <c r="L10">
        <f t="shared" si="5"/>
        <v>5.704224677894576E-2</v>
      </c>
      <c r="M10">
        <f t="shared" si="6"/>
        <v>3.3619951042792069</v>
      </c>
    </row>
    <row r="11" spans="1:13" x14ac:dyDescent="0.2">
      <c r="A11" t="s">
        <v>721</v>
      </c>
      <c r="B11" t="s">
        <v>35</v>
      </c>
      <c r="C11" t="s">
        <v>5912</v>
      </c>
      <c r="D11">
        <v>4021537</v>
      </c>
      <c r="E11">
        <v>498341641</v>
      </c>
      <c r="F11">
        <f t="shared" si="0"/>
        <v>8.0698393815338415E-3</v>
      </c>
      <c r="G11">
        <f t="shared" si="7"/>
        <v>0.84833923027343749</v>
      </c>
      <c r="H11">
        <f t="shared" si="1"/>
        <v>0.49305104653295462</v>
      </c>
      <c r="I11">
        <f t="shared" si="2"/>
        <v>0.35528818374048288</v>
      </c>
      <c r="J11">
        <f t="shared" si="3"/>
        <v>41.880437808583494</v>
      </c>
      <c r="K11">
        <f t="shared" si="4"/>
        <v>0.72031085066277001</v>
      </c>
      <c r="L11">
        <f t="shared" si="5"/>
        <v>0.12802837961066749</v>
      </c>
      <c r="M11">
        <f t="shared" si="6"/>
        <v>15.091649076443305</v>
      </c>
    </row>
    <row r="12" spans="1:13" x14ac:dyDescent="0.2">
      <c r="A12" t="s">
        <v>721</v>
      </c>
      <c r="B12" t="s">
        <v>38</v>
      </c>
      <c r="C12" t="s">
        <v>5913</v>
      </c>
      <c r="D12">
        <v>2061431</v>
      </c>
      <c r="E12">
        <v>514311542</v>
      </c>
      <c r="F12">
        <f t="shared" si="0"/>
        <v>4.0081367647004894E-3</v>
      </c>
      <c r="G12">
        <f t="shared" si="7"/>
        <v>0.42416961513671875</v>
      </c>
      <c r="H12">
        <f t="shared" si="1"/>
        <v>0.2448891400496705</v>
      </c>
      <c r="I12">
        <f t="shared" si="2"/>
        <v>0.17928047508704825</v>
      </c>
      <c r="J12">
        <f t="shared" si="3"/>
        <v>42.266222918693124</v>
      </c>
      <c r="K12">
        <f t="shared" si="4"/>
        <v>0.37897486620777615</v>
      </c>
      <c r="L12">
        <f t="shared" si="5"/>
        <v>4.5194748928942596E-2</v>
      </c>
      <c r="M12">
        <f t="shared" si="6"/>
        <v>10.654876567331534</v>
      </c>
    </row>
    <row r="13" spans="1:13" x14ac:dyDescent="0.2">
      <c r="A13" t="s">
        <v>721</v>
      </c>
      <c r="B13" t="s">
        <v>39</v>
      </c>
      <c r="C13" t="s">
        <v>5914</v>
      </c>
      <c r="D13">
        <v>1045699</v>
      </c>
      <c r="E13">
        <v>510023616</v>
      </c>
      <c r="F13">
        <f t="shared" si="0"/>
        <v>2.0502952553475484E-3</v>
      </c>
      <c r="G13">
        <f t="shared" si="7"/>
        <v>0.21208480756835937</v>
      </c>
      <c r="H13">
        <f t="shared" si="1"/>
        <v>0.1252689395112245</v>
      </c>
      <c r="I13">
        <f t="shared" si="2"/>
        <v>8.6815868057134871E-2</v>
      </c>
      <c r="J13">
        <f t="shared" si="3"/>
        <v>40.934505895313741</v>
      </c>
      <c r="K13">
        <f t="shared" si="4"/>
        <v>0.20485377106271591</v>
      </c>
      <c r="L13">
        <f t="shared" si="5"/>
        <v>7.2310365056434678E-3</v>
      </c>
      <c r="M13">
        <f t="shared" si="6"/>
        <v>3.4095023535869031</v>
      </c>
    </row>
    <row r="14" spans="1:13" x14ac:dyDescent="0.2">
      <c r="A14" t="s">
        <v>721</v>
      </c>
      <c r="B14" t="s">
        <v>40</v>
      </c>
      <c r="C14" t="s">
        <v>5915</v>
      </c>
      <c r="D14">
        <v>2349167352</v>
      </c>
      <c r="E14">
        <v>180619541</v>
      </c>
      <c r="F14">
        <f>D14/E14</f>
        <v>13.006163890096476</v>
      </c>
      <c r="G14">
        <f>434.3496859*2</f>
        <v>868.69937179999999</v>
      </c>
      <c r="H14">
        <f t="shared" si="1"/>
        <v>794.6506013571144</v>
      </c>
      <c r="I14">
        <f t="shared" si="2"/>
        <v>74.048770442885598</v>
      </c>
      <c r="J14">
        <f t="shared" si="3"/>
        <v>8.5240962347482618</v>
      </c>
      <c r="K14">
        <f t="shared" si="4"/>
        <v>632.18587471817102</v>
      </c>
      <c r="L14">
        <f t="shared" si="5"/>
        <v>236.51349708182897</v>
      </c>
      <c r="M14">
        <f t="shared" si="6"/>
        <v>27.226161864461584</v>
      </c>
    </row>
    <row r="15" spans="1:13" x14ac:dyDescent="0.2">
      <c r="A15" t="s">
        <v>721</v>
      </c>
      <c r="B15" t="s">
        <v>42</v>
      </c>
      <c r="C15" t="s">
        <v>5916</v>
      </c>
      <c r="D15">
        <v>1435372336</v>
      </c>
      <c r="E15">
        <v>247467439</v>
      </c>
      <c r="F15">
        <f t="shared" ref="F15:F25" si="8">D15/E15</f>
        <v>5.800247264045109</v>
      </c>
      <c r="G15">
        <f>G14/2</f>
        <v>434.3496859</v>
      </c>
      <c r="H15">
        <f t="shared" si="1"/>
        <v>354.38350733862808</v>
      </c>
      <c r="I15">
        <f t="shared" si="2"/>
        <v>79.966178561371919</v>
      </c>
      <c r="J15">
        <f t="shared" si="3"/>
        <v>18.410552869556458</v>
      </c>
      <c r="K15">
        <f t="shared" si="4"/>
        <v>301.30400675488318</v>
      </c>
      <c r="L15">
        <f t="shared" si="5"/>
        <v>133.04567914511682</v>
      </c>
      <c r="M15">
        <f t="shared" si="6"/>
        <v>30.631006183287035</v>
      </c>
    </row>
    <row r="16" spans="1:13" x14ac:dyDescent="0.2">
      <c r="A16" t="s">
        <v>721</v>
      </c>
      <c r="B16" t="s">
        <v>44</v>
      </c>
      <c r="C16" t="s">
        <v>5917</v>
      </c>
      <c r="D16">
        <v>917467496</v>
      </c>
      <c r="E16">
        <v>297487374</v>
      </c>
      <c r="F16">
        <f t="shared" si="8"/>
        <v>3.084055244643761</v>
      </c>
      <c r="G16">
        <f t="shared" si="7"/>
        <v>217.17484295</v>
      </c>
      <c r="H16">
        <f t="shared" si="1"/>
        <v>188.42960733724451</v>
      </c>
      <c r="I16">
        <f t="shared" si="2"/>
        <v>28.745235612755494</v>
      </c>
      <c r="J16">
        <f t="shared" si="3"/>
        <v>13.235987751755154</v>
      </c>
      <c r="K16">
        <f t="shared" si="4"/>
        <v>168.75530832869063</v>
      </c>
      <c r="L16">
        <f t="shared" si="5"/>
        <v>48.419534621309367</v>
      </c>
      <c r="M16">
        <f t="shared" si="6"/>
        <v>22.295185742326957</v>
      </c>
    </row>
    <row r="17" spans="1:13" x14ac:dyDescent="0.2">
      <c r="A17" t="s">
        <v>721</v>
      </c>
      <c r="B17" t="s">
        <v>46</v>
      </c>
      <c r="C17" t="s">
        <v>5918</v>
      </c>
      <c r="D17">
        <v>548674522</v>
      </c>
      <c r="E17">
        <v>344442616</v>
      </c>
      <c r="F17">
        <f t="shared" si="8"/>
        <v>1.5929344875257827</v>
      </c>
      <c r="G17">
        <f t="shared" si="7"/>
        <v>108.587421475</v>
      </c>
      <c r="H17">
        <f t="shared" si="1"/>
        <v>97.325111318850276</v>
      </c>
      <c r="I17">
        <f t="shared" si="2"/>
        <v>11.262310156149724</v>
      </c>
      <c r="J17">
        <f t="shared" si="3"/>
        <v>10.371652630818421</v>
      </c>
      <c r="K17">
        <f t="shared" si="4"/>
        <v>92.03374049451736</v>
      </c>
      <c r="L17">
        <f t="shared" si="5"/>
        <v>16.553680980482639</v>
      </c>
      <c r="M17">
        <f t="shared" si="6"/>
        <v>15.244565858204654</v>
      </c>
    </row>
    <row r="18" spans="1:13" x14ac:dyDescent="0.2">
      <c r="A18" t="s">
        <v>721</v>
      </c>
      <c r="B18" t="s">
        <v>48</v>
      </c>
      <c r="C18" t="s">
        <v>5919</v>
      </c>
      <c r="D18">
        <v>282217063</v>
      </c>
      <c r="E18">
        <v>394489754</v>
      </c>
      <c r="F18">
        <f t="shared" si="8"/>
        <v>0.71539770079807952</v>
      </c>
      <c r="G18">
        <f t="shared" si="7"/>
        <v>54.2937107375</v>
      </c>
      <c r="H18">
        <f t="shared" si="1"/>
        <v>43.709368723361059</v>
      </c>
      <c r="I18">
        <f t="shared" si="2"/>
        <v>10.58434201413894</v>
      </c>
      <c r="J18">
        <f t="shared" si="3"/>
        <v>19.494600517014334</v>
      </c>
      <c r="K18">
        <f t="shared" si="4"/>
        <v>44.147724548236233</v>
      </c>
      <c r="L18">
        <f t="shared" si="5"/>
        <v>10.145986189263766</v>
      </c>
      <c r="M18">
        <f t="shared" si="6"/>
        <v>18.68722187421988</v>
      </c>
    </row>
    <row r="19" spans="1:13" x14ac:dyDescent="0.2">
      <c r="A19" t="s">
        <v>721</v>
      </c>
      <c r="B19" t="s">
        <v>50</v>
      </c>
      <c r="C19" t="s">
        <v>5920</v>
      </c>
      <c r="D19">
        <v>168902988</v>
      </c>
      <c r="E19">
        <v>436985381</v>
      </c>
      <c r="F19">
        <f t="shared" si="8"/>
        <v>0.38651862360585465</v>
      </c>
      <c r="G19">
        <f t="shared" si="7"/>
        <v>27.14685536875</v>
      </c>
      <c r="H19">
        <f t="shared" si="1"/>
        <v>23.615514865070509</v>
      </c>
      <c r="I19">
        <f t="shared" si="2"/>
        <v>3.5313405036794911</v>
      </c>
      <c r="J19">
        <f t="shared" si="3"/>
        <v>13.008285695383268</v>
      </c>
      <c r="K19">
        <f t="shared" si="4"/>
        <v>25.092061603809118</v>
      </c>
      <c r="L19">
        <f t="shared" si="5"/>
        <v>2.0547937649408823</v>
      </c>
      <c r="M19">
        <f t="shared" si="6"/>
        <v>7.5691778551494782</v>
      </c>
    </row>
    <row r="20" spans="1:13" x14ac:dyDescent="0.2">
      <c r="A20" t="s">
        <v>721</v>
      </c>
      <c r="B20" t="s">
        <v>52</v>
      </c>
      <c r="C20" t="s">
        <v>5921</v>
      </c>
      <c r="D20">
        <v>81623770</v>
      </c>
      <c r="E20">
        <v>446236079</v>
      </c>
      <c r="F20">
        <f t="shared" si="8"/>
        <v>0.18291611512658526</v>
      </c>
      <c r="G20">
        <f t="shared" si="7"/>
        <v>13.573427684375</v>
      </c>
      <c r="H20">
        <f t="shared" si="1"/>
        <v>11.175808802004106</v>
      </c>
      <c r="I20">
        <f t="shared" si="2"/>
        <v>2.3976188823708942</v>
      </c>
      <c r="J20">
        <f t="shared" si="3"/>
        <v>17.664063478460228</v>
      </c>
      <c r="K20">
        <f t="shared" si="4"/>
        <v>12.62870093428374</v>
      </c>
      <c r="L20">
        <f t="shared" si="5"/>
        <v>0.9447267500912595</v>
      </c>
      <c r="M20">
        <f t="shared" si="6"/>
        <v>6.9601192275019681</v>
      </c>
    </row>
    <row r="21" spans="1:13" x14ac:dyDescent="0.2">
      <c r="A21" t="s">
        <v>721</v>
      </c>
      <c r="B21" t="s">
        <v>54</v>
      </c>
      <c r="C21" t="s">
        <v>5922</v>
      </c>
      <c r="D21">
        <v>42185314</v>
      </c>
      <c r="E21">
        <v>472461478</v>
      </c>
      <c r="F21">
        <f t="shared" si="8"/>
        <v>8.9288367336479435E-2</v>
      </c>
      <c r="G21">
        <f t="shared" si="7"/>
        <v>6.7867138421875</v>
      </c>
      <c r="H21">
        <f t="shared" si="1"/>
        <v>5.4553406675242204</v>
      </c>
      <c r="I21">
        <f t="shared" si="2"/>
        <v>1.3313731746632795</v>
      </c>
      <c r="J21">
        <f t="shared" si="3"/>
        <v>19.617346563033369</v>
      </c>
      <c r="K21">
        <f t="shared" si="4"/>
        <v>6.5393489067351096</v>
      </c>
      <c r="L21">
        <f t="shared" si="5"/>
        <v>0.24736493545239036</v>
      </c>
      <c r="M21">
        <f t="shared" si="6"/>
        <v>3.6448410998961385</v>
      </c>
    </row>
    <row r="22" spans="1:13" x14ac:dyDescent="0.2">
      <c r="A22" t="s">
        <v>721</v>
      </c>
      <c r="B22" t="s">
        <v>57</v>
      </c>
      <c r="C22" t="s">
        <v>5923</v>
      </c>
      <c r="D22">
        <v>19290409</v>
      </c>
      <c r="E22">
        <v>485621008</v>
      </c>
      <c r="F22">
        <f t="shared" si="8"/>
        <v>3.9723176473452727E-2</v>
      </c>
      <c r="G22">
        <f t="shared" si="7"/>
        <v>3.39335692109375</v>
      </c>
      <c r="H22">
        <f t="shared" si="1"/>
        <v>2.4270066361750149</v>
      </c>
      <c r="I22">
        <f t="shared" si="2"/>
        <v>0.96635028491873509</v>
      </c>
      <c r="J22">
        <f t="shared" si="3"/>
        <v>28.477708280897847</v>
      </c>
      <c r="K22">
        <f t="shared" si="4"/>
        <v>3.1098017073252899</v>
      </c>
      <c r="L22">
        <f t="shared" si="5"/>
        <v>0.28355521376846005</v>
      </c>
      <c r="M22">
        <f t="shared" si="6"/>
        <v>8.3561859351083019</v>
      </c>
    </row>
    <row r="23" spans="1:13" x14ac:dyDescent="0.2">
      <c r="A23" t="s">
        <v>721</v>
      </c>
      <c r="B23" t="s">
        <v>60</v>
      </c>
      <c r="C23" t="s">
        <v>5924</v>
      </c>
      <c r="D23">
        <v>8293404</v>
      </c>
      <c r="E23">
        <v>524612112</v>
      </c>
      <c r="F23">
        <f t="shared" si="8"/>
        <v>1.5808639965216816E-2</v>
      </c>
      <c r="G23">
        <f t="shared" si="7"/>
        <v>1.696678460546875</v>
      </c>
      <c r="H23">
        <f t="shared" si="1"/>
        <v>0.965876284594817</v>
      </c>
      <c r="I23">
        <f t="shared" si="2"/>
        <v>0.73080217595205799</v>
      </c>
      <c r="J23">
        <f t="shared" si="3"/>
        <v>43.072520394730837</v>
      </c>
      <c r="K23">
        <f t="shared" si="4"/>
        <v>1.3351053534511415</v>
      </c>
      <c r="L23">
        <f t="shared" si="5"/>
        <v>0.36157310709573354</v>
      </c>
      <c r="M23">
        <f t="shared" si="6"/>
        <v>21.310644032057255</v>
      </c>
    </row>
    <row r="24" spans="1:13" x14ac:dyDescent="0.2">
      <c r="A24" t="s">
        <v>721</v>
      </c>
      <c r="B24" t="s">
        <v>63</v>
      </c>
      <c r="C24" t="s">
        <v>5925</v>
      </c>
      <c r="D24">
        <v>3171031</v>
      </c>
      <c r="E24">
        <v>498156258</v>
      </c>
      <c r="F24">
        <f t="shared" si="8"/>
        <v>6.3655348077550399E-3</v>
      </c>
      <c r="G24">
        <f t="shared" si="7"/>
        <v>0.84833923027343749</v>
      </c>
      <c r="H24">
        <f t="shared" si="1"/>
        <v>0.38892144568421744</v>
      </c>
      <c r="I24">
        <f t="shared" si="2"/>
        <v>0.45941778458922006</v>
      </c>
      <c r="J24">
        <f t="shared" si="3"/>
        <v>54.154961623210575</v>
      </c>
      <c r="K24">
        <f t="shared" si="4"/>
        <v>0.57938778100664767</v>
      </c>
      <c r="L24">
        <f t="shared" si="5"/>
        <v>0.26895144926678982</v>
      </c>
      <c r="M24">
        <f t="shared" si="6"/>
        <v>31.703290342956453</v>
      </c>
    </row>
    <row r="25" spans="1:13" x14ac:dyDescent="0.2">
      <c r="A25" t="s">
        <v>721</v>
      </c>
      <c r="B25" t="s">
        <v>64</v>
      </c>
      <c r="C25" t="s">
        <v>5926</v>
      </c>
      <c r="D25">
        <v>1679388</v>
      </c>
      <c r="E25">
        <v>496501281</v>
      </c>
      <c r="F25">
        <f t="shared" si="8"/>
        <v>3.3824444452943917E-3</v>
      </c>
      <c r="G25">
        <f t="shared" si="7"/>
        <v>0.42416961513671875</v>
      </c>
      <c r="H25">
        <f t="shared" si="1"/>
        <v>0.20666059071859674</v>
      </c>
      <c r="I25">
        <f t="shared" si="2"/>
        <v>0.217509024418122</v>
      </c>
      <c r="J25">
        <f t="shared" si="3"/>
        <v>51.278784867231543</v>
      </c>
      <c r="K25">
        <f t="shared" si="4"/>
        <v>0.32431350559083033</v>
      </c>
      <c r="L25">
        <f t="shared" si="5"/>
        <v>9.9856109545888416E-2</v>
      </c>
      <c r="M25">
        <f t="shared" si="6"/>
        <v>23.541551771383411</v>
      </c>
    </row>
    <row r="26" spans="1:13" x14ac:dyDescent="0.2">
      <c r="A26" t="s">
        <v>721</v>
      </c>
      <c r="B26" t="s">
        <v>66</v>
      </c>
      <c r="C26" t="s">
        <v>5927</v>
      </c>
      <c r="D26">
        <v>1991797620</v>
      </c>
      <c r="E26">
        <v>222756136</v>
      </c>
      <c r="F26">
        <f t="shared" si="0"/>
        <v>8.941606079933079</v>
      </c>
      <c r="G26">
        <v>434.3496859</v>
      </c>
      <c r="H26">
        <f t="shared" si="1"/>
        <v>546.31424827175124</v>
      </c>
      <c r="I26">
        <f t="shared" si="2"/>
        <v>111.96456237175124</v>
      </c>
      <c r="J26">
        <f t="shared" si="3"/>
        <v>25.777516596968088</v>
      </c>
      <c r="K26">
        <f t="shared" si="4"/>
        <v>448.23326250167042</v>
      </c>
      <c r="L26">
        <f>ABS(G26-K26)</f>
        <v>13.883576601670427</v>
      </c>
      <c r="M26">
        <f t="shared" si="6"/>
        <v>3.1964053508874493</v>
      </c>
    </row>
    <row r="27" spans="1:13" x14ac:dyDescent="0.2">
      <c r="A27" t="s">
        <v>721</v>
      </c>
      <c r="B27" t="s">
        <v>68</v>
      </c>
      <c r="C27" t="s">
        <v>5928</v>
      </c>
      <c r="D27">
        <v>1243439137</v>
      </c>
      <c r="E27">
        <v>257785639</v>
      </c>
      <c r="F27">
        <f t="shared" si="0"/>
        <v>4.8235392080937451</v>
      </c>
      <c r="G27">
        <f>G26/2</f>
        <v>217.17484295</v>
      </c>
      <c r="H27">
        <f t="shared" si="1"/>
        <v>294.70859853611165</v>
      </c>
      <c r="I27">
        <f t="shared" si="2"/>
        <v>77.533755586111653</v>
      </c>
      <c r="J27">
        <f>I27/G27*100</f>
        <v>35.701075931691676</v>
      </c>
      <c r="K27">
        <f t="shared" si="4"/>
        <v>254.39867985392056</v>
      </c>
      <c r="L27">
        <f>ABS(G27-K27)</f>
        <v>37.223836903920557</v>
      </c>
      <c r="M27">
        <f>L27/G27*100</f>
        <v>17.140031689807909</v>
      </c>
    </row>
    <row r="28" spans="1:13" x14ac:dyDescent="0.2">
      <c r="A28" t="s">
        <v>721</v>
      </c>
      <c r="B28" t="s">
        <v>70</v>
      </c>
      <c r="C28" t="s">
        <v>5929</v>
      </c>
      <c r="D28">
        <v>756019388</v>
      </c>
      <c r="E28">
        <v>309063488</v>
      </c>
      <c r="F28">
        <f t="shared" si="0"/>
        <v>2.4461620908128752</v>
      </c>
      <c r="G28">
        <f t="shared" ref="G28:G37" si="9">G27/2</f>
        <v>108.587421475</v>
      </c>
      <c r="H28">
        <f t="shared" si="1"/>
        <v>149.45561142448506</v>
      </c>
      <c r="I28">
        <f t="shared" si="2"/>
        <v>40.868189949485057</v>
      </c>
      <c r="J28">
        <f t="shared" si="3"/>
        <v>37.636209971975539</v>
      </c>
      <c r="K28">
        <f t="shared" si="4"/>
        <v>136.42782127275572</v>
      </c>
      <c r="L28">
        <f t="shared" si="5"/>
        <v>27.840399797755722</v>
      </c>
      <c r="M28">
        <f t="shared" si="6"/>
        <v>25.638696839454276</v>
      </c>
    </row>
    <row r="29" spans="1:13" x14ac:dyDescent="0.2">
      <c r="A29" t="s">
        <v>721</v>
      </c>
      <c r="B29" t="s">
        <v>72</v>
      </c>
      <c r="C29" t="s">
        <v>5930</v>
      </c>
      <c r="D29">
        <v>427460959</v>
      </c>
      <c r="E29">
        <v>365227427</v>
      </c>
      <c r="F29">
        <f t="shared" si="0"/>
        <v>1.1703966553420972</v>
      </c>
      <c r="G29">
        <f t="shared" si="9"/>
        <v>54.2937107375</v>
      </c>
      <c r="H29">
        <f t="shared" si="1"/>
        <v>71.508894848091458</v>
      </c>
      <c r="I29">
        <f t="shared" si="2"/>
        <v>17.215184110591458</v>
      </c>
      <c r="J29">
        <f t="shared" si="3"/>
        <v>31.707510643035018</v>
      </c>
      <c r="K29">
        <f t="shared" si="4"/>
        <v>69.35843846657319</v>
      </c>
      <c r="L29">
        <f t="shared" si="5"/>
        <v>15.064727729073191</v>
      </c>
      <c r="M29">
        <f t="shared" si="6"/>
        <v>27.746727059987386</v>
      </c>
    </row>
    <row r="30" spans="1:13" x14ac:dyDescent="0.2">
      <c r="A30" t="s">
        <v>721</v>
      </c>
      <c r="B30" t="s">
        <v>74</v>
      </c>
      <c r="C30" t="s">
        <v>5931</v>
      </c>
      <c r="D30">
        <v>248183231</v>
      </c>
      <c r="E30">
        <v>403636009</v>
      </c>
      <c r="F30">
        <f t="shared" si="0"/>
        <v>0.61486890531612604</v>
      </c>
      <c r="G30">
        <f t="shared" si="9"/>
        <v>27.14685536875</v>
      </c>
      <c r="H30">
        <f t="shared" si="1"/>
        <v>37.567260377004665</v>
      </c>
      <c r="I30">
        <f t="shared" si="2"/>
        <v>10.420405008254665</v>
      </c>
      <c r="J30">
        <f t="shared" si="3"/>
        <v>38.385311546066127</v>
      </c>
      <c r="K30">
        <f t="shared" si="4"/>
        <v>38.419859753088417</v>
      </c>
      <c r="L30">
        <f t="shared" si="5"/>
        <v>11.273004384338417</v>
      </c>
      <c r="M30">
        <f t="shared" si="6"/>
        <v>41.526004508482757</v>
      </c>
    </row>
    <row r="31" spans="1:13" x14ac:dyDescent="0.2">
      <c r="A31" t="s">
        <v>721</v>
      </c>
      <c r="B31" t="s">
        <v>76</v>
      </c>
      <c r="C31" t="s">
        <v>5932</v>
      </c>
      <c r="D31">
        <v>117725272</v>
      </c>
      <c r="E31">
        <v>431389487</v>
      </c>
      <c r="F31">
        <f t="shared" si="0"/>
        <v>0.27289786966922541</v>
      </c>
      <c r="G31">
        <f t="shared" si="9"/>
        <v>13.573427684375</v>
      </c>
      <c r="H31">
        <f t="shared" si="1"/>
        <v>16.673514041050336</v>
      </c>
      <c r="I31">
        <f t="shared" si="2"/>
        <v>3.1000863566753356</v>
      </c>
      <c r="J31">
        <f t="shared" si="3"/>
        <v>22.83937726536082</v>
      </c>
      <c r="K31">
        <f t="shared" si="4"/>
        <v>18.230869409204118</v>
      </c>
      <c r="L31">
        <f t="shared" si="5"/>
        <v>4.657441724829118</v>
      </c>
      <c r="M31">
        <f t="shared" si="6"/>
        <v>34.312937256007295</v>
      </c>
    </row>
    <row r="32" spans="1:13" x14ac:dyDescent="0.2">
      <c r="A32" t="s">
        <v>721</v>
      </c>
      <c r="B32" t="s">
        <v>78</v>
      </c>
      <c r="C32" t="s">
        <v>5933</v>
      </c>
      <c r="D32">
        <v>65867692</v>
      </c>
      <c r="E32">
        <v>460284716</v>
      </c>
      <c r="F32">
        <f t="shared" si="0"/>
        <v>0.14310206207238044</v>
      </c>
      <c r="G32">
        <f t="shared" si="9"/>
        <v>6.7867138421875</v>
      </c>
      <c r="H32">
        <f t="shared" si="1"/>
        <v>8.7432497884983</v>
      </c>
      <c r="I32">
        <f t="shared" si="2"/>
        <v>1.9565359463108001</v>
      </c>
      <c r="J32">
        <f t="shared" si="3"/>
        <v>28.828914726720932</v>
      </c>
      <c r="K32">
        <f t="shared" si="4"/>
        <v>10.081526166955642</v>
      </c>
      <c r="L32">
        <f t="shared" si="5"/>
        <v>3.2948123247681425</v>
      </c>
      <c r="M32">
        <f t="shared" si="6"/>
        <v>48.547977730944901</v>
      </c>
    </row>
    <row r="33" spans="1:13" x14ac:dyDescent="0.2">
      <c r="A33" t="s">
        <v>721</v>
      </c>
      <c r="B33" t="s">
        <v>80</v>
      </c>
      <c r="C33" t="s">
        <v>5934</v>
      </c>
      <c r="D33">
        <v>28884984</v>
      </c>
      <c r="E33">
        <v>474832522</v>
      </c>
      <c r="F33">
        <f t="shared" si="0"/>
        <v>6.0831941077532176E-2</v>
      </c>
      <c r="G33">
        <f t="shared" si="9"/>
        <v>3.39335692109375</v>
      </c>
      <c r="H33">
        <f t="shared" si="1"/>
        <v>3.7167099359550608</v>
      </c>
      <c r="I33">
        <f t="shared" si="2"/>
        <v>0.32335301486131085</v>
      </c>
      <c r="J33">
        <f t="shared" si="3"/>
        <v>9.5290009975457401</v>
      </c>
      <c r="K33">
        <f t="shared" si="4"/>
        <v>4.5981981714036948</v>
      </c>
      <c r="L33">
        <f t="shared" si="5"/>
        <v>1.2048412503099448</v>
      </c>
      <c r="M33">
        <f t="shared" si="6"/>
        <v>35.505880410646554</v>
      </c>
    </row>
    <row r="34" spans="1:13" x14ac:dyDescent="0.2">
      <c r="A34" t="s">
        <v>721</v>
      </c>
      <c r="B34" t="s">
        <v>83</v>
      </c>
      <c r="C34" t="s">
        <v>5935</v>
      </c>
      <c r="D34">
        <v>13560794</v>
      </c>
      <c r="E34">
        <v>529896983</v>
      </c>
      <c r="F34">
        <f t="shared" si="0"/>
        <v>2.5591378013186384E-2</v>
      </c>
      <c r="G34">
        <f t="shared" si="9"/>
        <v>1.696678460546875</v>
      </c>
      <c r="H34">
        <f t="shared" si="1"/>
        <v>1.5635820138496617</v>
      </c>
      <c r="I34">
        <f t="shared" si="2"/>
        <v>0.13309644669721332</v>
      </c>
      <c r="J34">
        <f t="shared" si="3"/>
        <v>7.8445297557625357</v>
      </c>
      <c r="K34">
        <f t="shared" si="4"/>
        <v>2.0772922907926259</v>
      </c>
      <c r="L34">
        <f t="shared" si="5"/>
        <v>0.38061383024575091</v>
      </c>
      <c r="M34">
        <f t="shared" si="6"/>
        <v>22.432879245904441</v>
      </c>
    </row>
    <row r="35" spans="1:13" x14ac:dyDescent="0.2">
      <c r="A35" t="s">
        <v>721</v>
      </c>
      <c r="B35" t="s">
        <v>86</v>
      </c>
      <c r="C35" t="s">
        <v>5936</v>
      </c>
      <c r="D35">
        <v>4396412</v>
      </c>
      <c r="E35">
        <v>499857968</v>
      </c>
      <c r="F35">
        <f t="shared" si="0"/>
        <v>8.7953224344720256E-3</v>
      </c>
      <c r="G35">
        <f t="shared" si="9"/>
        <v>0.84833923027343749</v>
      </c>
      <c r="H35">
        <f t="shared" si="1"/>
        <v>0.53737661010137183</v>
      </c>
      <c r="I35">
        <f t="shared" si="2"/>
        <v>0.31096262017206566</v>
      </c>
      <c r="J35">
        <f t="shared" si="3"/>
        <v>36.655456811992046</v>
      </c>
      <c r="K35">
        <f t="shared" si="4"/>
        <v>0.77952471945896162</v>
      </c>
      <c r="L35">
        <f t="shared" si="5"/>
        <v>6.8814510814475871E-2</v>
      </c>
      <c r="M35">
        <f t="shared" si="6"/>
        <v>8.1116737690293448</v>
      </c>
    </row>
    <row r="36" spans="1:13" x14ac:dyDescent="0.2">
      <c r="A36" t="s">
        <v>721</v>
      </c>
      <c r="B36" t="s">
        <v>89</v>
      </c>
      <c r="C36" t="s">
        <v>5937</v>
      </c>
      <c r="D36">
        <v>2313422</v>
      </c>
      <c r="E36">
        <v>541445159</v>
      </c>
      <c r="F36">
        <f t="shared" si="0"/>
        <v>4.272680181078136E-3</v>
      </c>
      <c r="G36">
        <f t="shared" si="9"/>
        <v>0.42416961513671875</v>
      </c>
      <c r="H36">
        <f t="shared" si="1"/>
        <v>0.26105221370351195</v>
      </c>
      <c r="I36">
        <f t="shared" si="2"/>
        <v>0.1631174014332068</v>
      </c>
      <c r="J36">
        <f t="shared" si="3"/>
        <v>38.455701590183601</v>
      </c>
      <c r="K36">
        <f t="shared" si="4"/>
        <v>0.40186833829306667</v>
      </c>
      <c r="L36">
        <f t="shared" si="5"/>
        <v>2.2301276843652074E-2</v>
      </c>
      <c r="M36">
        <f t="shared" si="6"/>
        <v>5.2576318641927955</v>
      </c>
    </row>
    <row r="37" spans="1:13" x14ac:dyDescent="0.2">
      <c r="A37" t="s">
        <v>721</v>
      </c>
      <c r="B37" t="s">
        <v>92</v>
      </c>
      <c r="C37" t="s">
        <v>5938</v>
      </c>
      <c r="D37">
        <v>1443233</v>
      </c>
      <c r="E37">
        <v>503574826</v>
      </c>
      <c r="F37">
        <f t="shared" si="0"/>
        <v>2.8659752741492283E-3</v>
      </c>
      <c r="G37">
        <f t="shared" si="9"/>
        <v>0.21208480756835937</v>
      </c>
      <c r="H37">
        <f t="shared" si="1"/>
        <v>0.17510535729996954</v>
      </c>
      <c r="I37">
        <f t="shared" si="2"/>
        <v>3.6979450268389835E-2</v>
      </c>
      <c r="J37">
        <f t="shared" si="3"/>
        <v>17.436161831851432</v>
      </c>
      <c r="K37">
        <f t="shared" si="4"/>
        <v>0.27856654912106249</v>
      </c>
      <c r="L37">
        <f t="shared" si="5"/>
        <v>6.6481741552703116E-2</v>
      </c>
      <c r="M37">
        <f t="shared" si="6"/>
        <v>31.346772225198006</v>
      </c>
    </row>
    <row r="38" spans="1:13" x14ac:dyDescent="0.2">
      <c r="C38" t="s">
        <v>5951</v>
      </c>
      <c r="F38">
        <v>1</v>
      </c>
      <c r="G38">
        <v>50</v>
      </c>
      <c r="H38">
        <f t="shared" ref="H38" si="10">70.333*F38</f>
        <v>70.332999999999998</v>
      </c>
      <c r="K38">
        <f>60.033* (F38^0.9177)</f>
        <v>60.033000000000001</v>
      </c>
    </row>
    <row r="39" spans="1:13" x14ac:dyDescent="0.2">
      <c r="G39" t="s">
        <v>5944</v>
      </c>
      <c r="J39">
        <f>AVERAGE(J2:J37)</f>
        <v>24.238495237842379</v>
      </c>
      <c r="M39">
        <f>AVERAGE(M2:M37)</f>
        <v>18.683673785671406</v>
      </c>
    </row>
    <row r="40" spans="1:13" x14ac:dyDescent="0.2">
      <c r="G40" t="s">
        <v>5943</v>
      </c>
      <c r="I40">
        <f>SUM(I2:I37)</f>
        <v>534.87351844086788</v>
      </c>
      <c r="L40">
        <f>SUM(L2:L37)</f>
        <v>685.71137419521358</v>
      </c>
    </row>
    <row r="41" spans="1:13" x14ac:dyDescent="0.2">
      <c r="G41" t="s">
        <v>5949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B87-F014-E246-A78D-EC765084B634}">
  <dimension ref="A1:C37"/>
  <sheetViews>
    <sheetView workbookViewId="0">
      <selection activeCell="G23" sqref="G23"/>
    </sheetView>
  </sheetViews>
  <sheetFormatPr baseColWidth="10" defaultRowHeight="15" x14ac:dyDescent="0.2"/>
  <sheetData>
    <row r="1" spans="1:3" ht="48" x14ac:dyDescent="0.2">
      <c r="A1" s="2" t="s">
        <v>5957</v>
      </c>
      <c r="B1" s="2" t="s">
        <v>5958</v>
      </c>
      <c r="C1" t="s">
        <v>5959</v>
      </c>
    </row>
    <row r="2" spans="1:3" x14ac:dyDescent="0.2">
      <c r="A2">
        <v>7.2969941524167368</v>
      </c>
      <c r="B2">
        <v>7.6535897573228304</v>
      </c>
      <c r="C2">
        <f>A2/B2</f>
        <v>0.95340805867404788</v>
      </c>
    </row>
    <row r="3" spans="1:3" x14ac:dyDescent="0.2">
      <c r="A3">
        <v>3.2090926393110983</v>
      </c>
      <c r="B3">
        <v>3.6259533489097167</v>
      </c>
      <c r="C3">
        <f t="shared" ref="C3:C37" si="0">A3/B3</f>
        <v>0.88503417736359913</v>
      </c>
    </row>
    <row r="4" spans="1:3" x14ac:dyDescent="0.2">
      <c r="A4">
        <v>1.9164684156491938</v>
      </c>
      <c r="B4">
        <v>2.2363263677556326</v>
      </c>
      <c r="C4">
        <f t="shared" si="0"/>
        <v>0.85697170291496993</v>
      </c>
    </row>
    <row r="5" spans="1:3" x14ac:dyDescent="0.2">
      <c r="A5">
        <v>0.92347320546082401</v>
      </c>
      <c r="B5">
        <v>1.1413629062131938</v>
      </c>
      <c r="C5">
        <f t="shared" si="0"/>
        <v>0.80909691425378205</v>
      </c>
    </row>
    <row r="6" spans="1:3" x14ac:dyDescent="0.2">
      <c r="A6">
        <v>0.59260446731794014</v>
      </c>
      <c r="B6">
        <v>0.75424143550295142</v>
      </c>
      <c r="C6">
        <f t="shared" si="0"/>
        <v>0.78569598463225931</v>
      </c>
    </row>
    <row r="7" spans="1:3" x14ac:dyDescent="0.2">
      <c r="A7">
        <v>0.26196752252320393</v>
      </c>
      <c r="B7">
        <v>0.35181980693938231</v>
      </c>
      <c r="C7">
        <f t="shared" si="0"/>
        <v>0.74460708964103406</v>
      </c>
    </row>
    <row r="8" spans="1:3" x14ac:dyDescent="0.2">
      <c r="A8">
        <v>0.10535849861414225</v>
      </c>
      <c r="B8">
        <v>0.16062080971906792</v>
      </c>
      <c r="C8">
        <f t="shared" si="0"/>
        <v>0.65594550792278028</v>
      </c>
    </row>
    <row r="9" spans="1:3" x14ac:dyDescent="0.2">
      <c r="A9">
        <v>4.694923186971986E-2</v>
      </c>
      <c r="B9">
        <v>8.279109770129929E-2</v>
      </c>
      <c r="C9">
        <f t="shared" si="0"/>
        <v>0.56708067863899159</v>
      </c>
    </row>
    <row r="10" spans="1:3" x14ac:dyDescent="0.2">
      <c r="A10">
        <v>2.1279510086174149E-2</v>
      </c>
      <c r="B10">
        <v>4.5452136803395764E-2</v>
      </c>
      <c r="C10">
        <f t="shared" si="0"/>
        <v>0.46817403059000606</v>
      </c>
    </row>
    <row r="11" spans="1:3" x14ac:dyDescent="0.2">
      <c r="A11">
        <v>8.0698393815338415E-3</v>
      </c>
      <c r="B11">
        <v>2.0684581058946841E-2</v>
      </c>
      <c r="C11">
        <f t="shared" si="0"/>
        <v>0.39013791763712513</v>
      </c>
    </row>
    <row r="12" spans="1:3" x14ac:dyDescent="0.2">
      <c r="A12">
        <v>4.0081367647004894E-3</v>
      </c>
      <c r="B12">
        <v>1.292203069392223E-2</v>
      </c>
      <c r="C12">
        <f t="shared" si="0"/>
        <v>0.31017855162545649</v>
      </c>
    </row>
    <row r="13" spans="1:3" x14ac:dyDescent="0.2">
      <c r="A13">
        <v>2.0502952553475484E-3</v>
      </c>
      <c r="B13">
        <v>6.4773072204639204E-3</v>
      </c>
      <c r="C13">
        <f t="shared" si="0"/>
        <v>0.31653512571860087</v>
      </c>
    </row>
    <row r="14" spans="1:3" x14ac:dyDescent="0.2">
      <c r="A14">
        <v>13.006163890096476</v>
      </c>
      <c r="B14">
        <v>8.2660053947608514</v>
      </c>
      <c r="C14">
        <f t="shared" si="0"/>
        <v>1.5734521415071934</v>
      </c>
    </row>
    <row r="15" spans="1:3" x14ac:dyDescent="0.2">
      <c r="A15">
        <v>5.800247264045109</v>
      </c>
      <c r="B15">
        <v>3.9090508204457488</v>
      </c>
      <c r="C15">
        <f t="shared" si="0"/>
        <v>1.4837994005367541</v>
      </c>
    </row>
    <row r="16" spans="1:3" x14ac:dyDescent="0.2">
      <c r="A16">
        <v>3.084055244643761</v>
      </c>
      <c r="B16">
        <v>2.1947235308597195</v>
      </c>
      <c r="C16">
        <f t="shared" si="0"/>
        <v>1.4052135502623748</v>
      </c>
    </row>
    <row r="17" spans="1:3" x14ac:dyDescent="0.2">
      <c r="A17">
        <v>1.5929344875257827</v>
      </c>
      <c r="B17">
        <v>1.1896669672687978</v>
      </c>
      <c r="C17">
        <f t="shared" si="0"/>
        <v>1.3389751345141527</v>
      </c>
    </row>
    <row r="18" spans="1:3" x14ac:dyDescent="0.2">
      <c r="A18">
        <v>0.71539770079807952</v>
      </c>
      <c r="B18">
        <v>0.56531673788317516</v>
      </c>
      <c r="C18">
        <f t="shared" si="0"/>
        <v>1.2654811946253026</v>
      </c>
    </row>
    <row r="19" spans="1:3" x14ac:dyDescent="0.2">
      <c r="A19">
        <v>0.38651862360585465</v>
      </c>
      <c r="B19">
        <v>0.31443974134894181</v>
      </c>
      <c r="C19">
        <f t="shared" si="0"/>
        <v>1.2292295558687827</v>
      </c>
    </row>
    <row r="20" spans="1:3" x14ac:dyDescent="0.2">
      <c r="A20">
        <v>0.18291611512658526</v>
      </c>
      <c r="B20">
        <v>0.15944704538612303</v>
      </c>
      <c r="C20">
        <f t="shared" si="0"/>
        <v>1.1471903708446189</v>
      </c>
    </row>
    <row r="21" spans="1:3" x14ac:dyDescent="0.2">
      <c r="A21">
        <v>8.9288367336479435E-2</v>
      </c>
      <c r="B21">
        <v>8.5575163070234717E-2</v>
      </c>
      <c r="C21">
        <f t="shared" si="0"/>
        <v>1.0433911444982833</v>
      </c>
    </row>
    <row r="22" spans="1:3" x14ac:dyDescent="0.2">
      <c r="A22">
        <v>3.9723176473452727E-2</v>
      </c>
      <c r="B22">
        <v>4.4969761099445317E-2</v>
      </c>
      <c r="C22">
        <f t="shared" si="0"/>
        <v>0.88333083170287729</v>
      </c>
    </row>
    <row r="23" spans="1:3" x14ac:dyDescent="0.2">
      <c r="A23">
        <v>1.5808639965216816E-2</v>
      </c>
      <c r="B23">
        <v>2.0970751292381337E-2</v>
      </c>
      <c r="C23">
        <f t="shared" si="0"/>
        <v>0.75384232757364711</v>
      </c>
    </row>
    <row r="24" spans="1:3" x14ac:dyDescent="0.2">
      <c r="A24">
        <v>6.3655348077550399E-3</v>
      </c>
      <c r="B24">
        <v>1.2089176327563499E-2</v>
      </c>
      <c r="C24">
        <f t="shared" si="0"/>
        <v>0.52654826394098719</v>
      </c>
    </row>
    <row r="25" spans="1:3" x14ac:dyDescent="0.2">
      <c r="A25">
        <v>3.3824444452943917E-3</v>
      </c>
      <c r="B25">
        <v>5.800029650380384E-3</v>
      </c>
      <c r="C25">
        <f t="shared" si="0"/>
        <v>0.58317709549511709</v>
      </c>
    </row>
    <row r="26" spans="1:3" x14ac:dyDescent="0.2">
      <c r="A26">
        <v>8.941606079933079</v>
      </c>
      <c r="B26">
        <v>7.4993753526987188</v>
      </c>
      <c r="C26">
        <f t="shared" si="0"/>
        <v>1.1923134473747017</v>
      </c>
    </row>
    <row r="27" spans="1:3" x14ac:dyDescent="0.2">
      <c r="A27">
        <v>4.8235392080937451</v>
      </c>
      <c r="B27">
        <v>4.220430880383911</v>
      </c>
      <c r="C27">
        <f t="shared" si="0"/>
        <v>1.1429020744097513</v>
      </c>
    </row>
    <row r="28" spans="1:3" x14ac:dyDescent="0.2">
      <c r="A28">
        <v>2.4461620908128752</v>
      </c>
      <c r="B28">
        <v>2.2005717153598421</v>
      </c>
      <c r="C28">
        <f t="shared" si="0"/>
        <v>1.1116029865052017</v>
      </c>
    </row>
    <row r="29" spans="1:3" x14ac:dyDescent="0.2">
      <c r="A29">
        <v>1.1703966553420972</v>
      </c>
      <c r="B29">
        <v>1.1470604380567457</v>
      </c>
      <c r="C29">
        <f t="shared" si="0"/>
        <v>1.0203443659210196</v>
      </c>
    </row>
    <row r="30" spans="1:3" x14ac:dyDescent="0.2">
      <c r="A30">
        <v>0.61486890531612604</v>
      </c>
      <c r="B30">
        <v>0.61758853254298884</v>
      </c>
      <c r="C30">
        <f t="shared" si="0"/>
        <v>0.99559637674024737</v>
      </c>
    </row>
    <row r="31" spans="1:3" x14ac:dyDescent="0.2">
      <c r="A31">
        <v>0.27289786966922541</v>
      </c>
      <c r="B31">
        <v>0.29634155800587264</v>
      </c>
      <c r="C31">
        <f t="shared" si="0"/>
        <v>0.9208896366260495</v>
      </c>
    </row>
    <row r="32" spans="1:3" x14ac:dyDescent="0.2">
      <c r="A32">
        <v>0.14310206207238044</v>
      </c>
      <c r="B32">
        <v>0.16532575861592322</v>
      </c>
      <c r="C32">
        <f t="shared" si="0"/>
        <v>0.86557632198638934</v>
      </c>
    </row>
    <row r="33" spans="1:3" x14ac:dyDescent="0.2">
      <c r="A33">
        <v>6.0831941077532176E-2</v>
      </c>
      <c r="B33">
        <v>7.9070557076068013E-2</v>
      </c>
      <c r="C33">
        <f t="shared" si="0"/>
        <v>0.76933745412986287</v>
      </c>
    </row>
    <row r="34" spans="1:3" x14ac:dyDescent="0.2">
      <c r="A34">
        <v>2.5591378013186384E-2</v>
      </c>
      <c r="B34">
        <v>4.1240878192171003E-2</v>
      </c>
      <c r="C34">
        <f t="shared" si="0"/>
        <v>0.62053426442418835</v>
      </c>
    </row>
    <row r="35" spans="1:3" x14ac:dyDescent="0.2">
      <c r="A35">
        <v>8.7953224344720256E-3</v>
      </c>
      <c r="B35">
        <v>1.8977210730074318E-2</v>
      </c>
      <c r="C35">
        <f t="shared" si="0"/>
        <v>0.46346760646618912</v>
      </c>
    </row>
    <row r="36" spans="1:3" x14ac:dyDescent="0.2">
      <c r="A36">
        <v>4.272680181078136E-3</v>
      </c>
      <c r="B36">
        <v>1.0913285487367853E-2</v>
      </c>
      <c r="C36">
        <f t="shared" si="0"/>
        <v>0.39151181246232136</v>
      </c>
    </row>
    <row r="37" spans="1:3" x14ac:dyDescent="0.2">
      <c r="A37">
        <v>2.8659752741492283E-3</v>
      </c>
      <c r="B37">
        <v>5.5526745293793802E-3</v>
      </c>
      <c r="C37">
        <f t="shared" si="0"/>
        <v>0.51614321332634583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775</v>
      </c>
      <c r="B2">
        <v>9.77</v>
      </c>
      <c r="C2" t="s">
        <v>11</v>
      </c>
      <c r="D2" t="s">
        <v>12</v>
      </c>
      <c r="E2">
        <v>205503</v>
      </c>
      <c r="F2" t="s">
        <v>13</v>
      </c>
      <c r="G2">
        <v>2688017</v>
      </c>
      <c r="H2" t="s">
        <v>776</v>
      </c>
      <c r="I2" t="s">
        <v>777</v>
      </c>
      <c r="J2" t="s">
        <v>778</v>
      </c>
    </row>
    <row r="3" spans="1:10" x14ac:dyDescent="0.2">
      <c r="A3" t="s">
        <v>775</v>
      </c>
      <c r="B3">
        <v>9.77</v>
      </c>
      <c r="C3" t="s">
        <v>11</v>
      </c>
      <c r="D3" t="s">
        <v>16</v>
      </c>
      <c r="E3">
        <v>260541</v>
      </c>
      <c r="F3" t="s">
        <v>13</v>
      </c>
      <c r="G3">
        <v>3796738</v>
      </c>
      <c r="H3" t="s">
        <v>776</v>
      </c>
      <c r="I3" t="s">
        <v>779</v>
      </c>
      <c r="J3" t="s">
        <v>780</v>
      </c>
    </row>
    <row r="4" spans="1:10" x14ac:dyDescent="0.2">
      <c r="A4" t="s">
        <v>775</v>
      </c>
      <c r="B4">
        <v>9.77</v>
      </c>
      <c r="C4" t="s">
        <v>11</v>
      </c>
      <c r="D4" t="s">
        <v>18</v>
      </c>
      <c r="E4">
        <v>457554</v>
      </c>
      <c r="F4" t="s">
        <v>13</v>
      </c>
      <c r="G4">
        <v>5479936</v>
      </c>
      <c r="H4" t="s">
        <v>776</v>
      </c>
      <c r="I4" t="s">
        <v>781</v>
      </c>
      <c r="J4" t="s">
        <v>782</v>
      </c>
    </row>
    <row r="5" spans="1:10" x14ac:dyDescent="0.2">
      <c r="A5" t="s">
        <v>775</v>
      </c>
      <c r="B5">
        <v>9.77</v>
      </c>
      <c r="C5" t="s">
        <v>11</v>
      </c>
      <c r="D5" t="s">
        <v>20</v>
      </c>
      <c r="E5">
        <v>548585</v>
      </c>
      <c r="F5" t="s">
        <v>13</v>
      </c>
      <c r="G5">
        <v>7009300</v>
      </c>
      <c r="H5" t="s">
        <v>776</v>
      </c>
      <c r="I5" t="s">
        <v>783</v>
      </c>
      <c r="J5" t="s">
        <v>784</v>
      </c>
    </row>
    <row r="6" spans="1:10" x14ac:dyDescent="0.2">
      <c r="A6" t="s">
        <v>775</v>
      </c>
      <c r="B6">
        <v>9.77</v>
      </c>
      <c r="C6" t="s">
        <v>11</v>
      </c>
      <c r="D6" t="s">
        <v>22</v>
      </c>
      <c r="E6">
        <v>652713</v>
      </c>
      <c r="F6" t="s">
        <v>13</v>
      </c>
      <c r="G6">
        <v>8300384</v>
      </c>
      <c r="H6" t="s">
        <v>776</v>
      </c>
      <c r="I6" t="s">
        <v>785</v>
      </c>
      <c r="J6" t="s">
        <v>786</v>
      </c>
    </row>
    <row r="7" spans="1:10" x14ac:dyDescent="0.2">
      <c r="A7" t="s">
        <v>775</v>
      </c>
      <c r="B7">
        <v>9.77</v>
      </c>
      <c r="C7" t="s">
        <v>11</v>
      </c>
      <c r="D7" t="s">
        <v>25</v>
      </c>
      <c r="E7">
        <v>727126</v>
      </c>
      <c r="F7" t="s">
        <v>13</v>
      </c>
      <c r="G7">
        <v>10993009</v>
      </c>
      <c r="H7" t="s">
        <v>776</v>
      </c>
      <c r="I7" t="s">
        <v>787</v>
      </c>
      <c r="J7" t="s">
        <v>788</v>
      </c>
    </row>
    <row r="8" spans="1:10" x14ac:dyDescent="0.2">
      <c r="A8" t="s">
        <v>775</v>
      </c>
      <c r="B8">
        <v>9.77</v>
      </c>
      <c r="C8" t="s">
        <v>11</v>
      </c>
      <c r="D8" t="s">
        <v>27</v>
      </c>
      <c r="E8">
        <v>875050</v>
      </c>
      <c r="F8" t="s">
        <v>13</v>
      </c>
      <c r="G8">
        <v>12427444</v>
      </c>
      <c r="H8" t="s">
        <v>776</v>
      </c>
      <c r="I8" t="s">
        <v>789</v>
      </c>
      <c r="J8" t="s">
        <v>790</v>
      </c>
    </row>
    <row r="9" spans="1:10" x14ac:dyDescent="0.2">
      <c r="A9" t="s">
        <v>775</v>
      </c>
      <c r="B9">
        <v>9.77</v>
      </c>
      <c r="C9" t="s">
        <v>11</v>
      </c>
      <c r="D9" t="s">
        <v>29</v>
      </c>
      <c r="E9">
        <v>1057499</v>
      </c>
      <c r="F9" t="s">
        <v>13</v>
      </c>
      <c r="G9">
        <v>14230065</v>
      </c>
      <c r="H9" t="s">
        <v>776</v>
      </c>
      <c r="I9" t="s">
        <v>791</v>
      </c>
      <c r="J9" t="s">
        <v>792</v>
      </c>
    </row>
    <row r="10" spans="1:10" x14ac:dyDescent="0.2">
      <c r="A10" t="s">
        <v>775</v>
      </c>
      <c r="B10">
        <v>9.77</v>
      </c>
      <c r="C10" t="s">
        <v>11</v>
      </c>
      <c r="D10" t="s">
        <v>32</v>
      </c>
      <c r="E10">
        <v>985749</v>
      </c>
      <c r="F10" t="s">
        <v>13</v>
      </c>
      <c r="G10">
        <v>14332322</v>
      </c>
      <c r="H10" t="s">
        <v>776</v>
      </c>
      <c r="I10" t="s">
        <v>793</v>
      </c>
      <c r="J10" t="s">
        <v>794</v>
      </c>
    </row>
    <row r="11" spans="1:10" x14ac:dyDescent="0.2">
      <c r="A11" t="s">
        <v>775</v>
      </c>
      <c r="B11">
        <v>9.77</v>
      </c>
      <c r="C11" t="s">
        <v>11</v>
      </c>
      <c r="D11" t="s">
        <v>35</v>
      </c>
      <c r="E11">
        <v>911140</v>
      </c>
      <c r="F11" t="s">
        <v>13</v>
      </c>
      <c r="G11">
        <v>13792008</v>
      </c>
      <c r="H11" t="s">
        <v>776</v>
      </c>
      <c r="I11" t="s">
        <v>795</v>
      </c>
      <c r="J11" t="s">
        <v>796</v>
      </c>
    </row>
    <row r="12" spans="1:10" x14ac:dyDescent="0.2">
      <c r="A12" t="s">
        <v>775</v>
      </c>
      <c r="B12">
        <v>9.77</v>
      </c>
      <c r="C12" t="s">
        <v>11</v>
      </c>
      <c r="D12" t="s">
        <v>38</v>
      </c>
      <c r="E12">
        <v>979547</v>
      </c>
      <c r="F12" t="s">
        <v>13</v>
      </c>
      <c r="G12">
        <v>14338964</v>
      </c>
      <c r="H12" t="s">
        <v>776</v>
      </c>
      <c r="I12" t="s">
        <v>797</v>
      </c>
      <c r="J12" t="s">
        <v>798</v>
      </c>
    </row>
    <row r="13" spans="1:10" x14ac:dyDescent="0.2">
      <c r="A13" t="s">
        <v>775</v>
      </c>
      <c r="B13">
        <v>9.77</v>
      </c>
      <c r="C13" t="s">
        <v>11</v>
      </c>
      <c r="D13" t="s">
        <v>39</v>
      </c>
      <c r="E13">
        <v>1054293</v>
      </c>
      <c r="F13" t="s">
        <v>13</v>
      </c>
      <c r="G13">
        <v>14354453</v>
      </c>
      <c r="H13" t="s">
        <v>776</v>
      </c>
      <c r="I13" t="s">
        <v>799</v>
      </c>
      <c r="J13" t="s">
        <v>800</v>
      </c>
    </row>
    <row r="14" spans="1:10" x14ac:dyDescent="0.2">
      <c r="A14" t="s">
        <v>775</v>
      </c>
      <c r="B14">
        <v>9.77</v>
      </c>
      <c r="C14" t="s">
        <v>11</v>
      </c>
      <c r="D14" t="s">
        <v>40</v>
      </c>
      <c r="E14">
        <v>143338</v>
      </c>
      <c r="F14" t="s">
        <v>13</v>
      </c>
      <c r="G14">
        <v>1916941</v>
      </c>
      <c r="H14" t="s">
        <v>776</v>
      </c>
      <c r="I14" t="s">
        <v>801</v>
      </c>
      <c r="J14" t="s">
        <v>780</v>
      </c>
    </row>
    <row r="15" spans="1:10" x14ac:dyDescent="0.2">
      <c r="A15" t="s">
        <v>775</v>
      </c>
      <c r="B15">
        <v>9.77</v>
      </c>
      <c r="C15" t="s">
        <v>11</v>
      </c>
      <c r="D15" t="s">
        <v>42</v>
      </c>
      <c r="E15">
        <v>231646</v>
      </c>
      <c r="F15" t="s">
        <v>13</v>
      </c>
      <c r="G15">
        <v>3196043</v>
      </c>
      <c r="H15" t="s">
        <v>776</v>
      </c>
      <c r="I15" t="s">
        <v>193</v>
      </c>
      <c r="J15" t="s">
        <v>802</v>
      </c>
    </row>
    <row r="16" spans="1:10" x14ac:dyDescent="0.2">
      <c r="A16" t="s">
        <v>775</v>
      </c>
      <c r="B16">
        <v>9.77</v>
      </c>
      <c r="C16" t="s">
        <v>11</v>
      </c>
      <c r="D16" t="s">
        <v>44</v>
      </c>
      <c r="E16">
        <v>398637</v>
      </c>
      <c r="F16" t="s">
        <v>13</v>
      </c>
      <c r="G16">
        <v>4857587</v>
      </c>
      <c r="H16" t="s">
        <v>776</v>
      </c>
      <c r="I16" t="s">
        <v>803</v>
      </c>
      <c r="J16" t="s">
        <v>804</v>
      </c>
    </row>
    <row r="17" spans="1:10" x14ac:dyDescent="0.2">
      <c r="A17" t="s">
        <v>775</v>
      </c>
      <c r="B17">
        <v>9.77</v>
      </c>
      <c r="C17" t="s">
        <v>11</v>
      </c>
      <c r="D17" t="s">
        <v>46</v>
      </c>
      <c r="E17">
        <v>529555</v>
      </c>
      <c r="F17" t="s">
        <v>13</v>
      </c>
      <c r="G17">
        <v>7099411</v>
      </c>
      <c r="H17" t="s">
        <v>776</v>
      </c>
      <c r="I17" t="s">
        <v>805</v>
      </c>
      <c r="J17" t="s">
        <v>806</v>
      </c>
    </row>
    <row r="18" spans="1:10" x14ac:dyDescent="0.2">
      <c r="A18" t="s">
        <v>775</v>
      </c>
      <c r="B18">
        <v>9.77</v>
      </c>
      <c r="C18" t="s">
        <v>11</v>
      </c>
      <c r="D18" t="s">
        <v>48</v>
      </c>
      <c r="E18">
        <v>710940</v>
      </c>
      <c r="F18" t="s">
        <v>13</v>
      </c>
      <c r="G18">
        <v>9559863</v>
      </c>
      <c r="H18" t="s">
        <v>776</v>
      </c>
      <c r="I18" t="s">
        <v>807</v>
      </c>
      <c r="J18" t="s">
        <v>808</v>
      </c>
    </row>
    <row r="19" spans="1:10" x14ac:dyDescent="0.2">
      <c r="A19" t="s">
        <v>775</v>
      </c>
      <c r="B19">
        <v>9.77</v>
      </c>
      <c r="C19" t="s">
        <v>11</v>
      </c>
      <c r="D19" t="s">
        <v>50</v>
      </c>
      <c r="E19">
        <v>719810</v>
      </c>
      <c r="F19" t="s">
        <v>13</v>
      </c>
      <c r="G19">
        <v>9985763</v>
      </c>
      <c r="H19" t="s">
        <v>776</v>
      </c>
      <c r="I19" t="s">
        <v>809</v>
      </c>
      <c r="J19" t="s">
        <v>810</v>
      </c>
    </row>
    <row r="20" spans="1:10" x14ac:dyDescent="0.2">
      <c r="A20" t="s">
        <v>775</v>
      </c>
      <c r="B20">
        <v>9.77</v>
      </c>
      <c r="C20" t="s">
        <v>11</v>
      </c>
      <c r="D20" t="s">
        <v>52</v>
      </c>
      <c r="E20">
        <v>869167</v>
      </c>
      <c r="F20" t="s">
        <v>13</v>
      </c>
      <c r="G20">
        <v>11850921</v>
      </c>
      <c r="H20" t="s">
        <v>776</v>
      </c>
      <c r="I20" t="s">
        <v>811</v>
      </c>
      <c r="J20" t="s">
        <v>812</v>
      </c>
    </row>
    <row r="21" spans="1:10" x14ac:dyDescent="0.2">
      <c r="A21" t="s">
        <v>775</v>
      </c>
      <c r="B21">
        <v>9.77</v>
      </c>
      <c r="C21" t="s">
        <v>11</v>
      </c>
      <c r="D21" t="s">
        <v>54</v>
      </c>
      <c r="E21">
        <v>867123</v>
      </c>
      <c r="F21" t="s">
        <v>13</v>
      </c>
      <c r="G21">
        <v>12622424</v>
      </c>
      <c r="H21" t="s">
        <v>776</v>
      </c>
      <c r="I21" t="s">
        <v>813</v>
      </c>
      <c r="J21" t="s">
        <v>814</v>
      </c>
    </row>
    <row r="22" spans="1:10" x14ac:dyDescent="0.2">
      <c r="A22" t="s">
        <v>775</v>
      </c>
      <c r="B22">
        <v>9.77</v>
      </c>
      <c r="C22" t="s">
        <v>11</v>
      </c>
      <c r="D22" t="s">
        <v>57</v>
      </c>
      <c r="E22">
        <v>897077</v>
      </c>
      <c r="F22" t="s">
        <v>13</v>
      </c>
      <c r="G22">
        <v>13762672</v>
      </c>
      <c r="H22" t="s">
        <v>776</v>
      </c>
      <c r="I22" t="s">
        <v>815</v>
      </c>
      <c r="J22" t="s">
        <v>816</v>
      </c>
    </row>
    <row r="23" spans="1:10" x14ac:dyDescent="0.2">
      <c r="A23" t="s">
        <v>775</v>
      </c>
      <c r="B23">
        <v>9.77</v>
      </c>
      <c r="C23" t="s">
        <v>11</v>
      </c>
      <c r="D23" t="s">
        <v>60</v>
      </c>
      <c r="E23">
        <v>981783</v>
      </c>
      <c r="F23" t="s">
        <v>13</v>
      </c>
      <c r="G23">
        <v>13782448</v>
      </c>
      <c r="H23" t="s">
        <v>776</v>
      </c>
      <c r="I23" t="s">
        <v>817</v>
      </c>
      <c r="J23" t="s">
        <v>818</v>
      </c>
    </row>
    <row r="24" spans="1:10" x14ac:dyDescent="0.2">
      <c r="A24" t="s">
        <v>775</v>
      </c>
      <c r="B24">
        <v>9.77</v>
      </c>
      <c r="C24" t="s">
        <v>11</v>
      </c>
      <c r="D24" t="s">
        <v>63</v>
      </c>
      <c r="E24">
        <v>901131</v>
      </c>
      <c r="F24" t="s">
        <v>13</v>
      </c>
      <c r="G24">
        <v>12987431</v>
      </c>
      <c r="H24" t="s">
        <v>776</v>
      </c>
      <c r="I24" t="s">
        <v>819</v>
      </c>
      <c r="J24" t="s">
        <v>820</v>
      </c>
    </row>
    <row r="25" spans="1:10" x14ac:dyDescent="0.2">
      <c r="A25" t="s">
        <v>775</v>
      </c>
      <c r="B25">
        <v>9.77</v>
      </c>
      <c r="C25" t="s">
        <v>11</v>
      </c>
      <c r="D25" t="s">
        <v>64</v>
      </c>
      <c r="E25">
        <v>902218</v>
      </c>
      <c r="F25" t="s">
        <v>13</v>
      </c>
      <c r="G25">
        <v>13327210</v>
      </c>
      <c r="H25" t="s">
        <v>776</v>
      </c>
      <c r="I25" t="s">
        <v>821</v>
      </c>
      <c r="J25" t="s">
        <v>822</v>
      </c>
    </row>
    <row r="26" spans="1:10" x14ac:dyDescent="0.2">
      <c r="A26" t="s">
        <v>775</v>
      </c>
      <c r="B26">
        <v>9.77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776</v>
      </c>
      <c r="I26" t="s">
        <v>37</v>
      </c>
      <c r="J26" t="s">
        <v>13</v>
      </c>
    </row>
    <row r="27" spans="1:10" x14ac:dyDescent="0.2">
      <c r="A27" t="s">
        <v>775</v>
      </c>
      <c r="B27">
        <v>9.77</v>
      </c>
      <c r="C27" t="s">
        <v>11</v>
      </c>
      <c r="D27" t="s">
        <v>66</v>
      </c>
      <c r="E27">
        <v>128955</v>
      </c>
      <c r="F27" t="s">
        <v>13</v>
      </c>
      <c r="G27">
        <v>1691109</v>
      </c>
      <c r="H27" t="s">
        <v>776</v>
      </c>
      <c r="I27" t="s">
        <v>193</v>
      </c>
      <c r="J27" t="s">
        <v>780</v>
      </c>
    </row>
    <row r="28" spans="1:10" x14ac:dyDescent="0.2">
      <c r="A28" t="s">
        <v>775</v>
      </c>
      <c r="B28">
        <v>9.77</v>
      </c>
      <c r="C28" t="s">
        <v>11</v>
      </c>
      <c r="D28" t="s">
        <v>68</v>
      </c>
      <c r="E28">
        <v>220028</v>
      </c>
      <c r="F28" t="s">
        <v>13</v>
      </c>
      <c r="G28">
        <v>2984853</v>
      </c>
      <c r="H28" t="s">
        <v>776</v>
      </c>
      <c r="I28" t="s">
        <v>193</v>
      </c>
      <c r="J28" t="s">
        <v>823</v>
      </c>
    </row>
    <row r="29" spans="1:10" x14ac:dyDescent="0.2">
      <c r="A29" t="s">
        <v>775</v>
      </c>
      <c r="B29">
        <v>9.77</v>
      </c>
      <c r="C29" t="s">
        <v>11</v>
      </c>
      <c r="D29" t="s">
        <v>70</v>
      </c>
      <c r="E29">
        <v>351471</v>
      </c>
      <c r="F29" t="s">
        <v>13</v>
      </c>
      <c r="G29">
        <v>4561720</v>
      </c>
      <c r="H29" t="s">
        <v>776</v>
      </c>
      <c r="I29" t="s">
        <v>824</v>
      </c>
      <c r="J29" t="s">
        <v>825</v>
      </c>
    </row>
    <row r="30" spans="1:10" x14ac:dyDescent="0.2">
      <c r="A30" t="s">
        <v>775</v>
      </c>
      <c r="B30">
        <v>9.77</v>
      </c>
      <c r="C30" t="s">
        <v>11</v>
      </c>
      <c r="D30" t="s">
        <v>72</v>
      </c>
      <c r="E30">
        <v>487911</v>
      </c>
      <c r="F30" t="s">
        <v>13</v>
      </c>
      <c r="G30">
        <v>6420503</v>
      </c>
      <c r="H30" t="s">
        <v>776</v>
      </c>
      <c r="I30" t="s">
        <v>826</v>
      </c>
      <c r="J30" t="s">
        <v>827</v>
      </c>
    </row>
    <row r="31" spans="1:10" x14ac:dyDescent="0.2">
      <c r="A31" t="s">
        <v>775</v>
      </c>
      <c r="B31">
        <v>9.77</v>
      </c>
      <c r="C31" t="s">
        <v>11</v>
      </c>
      <c r="D31" t="s">
        <v>74</v>
      </c>
      <c r="E31">
        <v>649706</v>
      </c>
      <c r="F31" t="s">
        <v>13</v>
      </c>
      <c r="G31">
        <v>8522831</v>
      </c>
      <c r="H31" t="s">
        <v>776</v>
      </c>
      <c r="I31" t="s">
        <v>828</v>
      </c>
      <c r="J31" t="s">
        <v>829</v>
      </c>
    </row>
    <row r="32" spans="1:10" x14ac:dyDescent="0.2">
      <c r="A32" t="s">
        <v>775</v>
      </c>
      <c r="B32">
        <v>9.77</v>
      </c>
      <c r="C32" t="s">
        <v>11</v>
      </c>
      <c r="D32" t="s">
        <v>76</v>
      </c>
      <c r="E32">
        <v>736326</v>
      </c>
      <c r="F32" t="s">
        <v>13</v>
      </c>
      <c r="G32">
        <v>9710368</v>
      </c>
      <c r="H32" t="s">
        <v>776</v>
      </c>
      <c r="I32" t="s">
        <v>830</v>
      </c>
      <c r="J32" t="s">
        <v>831</v>
      </c>
    </row>
    <row r="33" spans="1:10" x14ac:dyDescent="0.2">
      <c r="A33" t="s">
        <v>775</v>
      </c>
      <c r="B33">
        <v>9.77</v>
      </c>
      <c r="C33" t="s">
        <v>11</v>
      </c>
      <c r="D33" t="s">
        <v>78</v>
      </c>
      <c r="E33">
        <v>810452</v>
      </c>
      <c r="F33" t="s">
        <v>13</v>
      </c>
      <c r="G33">
        <v>11290657</v>
      </c>
      <c r="H33" t="s">
        <v>776</v>
      </c>
      <c r="I33" t="s">
        <v>832</v>
      </c>
      <c r="J33" t="s">
        <v>833</v>
      </c>
    </row>
    <row r="34" spans="1:10" x14ac:dyDescent="0.2">
      <c r="A34" t="s">
        <v>775</v>
      </c>
      <c r="B34">
        <v>9.77</v>
      </c>
      <c r="C34" t="s">
        <v>11</v>
      </c>
      <c r="D34" t="s">
        <v>80</v>
      </c>
      <c r="E34">
        <v>790085</v>
      </c>
      <c r="F34" t="s">
        <v>13</v>
      </c>
      <c r="G34">
        <v>11587047</v>
      </c>
      <c r="H34" t="s">
        <v>776</v>
      </c>
      <c r="I34" t="s">
        <v>834</v>
      </c>
      <c r="J34" t="s">
        <v>835</v>
      </c>
    </row>
    <row r="35" spans="1:10" x14ac:dyDescent="0.2">
      <c r="A35" t="s">
        <v>775</v>
      </c>
      <c r="B35">
        <v>9.77</v>
      </c>
      <c r="C35" t="s">
        <v>11</v>
      </c>
      <c r="D35" t="s">
        <v>83</v>
      </c>
      <c r="E35">
        <v>901077</v>
      </c>
      <c r="F35" t="s">
        <v>13</v>
      </c>
      <c r="G35">
        <v>12887618</v>
      </c>
      <c r="H35" t="s">
        <v>776</v>
      </c>
      <c r="I35" t="s">
        <v>836</v>
      </c>
      <c r="J35" t="s">
        <v>837</v>
      </c>
    </row>
    <row r="36" spans="1:10" x14ac:dyDescent="0.2">
      <c r="A36" t="s">
        <v>775</v>
      </c>
      <c r="B36">
        <v>9.77</v>
      </c>
      <c r="C36" t="s">
        <v>11</v>
      </c>
      <c r="D36" t="s">
        <v>86</v>
      </c>
      <c r="E36">
        <v>843179</v>
      </c>
      <c r="F36" t="s">
        <v>13</v>
      </c>
      <c r="G36">
        <v>12644688</v>
      </c>
      <c r="H36" t="s">
        <v>776</v>
      </c>
      <c r="I36" t="s">
        <v>838</v>
      </c>
      <c r="J36" t="s">
        <v>839</v>
      </c>
    </row>
    <row r="37" spans="1:10" x14ac:dyDescent="0.2">
      <c r="A37" t="s">
        <v>775</v>
      </c>
      <c r="B37">
        <v>9.77</v>
      </c>
      <c r="C37" t="s">
        <v>11</v>
      </c>
      <c r="D37" t="s">
        <v>89</v>
      </c>
      <c r="E37">
        <v>953903</v>
      </c>
      <c r="F37" t="s">
        <v>13</v>
      </c>
      <c r="G37">
        <v>13471299</v>
      </c>
      <c r="H37" t="s">
        <v>776</v>
      </c>
      <c r="I37" t="s">
        <v>840</v>
      </c>
      <c r="J37" t="s">
        <v>841</v>
      </c>
    </row>
    <row r="38" spans="1:10" x14ac:dyDescent="0.2">
      <c r="A38" t="s">
        <v>775</v>
      </c>
      <c r="B38">
        <v>9.77</v>
      </c>
      <c r="C38" t="s">
        <v>11</v>
      </c>
      <c r="D38" t="s">
        <v>92</v>
      </c>
      <c r="E38">
        <v>804665</v>
      </c>
      <c r="F38" t="s">
        <v>13</v>
      </c>
      <c r="G38">
        <v>12251761</v>
      </c>
      <c r="H38" t="s">
        <v>776</v>
      </c>
      <c r="I38" t="s">
        <v>842</v>
      </c>
      <c r="J38" t="s">
        <v>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93</v>
      </c>
      <c r="B2">
        <v>9.49</v>
      </c>
      <c r="C2" t="s">
        <v>11</v>
      </c>
      <c r="D2" t="s">
        <v>12</v>
      </c>
      <c r="E2">
        <v>133906311</v>
      </c>
      <c r="F2" t="s">
        <v>13</v>
      </c>
      <c r="G2">
        <v>1710833085</v>
      </c>
      <c r="H2" t="s">
        <v>14</v>
      </c>
      <c r="I2" t="s">
        <v>94</v>
      </c>
      <c r="J2" t="s">
        <v>13</v>
      </c>
    </row>
    <row r="3" spans="1:10" x14ac:dyDescent="0.2">
      <c r="A3" t="s">
        <v>93</v>
      </c>
      <c r="B3">
        <v>9.49</v>
      </c>
      <c r="C3" t="s">
        <v>11</v>
      </c>
      <c r="D3" t="s">
        <v>16</v>
      </c>
      <c r="E3" t="s">
        <v>36</v>
      </c>
      <c r="F3" t="s">
        <v>13</v>
      </c>
      <c r="G3" t="s">
        <v>36</v>
      </c>
      <c r="H3" t="s">
        <v>14</v>
      </c>
      <c r="I3" t="s">
        <v>37</v>
      </c>
      <c r="J3" t="s">
        <v>13</v>
      </c>
    </row>
    <row r="4" spans="1:10" x14ac:dyDescent="0.2">
      <c r="A4" t="s">
        <v>93</v>
      </c>
      <c r="B4">
        <v>9.49</v>
      </c>
      <c r="C4" t="s">
        <v>11</v>
      </c>
      <c r="D4" t="s">
        <v>18</v>
      </c>
      <c r="E4" t="s">
        <v>36</v>
      </c>
      <c r="F4" t="s">
        <v>13</v>
      </c>
      <c r="G4" t="s">
        <v>36</v>
      </c>
      <c r="H4" t="s">
        <v>14</v>
      </c>
      <c r="I4" t="s">
        <v>37</v>
      </c>
      <c r="J4" t="s">
        <v>13</v>
      </c>
    </row>
    <row r="5" spans="1:10" x14ac:dyDescent="0.2">
      <c r="A5" t="s">
        <v>93</v>
      </c>
      <c r="B5">
        <v>9.49</v>
      </c>
      <c r="C5" t="s">
        <v>11</v>
      </c>
      <c r="D5" t="s">
        <v>20</v>
      </c>
      <c r="E5" t="s">
        <v>36</v>
      </c>
      <c r="F5" t="s">
        <v>13</v>
      </c>
      <c r="G5" t="s">
        <v>36</v>
      </c>
      <c r="H5" t="s">
        <v>14</v>
      </c>
      <c r="I5" t="s">
        <v>37</v>
      </c>
      <c r="J5" t="s">
        <v>13</v>
      </c>
    </row>
    <row r="6" spans="1:10" x14ac:dyDescent="0.2">
      <c r="A6" t="s">
        <v>93</v>
      </c>
      <c r="B6">
        <v>9.49</v>
      </c>
      <c r="C6" t="s">
        <v>11</v>
      </c>
      <c r="D6" t="s">
        <v>22</v>
      </c>
      <c r="E6">
        <v>20866301</v>
      </c>
      <c r="F6" t="s">
        <v>13</v>
      </c>
      <c r="G6">
        <v>242610268</v>
      </c>
      <c r="H6" t="s">
        <v>14</v>
      </c>
      <c r="I6" t="s">
        <v>95</v>
      </c>
      <c r="J6" t="s">
        <v>13</v>
      </c>
    </row>
    <row r="7" spans="1:10" x14ac:dyDescent="0.2">
      <c r="A7" t="s">
        <v>93</v>
      </c>
      <c r="B7">
        <v>9.49</v>
      </c>
      <c r="C7" t="s">
        <v>11</v>
      </c>
      <c r="D7" t="s">
        <v>25</v>
      </c>
      <c r="E7" t="s">
        <v>36</v>
      </c>
      <c r="F7" t="s">
        <v>13</v>
      </c>
      <c r="G7" t="s">
        <v>36</v>
      </c>
      <c r="H7" t="s">
        <v>14</v>
      </c>
      <c r="I7" t="s">
        <v>37</v>
      </c>
      <c r="J7" t="s">
        <v>13</v>
      </c>
    </row>
    <row r="8" spans="1:10" x14ac:dyDescent="0.2">
      <c r="A8" t="s">
        <v>93</v>
      </c>
      <c r="B8">
        <v>9.49</v>
      </c>
      <c r="C8" t="s">
        <v>11</v>
      </c>
      <c r="D8" t="s">
        <v>27</v>
      </c>
      <c r="E8">
        <v>5452765</v>
      </c>
      <c r="F8" t="s">
        <v>13</v>
      </c>
      <c r="G8">
        <v>69362110</v>
      </c>
      <c r="H8" t="s">
        <v>14</v>
      </c>
      <c r="I8" t="s">
        <v>96</v>
      </c>
      <c r="J8" t="s">
        <v>97</v>
      </c>
    </row>
    <row r="9" spans="1:10" x14ac:dyDescent="0.2">
      <c r="A9" t="s">
        <v>93</v>
      </c>
      <c r="B9">
        <v>9.49</v>
      </c>
      <c r="C9" t="s">
        <v>11</v>
      </c>
      <c r="D9" t="s">
        <v>29</v>
      </c>
      <c r="E9" t="s">
        <v>36</v>
      </c>
      <c r="F9" t="s">
        <v>13</v>
      </c>
      <c r="G9" t="s">
        <v>36</v>
      </c>
      <c r="H9" t="s">
        <v>14</v>
      </c>
      <c r="I9" t="s">
        <v>37</v>
      </c>
      <c r="J9" t="s">
        <v>13</v>
      </c>
    </row>
    <row r="10" spans="1:10" x14ac:dyDescent="0.2">
      <c r="A10" t="s">
        <v>93</v>
      </c>
      <c r="B10">
        <v>9.49</v>
      </c>
      <c r="C10" t="s">
        <v>11</v>
      </c>
      <c r="D10" t="s">
        <v>32</v>
      </c>
      <c r="E10">
        <v>1445930</v>
      </c>
      <c r="F10" t="s">
        <v>13</v>
      </c>
      <c r="G10">
        <v>17551988</v>
      </c>
      <c r="H10" t="s">
        <v>14</v>
      </c>
      <c r="I10" t="s">
        <v>98</v>
      </c>
      <c r="J10" t="s">
        <v>99</v>
      </c>
    </row>
    <row r="11" spans="1:10" x14ac:dyDescent="0.2">
      <c r="A11" t="s">
        <v>93</v>
      </c>
      <c r="B11">
        <v>9.49</v>
      </c>
      <c r="C11" t="s">
        <v>11</v>
      </c>
      <c r="D11" t="s">
        <v>35</v>
      </c>
      <c r="E11" t="s">
        <v>36</v>
      </c>
      <c r="F11" t="s">
        <v>13</v>
      </c>
      <c r="G11" t="s">
        <v>36</v>
      </c>
      <c r="H11" t="s">
        <v>14</v>
      </c>
      <c r="I11" t="s">
        <v>37</v>
      </c>
      <c r="J11" t="s">
        <v>13</v>
      </c>
    </row>
    <row r="12" spans="1:10" x14ac:dyDescent="0.2">
      <c r="A12" t="s">
        <v>93</v>
      </c>
      <c r="B12">
        <v>9.49</v>
      </c>
      <c r="C12" t="s">
        <v>11</v>
      </c>
      <c r="D12" t="s">
        <v>38</v>
      </c>
      <c r="E12" t="s">
        <v>36</v>
      </c>
      <c r="F12" t="s">
        <v>13</v>
      </c>
      <c r="G12" t="s">
        <v>36</v>
      </c>
      <c r="H12" t="s">
        <v>14</v>
      </c>
      <c r="I12" t="s">
        <v>37</v>
      </c>
      <c r="J12" t="s">
        <v>13</v>
      </c>
    </row>
    <row r="13" spans="1:10" x14ac:dyDescent="0.2">
      <c r="A13" t="s">
        <v>93</v>
      </c>
      <c r="B13">
        <v>9.49</v>
      </c>
      <c r="C13" t="s">
        <v>11</v>
      </c>
      <c r="D13" t="s">
        <v>39</v>
      </c>
      <c r="E13" t="s">
        <v>36</v>
      </c>
      <c r="F13" t="s">
        <v>13</v>
      </c>
      <c r="G13" t="s">
        <v>36</v>
      </c>
      <c r="H13" t="s">
        <v>14</v>
      </c>
      <c r="I13" t="s">
        <v>37</v>
      </c>
      <c r="J13" t="s">
        <v>13</v>
      </c>
    </row>
    <row r="14" spans="1:10" x14ac:dyDescent="0.2">
      <c r="A14" t="s">
        <v>93</v>
      </c>
      <c r="B14">
        <v>9.49</v>
      </c>
      <c r="C14" t="s">
        <v>11</v>
      </c>
      <c r="D14" t="s">
        <v>40</v>
      </c>
      <c r="E14">
        <v>141497186</v>
      </c>
      <c r="F14" t="s">
        <v>13</v>
      </c>
      <c r="G14">
        <v>1790124936</v>
      </c>
      <c r="H14" t="s">
        <v>14</v>
      </c>
      <c r="I14" t="s">
        <v>100</v>
      </c>
      <c r="J14" t="s">
        <v>13</v>
      </c>
    </row>
    <row r="15" spans="1:10" x14ac:dyDescent="0.2">
      <c r="A15" t="s">
        <v>93</v>
      </c>
      <c r="B15">
        <v>9.49</v>
      </c>
      <c r="C15" t="s">
        <v>11</v>
      </c>
      <c r="D15" t="s">
        <v>42</v>
      </c>
      <c r="E15">
        <v>81074191</v>
      </c>
      <c r="F15" t="s">
        <v>13</v>
      </c>
      <c r="G15">
        <v>1017919181</v>
      </c>
      <c r="H15" t="s">
        <v>14</v>
      </c>
      <c r="I15" t="s">
        <v>101</v>
      </c>
      <c r="J15" t="s">
        <v>13</v>
      </c>
    </row>
    <row r="16" spans="1:10" x14ac:dyDescent="0.2">
      <c r="A16" t="s">
        <v>93</v>
      </c>
      <c r="B16">
        <v>9.49</v>
      </c>
      <c r="C16" t="s">
        <v>11</v>
      </c>
      <c r="D16" t="s">
        <v>44</v>
      </c>
      <c r="E16">
        <v>52459682</v>
      </c>
      <c r="F16" t="s">
        <v>13</v>
      </c>
      <c r="G16">
        <v>652770299</v>
      </c>
      <c r="H16" t="s">
        <v>14</v>
      </c>
      <c r="I16" t="s">
        <v>102</v>
      </c>
      <c r="J16" t="s">
        <v>13</v>
      </c>
    </row>
    <row r="17" spans="1:10" x14ac:dyDescent="0.2">
      <c r="A17" t="s">
        <v>93</v>
      </c>
      <c r="B17">
        <v>9.49</v>
      </c>
      <c r="C17" t="s">
        <v>11</v>
      </c>
      <c r="D17" t="s">
        <v>46</v>
      </c>
      <c r="E17">
        <v>32239244</v>
      </c>
      <c r="F17" t="s">
        <v>13</v>
      </c>
      <c r="G17">
        <v>422242228</v>
      </c>
      <c r="H17" t="s">
        <v>14</v>
      </c>
      <c r="I17" t="s">
        <v>103</v>
      </c>
      <c r="J17" t="s">
        <v>13</v>
      </c>
    </row>
    <row r="18" spans="1:10" x14ac:dyDescent="0.2">
      <c r="A18" t="s">
        <v>93</v>
      </c>
      <c r="B18">
        <v>9.49</v>
      </c>
      <c r="C18" t="s">
        <v>11</v>
      </c>
      <c r="D18" t="s">
        <v>48</v>
      </c>
      <c r="E18">
        <v>15829459</v>
      </c>
      <c r="F18" t="s">
        <v>13</v>
      </c>
      <c r="G18">
        <v>188691010</v>
      </c>
      <c r="H18" t="s">
        <v>14</v>
      </c>
      <c r="I18" t="s">
        <v>104</v>
      </c>
      <c r="J18" t="s">
        <v>13</v>
      </c>
    </row>
    <row r="19" spans="1:10" x14ac:dyDescent="0.2">
      <c r="A19" t="s">
        <v>93</v>
      </c>
      <c r="B19">
        <v>9.49</v>
      </c>
      <c r="C19" t="s">
        <v>11</v>
      </c>
      <c r="D19" t="s">
        <v>50</v>
      </c>
      <c r="E19" t="s">
        <v>36</v>
      </c>
      <c r="F19" t="s">
        <v>13</v>
      </c>
      <c r="G19" t="s">
        <v>36</v>
      </c>
      <c r="H19" t="s">
        <v>14</v>
      </c>
      <c r="I19" t="s">
        <v>37</v>
      </c>
      <c r="J19" t="s">
        <v>13</v>
      </c>
    </row>
    <row r="20" spans="1:10" x14ac:dyDescent="0.2">
      <c r="A20" t="s">
        <v>93</v>
      </c>
      <c r="B20">
        <v>9.49</v>
      </c>
      <c r="C20" t="s">
        <v>11</v>
      </c>
      <c r="D20" t="s">
        <v>52</v>
      </c>
      <c r="E20" t="s">
        <v>36</v>
      </c>
      <c r="F20" t="s">
        <v>13</v>
      </c>
      <c r="G20" t="s">
        <v>36</v>
      </c>
      <c r="H20" t="s">
        <v>14</v>
      </c>
      <c r="I20" t="s">
        <v>37</v>
      </c>
      <c r="J20" t="s">
        <v>13</v>
      </c>
    </row>
    <row r="21" spans="1:10" x14ac:dyDescent="0.2">
      <c r="A21" t="s">
        <v>93</v>
      </c>
      <c r="B21">
        <v>9.49</v>
      </c>
      <c r="C21" t="s">
        <v>11</v>
      </c>
      <c r="D21" t="s">
        <v>54</v>
      </c>
      <c r="E21">
        <v>2727561</v>
      </c>
      <c r="F21" t="s">
        <v>13</v>
      </c>
      <c r="G21">
        <v>35336816</v>
      </c>
      <c r="H21" t="s">
        <v>14</v>
      </c>
      <c r="I21" t="s">
        <v>105</v>
      </c>
      <c r="J21" t="s">
        <v>106</v>
      </c>
    </row>
    <row r="22" spans="1:10" x14ac:dyDescent="0.2">
      <c r="A22" t="s">
        <v>93</v>
      </c>
      <c r="B22">
        <v>9.49</v>
      </c>
      <c r="C22" t="s">
        <v>11</v>
      </c>
      <c r="D22" t="s">
        <v>57</v>
      </c>
      <c r="E22">
        <v>1355290</v>
      </c>
      <c r="F22" t="s">
        <v>13</v>
      </c>
      <c r="G22">
        <v>16943221</v>
      </c>
      <c r="H22" t="s">
        <v>14</v>
      </c>
      <c r="I22" t="s">
        <v>107</v>
      </c>
      <c r="J22" t="s">
        <v>108</v>
      </c>
    </row>
    <row r="23" spans="1:10" x14ac:dyDescent="0.2">
      <c r="A23" t="s">
        <v>93</v>
      </c>
      <c r="B23">
        <v>9.49</v>
      </c>
      <c r="C23" t="s">
        <v>11</v>
      </c>
      <c r="D23" t="s">
        <v>60</v>
      </c>
      <c r="E23">
        <v>656535</v>
      </c>
      <c r="F23" t="s">
        <v>13</v>
      </c>
      <c r="G23">
        <v>7313601</v>
      </c>
      <c r="H23" t="s">
        <v>14</v>
      </c>
      <c r="I23" t="s">
        <v>109</v>
      </c>
      <c r="J23" t="s">
        <v>110</v>
      </c>
    </row>
    <row r="24" spans="1:10" x14ac:dyDescent="0.2">
      <c r="A24" t="s">
        <v>93</v>
      </c>
      <c r="B24">
        <v>9.49</v>
      </c>
      <c r="C24" t="s">
        <v>11</v>
      </c>
      <c r="D24" t="s">
        <v>63</v>
      </c>
      <c r="E24" t="s">
        <v>36</v>
      </c>
      <c r="F24" t="s">
        <v>13</v>
      </c>
      <c r="G24" t="s">
        <v>36</v>
      </c>
      <c r="H24" t="s">
        <v>14</v>
      </c>
      <c r="I24" t="s">
        <v>37</v>
      </c>
      <c r="J24" t="s">
        <v>13</v>
      </c>
    </row>
    <row r="25" spans="1:10" x14ac:dyDescent="0.2">
      <c r="A25" t="s">
        <v>93</v>
      </c>
      <c r="B25">
        <v>9.49</v>
      </c>
      <c r="C25" t="s">
        <v>11</v>
      </c>
      <c r="D25" t="s">
        <v>64</v>
      </c>
      <c r="E25" t="s">
        <v>36</v>
      </c>
      <c r="F25" t="s">
        <v>13</v>
      </c>
      <c r="G25" t="s">
        <v>36</v>
      </c>
      <c r="H25" t="s">
        <v>14</v>
      </c>
      <c r="I25" t="s">
        <v>37</v>
      </c>
      <c r="J25" t="s">
        <v>13</v>
      </c>
    </row>
    <row r="26" spans="1:10" x14ac:dyDescent="0.2">
      <c r="A26" t="s">
        <v>93</v>
      </c>
      <c r="B26">
        <v>9.49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14</v>
      </c>
      <c r="I26" t="s">
        <v>37</v>
      </c>
      <c r="J26" t="s">
        <v>13</v>
      </c>
    </row>
    <row r="27" spans="1:10" x14ac:dyDescent="0.2">
      <c r="A27" t="s">
        <v>93</v>
      </c>
      <c r="B27">
        <v>9.49</v>
      </c>
      <c r="C27" t="s">
        <v>11</v>
      </c>
      <c r="D27" t="s">
        <v>66</v>
      </c>
      <c r="E27">
        <v>142337224</v>
      </c>
      <c r="F27" t="s">
        <v>13</v>
      </c>
      <c r="G27">
        <v>1841708139</v>
      </c>
      <c r="H27" t="s">
        <v>14</v>
      </c>
      <c r="I27" t="s">
        <v>111</v>
      </c>
      <c r="J27" t="s">
        <v>13</v>
      </c>
    </row>
    <row r="28" spans="1:10" x14ac:dyDescent="0.2">
      <c r="A28" t="s">
        <v>93</v>
      </c>
      <c r="B28">
        <v>9.49</v>
      </c>
      <c r="C28" t="s">
        <v>11</v>
      </c>
      <c r="D28" t="s">
        <v>68</v>
      </c>
      <c r="E28" t="s">
        <v>36</v>
      </c>
      <c r="F28" t="s">
        <v>13</v>
      </c>
      <c r="G28" t="s">
        <v>36</v>
      </c>
      <c r="H28" t="s">
        <v>14</v>
      </c>
      <c r="I28" t="s">
        <v>37</v>
      </c>
      <c r="J28" t="s">
        <v>13</v>
      </c>
    </row>
    <row r="29" spans="1:10" x14ac:dyDescent="0.2">
      <c r="A29" t="s">
        <v>93</v>
      </c>
      <c r="B29">
        <v>9.49</v>
      </c>
      <c r="C29" t="s">
        <v>11</v>
      </c>
      <c r="D29" t="s">
        <v>70</v>
      </c>
      <c r="E29" t="s">
        <v>36</v>
      </c>
      <c r="F29" t="s">
        <v>13</v>
      </c>
      <c r="G29" t="s">
        <v>36</v>
      </c>
      <c r="H29" t="s">
        <v>14</v>
      </c>
      <c r="I29" t="s">
        <v>37</v>
      </c>
      <c r="J29" t="s">
        <v>13</v>
      </c>
    </row>
    <row r="30" spans="1:10" x14ac:dyDescent="0.2">
      <c r="A30" t="s">
        <v>93</v>
      </c>
      <c r="B30">
        <v>9.49</v>
      </c>
      <c r="C30" t="s">
        <v>11</v>
      </c>
      <c r="D30" t="s">
        <v>72</v>
      </c>
      <c r="E30">
        <v>29081263</v>
      </c>
      <c r="F30" t="s">
        <v>13</v>
      </c>
      <c r="G30">
        <v>380021718</v>
      </c>
      <c r="H30" t="s">
        <v>14</v>
      </c>
      <c r="I30" t="s">
        <v>112</v>
      </c>
      <c r="J30" t="s">
        <v>13</v>
      </c>
    </row>
    <row r="31" spans="1:10" x14ac:dyDescent="0.2">
      <c r="A31" t="s">
        <v>93</v>
      </c>
      <c r="B31">
        <v>9.49</v>
      </c>
      <c r="C31" t="s">
        <v>11</v>
      </c>
      <c r="D31" t="s">
        <v>74</v>
      </c>
      <c r="E31">
        <v>17782632</v>
      </c>
      <c r="F31" t="s">
        <v>13</v>
      </c>
      <c r="G31">
        <v>215220734</v>
      </c>
      <c r="H31" t="s">
        <v>14</v>
      </c>
      <c r="I31" t="s">
        <v>113</v>
      </c>
      <c r="J31" t="s">
        <v>13</v>
      </c>
    </row>
    <row r="32" spans="1:10" x14ac:dyDescent="0.2">
      <c r="A32" t="s">
        <v>93</v>
      </c>
      <c r="B32">
        <v>9.49</v>
      </c>
      <c r="C32" t="s">
        <v>11</v>
      </c>
      <c r="D32" t="s">
        <v>76</v>
      </c>
      <c r="E32" t="s">
        <v>36</v>
      </c>
      <c r="F32" t="s">
        <v>13</v>
      </c>
      <c r="G32" t="s">
        <v>36</v>
      </c>
      <c r="H32" t="s">
        <v>14</v>
      </c>
      <c r="I32" t="s">
        <v>37</v>
      </c>
      <c r="J32" t="s">
        <v>13</v>
      </c>
    </row>
    <row r="33" spans="1:10" x14ac:dyDescent="0.2">
      <c r="A33" t="s">
        <v>93</v>
      </c>
      <c r="B33">
        <v>9.49</v>
      </c>
      <c r="C33" t="s">
        <v>11</v>
      </c>
      <c r="D33" t="s">
        <v>78</v>
      </c>
      <c r="E33">
        <v>5301345</v>
      </c>
      <c r="F33" t="s">
        <v>13</v>
      </c>
      <c r="G33">
        <v>69629970</v>
      </c>
      <c r="H33" t="s">
        <v>14</v>
      </c>
      <c r="I33" t="s">
        <v>114</v>
      </c>
      <c r="J33" t="s">
        <v>115</v>
      </c>
    </row>
    <row r="34" spans="1:10" x14ac:dyDescent="0.2">
      <c r="A34" t="s">
        <v>93</v>
      </c>
      <c r="B34">
        <v>9.49</v>
      </c>
      <c r="C34" t="s">
        <v>11</v>
      </c>
      <c r="D34" t="s">
        <v>80</v>
      </c>
      <c r="E34">
        <v>2414275</v>
      </c>
      <c r="F34" t="s">
        <v>13</v>
      </c>
      <c r="G34">
        <v>27278143</v>
      </c>
      <c r="H34" t="s">
        <v>14</v>
      </c>
      <c r="I34" t="s">
        <v>116</v>
      </c>
      <c r="J34" t="s">
        <v>117</v>
      </c>
    </row>
    <row r="35" spans="1:10" x14ac:dyDescent="0.2">
      <c r="A35" t="s">
        <v>93</v>
      </c>
      <c r="B35">
        <v>9.49</v>
      </c>
      <c r="C35" t="s">
        <v>11</v>
      </c>
      <c r="D35" t="s">
        <v>83</v>
      </c>
      <c r="E35">
        <v>1197528</v>
      </c>
      <c r="F35" t="s">
        <v>13</v>
      </c>
      <c r="G35">
        <v>13848969</v>
      </c>
      <c r="H35" t="s">
        <v>14</v>
      </c>
      <c r="I35" t="s">
        <v>118</v>
      </c>
      <c r="J35" t="s">
        <v>119</v>
      </c>
    </row>
    <row r="36" spans="1:10" x14ac:dyDescent="0.2">
      <c r="A36" t="s">
        <v>93</v>
      </c>
      <c r="B36">
        <v>9.49</v>
      </c>
      <c r="C36" t="s">
        <v>11</v>
      </c>
      <c r="D36" t="s">
        <v>86</v>
      </c>
      <c r="E36" t="s">
        <v>36</v>
      </c>
      <c r="F36" t="s">
        <v>13</v>
      </c>
      <c r="G36" t="s">
        <v>36</v>
      </c>
      <c r="H36" t="s">
        <v>14</v>
      </c>
      <c r="I36" t="s">
        <v>37</v>
      </c>
      <c r="J36" t="s">
        <v>13</v>
      </c>
    </row>
    <row r="37" spans="1:10" x14ac:dyDescent="0.2">
      <c r="A37" t="s">
        <v>93</v>
      </c>
      <c r="B37">
        <v>9.49</v>
      </c>
      <c r="C37" t="s">
        <v>11</v>
      </c>
      <c r="D37" t="s">
        <v>89</v>
      </c>
      <c r="E37" t="s">
        <v>36</v>
      </c>
      <c r="F37" t="s">
        <v>13</v>
      </c>
      <c r="G37" t="s">
        <v>36</v>
      </c>
      <c r="H37" t="s">
        <v>14</v>
      </c>
      <c r="I37" t="s">
        <v>37</v>
      </c>
      <c r="J37" t="s">
        <v>13</v>
      </c>
    </row>
    <row r="38" spans="1:10" x14ac:dyDescent="0.2">
      <c r="A38" t="s">
        <v>93</v>
      </c>
      <c r="B38">
        <v>9.49</v>
      </c>
      <c r="C38" t="s">
        <v>11</v>
      </c>
      <c r="D38" t="s">
        <v>92</v>
      </c>
      <c r="E38" t="s">
        <v>36</v>
      </c>
      <c r="F38" t="s">
        <v>13</v>
      </c>
      <c r="G38" t="s">
        <v>36</v>
      </c>
      <c r="H38" t="s">
        <v>14</v>
      </c>
      <c r="I38" t="s">
        <v>37</v>
      </c>
      <c r="J38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844</v>
      </c>
      <c r="B2">
        <v>9.77</v>
      </c>
      <c r="C2" t="s">
        <v>11</v>
      </c>
      <c r="D2" t="s">
        <v>12</v>
      </c>
      <c r="E2">
        <v>392062</v>
      </c>
      <c r="F2" t="s">
        <v>13</v>
      </c>
      <c r="G2">
        <v>4221287</v>
      </c>
      <c r="H2" t="s">
        <v>776</v>
      </c>
      <c r="I2" t="s">
        <v>193</v>
      </c>
      <c r="J2" t="s">
        <v>845</v>
      </c>
    </row>
    <row r="3" spans="1:10" x14ac:dyDescent="0.2">
      <c r="A3" t="s">
        <v>844</v>
      </c>
      <c r="B3">
        <v>9.77</v>
      </c>
      <c r="C3" t="s">
        <v>11</v>
      </c>
      <c r="D3" t="s">
        <v>16</v>
      </c>
      <c r="E3">
        <v>516664</v>
      </c>
      <c r="F3" t="s">
        <v>13</v>
      </c>
      <c r="G3">
        <v>6636253</v>
      </c>
      <c r="H3" t="s">
        <v>776</v>
      </c>
      <c r="I3" t="s">
        <v>193</v>
      </c>
      <c r="J3" t="s">
        <v>846</v>
      </c>
    </row>
    <row r="4" spans="1:10" x14ac:dyDescent="0.2">
      <c r="A4" t="s">
        <v>844</v>
      </c>
      <c r="B4">
        <v>9.77</v>
      </c>
      <c r="C4" t="s">
        <v>11</v>
      </c>
      <c r="D4" t="s">
        <v>18</v>
      </c>
      <c r="E4">
        <v>623688</v>
      </c>
      <c r="F4" t="s">
        <v>13</v>
      </c>
      <c r="G4">
        <v>8073644</v>
      </c>
      <c r="H4" t="s">
        <v>776</v>
      </c>
      <c r="I4" t="s">
        <v>193</v>
      </c>
      <c r="J4" t="s">
        <v>847</v>
      </c>
    </row>
    <row r="5" spans="1:10" x14ac:dyDescent="0.2">
      <c r="A5" t="s">
        <v>844</v>
      </c>
      <c r="B5">
        <v>9.77</v>
      </c>
      <c r="C5" t="s">
        <v>11</v>
      </c>
      <c r="D5" t="s">
        <v>20</v>
      </c>
      <c r="E5">
        <v>796564</v>
      </c>
      <c r="F5" t="s">
        <v>13</v>
      </c>
      <c r="G5">
        <v>10039708</v>
      </c>
      <c r="H5" t="s">
        <v>776</v>
      </c>
      <c r="I5" t="s">
        <v>193</v>
      </c>
      <c r="J5" t="s">
        <v>848</v>
      </c>
    </row>
    <row r="6" spans="1:10" x14ac:dyDescent="0.2">
      <c r="A6" t="s">
        <v>844</v>
      </c>
      <c r="B6">
        <v>9.77</v>
      </c>
      <c r="C6" t="s">
        <v>11</v>
      </c>
      <c r="D6" t="s">
        <v>22</v>
      </c>
      <c r="E6">
        <v>793997</v>
      </c>
      <c r="F6" t="s">
        <v>13</v>
      </c>
      <c r="G6">
        <v>9935069</v>
      </c>
      <c r="H6" t="s">
        <v>776</v>
      </c>
      <c r="I6" t="s">
        <v>849</v>
      </c>
      <c r="J6" t="s">
        <v>850</v>
      </c>
    </row>
    <row r="7" spans="1:10" x14ac:dyDescent="0.2">
      <c r="A7" t="s">
        <v>844</v>
      </c>
      <c r="B7">
        <v>9.77</v>
      </c>
      <c r="C7" t="s">
        <v>11</v>
      </c>
      <c r="D7" t="s">
        <v>25</v>
      </c>
      <c r="E7">
        <v>1076139</v>
      </c>
      <c r="F7" t="s">
        <v>13</v>
      </c>
      <c r="G7">
        <v>13188293</v>
      </c>
      <c r="H7" t="s">
        <v>776</v>
      </c>
      <c r="I7" t="s">
        <v>851</v>
      </c>
      <c r="J7" t="s">
        <v>845</v>
      </c>
    </row>
    <row r="8" spans="1:10" x14ac:dyDescent="0.2">
      <c r="A8" t="s">
        <v>844</v>
      </c>
      <c r="B8">
        <v>9.77</v>
      </c>
      <c r="C8" t="s">
        <v>11</v>
      </c>
      <c r="D8" t="s">
        <v>27</v>
      </c>
      <c r="E8">
        <v>1134477</v>
      </c>
      <c r="F8" t="s">
        <v>13</v>
      </c>
      <c r="G8">
        <v>15067103</v>
      </c>
      <c r="H8" t="s">
        <v>776</v>
      </c>
      <c r="I8" t="s">
        <v>852</v>
      </c>
      <c r="J8" t="s">
        <v>853</v>
      </c>
    </row>
    <row r="9" spans="1:10" x14ac:dyDescent="0.2">
      <c r="A9" t="s">
        <v>844</v>
      </c>
      <c r="B9">
        <v>9.77</v>
      </c>
      <c r="C9" t="s">
        <v>11</v>
      </c>
      <c r="D9" t="s">
        <v>29</v>
      </c>
      <c r="E9">
        <v>1308950</v>
      </c>
      <c r="F9" t="s">
        <v>13</v>
      </c>
      <c r="G9">
        <v>17842547</v>
      </c>
      <c r="H9" t="s">
        <v>776</v>
      </c>
      <c r="I9" t="s">
        <v>854</v>
      </c>
      <c r="J9" t="s">
        <v>855</v>
      </c>
    </row>
    <row r="10" spans="1:10" x14ac:dyDescent="0.2">
      <c r="A10" t="s">
        <v>844</v>
      </c>
      <c r="B10">
        <v>9.77</v>
      </c>
      <c r="C10" t="s">
        <v>11</v>
      </c>
      <c r="D10" t="s">
        <v>32</v>
      </c>
      <c r="E10">
        <v>1112851</v>
      </c>
      <c r="F10" t="s">
        <v>13</v>
      </c>
      <c r="G10">
        <v>16838567</v>
      </c>
      <c r="H10" t="s">
        <v>776</v>
      </c>
      <c r="I10" t="s">
        <v>856</v>
      </c>
      <c r="J10" t="s">
        <v>857</v>
      </c>
    </row>
    <row r="11" spans="1:10" x14ac:dyDescent="0.2">
      <c r="A11" t="s">
        <v>844</v>
      </c>
      <c r="B11">
        <v>9.77</v>
      </c>
      <c r="C11" t="s">
        <v>11</v>
      </c>
      <c r="D11" t="s">
        <v>35</v>
      </c>
      <c r="E11">
        <v>1327454</v>
      </c>
      <c r="F11" t="s">
        <v>13</v>
      </c>
      <c r="G11">
        <v>16900857</v>
      </c>
      <c r="H11" t="s">
        <v>776</v>
      </c>
      <c r="I11" t="s">
        <v>858</v>
      </c>
      <c r="J11" t="s">
        <v>859</v>
      </c>
    </row>
    <row r="12" spans="1:10" x14ac:dyDescent="0.2">
      <c r="A12" t="s">
        <v>844</v>
      </c>
      <c r="B12">
        <v>9.77</v>
      </c>
      <c r="C12" t="s">
        <v>11</v>
      </c>
      <c r="D12" t="s">
        <v>38</v>
      </c>
      <c r="E12">
        <v>1247272</v>
      </c>
      <c r="F12" t="s">
        <v>13</v>
      </c>
      <c r="G12">
        <v>16967308</v>
      </c>
      <c r="H12" t="s">
        <v>776</v>
      </c>
      <c r="I12" t="s">
        <v>860</v>
      </c>
      <c r="J12" t="s">
        <v>861</v>
      </c>
    </row>
    <row r="13" spans="1:10" x14ac:dyDescent="0.2">
      <c r="A13" t="s">
        <v>844</v>
      </c>
      <c r="B13">
        <v>9.77</v>
      </c>
      <c r="C13" t="s">
        <v>11</v>
      </c>
      <c r="D13" t="s">
        <v>39</v>
      </c>
      <c r="E13">
        <v>1077500</v>
      </c>
      <c r="F13" t="s">
        <v>13</v>
      </c>
      <c r="G13">
        <v>16612827</v>
      </c>
      <c r="H13" t="s">
        <v>776</v>
      </c>
      <c r="I13" t="s">
        <v>862</v>
      </c>
      <c r="J13" t="s">
        <v>863</v>
      </c>
    </row>
    <row r="14" spans="1:10" x14ac:dyDescent="0.2">
      <c r="A14" t="s">
        <v>844</v>
      </c>
      <c r="B14">
        <v>9.77</v>
      </c>
      <c r="C14" t="s">
        <v>11</v>
      </c>
      <c r="D14" t="s">
        <v>40</v>
      </c>
      <c r="E14">
        <v>418339</v>
      </c>
      <c r="F14" t="s">
        <v>13</v>
      </c>
      <c r="G14">
        <v>4636291</v>
      </c>
      <c r="H14" t="s">
        <v>776</v>
      </c>
      <c r="I14" t="s">
        <v>193</v>
      </c>
      <c r="J14" t="s">
        <v>864</v>
      </c>
    </row>
    <row r="15" spans="1:10" x14ac:dyDescent="0.2">
      <c r="A15" t="s">
        <v>844</v>
      </c>
      <c r="B15">
        <v>9.77</v>
      </c>
      <c r="C15" t="s">
        <v>11</v>
      </c>
      <c r="D15" t="s">
        <v>42</v>
      </c>
      <c r="E15">
        <v>480732</v>
      </c>
      <c r="F15" t="s">
        <v>13</v>
      </c>
      <c r="G15">
        <v>7142567</v>
      </c>
      <c r="H15" t="s">
        <v>776</v>
      </c>
      <c r="I15" t="s">
        <v>193</v>
      </c>
      <c r="J15" t="s">
        <v>865</v>
      </c>
    </row>
    <row r="16" spans="1:10" x14ac:dyDescent="0.2">
      <c r="A16" t="s">
        <v>844</v>
      </c>
      <c r="B16">
        <v>9.77</v>
      </c>
      <c r="C16" t="s">
        <v>11</v>
      </c>
      <c r="D16" t="s">
        <v>44</v>
      </c>
      <c r="E16">
        <v>615133</v>
      </c>
      <c r="F16" t="s">
        <v>13</v>
      </c>
      <c r="G16">
        <v>7906625</v>
      </c>
      <c r="H16" t="s">
        <v>776</v>
      </c>
      <c r="I16" t="s">
        <v>193</v>
      </c>
      <c r="J16" t="s">
        <v>866</v>
      </c>
    </row>
    <row r="17" spans="1:10" x14ac:dyDescent="0.2">
      <c r="A17" t="s">
        <v>844</v>
      </c>
      <c r="B17">
        <v>9.77</v>
      </c>
      <c r="C17" t="s">
        <v>11</v>
      </c>
      <c r="D17" t="s">
        <v>46</v>
      </c>
      <c r="E17">
        <v>617513</v>
      </c>
      <c r="F17" t="s">
        <v>13</v>
      </c>
      <c r="G17">
        <v>8777646</v>
      </c>
      <c r="H17" t="s">
        <v>776</v>
      </c>
      <c r="I17" t="s">
        <v>867</v>
      </c>
      <c r="J17" t="s">
        <v>868</v>
      </c>
    </row>
    <row r="18" spans="1:10" x14ac:dyDescent="0.2">
      <c r="A18" t="s">
        <v>844</v>
      </c>
      <c r="B18">
        <v>9.77</v>
      </c>
      <c r="C18" t="s">
        <v>11</v>
      </c>
      <c r="D18" t="s">
        <v>48</v>
      </c>
      <c r="E18">
        <v>880345</v>
      </c>
      <c r="F18" t="s">
        <v>13</v>
      </c>
      <c r="G18">
        <v>11141347</v>
      </c>
      <c r="H18" t="s">
        <v>776</v>
      </c>
      <c r="I18" t="s">
        <v>869</v>
      </c>
      <c r="J18" t="s">
        <v>870</v>
      </c>
    </row>
    <row r="19" spans="1:10" x14ac:dyDescent="0.2">
      <c r="A19" t="s">
        <v>844</v>
      </c>
      <c r="B19">
        <v>9.77</v>
      </c>
      <c r="C19" t="s">
        <v>11</v>
      </c>
      <c r="D19" t="s">
        <v>50</v>
      </c>
      <c r="E19">
        <v>963149</v>
      </c>
      <c r="F19" t="s">
        <v>13</v>
      </c>
      <c r="G19">
        <v>13531039</v>
      </c>
      <c r="H19" t="s">
        <v>776</v>
      </c>
      <c r="I19" t="s">
        <v>871</v>
      </c>
      <c r="J19" t="s">
        <v>872</v>
      </c>
    </row>
    <row r="20" spans="1:10" x14ac:dyDescent="0.2">
      <c r="A20" t="s">
        <v>844</v>
      </c>
      <c r="B20">
        <v>9.77</v>
      </c>
      <c r="C20" t="s">
        <v>11</v>
      </c>
      <c r="D20" t="s">
        <v>52</v>
      </c>
      <c r="E20">
        <v>943868</v>
      </c>
      <c r="F20" t="s">
        <v>13</v>
      </c>
      <c r="G20">
        <v>13087692</v>
      </c>
      <c r="H20" t="s">
        <v>776</v>
      </c>
      <c r="I20" t="s">
        <v>873</v>
      </c>
      <c r="J20" t="s">
        <v>874</v>
      </c>
    </row>
    <row r="21" spans="1:10" x14ac:dyDescent="0.2">
      <c r="A21" t="s">
        <v>844</v>
      </c>
      <c r="B21">
        <v>9.77</v>
      </c>
      <c r="C21" t="s">
        <v>11</v>
      </c>
      <c r="D21" t="s">
        <v>54</v>
      </c>
      <c r="E21">
        <v>1093621</v>
      </c>
      <c r="F21" t="s">
        <v>13</v>
      </c>
      <c r="G21">
        <v>14277827</v>
      </c>
      <c r="H21" t="s">
        <v>776</v>
      </c>
      <c r="I21" t="s">
        <v>875</v>
      </c>
      <c r="J21" t="s">
        <v>876</v>
      </c>
    </row>
    <row r="22" spans="1:10" x14ac:dyDescent="0.2">
      <c r="A22" t="s">
        <v>844</v>
      </c>
      <c r="B22">
        <v>9.77</v>
      </c>
      <c r="C22" t="s">
        <v>11</v>
      </c>
      <c r="D22" t="s">
        <v>57</v>
      </c>
      <c r="E22">
        <v>966447</v>
      </c>
      <c r="F22" t="s">
        <v>13</v>
      </c>
      <c r="G22">
        <v>15262314</v>
      </c>
      <c r="H22" t="s">
        <v>776</v>
      </c>
      <c r="I22" t="s">
        <v>877</v>
      </c>
      <c r="J22" t="s">
        <v>878</v>
      </c>
    </row>
    <row r="23" spans="1:10" x14ac:dyDescent="0.2">
      <c r="A23" t="s">
        <v>844</v>
      </c>
      <c r="B23">
        <v>9.77</v>
      </c>
      <c r="C23" t="s">
        <v>11</v>
      </c>
      <c r="D23" t="s">
        <v>60</v>
      </c>
      <c r="E23">
        <v>1191965</v>
      </c>
      <c r="F23" t="s">
        <v>13</v>
      </c>
      <c r="G23">
        <v>16827874</v>
      </c>
      <c r="H23" t="s">
        <v>776</v>
      </c>
      <c r="I23" t="s">
        <v>879</v>
      </c>
      <c r="J23" t="s">
        <v>880</v>
      </c>
    </row>
    <row r="24" spans="1:10" x14ac:dyDescent="0.2">
      <c r="A24" t="s">
        <v>844</v>
      </c>
      <c r="B24">
        <v>9.77</v>
      </c>
      <c r="C24" t="s">
        <v>11</v>
      </c>
      <c r="D24" t="s">
        <v>63</v>
      </c>
      <c r="E24">
        <v>1092092</v>
      </c>
      <c r="F24" t="s">
        <v>13</v>
      </c>
      <c r="G24">
        <v>14915368</v>
      </c>
      <c r="H24" t="s">
        <v>776</v>
      </c>
      <c r="I24" t="s">
        <v>881</v>
      </c>
      <c r="J24" t="s">
        <v>882</v>
      </c>
    </row>
    <row r="25" spans="1:10" x14ac:dyDescent="0.2">
      <c r="A25" t="s">
        <v>844</v>
      </c>
      <c r="B25">
        <v>9.77</v>
      </c>
      <c r="C25" t="s">
        <v>11</v>
      </c>
      <c r="D25" t="s">
        <v>64</v>
      </c>
      <c r="E25">
        <v>1055047</v>
      </c>
      <c r="F25" t="s">
        <v>13</v>
      </c>
      <c r="G25">
        <v>15836033</v>
      </c>
      <c r="H25" t="s">
        <v>776</v>
      </c>
      <c r="I25" t="s">
        <v>883</v>
      </c>
      <c r="J25" t="s">
        <v>884</v>
      </c>
    </row>
    <row r="26" spans="1:10" x14ac:dyDescent="0.2">
      <c r="A26" t="s">
        <v>844</v>
      </c>
      <c r="B26">
        <v>9.77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776</v>
      </c>
      <c r="I26" t="s">
        <v>37</v>
      </c>
      <c r="J26" t="s">
        <v>13</v>
      </c>
    </row>
    <row r="27" spans="1:10" x14ac:dyDescent="0.2">
      <c r="A27" t="s">
        <v>844</v>
      </c>
      <c r="B27">
        <v>9.77</v>
      </c>
      <c r="C27" t="s">
        <v>11</v>
      </c>
      <c r="D27" t="s">
        <v>66</v>
      </c>
      <c r="E27">
        <v>561121</v>
      </c>
      <c r="F27" t="s">
        <v>13</v>
      </c>
      <c r="G27">
        <v>5376554</v>
      </c>
      <c r="H27" t="s">
        <v>776</v>
      </c>
      <c r="I27" t="s">
        <v>193</v>
      </c>
      <c r="J27" t="s">
        <v>845</v>
      </c>
    </row>
    <row r="28" spans="1:10" x14ac:dyDescent="0.2">
      <c r="A28" t="s">
        <v>844</v>
      </c>
      <c r="B28">
        <v>9.77</v>
      </c>
      <c r="C28" t="s">
        <v>11</v>
      </c>
      <c r="D28" t="s">
        <v>68</v>
      </c>
      <c r="E28">
        <v>532037</v>
      </c>
      <c r="F28" t="s">
        <v>13</v>
      </c>
      <c r="G28">
        <v>7453149</v>
      </c>
      <c r="H28" t="s">
        <v>776</v>
      </c>
      <c r="I28" t="s">
        <v>193</v>
      </c>
      <c r="J28" t="s">
        <v>885</v>
      </c>
    </row>
    <row r="29" spans="1:10" x14ac:dyDescent="0.2">
      <c r="A29" t="s">
        <v>844</v>
      </c>
      <c r="B29">
        <v>9.77</v>
      </c>
      <c r="C29" t="s">
        <v>11</v>
      </c>
      <c r="D29" t="s">
        <v>70</v>
      </c>
      <c r="E29">
        <v>636933</v>
      </c>
      <c r="F29" t="s">
        <v>13</v>
      </c>
      <c r="G29">
        <v>8490711</v>
      </c>
      <c r="H29" t="s">
        <v>776</v>
      </c>
      <c r="I29" t="s">
        <v>193</v>
      </c>
      <c r="J29" t="s">
        <v>886</v>
      </c>
    </row>
    <row r="30" spans="1:10" x14ac:dyDescent="0.2">
      <c r="A30" t="s">
        <v>844</v>
      </c>
      <c r="B30">
        <v>9.77</v>
      </c>
      <c r="C30" t="s">
        <v>11</v>
      </c>
      <c r="D30" t="s">
        <v>72</v>
      </c>
      <c r="E30">
        <v>713245</v>
      </c>
      <c r="F30" t="s">
        <v>13</v>
      </c>
      <c r="G30">
        <v>10112337</v>
      </c>
      <c r="H30" t="s">
        <v>776</v>
      </c>
      <c r="I30" t="s">
        <v>887</v>
      </c>
      <c r="J30" t="s">
        <v>888</v>
      </c>
    </row>
    <row r="31" spans="1:10" x14ac:dyDescent="0.2">
      <c r="A31" t="s">
        <v>844</v>
      </c>
      <c r="B31">
        <v>9.77</v>
      </c>
      <c r="C31" t="s">
        <v>11</v>
      </c>
      <c r="D31" t="s">
        <v>74</v>
      </c>
      <c r="E31">
        <v>892268</v>
      </c>
      <c r="F31" t="s">
        <v>13</v>
      </c>
      <c r="G31">
        <v>11940745</v>
      </c>
      <c r="H31" t="s">
        <v>776</v>
      </c>
      <c r="I31" t="s">
        <v>889</v>
      </c>
      <c r="J31" t="s">
        <v>890</v>
      </c>
    </row>
    <row r="32" spans="1:10" x14ac:dyDescent="0.2">
      <c r="A32" t="s">
        <v>844</v>
      </c>
      <c r="B32">
        <v>9.77</v>
      </c>
      <c r="C32" t="s">
        <v>11</v>
      </c>
      <c r="D32" t="s">
        <v>76</v>
      </c>
      <c r="E32">
        <v>1033527</v>
      </c>
      <c r="F32" t="s">
        <v>13</v>
      </c>
      <c r="G32">
        <v>14211813</v>
      </c>
      <c r="H32" t="s">
        <v>776</v>
      </c>
      <c r="I32" t="s">
        <v>891</v>
      </c>
      <c r="J32" t="s">
        <v>892</v>
      </c>
    </row>
    <row r="33" spans="1:10" x14ac:dyDescent="0.2">
      <c r="A33" t="s">
        <v>844</v>
      </c>
      <c r="B33">
        <v>9.77</v>
      </c>
      <c r="C33" t="s">
        <v>11</v>
      </c>
      <c r="D33" t="s">
        <v>78</v>
      </c>
      <c r="E33">
        <v>983383</v>
      </c>
      <c r="F33" t="s">
        <v>13</v>
      </c>
      <c r="G33">
        <v>13690180</v>
      </c>
      <c r="H33" t="s">
        <v>776</v>
      </c>
      <c r="I33" t="s">
        <v>893</v>
      </c>
      <c r="J33" t="s">
        <v>894</v>
      </c>
    </row>
    <row r="34" spans="1:10" x14ac:dyDescent="0.2">
      <c r="A34" t="s">
        <v>844</v>
      </c>
      <c r="B34">
        <v>9.77</v>
      </c>
      <c r="C34" t="s">
        <v>11</v>
      </c>
      <c r="D34" t="s">
        <v>80</v>
      </c>
      <c r="E34">
        <v>926031</v>
      </c>
      <c r="F34" t="s">
        <v>13</v>
      </c>
      <c r="G34">
        <v>13641284</v>
      </c>
      <c r="H34" t="s">
        <v>776</v>
      </c>
      <c r="I34" t="s">
        <v>895</v>
      </c>
      <c r="J34" t="s">
        <v>896</v>
      </c>
    </row>
    <row r="35" spans="1:10" x14ac:dyDescent="0.2">
      <c r="A35" t="s">
        <v>844</v>
      </c>
      <c r="B35">
        <v>9.77</v>
      </c>
      <c r="C35" t="s">
        <v>11</v>
      </c>
      <c r="D35" t="s">
        <v>83</v>
      </c>
      <c r="E35">
        <v>1313126</v>
      </c>
      <c r="F35" t="s">
        <v>13</v>
      </c>
      <c r="G35">
        <v>17089875</v>
      </c>
      <c r="H35" t="s">
        <v>776</v>
      </c>
      <c r="I35" t="s">
        <v>897</v>
      </c>
      <c r="J35" t="s">
        <v>898</v>
      </c>
    </row>
    <row r="36" spans="1:10" x14ac:dyDescent="0.2">
      <c r="A36" t="s">
        <v>844</v>
      </c>
      <c r="B36">
        <v>9.77</v>
      </c>
      <c r="C36" t="s">
        <v>11</v>
      </c>
      <c r="D36" t="s">
        <v>86</v>
      </c>
      <c r="E36">
        <v>1158081</v>
      </c>
      <c r="F36" t="s">
        <v>13</v>
      </c>
      <c r="G36">
        <v>16120062</v>
      </c>
      <c r="H36" t="s">
        <v>776</v>
      </c>
      <c r="I36" t="s">
        <v>899</v>
      </c>
      <c r="J36" t="s">
        <v>900</v>
      </c>
    </row>
    <row r="37" spans="1:10" x14ac:dyDescent="0.2">
      <c r="A37" t="s">
        <v>844</v>
      </c>
      <c r="B37">
        <v>9.77</v>
      </c>
      <c r="C37" t="s">
        <v>11</v>
      </c>
      <c r="D37" t="s">
        <v>89</v>
      </c>
      <c r="E37">
        <v>1272682</v>
      </c>
      <c r="F37" t="s">
        <v>13</v>
      </c>
      <c r="G37">
        <v>17365673</v>
      </c>
      <c r="H37" t="s">
        <v>776</v>
      </c>
      <c r="I37" t="s">
        <v>901</v>
      </c>
      <c r="J37" t="s">
        <v>902</v>
      </c>
    </row>
    <row r="38" spans="1:10" x14ac:dyDescent="0.2">
      <c r="A38" t="s">
        <v>844</v>
      </c>
      <c r="B38">
        <v>9.77</v>
      </c>
      <c r="C38" t="s">
        <v>11</v>
      </c>
      <c r="D38" t="s">
        <v>92</v>
      </c>
      <c r="E38">
        <v>1173826</v>
      </c>
      <c r="F38" t="s">
        <v>13</v>
      </c>
      <c r="G38">
        <v>16458653</v>
      </c>
      <c r="H38" t="s">
        <v>776</v>
      </c>
      <c r="I38" t="s">
        <v>903</v>
      </c>
      <c r="J38" t="s">
        <v>904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8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905</v>
      </c>
      <c r="B2">
        <v>9.77</v>
      </c>
      <c r="C2" t="s">
        <v>252</v>
      </c>
      <c r="D2" t="s">
        <v>12</v>
      </c>
      <c r="E2">
        <v>7849386</v>
      </c>
      <c r="F2" t="s">
        <v>13</v>
      </c>
      <c r="G2">
        <v>110598825</v>
      </c>
      <c r="H2" t="s">
        <v>906</v>
      </c>
      <c r="I2" t="s">
        <v>907</v>
      </c>
      <c r="J2" t="s">
        <v>908</v>
      </c>
    </row>
    <row r="3" spans="1:10" x14ac:dyDescent="0.2">
      <c r="A3" t="s">
        <v>905</v>
      </c>
      <c r="B3">
        <v>9.77</v>
      </c>
      <c r="C3" t="s">
        <v>252</v>
      </c>
      <c r="D3" t="s">
        <v>16</v>
      </c>
      <c r="E3">
        <v>9106748</v>
      </c>
      <c r="F3" t="s">
        <v>13</v>
      </c>
      <c r="G3">
        <v>136364337</v>
      </c>
      <c r="H3" t="s">
        <v>906</v>
      </c>
      <c r="I3" t="s">
        <v>193</v>
      </c>
      <c r="J3" t="s">
        <v>13</v>
      </c>
    </row>
    <row r="4" spans="1:10" x14ac:dyDescent="0.2">
      <c r="A4" t="s">
        <v>905</v>
      </c>
      <c r="B4">
        <v>9.77</v>
      </c>
      <c r="C4" t="s">
        <v>252</v>
      </c>
      <c r="D4" t="s">
        <v>18</v>
      </c>
      <c r="E4">
        <v>12514992</v>
      </c>
      <c r="F4" t="s">
        <v>13</v>
      </c>
      <c r="G4">
        <v>170484520</v>
      </c>
      <c r="H4" t="s">
        <v>906</v>
      </c>
      <c r="I4" t="s">
        <v>909</v>
      </c>
      <c r="J4" t="s">
        <v>13</v>
      </c>
    </row>
    <row r="5" spans="1:10" x14ac:dyDescent="0.2">
      <c r="A5" t="s">
        <v>905</v>
      </c>
      <c r="B5">
        <v>9.77</v>
      </c>
      <c r="C5" t="s">
        <v>252</v>
      </c>
      <c r="D5" t="s">
        <v>20</v>
      </c>
      <c r="E5">
        <v>14205075</v>
      </c>
      <c r="F5" t="s">
        <v>13</v>
      </c>
      <c r="G5">
        <v>198636820</v>
      </c>
      <c r="H5" t="s">
        <v>906</v>
      </c>
      <c r="I5" t="s">
        <v>910</v>
      </c>
      <c r="J5" t="s">
        <v>13</v>
      </c>
    </row>
    <row r="6" spans="1:10" x14ac:dyDescent="0.2">
      <c r="A6" t="s">
        <v>905</v>
      </c>
      <c r="B6">
        <v>9.77</v>
      </c>
      <c r="C6" t="s">
        <v>252</v>
      </c>
      <c r="D6" t="s">
        <v>22</v>
      </c>
      <c r="E6">
        <v>15334618</v>
      </c>
      <c r="F6" t="s">
        <v>13</v>
      </c>
      <c r="G6">
        <v>221660126</v>
      </c>
      <c r="H6" t="s">
        <v>906</v>
      </c>
      <c r="I6" t="s">
        <v>911</v>
      </c>
      <c r="J6" t="s">
        <v>13</v>
      </c>
    </row>
    <row r="7" spans="1:10" x14ac:dyDescent="0.2">
      <c r="A7" t="s">
        <v>905</v>
      </c>
      <c r="B7">
        <v>9.77</v>
      </c>
      <c r="C7" t="s">
        <v>252</v>
      </c>
      <c r="D7" t="s">
        <v>25</v>
      </c>
      <c r="E7">
        <v>16797032</v>
      </c>
      <c r="F7" t="s">
        <v>13</v>
      </c>
      <c r="G7">
        <v>257182831</v>
      </c>
      <c r="H7" t="s">
        <v>906</v>
      </c>
      <c r="I7" t="s">
        <v>912</v>
      </c>
      <c r="J7" t="s">
        <v>13</v>
      </c>
    </row>
    <row r="8" spans="1:10" x14ac:dyDescent="0.2">
      <c r="A8" t="s">
        <v>905</v>
      </c>
      <c r="B8">
        <v>9.77</v>
      </c>
      <c r="C8" t="s">
        <v>252</v>
      </c>
      <c r="D8" t="s">
        <v>27</v>
      </c>
      <c r="E8">
        <v>19572253</v>
      </c>
      <c r="F8" t="s">
        <v>13</v>
      </c>
      <c r="G8">
        <v>287922240</v>
      </c>
      <c r="H8" t="s">
        <v>906</v>
      </c>
      <c r="I8" t="s">
        <v>913</v>
      </c>
      <c r="J8" t="s">
        <v>13</v>
      </c>
    </row>
    <row r="9" spans="1:10" x14ac:dyDescent="0.2">
      <c r="A9" t="s">
        <v>905</v>
      </c>
      <c r="B9">
        <v>9.77</v>
      </c>
      <c r="C9" t="s">
        <v>252</v>
      </c>
      <c r="D9" t="s">
        <v>29</v>
      </c>
      <c r="E9">
        <v>22810099</v>
      </c>
      <c r="F9" t="s">
        <v>13</v>
      </c>
      <c r="G9">
        <v>315235089</v>
      </c>
      <c r="H9" t="s">
        <v>906</v>
      </c>
      <c r="I9" t="s">
        <v>914</v>
      </c>
      <c r="J9" t="s">
        <v>13</v>
      </c>
    </row>
    <row r="10" spans="1:10" x14ac:dyDescent="0.2">
      <c r="A10" t="s">
        <v>905</v>
      </c>
      <c r="B10">
        <v>9.77</v>
      </c>
      <c r="C10" t="s">
        <v>252</v>
      </c>
      <c r="D10" t="s">
        <v>32</v>
      </c>
      <c r="E10">
        <v>21762689</v>
      </c>
      <c r="F10" t="s">
        <v>13</v>
      </c>
      <c r="G10">
        <v>316027535</v>
      </c>
      <c r="H10" t="s">
        <v>906</v>
      </c>
      <c r="I10" t="s">
        <v>915</v>
      </c>
      <c r="J10" t="s">
        <v>13</v>
      </c>
    </row>
    <row r="11" spans="1:10" x14ac:dyDescent="0.2">
      <c r="A11" t="s">
        <v>905</v>
      </c>
      <c r="B11">
        <v>9.77</v>
      </c>
      <c r="C11" t="s">
        <v>252</v>
      </c>
      <c r="D11" t="s">
        <v>35</v>
      </c>
      <c r="E11">
        <v>19439934</v>
      </c>
      <c r="F11" t="s">
        <v>13</v>
      </c>
      <c r="G11">
        <v>303671023</v>
      </c>
      <c r="H11" t="s">
        <v>906</v>
      </c>
      <c r="I11" t="s">
        <v>916</v>
      </c>
      <c r="J11" t="s">
        <v>13</v>
      </c>
    </row>
    <row r="12" spans="1:10" x14ac:dyDescent="0.2">
      <c r="A12" t="s">
        <v>905</v>
      </c>
      <c r="B12">
        <v>9.77</v>
      </c>
      <c r="C12" t="s">
        <v>252</v>
      </c>
      <c r="D12" t="s">
        <v>38</v>
      </c>
      <c r="E12">
        <v>22876742</v>
      </c>
      <c r="F12" t="s">
        <v>13</v>
      </c>
      <c r="G12">
        <v>341069571</v>
      </c>
      <c r="H12" t="s">
        <v>906</v>
      </c>
      <c r="I12" t="s">
        <v>917</v>
      </c>
      <c r="J12" t="s">
        <v>13</v>
      </c>
    </row>
    <row r="13" spans="1:10" x14ac:dyDescent="0.2">
      <c r="A13" t="s">
        <v>905</v>
      </c>
      <c r="B13">
        <v>9.77</v>
      </c>
      <c r="C13" t="s">
        <v>252</v>
      </c>
      <c r="D13" t="s">
        <v>39</v>
      </c>
      <c r="E13">
        <v>24393689</v>
      </c>
      <c r="F13" t="s">
        <v>13</v>
      </c>
      <c r="G13">
        <v>338421953</v>
      </c>
      <c r="H13" t="s">
        <v>906</v>
      </c>
      <c r="I13" t="s">
        <v>918</v>
      </c>
      <c r="J13" t="s">
        <v>13</v>
      </c>
    </row>
    <row r="14" spans="1:10" x14ac:dyDescent="0.2">
      <c r="A14" t="s">
        <v>905</v>
      </c>
      <c r="B14">
        <v>9.77</v>
      </c>
      <c r="C14" t="s">
        <v>252</v>
      </c>
      <c r="D14" t="s">
        <v>40</v>
      </c>
      <c r="E14">
        <v>6623961</v>
      </c>
      <c r="F14" t="s">
        <v>13</v>
      </c>
      <c r="G14">
        <v>97050995</v>
      </c>
      <c r="H14" t="s">
        <v>906</v>
      </c>
      <c r="I14" t="s">
        <v>919</v>
      </c>
      <c r="J14" t="s">
        <v>920</v>
      </c>
    </row>
    <row r="15" spans="1:10" x14ac:dyDescent="0.2">
      <c r="A15" t="s">
        <v>905</v>
      </c>
      <c r="B15">
        <v>9.77</v>
      </c>
      <c r="C15" t="s">
        <v>252</v>
      </c>
      <c r="D15" t="s">
        <v>42</v>
      </c>
      <c r="E15">
        <v>9099611</v>
      </c>
      <c r="F15" t="s">
        <v>13</v>
      </c>
      <c r="G15">
        <v>129242539</v>
      </c>
      <c r="H15" t="s">
        <v>906</v>
      </c>
      <c r="I15" t="s">
        <v>921</v>
      </c>
      <c r="J15" t="s">
        <v>13</v>
      </c>
    </row>
    <row r="16" spans="1:10" x14ac:dyDescent="0.2">
      <c r="A16" t="s">
        <v>905</v>
      </c>
      <c r="B16">
        <v>9.77</v>
      </c>
      <c r="C16" t="s">
        <v>252</v>
      </c>
      <c r="D16" t="s">
        <v>44</v>
      </c>
      <c r="E16">
        <v>11516954</v>
      </c>
      <c r="F16" t="s">
        <v>13</v>
      </c>
      <c r="G16">
        <v>160338517</v>
      </c>
      <c r="H16" t="s">
        <v>906</v>
      </c>
      <c r="I16" t="s">
        <v>922</v>
      </c>
      <c r="J16" t="s">
        <v>13</v>
      </c>
    </row>
    <row r="17" spans="1:10" x14ac:dyDescent="0.2">
      <c r="A17" t="s">
        <v>905</v>
      </c>
      <c r="B17">
        <v>9.77</v>
      </c>
      <c r="C17" t="s">
        <v>252</v>
      </c>
      <c r="D17" t="s">
        <v>46</v>
      </c>
      <c r="E17">
        <v>13217767</v>
      </c>
      <c r="F17" t="s">
        <v>13</v>
      </c>
      <c r="G17">
        <v>195852051</v>
      </c>
      <c r="H17" t="s">
        <v>906</v>
      </c>
      <c r="I17" t="s">
        <v>923</v>
      </c>
      <c r="J17" t="s">
        <v>13</v>
      </c>
    </row>
    <row r="18" spans="1:10" x14ac:dyDescent="0.2">
      <c r="A18" t="s">
        <v>905</v>
      </c>
      <c r="B18">
        <v>9.77</v>
      </c>
      <c r="C18" t="s">
        <v>252</v>
      </c>
      <c r="D18" t="s">
        <v>48</v>
      </c>
      <c r="E18">
        <v>16783279</v>
      </c>
      <c r="F18" t="s">
        <v>13</v>
      </c>
      <c r="G18">
        <v>239834523</v>
      </c>
      <c r="H18" t="s">
        <v>906</v>
      </c>
      <c r="I18" t="s">
        <v>924</v>
      </c>
      <c r="J18" t="s">
        <v>13</v>
      </c>
    </row>
    <row r="19" spans="1:10" x14ac:dyDescent="0.2">
      <c r="A19" t="s">
        <v>905</v>
      </c>
      <c r="B19">
        <v>9.77</v>
      </c>
      <c r="C19" t="s">
        <v>252</v>
      </c>
      <c r="D19" t="s">
        <v>50</v>
      </c>
      <c r="E19">
        <v>16921585</v>
      </c>
      <c r="F19" t="s">
        <v>13</v>
      </c>
      <c r="G19">
        <v>244929703</v>
      </c>
      <c r="H19" t="s">
        <v>906</v>
      </c>
      <c r="I19" t="s">
        <v>925</v>
      </c>
      <c r="J19" t="s">
        <v>13</v>
      </c>
    </row>
    <row r="20" spans="1:10" x14ac:dyDescent="0.2">
      <c r="A20" t="s">
        <v>905</v>
      </c>
      <c r="B20">
        <v>9.77</v>
      </c>
      <c r="C20" t="s">
        <v>252</v>
      </c>
      <c r="D20" t="s">
        <v>52</v>
      </c>
      <c r="E20">
        <v>19633711</v>
      </c>
      <c r="F20" t="s">
        <v>13</v>
      </c>
      <c r="G20">
        <v>275385618</v>
      </c>
      <c r="H20" t="s">
        <v>906</v>
      </c>
      <c r="I20" t="s">
        <v>926</v>
      </c>
      <c r="J20" t="s">
        <v>13</v>
      </c>
    </row>
    <row r="21" spans="1:10" x14ac:dyDescent="0.2">
      <c r="A21" t="s">
        <v>905</v>
      </c>
      <c r="B21">
        <v>9.77</v>
      </c>
      <c r="C21" t="s">
        <v>252</v>
      </c>
      <c r="D21" t="s">
        <v>54</v>
      </c>
      <c r="E21">
        <v>19773415</v>
      </c>
      <c r="F21" t="s">
        <v>13</v>
      </c>
      <c r="G21">
        <v>296992372</v>
      </c>
      <c r="H21" t="s">
        <v>906</v>
      </c>
      <c r="I21" t="s">
        <v>927</v>
      </c>
      <c r="J21" t="s">
        <v>13</v>
      </c>
    </row>
    <row r="22" spans="1:10" x14ac:dyDescent="0.2">
      <c r="A22" t="s">
        <v>905</v>
      </c>
      <c r="B22">
        <v>9.77</v>
      </c>
      <c r="C22" t="s">
        <v>252</v>
      </c>
      <c r="D22" t="s">
        <v>57</v>
      </c>
      <c r="E22">
        <v>19938366</v>
      </c>
      <c r="F22" t="s">
        <v>13</v>
      </c>
      <c r="G22">
        <v>311064359</v>
      </c>
      <c r="H22" t="s">
        <v>906</v>
      </c>
      <c r="I22" t="s">
        <v>928</v>
      </c>
      <c r="J22" t="s">
        <v>13</v>
      </c>
    </row>
    <row r="23" spans="1:10" x14ac:dyDescent="0.2">
      <c r="A23" t="s">
        <v>905</v>
      </c>
      <c r="B23">
        <v>9.77</v>
      </c>
      <c r="C23" t="s">
        <v>252</v>
      </c>
      <c r="D23" t="s">
        <v>60</v>
      </c>
      <c r="E23">
        <v>21142402</v>
      </c>
      <c r="F23" t="s">
        <v>13</v>
      </c>
      <c r="G23">
        <v>313122792</v>
      </c>
      <c r="H23" t="s">
        <v>906</v>
      </c>
      <c r="I23" t="s">
        <v>929</v>
      </c>
      <c r="J23" t="s">
        <v>13</v>
      </c>
    </row>
    <row r="24" spans="1:10" x14ac:dyDescent="0.2">
      <c r="A24" t="s">
        <v>905</v>
      </c>
      <c r="B24">
        <v>9.77</v>
      </c>
      <c r="C24" t="s">
        <v>252</v>
      </c>
      <c r="D24" t="s">
        <v>63</v>
      </c>
      <c r="E24">
        <v>20161902</v>
      </c>
      <c r="F24" t="s">
        <v>13</v>
      </c>
      <c r="G24">
        <v>307631148</v>
      </c>
      <c r="H24" t="s">
        <v>906</v>
      </c>
      <c r="I24" t="s">
        <v>930</v>
      </c>
      <c r="J24" t="s">
        <v>13</v>
      </c>
    </row>
    <row r="25" spans="1:10" x14ac:dyDescent="0.2">
      <c r="A25" t="s">
        <v>905</v>
      </c>
      <c r="B25">
        <v>9.77</v>
      </c>
      <c r="C25" t="s">
        <v>252</v>
      </c>
      <c r="D25" t="s">
        <v>64</v>
      </c>
      <c r="E25">
        <v>20625745</v>
      </c>
      <c r="F25" t="s">
        <v>13</v>
      </c>
      <c r="G25">
        <v>315649031</v>
      </c>
      <c r="H25" t="s">
        <v>906</v>
      </c>
      <c r="I25" t="s">
        <v>931</v>
      </c>
      <c r="J25" t="s">
        <v>13</v>
      </c>
    </row>
    <row r="26" spans="1:10" x14ac:dyDescent="0.2">
      <c r="A26" t="s">
        <v>905</v>
      </c>
      <c r="B26">
        <v>9.77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906</v>
      </c>
      <c r="I26" t="s">
        <v>37</v>
      </c>
      <c r="J26" t="s">
        <v>13</v>
      </c>
    </row>
    <row r="27" spans="1:10" x14ac:dyDescent="0.2">
      <c r="A27" t="s">
        <v>905</v>
      </c>
      <c r="B27">
        <v>9.77</v>
      </c>
      <c r="C27" t="s">
        <v>252</v>
      </c>
      <c r="D27" t="s">
        <v>66</v>
      </c>
      <c r="E27">
        <v>6938899</v>
      </c>
      <c r="F27" t="s">
        <v>13</v>
      </c>
      <c r="G27">
        <v>95574289</v>
      </c>
      <c r="H27" t="s">
        <v>906</v>
      </c>
      <c r="I27" t="s">
        <v>932</v>
      </c>
      <c r="J27" t="s">
        <v>933</v>
      </c>
    </row>
    <row r="28" spans="1:10" x14ac:dyDescent="0.2">
      <c r="A28" t="s">
        <v>905</v>
      </c>
      <c r="B28">
        <v>9.77</v>
      </c>
      <c r="C28" t="s">
        <v>252</v>
      </c>
      <c r="D28" t="s">
        <v>68</v>
      </c>
      <c r="E28">
        <v>8030118</v>
      </c>
      <c r="F28" t="s">
        <v>13</v>
      </c>
      <c r="G28">
        <v>118013263</v>
      </c>
      <c r="H28" t="s">
        <v>906</v>
      </c>
      <c r="I28" t="s">
        <v>934</v>
      </c>
      <c r="J28" t="s">
        <v>935</v>
      </c>
    </row>
    <row r="29" spans="1:10" x14ac:dyDescent="0.2">
      <c r="A29" t="s">
        <v>905</v>
      </c>
      <c r="B29">
        <v>9.77</v>
      </c>
      <c r="C29" t="s">
        <v>252</v>
      </c>
      <c r="D29" t="s">
        <v>70</v>
      </c>
      <c r="E29">
        <v>9776040</v>
      </c>
      <c r="F29" t="s">
        <v>13</v>
      </c>
      <c r="G29">
        <v>147914067</v>
      </c>
      <c r="H29" t="s">
        <v>906</v>
      </c>
      <c r="I29" t="s">
        <v>936</v>
      </c>
      <c r="J29" t="s">
        <v>13</v>
      </c>
    </row>
    <row r="30" spans="1:10" x14ac:dyDescent="0.2">
      <c r="A30" t="s">
        <v>905</v>
      </c>
      <c r="B30">
        <v>9.77</v>
      </c>
      <c r="C30" t="s">
        <v>252</v>
      </c>
      <c r="D30" t="s">
        <v>72</v>
      </c>
      <c r="E30">
        <v>11624565</v>
      </c>
      <c r="F30" t="s">
        <v>13</v>
      </c>
      <c r="G30">
        <v>178081086</v>
      </c>
      <c r="H30" t="s">
        <v>906</v>
      </c>
      <c r="I30" t="s">
        <v>937</v>
      </c>
      <c r="J30" t="s">
        <v>13</v>
      </c>
    </row>
    <row r="31" spans="1:10" x14ac:dyDescent="0.2">
      <c r="A31" t="s">
        <v>905</v>
      </c>
      <c r="B31">
        <v>9.77</v>
      </c>
      <c r="C31" t="s">
        <v>252</v>
      </c>
      <c r="D31" t="s">
        <v>74</v>
      </c>
      <c r="E31">
        <v>14620396</v>
      </c>
      <c r="F31" t="s">
        <v>13</v>
      </c>
      <c r="G31">
        <v>209766920</v>
      </c>
      <c r="H31" t="s">
        <v>906</v>
      </c>
      <c r="I31" t="s">
        <v>938</v>
      </c>
      <c r="J31" t="s">
        <v>13</v>
      </c>
    </row>
    <row r="32" spans="1:10" x14ac:dyDescent="0.2">
      <c r="A32" t="s">
        <v>905</v>
      </c>
      <c r="B32">
        <v>9.77</v>
      </c>
      <c r="C32" t="s">
        <v>252</v>
      </c>
      <c r="D32" t="s">
        <v>76</v>
      </c>
      <c r="E32">
        <v>15991553</v>
      </c>
      <c r="F32" t="s">
        <v>13</v>
      </c>
      <c r="G32">
        <v>230147668</v>
      </c>
      <c r="H32" t="s">
        <v>906</v>
      </c>
      <c r="I32" t="s">
        <v>939</v>
      </c>
      <c r="J32" t="s">
        <v>13</v>
      </c>
    </row>
    <row r="33" spans="1:10" x14ac:dyDescent="0.2">
      <c r="A33" t="s">
        <v>905</v>
      </c>
      <c r="B33">
        <v>9.77</v>
      </c>
      <c r="C33" t="s">
        <v>252</v>
      </c>
      <c r="D33" t="s">
        <v>78</v>
      </c>
      <c r="E33">
        <v>19177402</v>
      </c>
      <c r="F33" t="s">
        <v>13</v>
      </c>
      <c r="G33">
        <v>275250957</v>
      </c>
      <c r="H33" t="s">
        <v>906</v>
      </c>
      <c r="I33" t="s">
        <v>940</v>
      </c>
      <c r="J33" t="s">
        <v>13</v>
      </c>
    </row>
    <row r="34" spans="1:10" x14ac:dyDescent="0.2">
      <c r="A34" t="s">
        <v>905</v>
      </c>
      <c r="B34">
        <v>9.77</v>
      </c>
      <c r="C34" t="s">
        <v>252</v>
      </c>
      <c r="D34" t="s">
        <v>80</v>
      </c>
      <c r="E34">
        <v>18975114</v>
      </c>
      <c r="F34" t="s">
        <v>13</v>
      </c>
      <c r="G34">
        <v>282052749</v>
      </c>
      <c r="H34" t="s">
        <v>906</v>
      </c>
      <c r="I34" t="s">
        <v>941</v>
      </c>
      <c r="J34" t="s">
        <v>13</v>
      </c>
    </row>
    <row r="35" spans="1:10" x14ac:dyDescent="0.2">
      <c r="A35" t="s">
        <v>905</v>
      </c>
      <c r="B35">
        <v>9.77</v>
      </c>
      <c r="C35" t="s">
        <v>252</v>
      </c>
      <c r="D35" t="s">
        <v>83</v>
      </c>
      <c r="E35">
        <v>20631693</v>
      </c>
      <c r="F35" t="s">
        <v>13</v>
      </c>
      <c r="G35">
        <v>299688531</v>
      </c>
      <c r="H35" t="s">
        <v>906</v>
      </c>
      <c r="I35" t="s">
        <v>942</v>
      </c>
      <c r="J35" t="s">
        <v>13</v>
      </c>
    </row>
    <row r="36" spans="1:10" x14ac:dyDescent="0.2">
      <c r="A36" t="s">
        <v>905</v>
      </c>
      <c r="B36">
        <v>9.77</v>
      </c>
      <c r="C36" t="s">
        <v>252</v>
      </c>
      <c r="D36" t="s">
        <v>86</v>
      </c>
      <c r="E36">
        <v>19384781</v>
      </c>
      <c r="F36" t="s">
        <v>13</v>
      </c>
      <c r="G36">
        <v>298189689</v>
      </c>
      <c r="H36" t="s">
        <v>906</v>
      </c>
      <c r="I36" t="s">
        <v>943</v>
      </c>
      <c r="J36" t="s">
        <v>13</v>
      </c>
    </row>
    <row r="37" spans="1:10" x14ac:dyDescent="0.2">
      <c r="A37" t="s">
        <v>905</v>
      </c>
      <c r="B37">
        <v>9.77</v>
      </c>
      <c r="C37" t="s">
        <v>252</v>
      </c>
      <c r="D37" t="s">
        <v>89</v>
      </c>
      <c r="E37">
        <v>21509888</v>
      </c>
      <c r="F37" t="s">
        <v>13</v>
      </c>
      <c r="G37">
        <v>322764807</v>
      </c>
      <c r="H37" t="s">
        <v>906</v>
      </c>
      <c r="I37" t="s">
        <v>944</v>
      </c>
      <c r="J37" t="s">
        <v>13</v>
      </c>
    </row>
    <row r="38" spans="1:10" x14ac:dyDescent="0.2">
      <c r="A38" t="s">
        <v>905</v>
      </c>
      <c r="B38">
        <v>9.77</v>
      </c>
      <c r="C38" t="s">
        <v>252</v>
      </c>
      <c r="D38" t="s">
        <v>92</v>
      </c>
      <c r="E38">
        <v>18184174</v>
      </c>
      <c r="F38" t="s">
        <v>13</v>
      </c>
      <c r="G38">
        <v>288511613</v>
      </c>
      <c r="H38" t="s">
        <v>906</v>
      </c>
      <c r="I38" t="s">
        <v>945</v>
      </c>
      <c r="J38" t="s"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8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946</v>
      </c>
      <c r="B2">
        <v>9.77</v>
      </c>
      <c r="C2" t="s">
        <v>252</v>
      </c>
      <c r="D2" t="s">
        <v>12</v>
      </c>
      <c r="E2">
        <v>16305481</v>
      </c>
      <c r="F2" t="s">
        <v>13</v>
      </c>
      <c r="G2">
        <v>196041843</v>
      </c>
      <c r="H2" t="s">
        <v>906</v>
      </c>
      <c r="I2" t="s">
        <v>193</v>
      </c>
      <c r="J2" t="s">
        <v>947</v>
      </c>
    </row>
    <row r="3" spans="1:10" x14ac:dyDescent="0.2">
      <c r="A3" t="s">
        <v>946</v>
      </c>
      <c r="B3">
        <v>9.77</v>
      </c>
      <c r="C3" t="s">
        <v>252</v>
      </c>
      <c r="D3" t="s">
        <v>16</v>
      </c>
      <c r="E3">
        <v>19028826</v>
      </c>
      <c r="F3" t="s">
        <v>13</v>
      </c>
      <c r="G3">
        <v>260371485</v>
      </c>
      <c r="H3" t="s">
        <v>906</v>
      </c>
      <c r="I3" t="s">
        <v>193</v>
      </c>
      <c r="J3" t="s">
        <v>13</v>
      </c>
    </row>
    <row r="4" spans="1:10" x14ac:dyDescent="0.2">
      <c r="A4" t="s">
        <v>946</v>
      </c>
      <c r="B4">
        <v>9.77</v>
      </c>
      <c r="C4" t="s">
        <v>252</v>
      </c>
      <c r="D4" t="s">
        <v>18</v>
      </c>
      <c r="E4">
        <v>23457219</v>
      </c>
      <c r="F4" t="s">
        <v>13</v>
      </c>
      <c r="G4">
        <v>315287579</v>
      </c>
      <c r="H4" t="s">
        <v>906</v>
      </c>
      <c r="I4" t="s">
        <v>193</v>
      </c>
      <c r="J4" t="s">
        <v>13</v>
      </c>
    </row>
    <row r="5" spans="1:10" x14ac:dyDescent="0.2">
      <c r="A5" t="s">
        <v>946</v>
      </c>
      <c r="B5">
        <v>9.77</v>
      </c>
      <c r="C5" t="s">
        <v>252</v>
      </c>
      <c r="D5" t="s">
        <v>20</v>
      </c>
      <c r="E5">
        <v>26953721</v>
      </c>
      <c r="F5" t="s">
        <v>13</v>
      </c>
      <c r="G5">
        <v>365246345</v>
      </c>
      <c r="H5" t="s">
        <v>906</v>
      </c>
      <c r="I5" t="s">
        <v>193</v>
      </c>
      <c r="J5" t="s">
        <v>13</v>
      </c>
    </row>
    <row r="6" spans="1:10" x14ac:dyDescent="0.2">
      <c r="A6" t="s">
        <v>946</v>
      </c>
      <c r="B6">
        <v>9.77</v>
      </c>
      <c r="C6" t="s">
        <v>252</v>
      </c>
      <c r="D6" t="s">
        <v>22</v>
      </c>
      <c r="E6">
        <v>26864839</v>
      </c>
      <c r="F6" t="s">
        <v>13</v>
      </c>
      <c r="G6">
        <v>374658178</v>
      </c>
      <c r="H6" t="s">
        <v>906</v>
      </c>
      <c r="I6" t="s">
        <v>948</v>
      </c>
      <c r="J6" t="s">
        <v>13</v>
      </c>
    </row>
    <row r="7" spans="1:10" x14ac:dyDescent="0.2">
      <c r="A7" t="s">
        <v>946</v>
      </c>
      <c r="B7">
        <v>9.77</v>
      </c>
      <c r="C7" t="s">
        <v>252</v>
      </c>
      <c r="D7" t="s">
        <v>25</v>
      </c>
      <c r="E7">
        <v>30148717</v>
      </c>
      <c r="F7" t="s">
        <v>13</v>
      </c>
      <c r="G7">
        <v>429165852</v>
      </c>
      <c r="H7" t="s">
        <v>906</v>
      </c>
      <c r="I7" t="s">
        <v>949</v>
      </c>
      <c r="J7" t="s">
        <v>13</v>
      </c>
    </row>
    <row r="8" spans="1:10" x14ac:dyDescent="0.2">
      <c r="A8" t="s">
        <v>946</v>
      </c>
      <c r="B8">
        <v>9.77</v>
      </c>
      <c r="C8" t="s">
        <v>252</v>
      </c>
      <c r="D8" t="s">
        <v>27</v>
      </c>
      <c r="E8">
        <v>28459499</v>
      </c>
      <c r="F8" t="s">
        <v>13</v>
      </c>
      <c r="G8">
        <v>447179009</v>
      </c>
      <c r="H8" t="s">
        <v>906</v>
      </c>
      <c r="I8" t="s">
        <v>950</v>
      </c>
      <c r="J8" t="s">
        <v>13</v>
      </c>
    </row>
    <row r="9" spans="1:10" x14ac:dyDescent="0.2">
      <c r="A9" t="s">
        <v>946</v>
      </c>
      <c r="B9">
        <v>9.77</v>
      </c>
      <c r="C9" t="s">
        <v>252</v>
      </c>
      <c r="D9" t="s">
        <v>29</v>
      </c>
      <c r="E9">
        <v>32816885</v>
      </c>
      <c r="F9" t="s">
        <v>13</v>
      </c>
      <c r="G9">
        <v>506861349</v>
      </c>
      <c r="H9" t="s">
        <v>906</v>
      </c>
      <c r="I9" t="s">
        <v>951</v>
      </c>
      <c r="J9" t="s">
        <v>13</v>
      </c>
    </row>
    <row r="10" spans="1:10" x14ac:dyDescent="0.2">
      <c r="A10" t="s">
        <v>946</v>
      </c>
      <c r="B10">
        <v>9.77</v>
      </c>
      <c r="C10" t="s">
        <v>252</v>
      </c>
      <c r="D10" t="s">
        <v>32</v>
      </c>
      <c r="E10">
        <v>30661224</v>
      </c>
      <c r="F10" t="s">
        <v>13</v>
      </c>
      <c r="G10">
        <v>506095862</v>
      </c>
      <c r="H10" t="s">
        <v>906</v>
      </c>
      <c r="I10" t="s">
        <v>952</v>
      </c>
      <c r="J10" t="s">
        <v>13</v>
      </c>
    </row>
    <row r="11" spans="1:10" x14ac:dyDescent="0.2">
      <c r="A11" t="s">
        <v>946</v>
      </c>
      <c r="B11">
        <v>9.77</v>
      </c>
      <c r="C11" t="s">
        <v>252</v>
      </c>
      <c r="D11" t="s">
        <v>35</v>
      </c>
      <c r="E11">
        <v>32314118</v>
      </c>
      <c r="F11" t="s">
        <v>13</v>
      </c>
      <c r="G11">
        <v>498341641</v>
      </c>
      <c r="H11" t="s">
        <v>906</v>
      </c>
      <c r="I11" t="s">
        <v>953</v>
      </c>
      <c r="J11" t="s">
        <v>13</v>
      </c>
    </row>
    <row r="12" spans="1:10" x14ac:dyDescent="0.2">
      <c r="A12" t="s">
        <v>946</v>
      </c>
      <c r="B12">
        <v>9.77</v>
      </c>
      <c r="C12" t="s">
        <v>252</v>
      </c>
      <c r="D12" t="s">
        <v>38</v>
      </c>
      <c r="E12">
        <v>34431110</v>
      </c>
      <c r="F12" t="s">
        <v>13</v>
      </c>
      <c r="G12">
        <v>514311542</v>
      </c>
      <c r="H12" t="s">
        <v>906</v>
      </c>
      <c r="I12" t="s">
        <v>954</v>
      </c>
      <c r="J12" t="s">
        <v>13</v>
      </c>
    </row>
    <row r="13" spans="1:10" x14ac:dyDescent="0.2">
      <c r="A13" t="s">
        <v>946</v>
      </c>
      <c r="B13">
        <v>9.77</v>
      </c>
      <c r="C13" t="s">
        <v>252</v>
      </c>
      <c r="D13" t="s">
        <v>39</v>
      </c>
      <c r="E13">
        <v>29899639</v>
      </c>
      <c r="F13" t="s">
        <v>13</v>
      </c>
      <c r="G13">
        <v>510023616</v>
      </c>
      <c r="H13" t="s">
        <v>906</v>
      </c>
      <c r="I13" t="s">
        <v>955</v>
      </c>
      <c r="J13" t="s">
        <v>13</v>
      </c>
    </row>
    <row r="14" spans="1:10" x14ac:dyDescent="0.2">
      <c r="A14" t="s">
        <v>946</v>
      </c>
      <c r="B14">
        <v>9.77</v>
      </c>
      <c r="C14" t="s">
        <v>252</v>
      </c>
      <c r="D14" t="s">
        <v>40</v>
      </c>
      <c r="E14">
        <v>13795203</v>
      </c>
      <c r="F14" t="s">
        <v>13</v>
      </c>
      <c r="G14">
        <v>180619541</v>
      </c>
      <c r="H14" t="s">
        <v>906</v>
      </c>
      <c r="I14" t="s">
        <v>956</v>
      </c>
      <c r="J14" t="s">
        <v>957</v>
      </c>
    </row>
    <row r="15" spans="1:10" x14ac:dyDescent="0.2">
      <c r="A15" t="s">
        <v>946</v>
      </c>
      <c r="B15">
        <v>9.77</v>
      </c>
      <c r="C15" t="s">
        <v>252</v>
      </c>
      <c r="D15" t="s">
        <v>42</v>
      </c>
      <c r="E15">
        <v>19089520</v>
      </c>
      <c r="F15" t="s">
        <v>13</v>
      </c>
      <c r="G15">
        <v>247467439</v>
      </c>
      <c r="H15" t="s">
        <v>906</v>
      </c>
      <c r="I15" t="s">
        <v>193</v>
      </c>
      <c r="J15" t="s">
        <v>13</v>
      </c>
    </row>
    <row r="16" spans="1:10" x14ac:dyDescent="0.2">
      <c r="A16" t="s">
        <v>946</v>
      </c>
      <c r="B16">
        <v>9.77</v>
      </c>
      <c r="C16" t="s">
        <v>252</v>
      </c>
      <c r="D16" t="s">
        <v>44</v>
      </c>
      <c r="E16">
        <v>21910652</v>
      </c>
      <c r="F16" t="s">
        <v>13</v>
      </c>
      <c r="G16">
        <v>297487374</v>
      </c>
      <c r="H16" t="s">
        <v>906</v>
      </c>
      <c r="I16" t="s">
        <v>193</v>
      </c>
      <c r="J16" t="s">
        <v>13</v>
      </c>
    </row>
    <row r="17" spans="1:10" x14ac:dyDescent="0.2">
      <c r="A17" t="s">
        <v>946</v>
      </c>
      <c r="B17">
        <v>9.77</v>
      </c>
      <c r="C17" t="s">
        <v>252</v>
      </c>
      <c r="D17" t="s">
        <v>46</v>
      </c>
      <c r="E17">
        <v>23063611</v>
      </c>
      <c r="F17" t="s">
        <v>13</v>
      </c>
      <c r="G17">
        <v>344442616</v>
      </c>
      <c r="H17" t="s">
        <v>906</v>
      </c>
      <c r="I17" t="s">
        <v>193</v>
      </c>
      <c r="J17" t="s">
        <v>13</v>
      </c>
    </row>
    <row r="18" spans="1:10" x14ac:dyDescent="0.2">
      <c r="A18" t="s">
        <v>946</v>
      </c>
      <c r="B18">
        <v>9.77</v>
      </c>
      <c r="C18" t="s">
        <v>252</v>
      </c>
      <c r="D18" t="s">
        <v>48</v>
      </c>
      <c r="E18">
        <v>25539762</v>
      </c>
      <c r="F18" t="s">
        <v>13</v>
      </c>
      <c r="G18">
        <v>394489754</v>
      </c>
      <c r="H18" t="s">
        <v>906</v>
      </c>
      <c r="I18" t="s">
        <v>193</v>
      </c>
      <c r="J18" t="s">
        <v>13</v>
      </c>
    </row>
    <row r="19" spans="1:10" x14ac:dyDescent="0.2">
      <c r="A19" t="s">
        <v>946</v>
      </c>
      <c r="B19">
        <v>9.77</v>
      </c>
      <c r="C19" t="s">
        <v>252</v>
      </c>
      <c r="D19" t="s">
        <v>50</v>
      </c>
      <c r="E19">
        <v>27796129</v>
      </c>
      <c r="F19" t="s">
        <v>13</v>
      </c>
      <c r="G19">
        <v>436985381</v>
      </c>
      <c r="H19" t="s">
        <v>906</v>
      </c>
      <c r="I19" t="s">
        <v>193</v>
      </c>
      <c r="J19" t="s">
        <v>13</v>
      </c>
    </row>
    <row r="20" spans="1:10" x14ac:dyDescent="0.2">
      <c r="A20" t="s">
        <v>946</v>
      </c>
      <c r="B20">
        <v>9.77</v>
      </c>
      <c r="C20" t="s">
        <v>252</v>
      </c>
      <c r="D20" t="s">
        <v>52</v>
      </c>
      <c r="E20">
        <v>29333107</v>
      </c>
      <c r="F20" t="s">
        <v>13</v>
      </c>
      <c r="G20">
        <v>446236079</v>
      </c>
      <c r="H20" t="s">
        <v>906</v>
      </c>
      <c r="I20" t="s">
        <v>193</v>
      </c>
      <c r="J20" t="s">
        <v>13</v>
      </c>
    </row>
    <row r="21" spans="1:10" x14ac:dyDescent="0.2">
      <c r="A21" t="s">
        <v>946</v>
      </c>
      <c r="B21">
        <v>9.77</v>
      </c>
      <c r="C21" t="s">
        <v>252</v>
      </c>
      <c r="D21" t="s">
        <v>54</v>
      </c>
      <c r="E21">
        <v>31575359</v>
      </c>
      <c r="F21" t="s">
        <v>13</v>
      </c>
      <c r="G21">
        <v>472461478</v>
      </c>
      <c r="H21" t="s">
        <v>906</v>
      </c>
      <c r="I21" t="s">
        <v>958</v>
      </c>
      <c r="J21" t="s">
        <v>13</v>
      </c>
    </row>
    <row r="22" spans="1:10" x14ac:dyDescent="0.2">
      <c r="A22" t="s">
        <v>946</v>
      </c>
      <c r="B22">
        <v>9.77</v>
      </c>
      <c r="C22" t="s">
        <v>252</v>
      </c>
      <c r="D22" t="s">
        <v>57</v>
      </c>
      <c r="E22">
        <v>28854261</v>
      </c>
      <c r="F22" t="s">
        <v>13</v>
      </c>
      <c r="G22">
        <v>485621008</v>
      </c>
      <c r="H22" t="s">
        <v>906</v>
      </c>
      <c r="I22" t="s">
        <v>959</v>
      </c>
      <c r="J22" t="s">
        <v>13</v>
      </c>
    </row>
    <row r="23" spans="1:10" x14ac:dyDescent="0.2">
      <c r="A23" t="s">
        <v>946</v>
      </c>
      <c r="B23">
        <v>9.77</v>
      </c>
      <c r="C23" t="s">
        <v>252</v>
      </c>
      <c r="D23" t="s">
        <v>60</v>
      </c>
      <c r="E23">
        <v>33549655</v>
      </c>
      <c r="F23" t="s">
        <v>13</v>
      </c>
      <c r="G23">
        <v>524612112</v>
      </c>
      <c r="H23" t="s">
        <v>906</v>
      </c>
      <c r="I23" t="s">
        <v>960</v>
      </c>
      <c r="J23" t="s">
        <v>13</v>
      </c>
    </row>
    <row r="24" spans="1:10" x14ac:dyDescent="0.2">
      <c r="A24" t="s">
        <v>946</v>
      </c>
      <c r="B24">
        <v>9.77</v>
      </c>
      <c r="C24" t="s">
        <v>252</v>
      </c>
      <c r="D24" t="s">
        <v>63</v>
      </c>
      <c r="E24">
        <v>32314025</v>
      </c>
      <c r="F24" t="s">
        <v>13</v>
      </c>
      <c r="G24">
        <v>498156258</v>
      </c>
      <c r="H24" t="s">
        <v>906</v>
      </c>
      <c r="I24" t="s">
        <v>961</v>
      </c>
      <c r="J24" t="s">
        <v>13</v>
      </c>
    </row>
    <row r="25" spans="1:10" x14ac:dyDescent="0.2">
      <c r="A25" t="s">
        <v>946</v>
      </c>
      <c r="B25">
        <v>9.77</v>
      </c>
      <c r="C25" t="s">
        <v>252</v>
      </c>
      <c r="D25" t="s">
        <v>64</v>
      </c>
      <c r="E25">
        <v>30476242</v>
      </c>
      <c r="F25" t="s">
        <v>13</v>
      </c>
      <c r="G25">
        <v>496501281</v>
      </c>
      <c r="H25" t="s">
        <v>906</v>
      </c>
      <c r="I25" t="s">
        <v>962</v>
      </c>
      <c r="J25" t="s">
        <v>13</v>
      </c>
    </row>
    <row r="26" spans="1:10" x14ac:dyDescent="0.2">
      <c r="A26" t="s">
        <v>946</v>
      </c>
      <c r="B26">
        <v>9.77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906</v>
      </c>
      <c r="I26" t="s">
        <v>37</v>
      </c>
      <c r="J26" t="s">
        <v>13</v>
      </c>
    </row>
    <row r="27" spans="1:10" x14ac:dyDescent="0.2">
      <c r="A27" t="s">
        <v>946</v>
      </c>
      <c r="B27">
        <v>9.77</v>
      </c>
      <c r="C27" t="s">
        <v>252</v>
      </c>
      <c r="D27" t="s">
        <v>66</v>
      </c>
      <c r="E27">
        <v>18989349</v>
      </c>
      <c r="F27" t="s">
        <v>13</v>
      </c>
      <c r="G27">
        <v>222756136</v>
      </c>
      <c r="H27" t="s">
        <v>906</v>
      </c>
      <c r="I27" t="s">
        <v>963</v>
      </c>
      <c r="J27" t="s">
        <v>13</v>
      </c>
    </row>
    <row r="28" spans="1:10" x14ac:dyDescent="0.2">
      <c r="A28" t="s">
        <v>946</v>
      </c>
      <c r="B28">
        <v>9.77</v>
      </c>
      <c r="C28" t="s">
        <v>252</v>
      </c>
      <c r="D28" t="s">
        <v>68</v>
      </c>
      <c r="E28">
        <v>18048181</v>
      </c>
      <c r="F28" t="s">
        <v>13</v>
      </c>
      <c r="G28">
        <v>257785639</v>
      </c>
      <c r="H28" t="s">
        <v>906</v>
      </c>
      <c r="I28" t="s">
        <v>193</v>
      </c>
      <c r="J28" t="s">
        <v>13</v>
      </c>
    </row>
    <row r="29" spans="1:10" x14ac:dyDescent="0.2">
      <c r="A29" t="s">
        <v>946</v>
      </c>
      <c r="B29">
        <v>9.77</v>
      </c>
      <c r="C29" t="s">
        <v>252</v>
      </c>
      <c r="D29" t="s">
        <v>70</v>
      </c>
      <c r="E29">
        <v>22043643</v>
      </c>
      <c r="F29" t="s">
        <v>13</v>
      </c>
      <c r="G29">
        <v>309063488</v>
      </c>
      <c r="H29" t="s">
        <v>906</v>
      </c>
      <c r="I29" t="s">
        <v>193</v>
      </c>
      <c r="J29" t="s">
        <v>13</v>
      </c>
    </row>
    <row r="30" spans="1:10" x14ac:dyDescent="0.2">
      <c r="A30" t="s">
        <v>946</v>
      </c>
      <c r="B30">
        <v>9.77</v>
      </c>
      <c r="C30" t="s">
        <v>252</v>
      </c>
      <c r="D30" t="s">
        <v>72</v>
      </c>
      <c r="E30">
        <v>24872776</v>
      </c>
      <c r="F30" t="s">
        <v>13</v>
      </c>
      <c r="G30">
        <v>365227427</v>
      </c>
      <c r="H30" t="s">
        <v>906</v>
      </c>
      <c r="I30" t="s">
        <v>193</v>
      </c>
      <c r="J30" t="s">
        <v>13</v>
      </c>
    </row>
    <row r="31" spans="1:10" x14ac:dyDescent="0.2">
      <c r="A31" t="s">
        <v>946</v>
      </c>
      <c r="B31">
        <v>9.77</v>
      </c>
      <c r="C31" t="s">
        <v>252</v>
      </c>
      <c r="D31" t="s">
        <v>74</v>
      </c>
      <c r="E31">
        <v>27535119</v>
      </c>
      <c r="F31" t="s">
        <v>13</v>
      </c>
      <c r="G31">
        <v>403636009</v>
      </c>
      <c r="H31" t="s">
        <v>906</v>
      </c>
      <c r="I31" t="s">
        <v>193</v>
      </c>
      <c r="J31" t="s">
        <v>13</v>
      </c>
    </row>
    <row r="32" spans="1:10" x14ac:dyDescent="0.2">
      <c r="A32" t="s">
        <v>946</v>
      </c>
      <c r="B32">
        <v>9.77</v>
      </c>
      <c r="C32" t="s">
        <v>252</v>
      </c>
      <c r="D32" t="s">
        <v>76</v>
      </c>
      <c r="E32">
        <v>28676582</v>
      </c>
      <c r="F32" t="s">
        <v>13</v>
      </c>
      <c r="G32">
        <v>431389487</v>
      </c>
      <c r="H32" t="s">
        <v>906</v>
      </c>
      <c r="I32" t="s">
        <v>193</v>
      </c>
      <c r="J32" t="s">
        <v>13</v>
      </c>
    </row>
    <row r="33" spans="1:10" x14ac:dyDescent="0.2">
      <c r="A33" t="s">
        <v>946</v>
      </c>
      <c r="B33">
        <v>9.77</v>
      </c>
      <c r="C33" t="s">
        <v>252</v>
      </c>
      <c r="D33" t="s">
        <v>78</v>
      </c>
      <c r="E33">
        <v>29174331</v>
      </c>
      <c r="F33" t="s">
        <v>13</v>
      </c>
      <c r="G33">
        <v>460284716</v>
      </c>
      <c r="H33" t="s">
        <v>906</v>
      </c>
      <c r="I33" t="s">
        <v>964</v>
      </c>
      <c r="J33" t="s">
        <v>13</v>
      </c>
    </row>
    <row r="34" spans="1:10" x14ac:dyDescent="0.2">
      <c r="A34" t="s">
        <v>946</v>
      </c>
      <c r="B34">
        <v>9.77</v>
      </c>
      <c r="C34" t="s">
        <v>252</v>
      </c>
      <c r="D34" t="s">
        <v>80</v>
      </c>
      <c r="E34">
        <v>29525845</v>
      </c>
      <c r="F34" t="s">
        <v>13</v>
      </c>
      <c r="G34">
        <v>474832522</v>
      </c>
      <c r="H34" t="s">
        <v>906</v>
      </c>
      <c r="I34" t="s">
        <v>193</v>
      </c>
      <c r="J34" t="s">
        <v>13</v>
      </c>
    </row>
    <row r="35" spans="1:10" x14ac:dyDescent="0.2">
      <c r="A35" t="s">
        <v>946</v>
      </c>
      <c r="B35">
        <v>9.77</v>
      </c>
      <c r="C35" t="s">
        <v>252</v>
      </c>
      <c r="D35" t="s">
        <v>83</v>
      </c>
      <c r="E35">
        <v>35400015</v>
      </c>
      <c r="F35" t="s">
        <v>13</v>
      </c>
      <c r="G35">
        <v>529896983</v>
      </c>
      <c r="H35" t="s">
        <v>906</v>
      </c>
      <c r="I35" t="s">
        <v>965</v>
      </c>
      <c r="J35" t="s">
        <v>13</v>
      </c>
    </row>
    <row r="36" spans="1:10" x14ac:dyDescent="0.2">
      <c r="A36" t="s">
        <v>946</v>
      </c>
      <c r="B36">
        <v>9.77</v>
      </c>
      <c r="C36" t="s">
        <v>252</v>
      </c>
      <c r="D36" t="s">
        <v>86</v>
      </c>
      <c r="E36">
        <v>32810613</v>
      </c>
      <c r="F36" t="s">
        <v>13</v>
      </c>
      <c r="G36">
        <v>499857968</v>
      </c>
      <c r="H36" t="s">
        <v>906</v>
      </c>
      <c r="I36" t="s">
        <v>966</v>
      </c>
      <c r="J36" t="s">
        <v>13</v>
      </c>
    </row>
    <row r="37" spans="1:10" x14ac:dyDescent="0.2">
      <c r="A37" t="s">
        <v>946</v>
      </c>
      <c r="B37">
        <v>9.77</v>
      </c>
      <c r="C37" t="s">
        <v>252</v>
      </c>
      <c r="D37" t="s">
        <v>89</v>
      </c>
      <c r="E37">
        <v>35673818</v>
      </c>
      <c r="F37" t="s">
        <v>13</v>
      </c>
      <c r="G37">
        <v>541445159</v>
      </c>
      <c r="H37" t="s">
        <v>906</v>
      </c>
      <c r="I37" t="s">
        <v>967</v>
      </c>
      <c r="J37" t="s">
        <v>13</v>
      </c>
    </row>
    <row r="38" spans="1:10" x14ac:dyDescent="0.2">
      <c r="A38" t="s">
        <v>946</v>
      </c>
      <c r="B38">
        <v>9.77</v>
      </c>
      <c r="C38" t="s">
        <v>252</v>
      </c>
      <c r="D38" t="s">
        <v>92</v>
      </c>
      <c r="E38">
        <v>32877859</v>
      </c>
      <c r="F38" t="s">
        <v>13</v>
      </c>
      <c r="G38">
        <v>503574826</v>
      </c>
      <c r="H38" t="s">
        <v>906</v>
      </c>
      <c r="I38" t="s">
        <v>968</v>
      </c>
      <c r="J38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8"/>
  <sheetViews>
    <sheetView workbookViewId="0">
      <selection activeCell="E25" sqref="E2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969</v>
      </c>
      <c r="B2">
        <v>10.26</v>
      </c>
      <c r="C2" t="s">
        <v>11</v>
      </c>
      <c r="D2" t="s">
        <v>12</v>
      </c>
      <c r="E2">
        <v>142090865</v>
      </c>
      <c r="F2" t="s">
        <v>13</v>
      </c>
      <c r="G2">
        <v>2147930837</v>
      </c>
      <c r="H2" t="s">
        <v>970</v>
      </c>
      <c r="I2" t="s">
        <v>971</v>
      </c>
      <c r="J2" t="s">
        <v>13</v>
      </c>
    </row>
    <row r="3" spans="1:10" x14ac:dyDescent="0.2">
      <c r="A3" t="s">
        <v>969</v>
      </c>
      <c r="B3">
        <v>10.26</v>
      </c>
      <c r="C3" t="s">
        <v>11</v>
      </c>
      <c r="D3" t="s">
        <v>16</v>
      </c>
      <c r="E3">
        <v>86004036</v>
      </c>
      <c r="F3" t="s">
        <v>13</v>
      </c>
      <c r="G3">
        <v>1294415195</v>
      </c>
      <c r="H3" t="s">
        <v>970</v>
      </c>
      <c r="I3" t="s">
        <v>972</v>
      </c>
      <c r="J3" t="s">
        <v>13</v>
      </c>
    </row>
    <row r="4" spans="1:10" x14ac:dyDescent="0.2">
      <c r="A4" t="s">
        <v>969</v>
      </c>
      <c r="B4">
        <v>10.26</v>
      </c>
      <c r="C4" t="s">
        <v>11</v>
      </c>
      <c r="D4" t="s">
        <v>18</v>
      </c>
      <c r="E4">
        <v>59958054</v>
      </c>
      <c r="F4" t="s">
        <v>13</v>
      </c>
      <c r="G4">
        <v>910411991</v>
      </c>
      <c r="H4" t="s">
        <v>970</v>
      </c>
      <c r="I4" t="s">
        <v>973</v>
      </c>
      <c r="J4" t="s">
        <v>13</v>
      </c>
    </row>
    <row r="5" spans="1:10" x14ac:dyDescent="0.2">
      <c r="A5" t="s">
        <v>969</v>
      </c>
      <c r="B5">
        <v>10.26</v>
      </c>
      <c r="C5" t="s">
        <v>11</v>
      </c>
      <c r="D5" t="s">
        <v>20</v>
      </c>
      <c r="E5">
        <v>32088417</v>
      </c>
      <c r="F5" t="s">
        <v>13</v>
      </c>
      <c r="G5">
        <v>521857751</v>
      </c>
      <c r="H5" t="s">
        <v>970</v>
      </c>
      <c r="I5" t="s">
        <v>974</v>
      </c>
      <c r="J5" t="s">
        <v>13</v>
      </c>
    </row>
    <row r="6" spans="1:10" x14ac:dyDescent="0.2">
      <c r="A6" t="s">
        <v>969</v>
      </c>
      <c r="B6">
        <v>10.26</v>
      </c>
      <c r="C6" t="s">
        <v>11</v>
      </c>
      <c r="D6" t="s">
        <v>22</v>
      </c>
      <c r="E6">
        <v>27946617</v>
      </c>
      <c r="F6" t="s">
        <v>13</v>
      </c>
      <c r="G6">
        <v>412161691</v>
      </c>
      <c r="H6" t="s">
        <v>970</v>
      </c>
      <c r="I6" t="s">
        <v>975</v>
      </c>
      <c r="J6" t="s">
        <v>976</v>
      </c>
    </row>
    <row r="7" spans="1:10" x14ac:dyDescent="0.2">
      <c r="A7" t="s">
        <v>969</v>
      </c>
      <c r="B7">
        <v>10.26</v>
      </c>
      <c r="C7" t="s">
        <v>11</v>
      </c>
      <c r="D7" t="s">
        <v>25</v>
      </c>
      <c r="E7">
        <v>13142921</v>
      </c>
      <c r="F7" t="s">
        <v>13</v>
      </c>
      <c r="G7">
        <v>196523991</v>
      </c>
      <c r="H7" t="s">
        <v>970</v>
      </c>
      <c r="I7" t="s">
        <v>977</v>
      </c>
      <c r="J7" t="s">
        <v>13</v>
      </c>
    </row>
    <row r="8" spans="1:10" x14ac:dyDescent="0.2">
      <c r="A8" t="s">
        <v>969</v>
      </c>
      <c r="B8">
        <v>10.26</v>
      </c>
      <c r="C8" t="s">
        <v>11</v>
      </c>
      <c r="D8" t="s">
        <v>27</v>
      </c>
      <c r="E8">
        <v>5480455</v>
      </c>
      <c r="F8" t="s">
        <v>13</v>
      </c>
      <c r="G8">
        <v>86124068</v>
      </c>
      <c r="H8" t="s">
        <v>970</v>
      </c>
      <c r="I8" t="s">
        <v>978</v>
      </c>
      <c r="J8" t="s">
        <v>979</v>
      </c>
    </row>
    <row r="9" spans="1:10" x14ac:dyDescent="0.2">
      <c r="A9" t="s">
        <v>969</v>
      </c>
      <c r="B9">
        <v>10.26</v>
      </c>
      <c r="C9" t="s">
        <v>11</v>
      </c>
      <c r="D9" t="s">
        <v>29</v>
      </c>
      <c r="E9">
        <v>2758304</v>
      </c>
      <c r="F9" t="s">
        <v>13</v>
      </c>
      <c r="G9">
        <v>45984669</v>
      </c>
      <c r="H9" t="s">
        <v>970</v>
      </c>
      <c r="I9" t="s">
        <v>980</v>
      </c>
      <c r="J9" t="s">
        <v>981</v>
      </c>
    </row>
    <row r="10" spans="1:10" x14ac:dyDescent="0.2">
      <c r="A10" t="s">
        <v>969</v>
      </c>
      <c r="B10">
        <v>10.26</v>
      </c>
      <c r="C10" t="s">
        <v>11</v>
      </c>
      <c r="D10" t="s">
        <v>32</v>
      </c>
      <c r="E10">
        <v>1586588</v>
      </c>
      <c r="F10" t="s">
        <v>13</v>
      </c>
      <c r="G10">
        <v>23901896</v>
      </c>
      <c r="H10" t="s">
        <v>970</v>
      </c>
      <c r="I10" t="s">
        <v>982</v>
      </c>
      <c r="J10" t="s">
        <v>983</v>
      </c>
    </row>
    <row r="11" spans="1:10" x14ac:dyDescent="0.2">
      <c r="A11" t="s">
        <v>969</v>
      </c>
      <c r="B11">
        <v>10.26</v>
      </c>
      <c r="C11" t="s">
        <v>11</v>
      </c>
      <c r="D11" t="s">
        <v>35</v>
      </c>
      <c r="E11">
        <v>740761</v>
      </c>
      <c r="F11" t="s">
        <v>13</v>
      </c>
      <c r="G11">
        <v>11289211</v>
      </c>
      <c r="H11" t="s">
        <v>970</v>
      </c>
      <c r="I11" t="s">
        <v>984</v>
      </c>
      <c r="J11" t="s">
        <v>985</v>
      </c>
    </row>
    <row r="12" spans="1:10" x14ac:dyDescent="0.2">
      <c r="A12" t="s">
        <v>969</v>
      </c>
      <c r="B12">
        <v>10.26</v>
      </c>
      <c r="C12" t="s">
        <v>11</v>
      </c>
      <c r="D12" t="s">
        <v>38</v>
      </c>
      <c r="E12">
        <v>449357</v>
      </c>
      <c r="F12" t="s">
        <v>13</v>
      </c>
      <c r="G12">
        <v>6854127</v>
      </c>
      <c r="H12" t="s">
        <v>970</v>
      </c>
      <c r="I12" t="s">
        <v>986</v>
      </c>
      <c r="J12" t="s">
        <v>987</v>
      </c>
    </row>
    <row r="13" spans="1:10" x14ac:dyDescent="0.2">
      <c r="A13" t="s">
        <v>969</v>
      </c>
      <c r="B13">
        <v>10.26</v>
      </c>
      <c r="C13" t="s">
        <v>11</v>
      </c>
      <c r="D13" t="s">
        <v>39</v>
      </c>
      <c r="E13">
        <v>214577</v>
      </c>
      <c r="F13" t="s">
        <v>13</v>
      </c>
      <c r="G13">
        <v>3655621</v>
      </c>
      <c r="H13" t="s">
        <v>970</v>
      </c>
      <c r="I13" t="s">
        <v>988</v>
      </c>
      <c r="J13" t="s">
        <v>989</v>
      </c>
    </row>
    <row r="14" spans="1:10" x14ac:dyDescent="0.2">
      <c r="A14" t="s">
        <v>969</v>
      </c>
      <c r="B14">
        <v>10.26</v>
      </c>
      <c r="C14" t="s">
        <v>11</v>
      </c>
      <c r="D14" t="s">
        <v>40</v>
      </c>
      <c r="E14">
        <v>155251037</v>
      </c>
      <c r="F14" t="s">
        <v>13</v>
      </c>
      <c r="G14">
        <v>2351051145</v>
      </c>
      <c r="H14" t="s">
        <v>970</v>
      </c>
      <c r="I14" t="s">
        <v>990</v>
      </c>
      <c r="J14" t="s">
        <v>13</v>
      </c>
    </row>
    <row r="15" spans="1:10" x14ac:dyDescent="0.2">
      <c r="A15" t="s">
        <v>969</v>
      </c>
      <c r="B15">
        <v>10.26</v>
      </c>
      <c r="C15" t="s">
        <v>11</v>
      </c>
      <c r="D15" t="s">
        <v>42</v>
      </c>
      <c r="E15">
        <v>84034280</v>
      </c>
      <c r="F15" t="s">
        <v>13</v>
      </c>
      <c r="G15">
        <v>1327840381</v>
      </c>
      <c r="H15" t="s">
        <v>970</v>
      </c>
      <c r="I15" t="s">
        <v>991</v>
      </c>
      <c r="J15" t="s">
        <v>13</v>
      </c>
    </row>
    <row r="16" spans="1:10" x14ac:dyDescent="0.2">
      <c r="A16" t="s">
        <v>969</v>
      </c>
      <c r="B16">
        <v>10.26</v>
      </c>
      <c r="C16" t="s">
        <v>11</v>
      </c>
      <c r="D16" t="s">
        <v>44</v>
      </c>
      <c r="E16">
        <v>65222072</v>
      </c>
      <c r="F16" t="s">
        <v>13</v>
      </c>
      <c r="G16">
        <v>961041717</v>
      </c>
      <c r="H16" t="s">
        <v>970</v>
      </c>
      <c r="I16" t="s">
        <v>992</v>
      </c>
      <c r="J16" t="s">
        <v>13</v>
      </c>
    </row>
    <row r="17" spans="1:10" x14ac:dyDescent="0.2">
      <c r="A17" t="s">
        <v>969</v>
      </c>
      <c r="B17">
        <v>10.26</v>
      </c>
      <c r="C17" t="s">
        <v>11</v>
      </c>
      <c r="D17" t="s">
        <v>46</v>
      </c>
      <c r="E17">
        <v>37864533</v>
      </c>
      <c r="F17" t="s">
        <v>13</v>
      </c>
      <c r="G17">
        <v>582448533</v>
      </c>
      <c r="H17" t="s">
        <v>970</v>
      </c>
      <c r="I17" t="s">
        <v>993</v>
      </c>
      <c r="J17" t="s">
        <v>13</v>
      </c>
    </row>
    <row r="18" spans="1:10" x14ac:dyDescent="0.2">
      <c r="A18" t="s">
        <v>969</v>
      </c>
      <c r="B18">
        <v>10.26</v>
      </c>
      <c r="C18" t="s">
        <v>11</v>
      </c>
      <c r="D18" t="s">
        <v>48</v>
      </c>
      <c r="E18">
        <v>19765249</v>
      </c>
      <c r="F18" t="s">
        <v>13</v>
      </c>
      <c r="G18">
        <v>314915065</v>
      </c>
      <c r="H18" t="s">
        <v>970</v>
      </c>
      <c r="I18" t="s">
        <v>994</v>
      </c>
      <c r="J18" t="s">
        <v>13</v>
      </c>
    </row>
    <row r="19" spans="1:10" x14ac:dyDescent="0.2">
      <c r="A19" t="s">
        <v>969</v>
      </c>
      <c r="B19">
        <v>10.26</v>
      </c>
      <c r="C19" t="s">
        <v>11</v>
      </c>
      <c r="D19" t="s">
        <v>50</v>
      </c>
      <c r="E19">
        <v>11292554</v>
      </c>
      <c r="F19" t="s">
        <v>13</v>
      </c>
      <c r="G19">
        <v>171280638</v>
      </c>
      <c r="H19" t="s">
        <v>970</v>
      </c>
      <c r="I19" t="s">
        <v>995</v>
      </c>
      <c r="J19" t="s">
        <v>13</v>
      </c>
    </row>
    <row r="20" spans="1:10" x14ac:dyDescent="0.2">
      <c r="A20" t="s">
        <v>969</v>
      </c>
      <c r="B20">
        <v>10.26</v>
      </c>
      <c r="C20" t="s">
        <v>11</v>
      </c>
      <c r="D20" t="s">
        <v>52</v>
      </c>
      <c r="E20">
        <v>5867761</v>
      </c>
      <c r="F20" t="s">
        <v>13</v>
      </c>
      <c r="G20">
        <v>88581805</v>
      </c>
      <c r="H20" t="s">
        <v>970</v>
      </c>
      <c r="I20" t="s">
        <v>996</v>
      </c>
      <c r="J20" t="s">
        <v>997</v>
      </c>
    </row>
    <row r="21" spans="1:10" x14ac:dyDescent="0.2">
      <c r="A21" t="s">
        <v>969</v>
      </c>
      <c r="B21">
        <v>10.26</v>
      </c>
      <c r="C21" t="s">
        <v>11</v>
      </c>
      <c r="D21" t="s">
        <v>54</v>
      </c>
      <c r="E21">
        <v>3266178</v>
      </c>
      <c r="F21" t="s">
        <v>13</v>
      </c>
      <c r="G21">
        <v>47199591</v>
      </c>
      <c r="H21" t="s">
        <v>970</v>
      </c>
      <c r="I21" t="s">
        <v>998</v>
      </c>
      <c r="J21" t="s">
        <v>999</v>
      </c>
    </row>
    <row r="22" spans="1:10" x14ac:dyDescent="0.2">
      <c r="A22" t="s">
        <v>969</v>
      </c>
      <c r="B22">
        <v>10.26</v>
      </c>
      <c r="C22" t="s">
        <v>11</v>
      </c>
      <c r="D22" t="s">
        <v>57</v>
      </c>
      <c r="E22">
        <v>1640504</v>
      </c>
      <c r="F22" t="s">
        <v>13</v>
      </c>
      <c r="G22">
        <v>25661736</v>
      </c>
      <c r="H22" t="s">
        <v>970</v>
      </c>
      <c r="I22" t="s">
        <v>1000</v>
      </c>
      <c r="J22" t="s">
        <v>1001</v>
      </c>
    </row>
    <row r="23" spans="1:10" x14ac:dyDescent="0.2">
      <c r="A23" t="s">
        <v>969</v>
      </c>
      <c r="B23">
        <v>10.26</v>
      </c>
      <c r="C23" t="s">
        <v>11</v>
      </c>
      <c r="D23" t="s">
        <v>60</v>
      </c>
      <c r="E23">
        <v>841219</v>
      </c>
      <c r="F23" t="s">
        <v>13</v>
      </c>
      <c r="G23">
        <v>11943980</v>
      </c>
      <c r="H23" t="s">
        <v>970</v>
      </c>
      <c r="I23" t="s">
        <v>1002</v>
      </c>
      <c r="J23" t="s">
        <v>1003</v>
      </c>
    </row>
    <row r="24" spans="1:10" x14ac:dyDescent="0.2">
      <c r="A24" t="s">
        <v>969</v>
      </c>
      <c r="B24">
        <v>10.26</v>
      </c>
      <c r="C24" t="s">
        <v>11</v>
      </c>
      <c r="D24" t="s">
        <v>63</v>
      </c>
      <c r="E24">
        <v>399943</v>
      </c>
      <c r="F24" t="s">
        <v>13</v>
      </c>
      <c r="G24">
        <v>6623166</v>
      </c>
      <c r="H24" t="s">
        <v>970</v>
      </c>
      <c r="I24" t="s">
        <v>1004</v>
      </c>
      <c r="J24" t="s">
        <v>1005</v>
      </c>
    </row>
    <row r="25" spans="1:10" x14ac:dyDescent="0.2">
      <c r="A25" t="s">
        <v>969</v>
      </c>
      <c r="B25">
        <v>10.26</v>
      </c>
      <c r="C25" t="s">
        <v>11</v>
      </c>
      <c r="D25" t="s">
        <v>64</v>
      </c>
      <c r="E25">
        <v>176556</v>
      </c>
      <c r="F25" t="s">
        <v>13</v>
      </c>
      <c r="G25">
        <v>3057799</v>
      </c>
      <c r="H25" t="s">
        <v>970</v>
      </c>
      <c r="I25" t="s">
        <v>1006</v>
      </c>
      <c r="J25" t="s">
        <v>1007</v>
      </c>
    </row>
    <row r="26" spans="1:10" x14ac:dyDescent="0.2">
      <c r="A26" t="s">
        <v>969</v>
      </c>
      <c r="B26">
        <v>10.26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970</v>
      </c>
      <c r="I26" t="s">
        <v>37</v>
      </c>
      <c r="J26" t="s">
        <v>13</v>
      </c>
    </row>
    <row r="27" spans="1:10" x14ac:dyDescent="0.2">
      <c r="A27" t="s">
        <v>969</v>
      </c>
      <c r="B27">
        <v>10.26</v>
      </c>
      <c r="C27" t="s">
        <v>11</v>
      </c>
      <c r="D27" t="s">
        <v>66</v>
      </c>
      <c r="E27">
        <v>141769657</v>
      </c>
      <c r="F27" t="s">
        <v>13</v>
      </c>
      <c r="G27">
        <v>2138084572</v>
      </c>
      <c r="H27" t="s">
        <v>970</v>
      </c>
      <c r="I27" t="s">
        <v>1008</v>
      </c>
      <c r="J27" t="s">
        <v>13</v>
      </c>
    </row>
    <row r="28" spans="1:10" x14ac:dyDescent="0.2">
      <c r="A28" t="s">
        <v>969</v>
      </c>
      <c r="B28">
        <v>10.26</v>
      </c>
      <c r="C28" t="s">
        <v>11</v>
      </c>
      <c r="D28" t="s">
        <v>68</v>
      </c>
      <c r="E28">
        <v>99834508</v>
      </c>
      <c r="F28" t="s">
        <v>13</v>
      </c>
      <c r="G28">
        <v>1442565850</v>
      </c>
      <c r="H28" t="s">
        <v>970</v>
      </c>
      <c r="I28" t="s">
        <v>1009</v>
      </c>
      <c r="J28" t="s">
        <v>13</v>
      </c>
    </row>
    <row r="29" spans="1:10" x14ac:dyDescent="0.2">
      <c r="A29" t="s">
        <v>969</v>
      </c>
      <c r="B29">
        <v>10.26</v>
      </c>
      <c r="C29" t="s">
        <v>11</v>
      </c>
      <c r="D29" t="s">
        <v>70</v>
      </c>
      <c r="E29">
        <v>59285125</v>
      </c>
      <c r="F29" t="s">
        <v>13</v>
      </c>
      <c r="G29">
        <v>890883894</v>
      </c>
      <c r="H29" t="s">
        <v>970</v>
      </c>
      <c r="I29" t="s">
        <v>1010</v>
      </c>
      <c r="J29" t="s">
        <v>13</v>
      </c>
    </row>
    <row r="30" spans="1:10" x14ac:dyDescent="0.2">
      <c r="A30" t="s">
        <v>969</v>
      </c>
      <c r="B30">
        <v>10.26</v>
      </c>
      <c r="C30" t="s">
        <v>11</v>
      </c>
      <c r="D30" t="s">
        <v>72</v>
      </c>
      <c r="E30">
        <v>35770017</v>
      </c>
      <c r="F30" t="s">
        <v>13</v>
      </c>
      <c r="G30">
        <v>561035183</v>
      </c>
      <c r="H30" t="s">
        <v>970</v>
      </c>
      <c r="I30" t="s">
        <v>1011</v>
      </c>
      <c r="J30" t="s">
        <v>13</v>
      </c>
    </row>
    <row r="31" spans="1:10" x14ac:dyDescent="0.2">
      <c r="A31" t="s">
        <v>969</v>
      </c>
      <c r="B31">
        <v>10.26</v>
      </c>
      <c r="C31" t="s">
        <v>11</v>
      </c>
      <c r="D31" t="s">
        <v>74</v>
      </c>
      <c r="E31">
        <v>21726795</v>
      </c>
      <c r="F31" t="s">
        <v>13</v>
      </c>
      <c r="G31">
        <v>327798771</v>
      </c>
      <c r="H31" t="s">
        <v>970</v>
      </c>
      <c r="I31" t="s">
        <v>1012</v>
      </c>
      <c r="J31" t="s">
        <v>13</v>
      </c>
    </row>
    <row r="32" spans="1:10" x14ac:dyDescent="0.2">
      <c r="A32" t="s">
        <v>969</v>
      </c>
      <c r="B32">
        <v>10.26</v>
      </c>
      <c r="C32" t="s">
        <v>11</v>
      </c>
      <c r="D32" t="s">
        <v>76</v>
      </c>
      <c r="E32">
        <v>10397548</v>
      </c>
      <c r="F32" t="s">
        <v>13</v>
      </c>
      <c r="G32">
        <v>155286937</v>
      </c>
      <c r="H32" t="s">
        <v>970</v>
      </c>
      <c r="I32" t="s">
        <v>1013</v>
      </c>
      <c r="J32" t="s">
        <v>13</v>
      </c>
    </row>
    <row r="33" spans="1:10" x14ac:dyDescent="0.2">
      <c r="A33" t="s">
        <v>969</v>
      </c>
      <c r="B33">
        <v>10.26</v>
      </c>
      <c r="C33" t="s">
        <v>11</v>
      </c>
      <c r="D33" t="s">
        <v>78</v>
      </c>
      <c r="E33">
        <v>6568123</v>
      </c>
      <c r="F33" t="s">
        <v>13</v>
      </c>
      <c r="G33">
        <v>94766616</v>
      </c>
      <c r="H33" t="s">
        <v>970</v>
      </c>
      <c r="I33" t="s">
        <v>1014</v>
      </c>
      <c r="J33" t="s">
        <v>1015</v>
      </c>
    </row>
    <row r="34" spans="1:10" x14ac:dyDescent="0.2">
      <c r="A34" t="s">
        <v>969</v>
      </c>
      <c r="B34">
        <v>10.26</v>
      </c>
      <c r="C34" t="s">
        <v>11</v>
      </c>
      <c r="D34" t="s">
        <v>80</v>
      </c>
      <c r="E34">
        <v>3081234</v>
      </c>
      <c r="F34" t="s">
        <v>13</v>
      </c>
      <c r="G34">
        <v>45680965</v>
      </c>
      <c r="H34" t="s">
        <v>970</v>
      </c>
      <c r="I34" t="s">
        <v>1016</v>
      </c>
      <c r="J34" t="s">
        <v>1017</v>
      </c>
    </row>
    <row r="35" spans="1:10" x14ac:dyDescent="0.2">
      <c r="A35" t="s">
        <v>969</v>
      </c>
      <c r="B35">
        <v>10.26</v>
      </c>
      <c r="C35" t="s">
        <v>11</v>
      </c>
      <c r="D35" t="s">
        <v>83</v>
      </c>
      <c r="E35">
        <v>1618594</v>
      </c>
      <c r="F35" t="s">
        <v>13</v>
      </c>
      <c r="G35">
        <v>24645962</v>
      </c>
      <c r="H35" t="s">
        <v>970</v>
      </c>
      <c r="I35" t="s">
        <v>1018</v>
      </c>
      <c r="J35" t="s">
        <v>1019</v>
      </c>
    </row>
    <row r="36" spans="1:10" x14ac:dyDescent="0.2">
      <c r="A36" t="s">
        <v>969</v>
      </c>
      <c r="B36">
        <v>10.26</v>
      </c>
      <c r="C36" t="s">
        <v>11</v>
      </c>
      <c r="D36" t="s">
        <v>86</v>
      </c>
      <c r="E36">
        <v>694371</v>
      </c>
      <c r="F36" t="s">
        <v>13</v>
      </c>
      <c r="G36">
        <v>10885397</v>
      </c>
      <c r="H36" t="s">
        <v>970</v>
      </c>
      <c r="I36" t="s">
        <v>1020</v>
      </c>
      <c r="J36" t="s">
        <v>1021</v>
      </c>
    </row>
    <row r="37" spans="1:10" x14ac:dyDescent="0.2">
      <c r="A37" t="s">
        <v>969</v>
      </c>
      <c r="B37">
        <v>10.26</v>
      </c>
      <c r="C37" t="s">
        <v>11</v>
      </c>
      <c r="D37" t="s">
        <v>89</v>
      </c>
      <c r="E37">
        <v>399134</v>
      </c>
      <c r="F37" t="s">
        <v>13</v>
      </c>
      <c r="G37">
        <v>6233618</v>
      </c>
      <c r="H37" t="s">
        <v>970</v>
      </c>
      <c r="I37" t="s">
        <v>1022</v>
      </c>
      <c r="J37" t="s">
        <v>1023</v>
      </c>
    </row>
    <row r="38" spans="1:10" x14ac:dyDescent="0.2">
      <c r="A38" t="s">
        <v>969</v>
      </c>
      <c r="B38">
        <v>10.26</v>
      </c>
      <c r="C38" t="s">
        <v>11</v>
      </c>
      <c r="D38" t="s">
        <v>92</v>
      </c>
      <c r="E38">
        <v>192930</v>
      </c>
      <c r="F38" t="s">
        <v>13</v>
      </c>
      <c r="G38">
        <v>2910486</v>
      </c>
      <c r="H38" t="s">
        <v>970</v>
      </c>
      <c r="I38" t="s">
        <v>1024</v>
      </c>
      <c r="J38" t="s">
        <v>1025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D752-F711-3B40-B095-80130AEB352D}">
  <dimension ref="A1:AC47"/>
  <sheetViews>
    <sheetView tabSelected="1" topLeftCell="N15" zoomScale="125" workbookViewId="0">
      <selection activeCell="T23" sqref="T23"/>
    </sheetView>
  </sheetViews>
  <sheetFormatPr baseColWidth="10" defaultRowHeight="15" x14ac:dyDescent="0.2"/>
  <cols>
    <col min="1" max="1" width="15" customWidth="1"/>
    <col min="2" max="2" width="26" customWidth="1"/>
    <col min="4" max="4" width="11.1640625" bestFit="1" customWidth="1"/>
    <col min="5" max="5" width="11" bestFit="1" customWidth="1"/>
    <col min="7" max="8" width="13.83203125" customWidth="1"/>
    <col min="9" max="9" width="17.33203125" customWidth="1"/>
    <col min="10" max="15" width="11" bestFit="1" customWidth="1"/>
    <col min="16" max="20" width="11" customWidth="1"/>
  </cols>
  <sheetData>
    <row r="1" spans="1:20" s="3" customFormat="1" ht="48" customHeight="1" x14ac:dyDescent="0.2">
      <c r="A1" s="1" t="s">
        <v>0</v>
      </c>
      <c r="B1" s="2" t="s">
        <v>3</v>
      </c>
      <c r="C1" s="2" t="s">
        <v>5</v>
      </c>
      <c r="D1" s="1" t="s">
        <v>6</v>
      </c>
      <c r="E1" s="1" t="s">
        <v>5900</v>
      </c>
      <c r="F1" s="2" t="s">
        <v>5952</v>
      </c>
      <c r="G1" s="2" t="s">
        <v>5901</v>
      </c>
      <c r="H1" s="2" t="s">
        <v>5953</v>
      </c>
      <c r="I1" s="2" t="s">
        <v>5902</v>
      </c>
      <c r="J1" s="2" t="s">
        <v>5939</v>
      </c>
      <c r="K1" s="2" t="s">
        <v>5941</v>
      </c>
      <c r="L1" s="2" t="s">
        <v>5942</v>
      </c>
      <c r="M1" s="2" t="s">
        <v>5940</v>
      </c>
      <c r="N1" s="2" t="s">
        <v>5941</v>
      </c>
      <c r="O1" s="2" t="s">
        <v>5942</v>
      </c>
      <c r="P1" s="2" t="s">
        <v>5954</v>
      </c>
      <c r="Q1" s="2" t="s">
        <v>5955</v>
      </c>
      <c r="R1" s="2" t="s">
        <v>5956</v>
      </c>
      <c r="S1" s="2"/>
      <c r="T1" s="2"/>
    </row>
    <row r="2" spans="1:20" x14ac:dyDescent="0.2">
      <c r="A2" t="s">
        <v>969</v>
      </c>
      <c r="B2" t="s">
        <v>12</v>
      </c>
      <c r="C2" t="s">
        <v>5903</v>
      </c>
      <c r="D2">
        <v>2147930837</v>
      </c>
      <c r="E2">
        <v>280643581</v>
      </c>
      <c r="F2">
        <v>139365647</v>
      </c>
      <c r="G2">
        <f t="shared" ref="G2:G37" si="0">D2/E2</f>
        <v>7.6535897573228304</v>
      </c>
      <c r="H2">
        <f>D2/F2</f>
        <v>15.412197218156638</v>
      </c>
      <c r="I2">
        <v>500</v>
      </c>
      <c r="J2">
        <f t="shared" ref="J2:J38" si="1">63.16*G2</f>
        <v>483.40072907250993</v>
      </c>
      <c r="K2">
        <f>ABS(I2-J2)</f>
        <v>16.599270927490068</v>
      </c>
      <c r="L2">
        <f>K2/I2*100</f>
        <v>3.3198541854980133</v>
      </c>
      <c r="M2">
        <f>54.611* (G2^1.0578)</f>
        <v>470.14596835447617</v>
      </c>
      <c r="N2">
        <f>ABS(I2-M2)</f>
        <v>29.854031645523833</v>
      </c>
      <c r="O2">
        <f>N2/I2*100</f>
        <v>5.9708063291047662</v>
      </c>
      <c r="P2">
        <f>27.477* H2^1.0557</f>
        <v>493.17145027201798</v>
      </c>
      <c r="Q2">
        <f>ABS(I2-P2)</f>
        <v>6.828549727982022</v>
      </c>
      <c r="R2">
        <f>Q2/I2*100</f>
        <v>1.3657099455964044</v>
      </c>
    </row>
    <row r="3" spans="1:20" x14ac:dyDescent="0.2">
      <c r="A3" t="s">
        <v>969</v>
      </c>
      <c r="B3" t="s">
        <v>16</v>
      </c>
      <c r="C3" t="s">
        <v>5904</v>
      </c>
      <c r="D3">
        <v>1294415195</v>
      </c>
      <c r="E3">
        <v>356986169</v>
      </c>
      <c r="F3">
        <v>180939922</v>
      </c>
      <c r="G3">
        <f t="shared" si="0"/>
        <v>3.6259533489097167</v>
      </c>
      <c r="H3">
        <f t="shared" ref="H3:H37" si="2">D3/F3</f>
        <v>7.1538396871863359</v>
      </c>
      <c r="I3">
        <f>I2/2</f>
        <v>250</v>
      </c>
      <c r="J3">
        <f t="shared" si="1"/>
        <v>229.01521351713768</v>
      </c>
      <c r="K3">
        <f t="shared" ref="K3:K37" si="3">ABS(I3-J3)</f>
        <v>20.984786482862319</v>
      </c>
      <c r="L3">
        <f t="shared" ref="L3:L37" si="4">K3/I3*100</f>
        <v>8.3939145931449275</v>
      </c>
      <c r="M3">
        <f t="shared" ref="M3:M38" si="5">54.611* (G3^1.0578)</f>
        <v>213.32263778443021</v>
      </c>
      <c r="N3">
        <f t="shared" ref="N3:N37" si="6">ABS(I3-M3)</f>
        <v>36.677362215569786</v>
      </c>
      <c r="O3">
        <f t="shared" ref="O3:O37" si="7">N3/I3*100</f>
        <v>14.670944886227916</v>
      </c>
      <c r="P3">
        <f t="shared" ref="P3:P37" si="8">27.477* H3^1.0557</f>
        <v>219.33419803253878</v>
      </c>
      <c r="Q3">
        <f t="shared" ref="Q3:Q36" si="9">ABS(I3-P3)</f>
        <v>30.665801967461221</v>
      </c>
      <c r="R3">
        <f t="shared" ref="R3:R37" si="10">Q3/I3*100</f>
        <v>12.266320786984489</v>
      </c>
    </row>
    <row r="4" spans="1:20" x14ac:dyDescent="0.2">
      <c r="A4" t="s">
        <v>969</v>
      </c>
      <c r="B4" t="s">
        <v>18</v>
      </c>
      <c r="C4" t="s">
        <v>5905</v>
      </c>
      <c r="D4">
        <v>910411991</v>
      </c>
      <c r="E4">
        <v>407101577</v>
      </c>
      <c r="F4">
        <v>207620179</v>
      </c>
      <c r="G4">
        <f t="shared" si="0"/>
        <v>2.2363263677556326</v>
      </c>
      <c r="H4">
        <f t="shared" si="2"/>
        <v>4.3849879880895388</v>
      </c>
      <c r="I4">
        <f t="shared" ref="I4:I25" si="11">I3/2</f>
        <v>125</v>
      </c>
      <c r="J4">
        <f t="shared" si="1"/>
        <v>141.24637338744574</v>
      </c>
      <c r="K4">
        <f t="shared" si="3"/>
        <v>16.246373387445743</v>
      </c>
      <c r="L4">
        <f t="shared" si="4"/>
        <v>12.997098709956594</v>
      </c>
      <c r="M4">
        <f t="shared" si="5"/>
        <v>127.94356486932837</v>
      </c>
      <c r="N4">
        <f t="shared" si="6"/>
        <v>2.9435648693283696</v>
      </c>
      <c r="O4">
        <f t="shared" si="7"/>
        <v>2.354851895462696</v>
      </c>
      <c r="P4">
        <f t="shared" si="8"/>
        <v>130.82639131963225</v>
      </c>
      <c r="Q4">
        <f t="shared" si="9"/>
        <v>5.8263913196322505</v>
      </c>
      <c r="R4">
        <f t="shared" si="10"/>
        <v>4.6611130557058003</v>
      </c>
    </row>
    <row r="5" spans="1:20" x14ac:dyDescent="0.2">
      <c r="A5" t="s">
        <v>969</v>
      </c>
      <c r="B5" t="s">
        <v>20</v>
      </c>
      <c r="C5" t="s">
        <v>5906</v>
      </c>
      <c r="D5">
        <v>521857751</v>
      </c>
      <c r="E5">
        <v>457223332</v>
      </c>
      <c r="F5">
        <v>234269110</v>
      </c>
      <c r="G5">
        <f t="shared" si="0"/>
        <v>1.1413629062131938</v>
      </c>
      <c r="H5">
        <f t="shared" si="2"/>
        <v>2.2275994944446582</v>
      </c>
      <c r="I5">
        <f t="shared" si="11"/>
        <v>62.5</v>
      </c>
      <c r="J5">
        <f t="shared" si="1"/>
        <v>72.088481156425317</v>
      </c>
      <c r="K5">
        <f t="shared" si="3"/>
        <v>9.588481156425317</v>
      </c>
      <c r="L5">
        <f t="shared" si="4"/>
        <v>15.341569850280507</v>
      </c>
      <c r="M5">
        <f t="shared" si="5"/>
        <v>62.809158685619416</v>
      </c>
      <c r="N5">
        <f t="shared" si="6"/>
        <v>0.30915868561941551</v>
      </c>
      <c r="O5">
        <f t="shared" si="7"/>
        <v>0.49465389699106477</v>
      </c>
      <c r="P5">
        <f t="shared" si="8"/>
        <v>64.000144045733336</v>
      </c>
      <c r="Q5">
        <f t="shared" si="9"/>
        <v>1.5001440457333359</v>
      </c>
      <c r="R5">
        <f t="shared" si="10"/>
        <v>2.4002304731733375</v>
      </c>
    </row>
    <row r="6" spans="1:20" x14ac:dyDescent="0.2">
      <c r="A6" t="s">
        <v>969</v>
      </c>
      <c r="B6" t="s">
        <v>22</v>
      </c>
      <c r="C6" t="s">
        <v>5907</v>
      </c>
      <c r="D6">
        <v>412161691</v>
      </c>
      <c r="E6">
        <v>546458563</v>
      </c>
      <c r="F6">
        <v>279183435</v>
      </c>
      <c r="G6">
        <f t="shared" si="0"/>
        <v>0.75424143550295142</v>
      </c>
      <c r="H6">
        <f t="shared" si="2"/>
        <v>1.4763114115276932</v>
      </c>
      <c r="I6">
        <f t="shared" si="11"/>
        <v>31.25</v>
      </c>
      <c r="J6">
        <f t="shared" si="1"/>
        <v>47.637889066366412</v>
      </c>
      <c r="K6">
        <f t="shared" si="3"/>
        <v>16.387889066366412</v>
      </c>
      <c r="L6">
        <f t="shared" si="4"/>
        <v>52.441245012372519</v>
      </c>
      <c r="M6">
        <f t="shared" si="5"/>
        <v>40.523842328767763</v>
      </c>
      <c r="N6">
        <f t="shared" si="6"/>
        <v>9.2738423287677634</v>
      </c>
      <c r="O6">
        <f t="shared" si="7"/>
        <v>29.676295452056845</v>
      </c>
      <c r="P6">
        <f t="shared" si="8"/>
        <v>41.454387604322115</v>
      </c>
      <c r="Q6">
        <f t="shared" si="9"/>
        <v>10.204387604322115</v>
      </c>
      <c r="R6">
        <f t="shared" si="10"/>
        <v>32.654040333830771</v>
      </c>
    </row>
    <row r="7" spans="1:20" x14ac:dyDescent="0.2">
      <c r="A7" t="s">
        <v>969</v>
      </c>
      <c r="B7" t="s">
        <v>25</v>
      </c>
      <c r="C7" t="s">
        <v>5908</v>
      </c>
      <c r="D7">
        <v>196523991</v>
      </c>
      <c r="E7">
        <v>558592743</v>
      </c>
      <c r="F7">
        <v>299509680</v>
      </c>
      <c r="G7">
        <f t="shared" si="0"/>
        <v>0.35181980693938231</v>
      </c>
      <c r="H7">
        <f t="shared" si="2"/>
        <v>0.65615238545879384</v>
      </c>
      <c r="I7">
        <f t="shared" si="11"/>
        <v>15.625</v>
      </c>
      <c r="J7">
        <f t="shared" si="1"/>
        <v>22.220939006291385</v>
      </c>
      <c r="K7">
        <f t="shared" si="3"/>
        <v>6.5959390062913847</v>
      </c>
      <c r="L7">
        <f t="shared" si="4"/>
        <v>42.214009640264862</v>
      </c>
      <c r="M7">
        <f t="shared" si="5"/>
        <v>18.087465993223557</v>
      </c>
      <c r="N7">
        <f t="shared" si="6"/>
        <v>2.4624659932235566</v>
      </c>
      <c r="O7">
        <f t="shared" si="7"/>
        <v>15.759782356630764</v>
      </c>
      <c r="P7">
        <f t="shared" si="8"/>
        <v>17.610885289310847</v>
      </c>
      <c r="Q7">
        <f t="shared" si="9"/>
        <v>1.985885289310847</v>
      </c>
      <c r="R7">
        <f t="shared" si="10"/>
        <v>12.709665851589422</v>
      </c>
    </row>
    <row r="8" spans="1:20" x14ac:dyDescent="0.2">
      <c r="A8" t="s">
        <v>969</v>
      </c>
      <c r="B8" t="s">
        <v>27</v>
      </c>
      <c r="C8" t="s">
        <v>5909</v>
      </c>
      <c r="D8">
        <v>86124068</v>
      </c>
      <c r="E8">
        <v>536194956</v>
      </c>
      <c r="F8">
        <v>289102108</v>
      </c>
      <c r="G8">
        <f t="shared" si="0"/>
        <v>0.16062080971906792</v>
      </c>
      <c r="H8">
        <f t="shared" si="2"/>
        <v>0.29790190253472659</v>
      </c>
      <c r="I8">
        <f t="shared" si="11"/>
        <v>7.8125</v>
      </c>
      <c r="J8">
        <f t="shared" si="1"/>
        <v>10.14481034185633</v>
      </c>
      <c r="K8">
        <f t="shared" si="3"/>
        <v>2.3323103418563296</v>
      </c>
      <c r="L8">
        <f t="shared" si="4"/>
        <v>29.853572375761019</v>
      </c>
      <c r="M8">
        <f t="shared" si="5"/>
        <v>7.8918220643829908</v>
      </c>
      <c r="N8">
        <f t="shared" si="6"/>
        <v>7.9322064382990831E-2</v>
      </c>
      <c r="O8">
        <f t="shared" si="7"/>
        <v>1.0153224241022825</v>
      </c>
      <c r="P8">
        <f t="shared" si="8"/>
        <v>7.6515332895899846</v>
      </c>
      <c r="Q8">
        <f t="shared" si="9"/>
        <v>0.16096671041001542</v>
      </c>
      <c r="R8">
        <f t="shared" si="10"/>
        <v>2.0603738932481974</v>
      </c>
    </row>
    <row r="9" spans="1:20" x14ac:dyDescent="0.2">
      <c r="A9" t="s">
        <v>969</v>
      </c>
      <c r="B9" t="s">
        <v>29</v>
      </c>
      <c r="C9" t="s">
        <v>5910</v>
      </c>
      <c r="D9">
        <v>45984669</v>
      </c>
      <c r="E9">
        <v>555430116</v>
      </c>
      <c r="F9">
        <v>301279313</v>
      </c>
      <c r="G9">
        <f t="shared" si="0"/>
        <v>8.279109770129929E-2</v>
      </c>
      <c r="H9">
        <f t="shared" si="2"/>
        <v>0.1526313524221293</v>
      </c>
      <c r="I9">
        <f t="shared" si="11"/>
        <v>3.90625</v>
      </c>
      <c r="J9">
        <f t="shared" si="1"/>
        <v>5.229085730814063</v>
      </c>
      <c r="K9">
        <f t="shared" si="3"/>
        <v>1.322835730814063</v>
      </c>
      <c r="L9">
        <f t="shared" si="4"/>
        <v>33.864594708840009</v>
      </c>
      <c r="M9">
        <f t="shared" si="5"/>
        <v>3.9149229975806512</v>
      </c>
      <c r="N9">
        <f t="shared" si="6"/>
        <v>8.6729975806512094E-3</v>
      </c>
      <c r="O9">
        <f t="shared" si="7"/>
        <v>0.22202873806467094</v>
      </c>
      <c r="P9">
        <f t="shared" si="8"/>
        <v>3.776956849144796</v>
      </c>
      <c r="Q9">
        <f t="shared" si="9"/>
        <v>0.12929315085520399</v>
      </c>
      <c r="R9">
        <f t="shared" si="10"/>
        <v>3.309904661893222</v>
      </c>
    </row>
    <row r="10" spans="1:20" x14ac:dyDescent="0.2">
      <c r="A10" t="s">
        <v>969</v>
      </c>
      <c r="B10" t="s">
        <v>32</v>
      </c>
      <c r="C10" t="s">
        <v>5911</v>
      </c>
      <c r="D10">
        <v>23901896</v>
      </c>
      <c r="E10">
        <v>525869578</v>
      </c>
      <c r="F10">
        <v>285650813</v>
      </c>
      <c r="G10">
        <f t="shared" si="0"/>
        <v>4.5452136803395764E-2</v>
      </c>
      <c r="H10">
        <f t="shared" si="2"/>
        <v>8.3675224827733999E-2</v>
      </c>
      <c r="I10">
        <f t="shared" si="11"/>
        <v>1.953125</v>
      </c>
      <c r="J10">
        <f t="shared" si="1"/>
        <v>2.8707569605024763</v>
      </c>
      <c r="K10">
        <f t="shared" si="3"/>
        <v>0.91763196050247631</v>
      </c>
      <c r="L10">
        <f t="shared" si="4"/>
        <v>46.982756377726787</v>
      </c>
      <c r="M10">
        <f t="shared" si="5"/>
        <v>2.0760656037650271</v>
      </c>
      <c r="N10">
        <f t="shared" si="6"/>
        <v>0.12294060376502713</v>
      </c>
      <c r="O10">
        <f t="shared" si="7"/>
        <v>6.2945589127693893</v>
      </c>
      <c r="P10">
        <f t="shared" si="8"/>
        <v>2.0024184969884939</v>
      </c>
      <c r="Q10">
        <f t="shared" si="9"/>
        <v>4.9293496988493946E-2</v>
      </c>
      <c r="R10">
        <f t="shared" si="10"/>
        <v>2.52382704581089</v>
      </c>
    </row>
    <row r="11" spans="1:20" x14ac:dyDescent="0.2">
      <c r="A11" t="s">
        <v>969</v>
      </c>
      <c r="B11" t="s">
        <v>35</v>
      </c>
      <c r="C11" t="s">
        <v>5912</v>
      </c>
      <c r="D11">
        <v>11289211</v>
      </c>
      <c r="E11">
        <v>545779050</v>
      </c>
      <c r="F11">
        <v>294719737</v>
      </c>
      <c r="G11">
        <f t="shared" si="0"/>
        <v>2.0684581058946841E-2</v>
      </c>
      <c r="H11">
        <f t="shared" si="2"/>
        <v>3.8304903210469407E-2</v>
      </c>
      <c r="I11">
        <f t="shared" si="11"/>
        <v>0.9765625</v>
      </c>
      <c r="J11">
        <f t="shared" si="1"/>
        <v>1.3064381396830824</v>
      </c>
      <c r="K11">
        <f t="shared" si="3"/>
        <v>0.32987563968308242</v>
      </c>
      <c r="L11">
        <f t="shared" si="4"/>
        <v>33.779265503547641</v>
      </c>
      <c r="M11">
        <f t="shared" si="5"/>
        <v>0.90275777875039553</v>
      </c>
      <c r="N11">
        <f t="shared" si="6"/>
        <v>7.3804721249604466E-2</v>
      </c>
      <c r="O11">
        <f t="shared" si="7"/>
        <v>7.5576034559594971</v>
      </c>
      <c r="P11">
        <f t="shared" si="8"/>
        <v>0.87762897161822828</v>
      </c>
      <c r="Q11">
        <f t="shared" si="9"/>
        <v>9.8933528381771718E-2</v>
      </c>
      <c r="R11">
        <f t="shared" si="10"/>
        <v>10.130793306293425</v>
      </c>
    </row>
    <row r="12" spans="1:20" x14ac:dyDescent="0.2">
      <c r="A12" t="s">
        <v>969</v>
      </c>
      <c r="B12" t="s">
        <v>38</v>
      </c>
      <c r="C12" t="s">
        <v>5913</v>
      </c>
      <c r="D12">
        <v>6854127</v>
      </c>
      <c r="E12">
        <v>530421817</v>
      </c>
      <c r="F12">
        <v>273647607</v>
      </c>
      <c r="G12">
        <f t="shared" si="0"/>
        <v>1.292203069392223E-2</v>
      </c>
      <c r="H12">
        <f t="shared" si="2"/>
        <v>2.5047275491066143E-2</v>
      </c>
      <c r="I12">
        <f t="shared" si="11"/>
        <v>0.48828125</v>
      </c>
      <c r="J12">
        <f t="shared" si="1"/>
        <v>0.81615545862812799</v>
      </c>
      <c r="K12">
        <f t="shared" si="3"/>
        <v>0.32787420862812799</v>
      </c>
      <c r="L12">
        <f t="shared" si="4"/>
        <v>67.14863792704061</v>
      </c>
      <c r="M12">
        <f t="shared" si="5"/>
        <v>0.54884007602158047</v>
      </c>
      <c r="N12">
        <f t="shared" si="6"/>
        <v>6.055882602158047E-2</v>
      </c>
      <c r="O12">
        <f t="shared" si="7"/>
        <v>12.40244756921968</v>
      </c>
      <c r="P12">
        <f t="shared" si="8"/>
        <v>0.56045502285437554</v>
      </c>
      <c r="Q12">
        <f t="shared" si="9"/>
        <v>7.217377285437554E-2</v>
      </c>
      <c r="R12">
        <f t="shared" si="10"/>
        <v>14.781188680576109</v>
      </c>
    </row>
    <row r="13" spans="1:20" x14ac:dyDescent="0.2">
      <c r="A13" t="s">
        <v>969</v>
      </c>
      <c r="B13" t="s">
        <v>39</v>
      </c>
      <c r="C13" t="s">
        <v>5914</v>
      </c>
      <c r="D13">
        <v>3655621</v>
      </c>
      <c r="E13">
        <v>564373570</v>
      </c>
      <c r="F13">
        <v>289213058</v>
      </c>
      <c r="G13">
        <f t="shared" si="0"/>
        <v>6.4773072204639204E-3</v>
      </c>
      <c r="H13">
        <f t="shared" si="2"/>
        <v>1.2639889171255884E-2</v>
      </c>
      <c r="I13">
        <f t="shared" si="11"/>
        <v>0.244140625</v>
      </c>
      <c r="J13">
        <f t="shared" si="1"/>
        <v>0.40910672404450121</v>
      </c>
      <c r="K13">
        <f t="shared" si="3"/>
        <v>0.16496609904450121</v>
      </c>
      <c r="L13">
        <f t="shared" si="4"/>
        <v>67.570114168627697</v>
      </c>
      <c r="M13">
        <f t="shared" si="5"/>
        <v>0.26434629464091458</v>
      </c>
      <c r="N13">
        <f t="shared" si="6"/>
        <v>2.0205669640914581E-2</v>
      </c>
      <c r="O13">
        <f t="shared" si="7"/>
        <v>8.276242284918613</v>
      </c>
      <c r="P13">
        <f t="shared" si="8"/>
        <v>0.27225739176584574</v>
      </c>
      <c r="Q13">
        <f t="shared" si="9"/>
        <v>2.8116766765845735E-2</v>
      </c>
      <c r="R13">
        <f t="shared" si="10"/>
        <v>11.516627667290413</v>
      </c>
    </row>
    <row r="14" spans="1:20" x14ac:dyDescent="0.2">
      <c r="A14" t="s">
        <v>969</v>
      </c>
      <c r="B14" t="s">
        <v>40</v>
      </c>
      <c r="C14" t="s">
        <v>5915</v>
      </c>
      <c r="D14">
        <v>2351051145</v>
      </c>
      <c r="E14">
        <v>284424100</v>
      </c>
      <c r="F14">
        <v>144541742</v>
      </c>
      <c r="G14">
        <f t="shared" si="0"/>
        <v>8.2660053947608514</v>
      </c>
      <c r="H14">
        <f t="shared" si="2"/>
        <v>16.265551476472449</v>
      </c>
      <c r="I14">
        <v>500</v>
      </c>
      <c r="J14">
        <f t="shared" si="1"/>
        <v>522.08090073309529</v>
      </c>
      <c r="K14">
        <f t="shared" si="3"/>
        <v>22.080900733095291</v>
      </c>
      <c r="L14">
        <f t="shared" si="4"/>
        <v>4.416180146619058</v>
      </c>
      <c r="M14">
        <f t="shared" si="5"/>
        <v>510.02974395991049</v>
      </c>
      <c r="N14">
        <f t="shared" si="6"/>
        <v>10.029743959910491</v>
      </c>
      <c r="O14">
        <f t="shared" si="7"/>
        <v>2.0059487919820982</v>
      </c>
      <c r="P14">
        <f t="shared" si="8"/>
        <v>522.04240037701106</v>
      </c>
      <c r="Q14">
        <f t="shared" si="9"/>
        <v>22.042400377011063</v>
      </c>
      <c r="R14">
        <f t="shared" si="10"/>
        <v>4.4084800754022124</v>
      </c>
    </row>
    <row r="15" spans="1:20" x14ac:dyDescent="0.2">
      <c r="A15" t="s">
        <v>969</v>
      </c>
      <c r="B15" t="s">
        <v>42</v>
      </c>
      <c r="C15" t="s">
        <v>5916</v>
      </c>
      <c r="D15">
        <v>1327840381</v>
      </c>
      <c r="E15">
        <v>339683581</v>
      </c>
      <c r="F15">
        <v>174195129</v>
      </c>
      <c r="G15">
        <f t="shared" si="0"/>
        <v>3.9090508204457488</v>
      </c>
      <c r="H15">
        <f t="shared" si="2"/>
        <v>7.6227182047093862</v>
      </c>
      <c r="I15">
        <f>I14/2</f>
        <v>250</v>
      </c>
      <c r="J15">
        <f t="shared" si="1"/>
        <v>246.89564981935348</v>
      </c>
      <c r="K15">
        <f t="shared" si="3"/>
        <v>3.1043501806465201</v>
      </c>
      <c r="L15">
        <f t="shared" si="4"/>
        <v>1.2417400722586081</v>
      </c>
      <c r="M15">
        <f t="shared" si="5"/>
        <v>230.97935689379634</v>
      </c>
      <c r="N15">
        <f t="shared" si="6"/>
        <v>19.020643106203664</v>
      </c>
      <c r="O15">
        <f t="shared" si="7"/>
        <v>7.6082572424814661</v>
      </c>
      <c r="P15">
        <f t="shared" si="8"/>
        <v>234.53771968753117</v>
      </c>
      <c r="Q15">
        <f t="shared" si="9"/>
        <v>15.462280312468835</v>
      </c>
      <c r="R15">
        <f t="shared" si="10"/>
        <v>6.1849121249875338</v>
      </c>
    </row>
    <row r="16" spans="1:20" x14ac:dyDescent="0.2">
      <c r="A16" t="s">
        <v>969</v>
      </c>
      <c r="B16" t="s">
        <v>44</v>
      </c>
      <c r="C16" t="s">
        <v>5917</v>
      </c>
      <c r="D16">
        <v>961041717</v>
      </c>
      <c r="E16">
        <v>437887371</v>
      </c>
      <c r="F16">
        <v>229464360</v>
      </c>
      <c r="G16">
        <f t="shared" si="0"/>
        <v>2.1947235308597195</v>
      </c>
      <c r="H16">
        <f t="shared" si="2"/>
        <v>4.1881960100470508</v>
      </c>
      <c r="I16">
        <f t="shared" si="11"/>
        <v>125</v>
      </c>
      <c r="J16">
        <f t="shared" si="1"/>
        <v>138.61873820909989</v>
      </c>
      <c r="K16">
        <f t="shared" si="3"/>
        <v>13.618738209099888</v>
      </c>
      <c r="L16">
        <f t="shared" si="4"/>
        <v>10.89499056727991</v>
      </c>
      <c r="M16">
        <f t="shared" si="5"/>
        <v>125.42719288982607</v>
      </c>
      <c r="N16">
        <f t="shared" si="6"/>
        <v>0.42719288982607395</v>
      </c>
      <c r="O16">
        <f t="shared" si="7"/>
        <v>0.34175431186085914</v>
      </c>
      <c r="P16">
        <f t="shared" si="8"/>
        <v>124.63591784948223</v>
      </c>
      <c r="Q16">
        <f t="shared" si="9"/>
        <v>0.36408215051777404</v>
      </c>
      <c r="R16">
        <f t="shared" si="10"/>
        <v>0.29126572041421922</v>
      </c>
    </row>
    <row r="17" spans="1:18" x14ac:dyDescent="0.2">
      <c r="A17" t="s">
        <v>969</v>
      </c>
      <c r="B17" t="s">
        <v>46</v>
      </c>
      <c r="C17" t="s">
        <v>5918</v>
      </c>
      <c r="D17">
        <v>582448533</v>
      </c>
      <c r="E17">
        <v>489589565</v>
      </c>
      <c r="F17">
        <v>255908952</v>
      </c>
      <c r="G17">
        <f t="shared" si="0"/>
        <v>1.1896669672687978</v>
      </c>
      <c r="H17">
        <f t="shared" si="2"/>
        <v>2.2759990553202689</v>
      </c>
      <c r="I17">
        <f t="shared" si="11"/>
        <v>62.5</v>
      </c>
      <c r="J17">
        <f t="shared" si="1"/>
        <v>75.139365652697265</v>
      </c>
      <c r="K17">
        <f t="shared" si="3"/>
        <v>12.639365652697265</v>
      </c>
      <c r="L17">
        <f t="shared" si="4"/>
        <v>20.222985044315624</v>
      </c>
      <c r="M17">
        <f t="shared" si="5"/>
        <v>65.624365952619229</v>
      </c>
      <c r="N17">
        <f t="shared" si="6"/>
        <v>3.1243659526192289</v>
      </c>
      <c r="O17">
        <f t="shared" si="7"/>
        <v>4.9989855241907657</v>
      </c>
      <c r="P17">
        <f t="shared" si="8"/>
        <v>65.469025406139309</v>
      </c>
      <c r="Q17">
        <f t="shared" si="9"/>
        <v>2.9690254061393091</v>
      </c>
      <c r="R17">
        <f t="shared" si="10"/>
        <v>4.7504406498228944</v>
      </c>
    </row>
    <row r="18" spans="1:18" x14ac:dyDescent="0.2">
      <c r="A18" t="s">
        <v>969</v>
      </c>
      <c r="B18" t="s">
        <v>48</v>
      </c>
      <c r="C18" t="s">
        <v>5919</v>
      </c>
      <c r="D18">
        <v>314915065</v>
      </c>
      <c r="E18">
        <v>557059510</v>
      </c>
      <c r="F18">
        <v>295553335</v>
      </c>
      <c r="G18">
        <f t="shared" si="0"/>
        <v>0.56531673788317516</v>
      </c>
      <c r="H18">
        <f t="shared" si="2"/>
        <v>1.0655101049697173</v>
      </c>
      <c r="I18">
        <f t="shared" si="11"/>
        <v>31.25</v>
      </c>
      <c r="J18">
        <f t="shared" si="1"/>
        <v>35.70540516470134</v>
      </c>
      <c r="K18">
        <f t="shared" si="3"/>
        <v>4.4554051647013395</v>
      </c>
      <c r="L18">
        <f t="shared" si="4"/>
        <v>14.257296527044286</v>
      </c>
      <c r="M18">
        <f t="shared" si="5"/>
        <v>29.87132190118804</v>
      </c>
      <c r="N18">
        <f t="shared" si="6"/>
        <v>1.3786780988119602</v>
      </c>
      <c r="O18">
        <f t="shared" si="7"/>
        <v>4.4117699161982733</v>
      </c>
      <c r="P18">
        <f t="shared" si="8"/>
        <v>29.380680016558532</v>
      </c>
      <c r="Q18">
        <f t="shared" si="9"/>
        <v>1.8693199834414678</v>
      </c>
      <c r="R18">
        <f t="shared" si="10"/>
        <v>5.981823947012697</v>
      </c>
    </row>
    <row r="19" spans="1:18" x14ac:dyDescent="0.2">
      <c r="A19" t="s">
        <v>969</v>
      </c>
      <c r="B19" t="s">
        <v>50</v>
      </c>
      <c r="C19" t="s">
        <v>5920</v>
      </c>
      <c r="D19">
        <v>171280638</v>
      </c>
      <c r="E19">
        <v>544716890</v>
      </c>
      <c r="F19">
        <v>289023169</v>
      </c>
      <c r="G19">
        <f t="shared" si="0"/>
        <v>0.31443974134894181</v>
      </c>
      <c r="H19">
        <f t="shared" si="2"/>
        <v>0.59261905747078703</v>
      </c>
      <c r="I19">
        <f t="shared" si="11"/>
        <v>15.625</v>
      </c>
      <c r="J19">
        <f t="shared" si="1"/>
        <v>19.860014063599163</v>
      </c>
      <c r="K19">
        <f t="shared" si="3"/>
        <v>4.2350140635991629</v>
      </c>
      <c r="L19">
        <f t="shared" si="4"/>
        <v>27.104090007034642</v>
      </c>
      <c r="M19">
        <f t="shared" si="5"/>
        <v>16.061097663996765</v>
      </c>
      <c r="N19">
        <f t="shared" si="6"/>
        <v>0.43609766399676531</v>
      </c>
      <c r="O19">
        <f t="shared" si="7"/>
        <v>2.7910250495792979</v>
      </c>
      <c r="P19">
        <f t="shared" si="8"/>
        <v>15.815704019152507</v>
      </c>
      <c r="Q19">
        <f t="shared" si="9"/>
        <v>0.19070401915250734</v>
      </c>
      <c r="R19">
        <f t="shared" si="10"/>
        <v>1.2205057225760469</v>
      </c>
    </row>
    <row r="20" spans="1:18" x14ac:dyDescent="0.2">
      <c r="A20" t="s">
        <v>969</v>
      </c>
      <c r="B20" t="s">
        <v>52</v>
      </c>
      <c r="C20" t="s">
        <v>5921</v>
      </c>
      <c r="D20">
        <v>88581805</v>
      </c>
      <c r="E20">
        <v>555556265</v>
      </c>
      <c r="F20">
        <v>292369008</v>
      </c>
      <c r="G20">
        <f t="shared" si="0"/>
        <v>0.15944704538612303</v>
      </c>
      <c r="H20">
        <f t="shared" si="2"/>
        <v>0.30297946285743116</v>
      </c>
      <c r="I20">
        <f t="shared" si="11"/>
        <v>7.8125</v>
      </c>
      <c r="J20">
        <f t="shared" si="1"/>
        <v>10.07067538658753</v>
      </c>
      <c r="K20">
        <f t="shared" si="3"/>
        <v>2.2581753865875296</v>
      </c>
      <c r="L20">
        <f t="shared" si="4"/>
        <v>28.904644948320378</v>
      </c>
      <c r="M20">
        <f t="shared" si="5"/>
        <v>7.8308307483224873</v>
      </c>
      <c r="N20">
        <f t="shared" si="6"/>
        <v>1.8330748322487267E-2</v>
      </c>
      <c r="O20">
        <f t="shared" si="7"/>
        <v>0.23463357852783703</v>
      </c>
      <c r="P20">
        <f t="shared" si="8"/>
        <v>7.7892782811934635</v>
      </c>
      <c r="Q20">
        <f t="shared" si="9"/>
        <v>2.3221718806536451E-2</v>
      </c>
      <c r="R20">
        <f t="shared" si="10"/>
        <v>0.29723800072366657</v>
      </c>
    </row>
    <row r="21" spans="1:18" x14ac:dyDescent="0.2">
      <c r="A21" t="s">
        <v>969</v>
      </c>
      <c r="B21" t="s">
        <v>54</v>
      </c>
      <c r="C21" t="s">
        <v>5922</v>
      </c>
      <c r="D21">
        <v>47199591</v>
      </c>
      <c r="E21">
        <v>551557126</v>
      </c>
      <c r="F21">
        <v>291575920</v>
      </c>
      <c r="G21">
        <f t="shared" si="0"/>
        <v>8.5575163070234717E-2</v>
      </c>
      <c r="H21">
        <f t="shared" si="2"/>
        <v>0.16187753433136728</v>
      </c>
      <c r="I21">
        <f t="shared" si="11"/>
        <v>3.90625</v>
      </c>
      <c r="J21">
        <f t="shared" si="1"/>
        <v>5.4049272995160242</v>
      </c>
      <c r="K21">
        <f t="shared" si="3"/>
        <v>1.4986772995160242</v>
      </c>
      <c r="L21">
        <f t="shared" si="4"/>
        <v>38.366138867610225</v>
      </c>
      <c r="M21">
        <f t="shared" si="5"/>
        <v>4.0543157042560081</v>
      </c>
      <c r="N21">
        <f t="shared" si="6"/>
        <v>0.14806570425600807</v>
      </c>
      <c r="O21">
        <f t="shared" si="7"/>
        <v>3.7904820289538064</v>
      </c>
      <c r="P21">
        <f t="shared" si="8"/>
        <v>4.0189035811607843</v>
      </c>
      <c r="Q21">
        <f t="shared" si="9"/>
        <v>0.11265358116078428</v>
      </c>
      <c r="R21">
        <f t="shared" si="10"/>
        <v>2.8839316777160775</v>
      </c>
    </row>
    <row r="22" spans="1:18" x14ac:dyDescent="0.2">
      <c r="A22" t="s">
        <v>969</v>
      </c>
      <c r="B22" t="s">
        <v>57</v>
      </c>
      <c r="C22" t="s">
        <v>5923</v>
      </c>
      <c r="D22">
        <v>25661736</v>
      </c>
      <c r="E22">
        <v>570644259</v>
      </c>
      <c r="F22">
        <v>301015922</v>
      </c>
      <c r="G22">
        <f t="shared" si="0"/>
        <v>4.4969761099445317E-2</v>
      </c>
      <c r="H22">
        <f t="shared" si="2"/>
        <v>8.5250427384369387E-2</v>
      </c>
      <c r="I22">
        <f t="shared" si="11"/>
        <v>1.953125</v>
      </c>
      <c r="J22">
        <f t="shared" si="1"/>
        <v>2.8402901110409662</v>
      </c>
      <c r="K22">
        <f t="shared" si="3"/>
        <v>0.88716511104096618</v>
      </c>
      <c r="L22">
        <f t="shared" si="4"/>
        <v>45.422853685297468</v>
      </c>
      <c r="M22">
        <f t="shared" si="5"/>
        <v>2.0527663459855567</v>
      </c>
      <c r="N22">
        <f t="shared" si="6"/>
        <v>9.964134598555674E-2</v>
      </c>
      <c r="O22">
        <f t="shared" si="7"/>
        <v>5.1016369144605047</v>
      </c>
      <c r="P22">
        <f t="shared" si="8"/>
        <v>2.0422348232713721</v>
      </c>
      <c r="Q22">
        <f t="shared" si="9"/>
        <v>8.9109823271372068E-2</v>
      </c>
      <c r="R22">
        <f t="shared" si="10"/>
        <v>4.5624229514942503</v>
      </c>
    </row>
    <row r="23" spans="1:18" x14ac:dyDescent="0.2">
      <c r="A23" t="s">
        <v>969</v>
      </c>
      <c r="B23" t="s">
        <v>60</v>
      </c>
      <c r="C23" t="s">
        <v>5924</v>
      </c>
      <c r="D23">
        <v>11943980</v>
      </c>
      <c r="E23">
        <v>569554225</v>
      </c>
      <c r="F23">
        <v>303880078</v>
      </c>
      <c r="G23">
        <f t="shared" si="0"/>
        <v>2.0970751292381337E-2</v>
      </c>
      <c r="H23">
        <f t="shared" si="2"/>
        <v>3.9304912907123846E-2</v>
      </c>
      <c r="I23">
        <f t="shared" si="11"/>
        <v>0.9765625</v>
      </c>
      <c r="J23">
        <f t="shared" si="1"/>
        <v>1.3245126516268051</v>
      </c>
      <c r="K23">
        <f t="shared" si="3"/>
        <v>0.34795015162680509</v>
      </c>
      <c r="L23">
        <f t="shared" si="4"/>
        <v>35.630095526584846</v>
      </c>
      <c r="M23">
        <f t="shared" si="5"/>
        <v>0.91597455052361165</v>
      </c>
      <c r="N23">
        <f t="shared" si="6"/>
        <v>6.0587949476388347E-2</v>
      </c>
      <c r="O23">
        <f t="shared" si="7"/>
        <v>6.2042060263821668</v>
      </c>
      <c r="P23">
        <f t="shared" si="8"/>
        <v>0.90183449074662159</v>
      </c>
      <c r="Q23">
        <f t="shared" si="9"/>
        <v>7.4728009253378413E-2</v>
      </c>
      <c r="R23">
        <f t="shared" si="10"/>
        <v>7.6521481475459492</v>
      </c>
    </row>
    <row r="24" spans="1:18" x14ac:dyDescent="0.2">
      <c r="A24" t="s">
        <v>969</v>
      </c>
      <c r="B24" t="s">
        <v>63</v>
      </c>
      <c r="C24" t="s">
        <v>5925</v>
      </c>
      <c r="D24">
        <v>6623166</v>
      </c>
      <c r="E24">
        <v>547859161</v>
      </c>
      <c r="F24">
        <v>281761361</v>
      </c>
      <c r="G24">
        <f t="shared" si="0"/>
        <v>1.2089176327563499E-2</v>
      </c>
      <c r="H24">
        <f t="shared" si="2"/>
        <v>2.3506296166705413E-2</v>
      </c>
      <c r="I24">
        <f t="shared" si="11"/>
        <v>0.48828125</v>
      </c>
      <c r="J24">
        <f t="shared" si="1"/>
        <v>0.76355237684891053</v>
      </c>
      <c r="K24">
        <f t="shared" si="3"/>
        <v>0.27527112684891053</v>
      </c>
      <c r="L24">
        <f t="shared" si="4"/>
        <v>56.375526778656884</v>
      </c>
      <c r="M24">
        <f t="shared" si="5"/>
        <v>0.51149261905846366</v>
      </c>
      <c r="N24">
        <f t="shared" si="6"/>
        <v>2.321136905846366E-2</v>
      </c>
      <c r="O24">
        <f t="shared" si="7"/>
        <v>4.7536883831733574</v>
      </c>
      <c r="P24">
        <f t="shared" si="8"/>
        <v>0.52411727892285487</v>
      </c>
      <c r="Q24">
        <f t="shared" si="9"/>
        <v>3.5836028922854868E-2</v>
      </c>
      <c r="R24">
        <f t="shared" si="10"/>
        <v>7.3392187234006769</v>
      </c>
    </row>
    <row r="25" spans="1:18" x14ac:dyDescent="0.2">
      <c r="A25" t="s">
        <v>969</v>
      </c>
      <c r="B25" t="s">
        <v>64</v>
      </c>
      <c r="C25" t="s">
        <v>5926</v>
      </c>
      <c r="D25">
        <v>3057799</v>
      </c>
      <c r="E25">
        <v>527204029</v>
      </c>
      <c r="F25">
        <v>272054171</v>
      </c>
      <c r="G25">
        <f t="shared" si="0"/>
        <v>5.800029650380384E-3</v>
      </c>
      <c r="H25">
        <f t="shared" si="2"/>
        <v>1.1239669617121952E-2</v>
      </c>
      <c r="I25">
        <f t="shared" si="11"/>
        <v>0.244140625</v>
      </c>
      <c r="J25">
        <f t="shared" si="1"/>
        <v>0.36632987271802503</v>
      </c>
      <c r="K25">
        <f t="shared" si="3"/>
        <v>0.12218924771802503</v>
      </c>
      <c r="L25">
        <f t="shared" si="4"/>
        <v>50.048715865303052</v>
      </c>
      <c r="M25">
        <f t="shared" si="5"/>
        <v>0.23519961645974369</v>
      </c>
      <c r="N25">
        <f t="shared" si="6"/>
        <v>8.9410085402563122E-3</v>
      </c>
      <c r="O25">
        <f t="shared" si="7"/>
        <v>3.6622370980889856</v>
      </c>
      <c r="P25">
        <f t="shared" si="8"/>
        <v>0.24051924496377686</v>
      </c>
      <c r="Q25">
        <f t="shared" si="9"/>
        <v>3.621380036223143E-3</v>
      </c>
      <c r="R25">
        <f t="shared" si="10"/>
        <v>1.4833172628369993</v>
      </c>
    </row>
    <row r="26" spans="1:18" x14ac:dyDescent="0.2">
      <c r="A26" t="s">
        <v>969</v>
      </c>
      <c r="B26" t="s">
        <v>66</v>
      </c>
      <c r="C26" t="s">
        <v>5927</v>
      </c>
      <c r="D26">
        <v>2138084572</v>
      </c>
      <c r="E26">
        <v>285101688</v>
      </c>
      <c r="F26">
        <v>140146969</v>
      </c>
      <c r="G26">
        <f t="shared" si="0"/>
        <v>7.4993753526987188</v>
      </c>
      <c r="H26">
        <f t="shared" si="2"/>
        <v>15.256017217182913</v>
      </c>
      <c r="I26">
        <v>500</v>
      </c>
      <c r="J26">
        <f t="shared" si="1"/>
        <v>473.66054727645104</v>
      </c>
      <c r="K26">
        <f t="shared" si="3"/>
        <v>26.339452723548959</v>
      </c>
      <c r="L26">
        <f t="shared" si="4"/>
        <v>5.2678905447097923</v>
      </c>
      <c r="M26">
        <f t="shared" si="5"/>
        <v>460.13118741932198</v>
      </c>
      <c r="N26">
        <f t="shared" si="6"/>
        <v>39.868812580678025</v>
      </c>
      <c r="O26">
        <f t="shared" si="7"/>
        <v>7.9737625161356043</v>
      </c>
      <c r="P26">
        <f t="shared" si="8"/>
        <v>487.89701051935759</v>
      </c>
      <c r="Q26">
        <f t="shared" si="9"/>
        <v>12.102989480642407</v>
      </c>
      <c r="R26">
        <f t="shared" si="10"/>
        <v>2.4205978961284815</v>
      </c>
    </row>
    <row r="27" spans="1:18" x14ac:dyDescent="0.2">
      <c r="A27" t="s">
        <v>969</v>
      </c>
      <c r="B27" t="s">
        <v>68</v>
      </c>
      <c r="C27" t="s">
        <v>5928</v>
      </c>
      <c r="D27">
        <v>1442565850</v>
      </c>
      <c r="E27">
        <v>341805349</v>
      </c>
      <c r="F27">
        <v>184882070</v>
      </c>
      <c r="G27">
        <f t="shared" si="0"/>
        <v>4.220430880383911</v>
      </c>
      <c r="H27">
        <f t="shared" si="2"/>
        <v>7.8026271016978557</v>
      </c>
      <c r="I27">
        <f>I26/2</f>
        <v>250</v>
      </c>
      <c r="J27">
        <f t="shared" si="1"/>
        <v>266.56241440504783</v>
      </c>
      <c r="K27">
        <f t="shared" si="3"/>
        <v>16.562414405047832</v>
      </c>
      <c r="L27">
        <f t="shared" si="4"/>
        <v>6.6249657620191336</v>
      </c>
      <c r="M27">
        <f t="shared" si="5"/>
        <v>250.48547293920387</v>
      </c>
      <c r="N27">
        <f t="shared" si="6"/>
        <v>0.48547293920387347</v>
      </c>
      <c r="O27">
        <f t="shared" si="7"/>
        <v>0.19418917568154939</v>
      </c>
      <c r="P27">
        <f t="shared" si="8"/>
        <v>240.38534141631675</v>
      </c>
      <c r="Q27">
        <f t="shared" si="9"/>
        <v>9.6146585836832514</v>
      </c>
      <c r="R27">
        <f t="shared" si="10"/>
        <v>3.8458634334733004</v>
      </c>
    </row>
    <row r="28" spans="1:18" x14ac:dyDescent="0.2">
      <c r="A28" t="s">
        <v>969</v>
      </c>
      <c r="B28" t="s">
        <v>70</v>
      </c>
      <c r="C28" t="s">
        <v>5929</v>
      </c>
      <c r="D28">
        <v>890883894</v>
      </c>
      <c r="E28">
        <v>404842018</v>
      </c>
      <c r="F28">
        <v>218820476</v>
      </c>
      <c r="G28">
        <f t="shared" si="0"/>
        <v>2.2005717153598421</v>
      </c>
      <c r="H28">
        <f t="shared" si="2"/>
        <v>4.0713004115757432</v>
      </c>
      <c r="I28">
        <f t="shared" ref="I28:I37" si="12">I27/2</f>
        <v>125</v>
      </c>
      <c r="J28">
        <f t="shared" si="1"/>
        <v>138.98810954212763</v>
      </c>
      <c r="K28">
        <f t="shared" si="3"/>
        <v>13.988109542127631</v>
      </c>
      <c r="L28">
        <f t="shared" si="4"/>
        <v>11.190487633702105</v>
      </c>
      <c r="M28">
        <f t="shared" si="5"/>
        <v>125.7807584263625</v>
      </c>
      <c r="N28">
        <f t="shared" si="6"/>
        <v>0.78075842636249604</v>
      </c>
      <c r="O28">
        <f t="shared" si="7"/>
        <v>0.62460674108999692</v>
      </c>
      <c r="P28">
        <f t="shared" si="8"/>
        <v>120.96635631713855</v>
      </c>
      <c r="Q28">
        <f t="shared" si="9"/>
        <v>4.0336436828614524</v>
      </c>
      <c r="R28">
        <f t="shared" si="10"/>
        <v>3.226914946289162</v>
      </c>
    </row>
    <row r="29" spans="1:18" x14ac:dyDescent="0.2">
      <c r="A29" t="s">
        <v>969</v>
      </c>
      <c r="B29" t="s">
        <v>72</v>
      </c>
      <c r="C29" t="s">
        <v>5930</v>
      </c>
      <c r="D29">
        <v>561035183</v>
      </c>
      <c r="E29">
        <v>489106907</v>
      </c>
      <c r="F29">
        <v>265578022</v>
      </c>
      <c r="G29">
        <f t="shared" si="0"/>
        <v>1.1470604380567457</v>
      </c>
      <c r="H29">
        <f t="shared" si="2"/>
        <v>2.1125060679908221</v>
      </c>
      <c r="I29">
        <f t="shared" si="12"/>
        <v>62.5</v>
      </c>
      <c r="J29">
        <f t="shared" si="1"/>
        <v>72.448337267664058</v>
      </c>
      <c r="K29">
        <f t="shared" si="3"/>
        <v>9.9483372676640585</v>
      </c>
      <c r="L29">
        <f t="shared" si="4"/>
        <v>15.917339628262495</v>
      </c>
      <c r="M29">
        <f t="shared" si="5"/>
        <v>63.140863745908568</v>
      </c>
      <c r="N29">
        <f t="shared" si="6"/>
        <v>0.64086374590856821</v>
      </c>
      <c r="O29">
        <f t="shared" si="7"/>
        <v>1.0253819934537092</v>
      </c>
      <c r="P29">
        <f t="shared" si="8"/>
        <v>60.514371278358183</v>
      </c>
      <c r="Q29">
        <f t="shared" si="9"/>
        <v>1.9856287216418167</v>
      </c>
      <c r="R29">
        <f t="shared" si="10"/>
        <v>3.1770059546269067</v>
      </c>
    </row>
    <row r="30" spans="1:18" x14ac:dyDescent="0.2">
      <c r="A30" t="s">
        <v>969</v>
      </c>
      <c r="B30" t="s">
        <v>74</v>
      </c>
      <c r="C30" t="s">
        <v>5931</v>
      </c>
      <c r="D30">
        <v>327798771</v>
      </c>
      <c r="E30">
        <v>530772114</v>
      </c>
      <c r="F30">
        <v>289379369</v>
      </c>
      <c r="G30">
        <f t="shared" si="0"/>
        <v>0.61758853254298884</v>
      </c>
      <c r="H30">
        <f t="shared" si="2"/>
        <v>1.132764827474622</v>
      </c>
      <c r="I30">
        <f t="shared" si="12"/>
        <v>31.25</v>
      </c>
      <c r="J30">
        <f t="shared" si="1"/>
        <v>39.006891715415172</v>
      </c>
      <c r="K30">
        <f t="shared" si="3"/>
        <v>7.756891715415172</v>
      </c>
      <c r="L30">
        <f t="shared" si="4"/>
        <v>24.82205348932855</v>
      </c>
      <c r="M30">
        <f t="shared" si="5"/>
        <v>32.800598455440465</v>
      </c>
      <c r="N30">
        <f t="shared" si="6"/>
        <v>1.5505984554404648</v>
      </c>
      <c r="O30">
        <f t="shared" si="7"/>
        <v>4.9619150574094872</v>
      </c>
      <c r="P30">
        <f t="shared" si="8"/>
        <v>31.341851875931869</v>
      </c>
      <c r="Q30">
        <f t="shared" si="9"/>
        <v>9.1851875931869387E-2</v>
      </c>
      <c r="R30">
        <f t="shared" si="10"/>
        <v>0.29392600298198202</v>
      </c>
    </row>
    <row r="31" spans="1:18" x14ac:dyDescent="0.2">
      <c r="A31" t="s">
        <v>969</v>
      </c>
      <c r="B31" t="s">
        <v>76</v>
      </c>
      <c r="C31" t="s">
        <v>5932</v>
      </c>
      <c r="D31">
        <v>155286937</v>
      </c>
      <c r="E31">
        <v>524013365</v>
      </c>
      <c r="F31">
        <v>285861620</v>
      </c>
      <c r="G31">
        <f t="shared" si="0"/>
        <v>0.29634155800587264</v>
      </c>
      <c r="H31">
        <f t="shared" si="2"/>
        <v>0.5432241550999396</v>
      </c>
      <c r="I31">
        <f t="shared" si="12"/>
        <v>15.625</v>
      </c>
      <c r="J31">
        <f t="shared" si="1"/>
        <v>18.716932803650916</v>
      </c>
      <c r="K31">
        <f t="shared" si="3"/>
        <v>3.0919328036509164</v>
      </c>
      <c r="L31">
        <f t="shared" si="4"/>
        <v>19.788369943365865</v>
      </c>
      <c r="M31">
        <f t="shared" si="5"/>
        <v>15.084895255201365</v>
      </c>
      <c r="N31">
        <f t="shared" si="6"/>
        <v>0.54010474479863468</v>
      </c>
      <c r="O31">
        <f t="shared" si="7"/>
        <v>3.4566703667112622</v>
      </c>
      <c r="P31">
        <f t="shared" si="8"/>
        <v>14.4273551008685</v>
      </c>
      <c r="Q31">
        <f t="shared" si="9"/>
        <v>1.1976448991315003</v>
      </c>
      <c r="R31">
        <f t="shared" si="10"/>
        <v>7.6649273544416019</v>
      </c>
    </row>
    <row r="32" spans="1:18" x14ac:dyDescent="0.2">
      <c r="A32" t="s">
        <v>969</v>
      </c>
      <c r="B32" t="s">
        <v>78</v>
      </c>
      <c r="C32" t="s">
        <v>5933</v>
      </c>
      <c r="D32">
        <v>94766616</v>
      </c>
      <c r="E32">
        <v>573211439</v>
      </c>
      <c r="F32">
        <v>294164178</v>
      </c>
      <c r="G32">
        <f t="shared" si="0"/>
        <v>0.16532575861592322</v>
      </c>
      <c r="H32">
        <f t="shared" si="2"/>
        <v>0.32215552772030592</v>
      </c>
      <c r="I32">
        <f t="shared" si="12"/>
        <v>7.8125</v>
      </c>
      <c r="J32">
        <f t="shared" si="1"/>
        <v>10.44197491418171</v>
      </c>
      <c r="K32">
        <f t="shared" si="3"/>
        <v>2.62947491418171</v>
      </c>
      <c r="L32">
        <f t="shared" si="4"/>
        <v>33.657278901525892</v>
      </c>
      <c r="M32">
        <f t="shared" si="5"/>
        <v>8.1365582066266473</v>
      </c>
      <c r="N32">
        <f t="shared" si="6"/>
        <v>0.3240582066266473</v>
      </c>
      <c r="O32">
        <f t="shared" si="7"/>
        <v>4.1479450448210855</v>
      </c>
      <c r="P32">
        <f t="shared" si="8"/>
        <v>8.3106339647207186</v>
      </c>
      <c r="Q32">
        <f t="shared" si="9"/>
        <v>0.49813396472071858</v>
      </c>
      <c r="R32">
        <f t="shared" si="10"/>
        <v>6.3761147484251977</v>
      </c>
    </row>
    <row r="33" spans="1:29" x14ac:dyDescent="0.2">
      <c r="A33" t="s">
        <v>969</v>
      </c>
      <c r="B33" t="s">
        <v>80</v>
      </c>
      <c r="C33" t="s">
        <v>5934</v>
      </c>
      <c r="D33">
        <v>45680965</v>
      </c>
      <c r="E33">
        <v>577724082</v>
      </c>
      <c r="F33">
        <v>298140586</v>
      </c>
      <c r="G33">
        <f t="shared" si="0"/>
        <v>7.9070557076068013E-2</v>
      </c>
      <c r="H33">
        <f t="shared" si="2"/>
        <v>0.1532195452248826</v>
      </c>
      <c r="I33">
        <f t="shared" si="12"/>
        <v>3.90625</v>
      </c>
      <c r="J33">
        <f t="shared" si="1"/>
        <v>4.9940963849244557</v>
      </c>
      <c r="K33">
        <f t="shared" si="3"/>
        <v>1.0878463849244557</v>
      </c>
      <c r="L33">
        <f t="shared" si="4"/>
        <v>27.848867454066067</v>
      </c>
      <c r="M33">
        <f t="shared" si="5"/>
        <v>3.7290669711055551</v>
      </c>
      <c r="N33">
        <f t="shared" si="6"/>
        <v>0.17718302889444493</v>
      </c>
      <c r="O33">
        <f t="shared" si="7"/>
        <v>4.53588553969779</v>
      </c>
      <c r="P33">
        <f t="shared" si="8"/>
        <v>3.7923244138410719</v>
      </c>
      <c r="Q33">
        <f t="shared" si="9"/>
        <v>0.11392558615892812</v>
      </c>
      <c r="R33">
        <f t="shared" si="10"/>
        <v>2.9164950056685601</v>
      </c>
    </row>
    <row r="34" spans="1:29" x14ac:dyDescent="0.2">
      <c r="A34" t="s">
        <v>969</v>
      </c>
      <c r="B34" t="s">
        <v>83</v>
      </c>
      <c r="C34" t="s">
        <v>5935</v>
      </c>
      <c r="D34">
        <v>24645962</v>
      </c>
      <c r="E34">
        <v>597610019</v>
      </c>
      <c r="F34">
        <v>308326995</v>
      </c>
      <c r="G34">
        <f t="shared" si="0"/>
        <v>4.1240878192171003E-2</v>
      </c>
      <c r="H34">
        <f t="shared" si="2"/>
        <v>7.993449292365723E-2</v>
      </c>
      <c r="I34">
        <f t="shared" si="12"/>
        <v>1.953125</v>
      </c>
      <c r="J34">
        <f t="shared" si="1"/>
        <v>2.6047738666175202</v>
      </c>
      <c r="K34">
        <f t="shared" si="3"/>
        <v>0.65164886661752019</v>
      </c>
      <c r="L34">
        <f t="shared" si="4"/>
        <v>33.364421970817034</v>
      </c>
      <c r="M34">
        <f t="shared" si="5"/>
        <v>1.8731561678866981</v>
      </c>
      <c r="N34">
        <f t="shared" si="6"/>
        <v>7.9968832113301858E-2</v>
      </c>
      <c r="O34">
        <f t="shared" si="7"/>
        <v>4.0944042042010551</v>
      </c>
      <c r="P34">
        <f t="shared" si="8"/>
        <v>1.908032791924587</v>
      </c>
      <c r="Q34">
        <f t="shared" si="9"/>
        <v>4.5092208075413032E-2</v>
      </c>
      <c r="R34">
        <f t="shared" si="10"/>
        <v>2.3087210534611473</v>
      </c>
    </row>
    <row r="35" spans="1:29" x14ac:dyDescent="0.2">
      <c r="A35" t="s">
        <v>969</v>
      </c>
      <c r="B35" t="s">
        <v>86</v>
      </c>
      <c r="C35" t="s">
        <v>5936</v>
      </c>
      <c r="D35">
        <v>10885397</v>
      </c>
      <c r="E35">
        <v>573603632</v>
      </c>
      <c r="F35">
        <v>296331052</v>
      </c>
      <c r="G35">
        <f t="shared" si="0"/>
        <v>1.8977210730074318E-2</v>
      </c>
      <c r="H35">
        <f t="shared" si="2"/>
        <v>3.6733905969462827E-2</v>
      </c>
      <c r="I35">
        <f t="shared" si="12"/>
        <v>0.9765625</v>
      </c>
      <c r="J35">
        <f t="shared" si="1"/>
        <v>1.1986006297114939</v>
      </c>
      <c r="K35">
        <f t="shared" si="3"/>
        <v>0.22203812971149395</v>
      </c>
      <c r="L35">
        <f t="shared" si="4"/>
        <v>22.736704482456979</v>
      </c>
      <c r="M35">
        <f t="shared" si="5"/>
        <v>0.82412737607039011</v>
      </c>
      <c r="N35">
        <f t="shared" si="6"/>
        <v>0.15243512392960989</v>
      </c>
      <c r="O35">
        <f t="shared" si="7"/>
        <v>15.609356690392055</v>
      </c>
      <c r="P35">
        <f t="shared" si="8"/>
        <v>0.83967391492644228</v>
      </c>
      <c r="Q35">
        <f t="shared" si="9"/>
        <v>0.13688858507355772</v>
      </c>
      <c r="R35">
        <f t="shared" si="10"/>
        <v>14.01739111153231</v>
      </c>
    </row>
    <row r="36" spans="1:29" x14ac:dyDescent="0.2">
      <c r="A36" t="s">
        <v>969</v>
      </c>
      <c r="B36" t="s">
        <v>89</v>
      </c>
      <c r="C36" t="s">
        <v>5937</v>
      </c>
      <c r="D36">
        <v>6233618</v>
      </c>
      <c r="E36">
        <v>571195357</v>
      </c>
      <c r="F36">
        <v>295335400</v>
      </c>
      <c r="G36">
        <f t="shared" si="0"/>
        <v>1.0913285487367853E-2</v>
      </c>
      <c r="H36">
        <f t="shared" si="2"/>
        <v>2.1106910990013387E-2</v>
      </c>
      <c r="I36">
        <f t="shared" si="12"/>
        <v>0.48828125</v>
      </c>
      <c r="J36">
        <f t="shared" si="1"/>
        <v>0.68928311138215359</v>
      </c>
      <c r="K36">
        <f t="shared" si="3"/>
        <v>0.20100186138215359</v>
      </c>
      <c r="L36">
        <f t="shared" si="4"/>
        <v>41.165181211065054</v>
      </c>
      <c r="M36">
        <f t="shared" si="5"/>
        <v>0.45901774415047281</v>
      </c>
      <c r="N36">
        <f t="shared" si="6"/>
        <v>2.9263505849527194E-2</v>
      </c>
      <c r="O36">
        <f t="shared" si="7"/>
        <v>5.9931659979831693</v>
      </c>
      <c r="P36">
        <f t="shared" si="8"/>
        <v>0.46780455587805564</v>
      </c>
      <c r="Q36">
        <f t="shared" si="9"/>
        <v>2.0476694121944361E-2</v>
      </c>
      <c r="R36">
        <f t="shared" si="10"/>
        <v>4.1936269561742057</v>
      </c>
    </row>
    <row r="37" spans="1:29" x14ac:dyDescent="0.2">
      <c r="A37" t="s">
        <v>969</v>
      </c>
      <c r="B37" t="s">
        <v>92</v>
      </c>
      <c r="C37" t="s">
        <v>5938</v>
      </c>
      <c r="D37">
        <v>2910486</v>
      </c>
      <c r="E37">
        <v>524159301</v>
      </c>
      <c r="F37">
        <v>271417017</v>
      </c>
      <c r="G37">
        <f t="shared" si="0"/>
        <v>5.5526745293793802E-3</v>
      </c>
      <c r="H37">
        <f t="shared" si="2"/>
        <v>1.072329963747262E-2</v>
      </c>
      <c r="I37">
        <f t="shared" si="12"/>
        <v>0.244140625</v>
      </c>
      <c r="J37">
        <f t="shared" si="1"/>
        <v>0.35070692327560166</v>
      </c>
      <c r="K37">
        <f t="shared" si="3"/>
        <v>0.10656629827560166</v>
      </c>
      <c r="L37">
        <f t="shared" si="4"/>
        <v>43.649555773686437</v>
      </c>
      <c r="M37">
        <f t="shared" si="5"/>
        <v>0.22460249448269862</v>
      </c>
      <c r="N37">
        <f t="shared" si="6"/>
        <v>1.9538130517301383E-2</v>
      </c>
      <c r="O37">
        <f t="shared" si="7"/>
        <v>8.0028182598866451</v>
      </c>
      <c r="P37">
        <f t="shared" si="8"/>
        <v>0.22886904077731521</v>
      </c>
      <c r="Q37">
        <f>ABS(I37-P37)</f>
        <v>1.5271584222684792E-2</v>
      </c>
      <c r="R37">
        <f t="shared" si="10"/>
        <v>6.2552408976116913</v>
      </c>
    </row>
    <row r="38" spans="1:29" x14ac:dyDescent="0.2">
      <c r="A38" t="s">
        <v>969</v>
      </c>
      <c r="C38" t="s">
        <v>5951</v>
      </c>
      <c r="G38">
        <v>1</v>
      </c>
      <c r="I38">
        <v>50</v>
      </c>
      <c r="J38">
        <f t="shared" si="1"/>
        <v>63.16</v>
      </c>
      <c r="M38">
        <f t="shared" si="5"/>
        <v>54.610999999999997</v>
      </c>
    </row>
    <row r="39" spans="1:29" x14ac:dyDescent="0.2">
      <c r="I39" t="s">
        <v>5944</v>
      </c>
      <c r="L39">
        <f>AVERAGE(L2:L37)</f>
        <v>28.689583552344207</v>
      </c>
      <c r="O39">
        <f>AVERAGE(O2:O37)</f>
        <v>5.8672295737458606</v>
      </c>
      <c r="R39">
        <f>AVERAGE(R2:R37)</f>
        <v>5.9481201685205614</v>
      </c>
    </row>
    <row r="40" spans="1:29" x14ac:dyDescent="0.2">
      <c r="I40" t="s">
        <v>5943</v>
      </c>
      <c r="K40">
        <f>SUM(K2:K37)</f>
        <v>239.90715124713503</v>
      </c>
      <c r="N40">
        <f>SUM(N2:N37)</f>
        <v>161.31048813800373</v>
      </c>
      <c r="Q40">
        <f>SUM(Q2:Q37)</f>
        <v>130.64312603714518</v>
      </c>
    </row>
    <row r="41" spans="1:29" x14ac:dyDescent="0.2">
      <c r="I41" t="s">
        <v>5949</v>
      </c>
    </row>
    <row r="47" spans="1:29" x14ac:dyDescent="0.2">
      <c r="W47" t="s">
        <v>5960</v>
      </c>
      <c r="AC47" t="s">
        <v>5961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1026</v>
      </c>
      <c r="B2">
        <v>10.26</v>
      </c>
      <c r="C2" t="s">
        <v>11</v>
      </c>
      <c r="D2" t="s">
        <v>12</v>
      </c>
      <c r="E2">
        <v>53549104</v>
      </c>
      <c r="F2" t="s">
        <v>13</v>
      </c>
      <c r="G2">
        <v>748665391</v>
      </c>
      <c r="H2" t="s">
        <v>970</v>
      </c>
      <c r="I2" t="s">
        <v>193</v>
      </c>
      <c r="J2" t="s">
        <v>13</v>
      </c>
    </row>
    <row r="3" spans="1:10" x14ac:dyDescent="0.2">
      <c r="A3" t="s">
        <v>1026</v>
      </c>
      <c r="B3">
        <v>10.26</v>
      </c>
      <c r="C3" t="s">
        <v>11</v>
      </c>
      <c r="D3" t="s">
        <v>16</v>
      </c>
      <c r="E3">
        <v>29681327</v>
      </c>
      <c r="F3" t="s">
        <v>13</v>
      </c>
      <c r="G3">
        <v>424203181</v>
      </c>
      <c r="H3" t="s">
        <v>970</v>
      </c>
      <c r="I3" t="s">
        <v>193</v>
      </c>
      <c r="J3" t="s">
        <v>13</v>
      </c>
    </row>
    <row r="4" spans="1:10" x14ac:dyDescent="0.2">
      <c r="A4" t="s">
        <v>1026</v>
      </c>
      <c r="B4">
        <v>10.26</v>
      </c>
      <c r="C4" t="s">
        <v>11</v>
      </c>
      <c r="D4" t="s">
        <v>18</v>
      </c>
      <c r="E4">
        <v>22936067</v>
      </c>
      <c r="F4" t="s">
        <v>13</v>
      </c>
      <c r="G4">
        <v>287977111</v>
      </c>
      <c r="H4" t="s">
        <v>970</v>
      </c>
      <c r="I4" t="s">
        <v>193</v>
      </c>
      <c r="J4" t="s">
        <v>13</v>
      </c>
    </row>
    <row r="5" spans="1:10" x14ac:dyDescent="0.2">
      <c r="A5" t="s">
        <v>1026</v>
      </c>
      <c r="B5">
        <v>10.26</v>
      </c>
      <c r="C5" t="s">
        <v>11</v>
      </c>
      <c r="D5" t="s">
        <v>20</v>
      </c>
      <c r="E5">
        <v>12858239</v>
      </c>
      <c r="F5" t="s">
        <v>13</v>
      </c>
      <c r="G5">
        <v>172705395</v>
      </c>
      <c r="H5" t="s">
        <v>970</v>
      </c>
      <c r="I5" t="s">
        <v>193</v>
      </c>
      <c r="J5" t="s">
        <v>13</v>
      </c>
    </row>
    <row r="6" spans="1:10" x14ac:dyDescent="0.2">
      <c r="A6" t="s">
        <v>1026</v>
      </c>
      <c r="B6">
        <v>10.26</v>
      </c>
      <c r="C6" t="s">
        <v>11</v>
      </c>
      <c r="D6" t="s">
        <v>22</v>
      </c>
      <c r="E6">
        <v>9221627</v>
      </c>
      <c r="F6" t="s">
        <v>13</v>
      </c>
      <c r="G6">
        <v>120085593</v>
      </c>
      <c r="H6" t="s">
        <v>970</v>
      </c>
      <c r="I6" t="s">
        <v>1027</v>
      </c>
      <c r="J6" t="s">
        <v>1028</v>
      </c>
    </row>
    <row r="7" spans="1:10" x14ac:dyDescent="0.2">
      <c r="A7" t="s">
        <v>1026</v>
      </c>
      <c r="B7">
        <v>10.26</v>
      </c>
      <c r="C7" t="s">
        <v>11</v>
      </c>
      <c r="D7" t="s">
        <v>25</v>
      </c>
      <c r="E7">
        <v>4390000</v>
      </c>
      <c r="F7" t="s">
        <v>13</v>
      </c>
      <c r="G7">
        <v>56849725</v>
      </c>
      <c r="H7" t="s">
        <v>970</v>
      </c>
      <c r="I7" t="s">
        <v>1029</v>
      </c>
      <c r="J7" t="s">
        <v>13</v>
      </c>
    </row>
    <row r="8" spans="1:10" x14ac:dyDescent="0.2">
      <c r="A8" t="s">
        <v>1026</v>
      </c>
      <c r="B8">
        <v>10.26</v>
      </c>
      <c r="C8" t="s">
        <v>11</v>
      </c>
      <c r="D8" t="s">
        <v>27</v>
      </c>
      <c r="E8">
        <v>2143019</v>
      </c>
      <c r="F8" t="s">
        <v>13</v>
      </c>
      <c r="G8">
        <v>26112803</v>
      </c>
      <c r="H8" t="s">
        <v>970</v>
      </c>
      <c r="I8" t="s">
        <v>1030</v>
      </c>
      <c r="J8" t="s">
        <v>1031</v>
      </c>
    </row>
    <row r="9" spans="1:10" x14ac:dyDescent="0.2">
      <c r="A9" t="s">
        <v>1026</v>
      </c>
      <c r="B9">
        <v>10.26</v>
      </c>
      <c r="C9" t="s">
        <v>11</v>
      </c>
      <c r="D9" t="s">
        <v>29</v>
      </c>
      <c r="E9">
        <v>1135280</v>
      </c>
      <c r="F9" t="s">
        <v>13</v>
      </c>
      <c r="G9">
        <v>12244585</v>
      </c>
      <c r="H9" t="s">
        <v>970</v>
      </c>
      <c r="I9" t="s">
        <v>1032</v>
      </c>
      <c r="J9" t="s">
        <v>1033</v>
      </c>
    </row>
    <row r="10" spans="1:10" x14ac:dyDescent="0.2">
      <c r="A10" t="s">
        <v>1026</v>
      </c>
      <c r="B10">
        <v>10.26</v>
      </c>
      <c r="C10" t="s">
        <v>11</v>
      </c>
      <c r="D10" t="s">
        <v>32</v>
      </c>
      <c r="E10">
        <v>505431</v>
      </c>
      <c r="F10" t="s">
        <v>13</v>
      </c>
      <c r="G10">
        <v>6132883</v>
      </c>
      <c r="H10" t="s">
        <v>970</v>
      </c>
      <c r="I10" t="s">
        <v>1034</v>
      </c>
      <c r="J10" t="s">
        <v>1035</v>
      </c>
    </row>
    <row r="11" spans="1:10" x14ac:dyDescent="0.2">
      <c r="A11" t="s">
        <v>1026</v>
      </c>
      <c r="B11">
        <v>10.26</v>
      </c>
      <c r="C11" t="s">
        <v>11</v>
      </c>
      <c r="D11" t="s">
        <v>35</v>
      </c>
      <c r="E11">
        <v>193398</v>
      </c>
      <c r="F11" t="s">
        <v>13</v>
      </c>
      <c r="G11">
        <v>2345006</v>
      </c>
      <c r="H11" t="s">
        <v>970</v>
      </c>
      <c r="I11" t="s">
        <v>1036</v>
      </c>
      <c r="J11" t="s">
        <v>1037</v>
      </c>
    </row>
    <row r="12" spans="1:10" x14ac:dyDescent="0.2">
      <c r="A12" t="s">
        <v>1026</v>
      </c>
      <c r="B12">
        <v>10.26</v>
      </c>
      <c r="C12" t="s">
        <v>11</v>
      </c>
      <c r="D12" t="s">
        <v>38</v>
      </c>
      <c r="E12">
        <v>109039</v>
      </c>
      <c r="F12" t="s">
        <v>13</v>
      </c>
      <c r="G12">
        <v>1248809</v>
      </c>
      <c r="H12" t="s">
        <v>970</v>
      </c>
      <c r="I12" t="s">
        <v>1038</v>
      </c>
      <c r="J12" t="s">
        <v>1039</v>
      </c>
    </row>
    <row r="13" spans="1:10" x14ac:dyDescent="0.2">
      <c r="A13" t="s">
        <v>1026</v>
      </c>
      <c r="B13">
        <v>10.26</v>
      </c>
      <c r="C13" t="s">
        <v>11</v>
      </c>
      <c r="D13" t="s">
        <v>39</v>
      </c>
      <c r="E13">
        <v>54812</v>
      </c>
      <c r="F13" t="s">
        <v>13</v>
      </c>
      <c r="G13">
        <v>688995</v>
      </c>
      <c r="H13" t="s">
        <v>970</v>
      </c>
      <c r="I13" t="s">
        <v>1040</v>
      </c>
      <c r="J13" t="s">
        <v>1041</v>
      </c>
    </row>
    <row r="14" spans="1:10" x14ac:dyDescent="0.2">
      <c r="A14" t="s">
        <v>1026</v>
      </c>
      <c r="B14">
        <v>10.26</v>
      </c>
      <c r="C14" t="s">
        <v>11</v>
      </c>
      <c r="D14" t="s">
        <v>40</v>
      </c>
      <c r="E14">
        <v>58972977</v>
      </c>
      <c r="F14" t="s">
        <v>13</v>
      </c>
      <c r="G14">
        <v>849803183</v>
      </c>
      <c r="H14" t="s">
        <v>970</v>
      </c>
      <c r="I14" t="s">
        <v>193</v>
      </c>
      <c r="J14" t="s">
        <v>13</v>
      </c>
    </row>
    <row r="15" spans="1:10" x14ac:dyDescent="0.2">
      <c r="A15" t="s">
        <v>1026</v>
      </c>
      <c r="B15">
        <v>10.26</v>
      </c>
      <c r="C15" t="s">
        <v>11</v>
      </c>
      <c r="D15" t="s">
        <v>42</v>
      </c>
      <c r="E15">
        <v>33377228</v>
      </c>
      <c r="F15" t="s">
        <v>13</v>
      </c>
      <c r="G15">
        <v>479400813</v>
      </c>
      <c r="H15" t="s">
        <v>970</v>
      </c>
      <c r="I15" t="s">
        <v>193</v>
      </c>
      <c r="J15" t="s">
        <v>13</v>
      </c>
    </row>
    <row r="16" spans="1:10" x14ac:dyDescent="0.2">
      <c r="A16" t="s">
        <v>1026</v>
      </c>
      <c r="B16">
        <v>10.26</v>
      </c>
      <c r="C16" t="s">
        <v>11</v>
      </c>
      <c r="D16" t="s">
        <v>44</v>
      </c>
      <c r="E16">
        <v>22503796</v>
      </c>
      <c r="F16" t="s">
        <v>13</v>
      </c>
      <c r="G16">
        <v>296244911</v>
      </c>
      <c r="H16" t="s">
        <v>970</v>
      </c>
      <c r="I16" t="s">
        <v>193</v>
      </c>
      <c r="J16" t="s">
        <v>13</v>
      </c>
    </row>
    <row r="17" spans="1:10" x14ac:dyDescent="0.2">
      <c r="A17" t="s">
        <v>1026</v>
      </c>
      <c r="B17">
        <v>10.26</v>
      </c>
      <c r="C17" t="s">
        <v>11</v>
      </c>
      <c r="D17" t="s">
        <v>46</v>
      </c>
      <c r="E17">
        <v>13776902</v>
      </c>
      <c r="F17" t="s">
        <v>13</v>
      </c>
      <c r="G17">
        <v>176526502</v>
      </c>
      <c r="H17" t="s">
        <v>970</v>
      </c>
      <c r="I17" t="s">
        <v>193</v>
      </c>
      <c r="J17" t="s">
        <v>13</v>
      </c>
    </row>
    <row r="18" spans="1:10" x14ac:dyDescent="0.2">
      <c r="A18" t="s">
        <v>1026</v>
      </c>
      <c r="B18">
        <v>10.26</v>
      </c>
      <c r="C18" t="s">
        <v>11</v>
      </c>
      <c r="D18" t="s">
        <v>48</v>
      </c>
      <c r="E18">
        <v>7240974</v>
      </c>
      <c r="F18" t="s">
        <v>13</v>
      </c>
      <c r="G18">
        <v>95627525</v>
      </c>
      <c r="H18" t="s">
        <v>970</v>
      </c>
      <c r="I18" t="s">
        <v>1042</v>
      </c>
      <c r="J18" t="s">
        <v>13</v>
      </c>
    </row>
    <row r="19" spans="1:10" x14ac:dyDescent="0.2">
      <c r="A19" t="s">
        <v>1026</v>
      </c>
      <c r="B19">
        <v>10.26</v>
      </c>
      <c r="C19" t="s">
        <v>11</v>
      </c>
      <c r="D19" t="s">
        <v>50</v>
      </c>
      <c r="E19">
        <v>4319840</v>
      </c>
      <c r="F19" t="s">
        <v>13</v>
      </c>
      <c r="G19">
        <v>55529812</v>
      </c>
      <c r="H19" t="s">
        <v>970</v>
      </c>
      <c r="I19" t="s">
        <v>1043</v>
      </c>
      <c r="J19" t="s">
        <v>13</v>
      </c>
    </row>
    <row r="20" spans="1:10" x14ac:dyDescent="0.2">
      <c r="A20" t="s">
        <v>1026</v>
      </c>
      <c r="B20">
        <v>10.26</v>
      </c>
      <c r="C20" t="s">
        <v>11</v>
      </c>
      <c r="D20" t="s">
        <v>52</v>
      </c>
      <c r="E20">
        <v>1911230</v>
      </c>
      <c r="F20" t="s">
        <v>13</v>
      </c>
      <c r="G20">
        <v>24631279</v>
      </c>
      <c r="H20" t="s">
        <v>970</v>
      </c>
      <c r="I20" t="s">
        <v>1044</v>
      </c>
      <c r="J20" t="s">
        <v>13</v>
      </c>
    </row>
    <row r="21" spans="1:10" x14ac:dyDescent="0.2">
      <c r="A21" t="s">
        <v>1026</v>
      </c>
      <c r="B21">
        <v>10.26</v>
      </c>
      <c r="C21" t="s">
        <v>11</v>
      </c>
      <c r="D21" t="s">
        <v>54</v>
      </c>
      <c r="E21">
        <v>1042805</v>
      </c>
      <c r="F21" t="s">
        <v>13</v>
      </c>
      <c r="G21">
        <v>12720514</v>
      </c>
      <c r="H21" t="s">
        <v>970</v>
      </c>
      <c r="I21" t="s">
        <v>1045</v>
      </c>
      <c r="J21" t="s">
        <v>1046</v>
      </c>
    </row>
    <row r="22" spans="1:10" x14ac:dyDescent="0.2">
      <c r="A22" t="s">
        <v>1026</v>
      </c>
      <c r="B22">
        <v>10.26</v>
      </c>
      <c r="C22" t="s">
        <v>11</v>
      </c>
      <c r="D22" t="s">
        <v>57</v>
      </c>
      <c r="E22">
        <v>448842</v>
      </c>
      <c r="F22" t="s">
        <v>13</v>
      </c>
      <c r="G22">
        <v>5839965</v>
      </c>
      <c r="H22" t="s">
        <v>970</v>
      </c>
      <c r="I22" t="s">
        <v>1047</v>
      </c>
      <c r="J22" t="s">
        <v>1048</v>
      </c>
    </row>
    <row r="23" spans="1:10" x14ac:dyDescent="0.2">
      <c r="A23" t="s">
        <v>1026</v>
      </c>
      <c r="B23">
        <v>10.26</v>
      </c>
      <c r="C23" t="s">
        <v>11</v>
      </c>
      <c r="D23" t="s">
        <v>60</v>
      </c>
      <c r="E23">
        <v>183938</v>
      </c>
      <c r="F23" t="s">
        <v>13</v>
      </c>
      <c r="G23">
        <v>2317488</v>
      </c>
      <c r="H23" t="s">
        <v>970</v>
      </c>
      <c r="I23" t="s">
        <v>1049</v>
      </c>
      <c r="J23" t="s">
        <v>1050</v>
      </c>
    </row>
    <row r="24" spans="1:10" x14ac:dyDescent="0.2">
      <c r="A24" t="s">
        <v>1026</v>
      </c>
      <c r="B24">
        <v>10.26</v>
      </c>
      <c r="C24" t="s">
        <v>11</v>
      </c>
      <c r="D24" t="s">
        <v>63</v>
      </c>
      <c r="E24">
        <v>98378</v>
      </c>
      <c r="F24" t="s">
        <v>13</v>
      </c>
      <c r="G24">
        <v>1239426</v>
      </c>
      <c r="H24" t="s">
        <v>970</v>
      </c>
      <c r="I24" t="s">
        <v>1051</v>
      </c>
      <c r="J24" t="s">
        <v>1052</v>
      </c>
    </row>
    <row r="25" spans="1:10" x14ac:dyDescent="0.2">
      <c r="A25" t="s">
        <v>1026</v>
      </c>
      <c r="B25">
        <v>10.26</v>
      </c>
      <c r="C25" t="s">
        <v>11</v>
      </c>
      <c r="D25" t="s">
        <v>64</v>
      </c>
      <c r="E25">
        <v>51534</v>
      </c>
      <c r="F25" t="s">
        <v>13</v>
      </c>
      <c r="G25">
        <v>630168</v>
      </c>
      <c r="H25" t="s">
        <v>970</v>
      </c>
      <c r="I25" t="s">
        <v>1053</v>
      </c>
      <c r="J25" t="s">
        <v>1054</v>
      </c>
    </row>
    <row r="26" spans="1:10" x14ac:dyDescent="0.2">
      <c r="A26" t="s">
        <v>1026</v>
      </c>
      <c r="B26">
        <v>10.26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970</v>
      </c>
      <c r="I26" t="s">
        <v>37</v>
      </c>
      <c r="J26" t="s">
        <v>13</v>
      </c>
    </row>
    <row r="27" spans="1:10" x14ac:dyDescent="0.2">
      <c r="A27" t="s">
        <v>1026</v>
      </c>
      <c r="B27">
        <v>10.26</v>
      </c>
      <c r="C27" t="s">
        <v>11</v>
      </c>
      <c r="D27" t="s">
        <v>66</v>
      </c>
      <c r="E27">
        <v>60270223</v>
      </c>
      <c r="F27" t="s">
        <v>13</v>
      </c>
      <c r="G27">
        <v>853127861</v>
      </c>
      <c r="H27" t="s">
        <v>970</v>
      </c>
      <c r="I27" t="s">
        <v>193</v>
      </c>
      <c r="J27" t="s">
        <v>13</v>
      </c>
    </row>
    <row r="28" spans="1:10" x14ac:dyDescent="0.2">
      <c r="A28" t="s">
        <v>1026</v>
      </c>
      <c r="B28">
        <v>10.26</v>
      </c>
      <c r="C28" t="s">
        <v>11</v>
      </c>
      <c r="D28" t="s">
        <v>68</v>
      </c>
      <c r="E28">
        <v>36346371</v>
      </c>
      <c r="F28" t="s">
        <v>13</v>
      </c>
      <c r="G28">
        <v>486139252</v>
      </c>
      <c r="H28" t="s">
        <v>970</v>
      </c>
      <c r="I28" t="s">
        <v>193</v>
      </c>
      <c r="J28" t="s">
        <v>13</v>
      </c>
    </row>
    <row r="29" spans="1:10" x14ac:dyDescent="0.2">
      <c r="A29" t="s">
        <v>1026</v>
      </c>
      <c r="B29">
        <v>10.26</v>
      </c>
      <c r="C29" t="s">
        <v>11</v>
      </c>
      <c r="D29" t="s">
        <v>70</v>
      </c>
      <c r="E29">
        <v>22065953</v>
      </c>
      <c r="F29" t="s">
        <v>13</v>
      </c>
      <c r="G29">
        <v>290951174</v>
      </c>
      <c r="H29" t="s">
        <v>970</v>
      </c>
      <c r="I29" t="s">
        <v>193</v>
      </c>
      <c r="J29" t="s">
        <v>13</v>
      </c>
    </row>
    <row r="30" spans="1:10" x14ac:dyDescent="0.2">
      <c r="A30" t="s">
        <v>1026</v>
      </c>
      <c r="B30">
        <v>10.26</v>
      </c>
      <c r="C30" t="s">
        <v>11</v>
      </c>
      <c r="D30" t="s">
        <v>72</v>
      </c>
      <c r="E30">
        <v>13014884</v>
      </c>
      <c r="F30" t="s">
        <v>13</v>
      </c>
      <c r="G30">
        <v>172358862</v>
      </c>
      <c r="H30" t="s">
        <v>970</v>
      </c>
      <c r="I30" t="s">
        <v>193</v>
      </c>
      <c r="J30" t="s">
        <v>13</v>
      </c>
    </row>
    <row r="31" spans="1:10" x14ac:dyDescent="0.2">
      <c r="A31" t="s">
        <v>1026</v>
      </c>
      <c r="B31">
        <v>10.26</v>
      </c>
      <c r="C31" t="s">
        <v>11</v>
      </c>
      <c r="D31" t="s">
        <v>74</v>
      </c>
      <c r="E31">
        <v>8109909</v>
      </c>
      <c r="F31" t="s">
        <v>13</v>
      </c>
      <c r="G31">
        <v>105128384</v>
      </c>
      <c r="H31" t="s">
        <v>970</v>
      </c>
      <c r="I31" t="s">
        <v>1055</v>
      </c>
      <c r="J31" t="s">
        <v>13</v>
      </c>
    </row>
    <row r="32" spans="1:10" x14ac:dyDescent="0.2">
      <c r="A32" t="s">
        <v>1026</v>
      </c>
      <c r="B32">
        <v>10.26</v>
      </c>
      <c r="C32" t="s">
        <v>11</v>
      </c>
      <c r="D32" t="s">
        <v>76</v>
      </c>
      <c r="E32">
        <v>3704819</v>
      </c>
      <c r="F32" t="s">
        <v>13</v>
      </c>
      <c r="G32">
        <v>47314373</v>
      </c>
      <c r="H32" t="s">
        <v>970</v>
      </c>
      <c r="I32" t="s">
        <v>1056</v>
      </c>
      <c r="J32" t="s">
        <v>13</v>
      </c>
    </row>
    <row r="33" spans="1:10" x14ac:dyDescent="0.2">
      <c r="A33" t="s">
        <v>1026</v>
      </c>
      <c r="B33">
        <v>10.26</v>
      </c>
      <c r="C33" t="s">
        <v>11</v>
      </c>
      <c r="D33" t="s">
        <v>78</v>
      </c>
      <c r="E33">
        <v>2396666</v>
      </c>
      <c r="F33" t="s">
        <v>13</v>
      </c>
      <c r="G33">
        <v>28584028</v>
      </c>
      <c r="H33" t="s">
        <v>970</v>
      </c>
      <c r="I33" t="s">
        <v>1057</v>
      </c>
      <c r="J33" t="s">
        <v>1058</v>
      </c>
    </row>
    <row r="34" spans="1:10" x14ac:dyDescent="0.2">
      <c r="A34" t="s">
        <v>1026</v>
      </c>
      <c r="B34">
        <v>10.26</v>
      </c>
      <c r="C34" t="s">
        <v>11</v>
      </c>
      <c r="D34" t="s">
        <v>80</v>
      </c>
      <c r="E34">
        <v>1007846</v>
      </c>
      <c r="F34" t="s">
        <v>13</v>
      </c>
      <c r="G34">
        <v>12298228</v>
      </c>
      <c r="H34" t="s">
        <v>970</v>
      </c>
      <c r="I34" t="s">
        <v>1059</v>
      </c>
      <c r="J34" t="s">
        <v>1060</v>
      </c>
    </row>
    <row r="35" spans="1:10" x14ac:dyDescent="0.2">
      <c r="A35" t="s">
        <v>1026</v>
      </c>
      <c r="B35">
        <v>10.26</v>
      </c>
      <c r="C35" t="s">
        <v>11</v>
      </c>
      <c r="D35" t="s">
        <v>83</v>
      </c>
      <c r="E35">
        <v>424732</v>
      </c>
      <c r="F35" t="s">
        <v>13</v>
      </c>
      <c r="G35">
        <v>5324070</v>
      </c>
      <c r="H35" t="s">
        <v>970</v>
      </c>
      <c r="I35" t="s">
        <v>1061</v>
      </c>
      <c r="J35" t="s">
        <v>1062</v>
      </c>
    </row>
    <row r="36" spans="1:10" x14ac:dyDescent="0.2">
      <c r="A36" t="s">
        <v>1026</v>
      </c>
      <c r="B36">
        <v>10.26</v>
      </c>
      <c r="C36" t="s">
        <v>11</v>
      </c>
      <c r="D36" t="s">
        <v>86</v>
      </c>
      <c r="E36">
        <v>206811</v>
      </c>
      <c r="F36" t="s">
        <v>13</v>
      </c>
      <c r="G36">
        <v>2474505</v>
      </c>
      <c r="H36" t="s">
        <v>970</v>
      </c>
      <c r="I36" t="s">
        <v>1063</v>
      </c>
      <c r="J36" t="s">
        <v>1064</v>
      </c>
    </row>
    <row r="37" spans="1:10" x14ac:dyDescent="0.2">
      <c r="A37" t="s">
        <v>1026</v>
      </c>
      <c r="B37">
        <v>10.26</v>
      </c>
      <c r="C37" t="s">
        <v>11</v>
      </c>
      <c r="D37" t="s">
        <v>89</v>
      </c>
      <c r="E37">
        <v>90979</v>
      </c>
      <c r="F37" t="s">
        <v>13</v>
      </c>
      <c r="G37">
        <v>1113405</v>
      </c>
      <c r="H37" t="s">
        <v>970</v>
      </c>
      <c r="I37" t="s">
        <v>1065</v>
      </c>
      <c r="J37" t="s">
        <v>1066</v>
      </c>
    </row>
    <row r="38" spans="1:10" x14ac:dyDescent="0.2">
      <c r="A38" t="s">
        <v>1026</v>
      </c>
      <c r="B38">
        <v>10.26</v>
      </c>
      <c r="C38" t="s">
        <v>11</v>
      </c>
      <c r="D38" t="s">
        <v>92</v>
      </c>
      <c r="E38">
        <v>38710</v>
      </c>
      <c r="F38" t="s">
        <v>13</v>
      </c>
      <c r="G38">
        <v>553451</v>
      </c>
      <c r="H38" t="s">
        <v>970</v>
      </c>
      <c r="I38" t="s">
        <v>1067</v>
      </c>
      <c r="J38" t="s">
        <v>1068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"/>
  <sheetViews>
    <sheetView workbookViewId="0">
      <selection activeCell="G2" sqref="G2:G38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1069</v>
      </c>
      <c r="B2">
        <v>10.26</v>
      </c>
      <c r="C2" t="s">
        <v>11</v>
      </c>
      <c r="D2" t="s">
        <v>12</v>
      </c>
      <c r="E2">
        <v>9694770</v>
      </c>
      <c r="F2" t="s">
        <v>13</v>
      </c>
      <c r="G2">
        <v>139365647</v>
      </c>
      <c r="H2" t="s">
        <v>1070</v>
      </c>
      <c r="I2" t="s">
        <v>1071</v>
      </c>
      <c r="J2" t="s">
        <v>1072</v>
      </c>
    </row>
    <row r="3" spans="1:10" x14ac:dyDescent="0.2">
      <c r="A3" t="s">
        <v>1069</v>
      </c>
      <c r="B3">
        <v>10.26</v>
      </c>
      <c r="C3" t="s">
        <v>11</v>
      </c>
      <c r="D3" t="s">
        <v>16</v>
      </c>
      <c r="E3">
        <v>12305381</v>
      </c>
      <c r="F3" t="s">
        <v>13</v>
      </c>
      <c r="G3">
        <v>180939922</v>
      </c>
      <c r="H3" t="s">
        <v>1070</v>
      </c>
      <c r="I3" t="s">
        <v>1073</v>
      </c>
      <c r="J3" t="s">
        <v>1074</v>
      </c>
    </row>
    <row r="4" spans="1:10" x14ac:dyDescent="0.2">
      <c r="A4" t="s">
        <v>1069</v>
      </c>
      <c r="B4">
        <v>10.26</v>
      </c>
      <c r="C4" t="s">
        <v>11</v>
      </c>
      <c r="D4" t="s">
        <v>18</v>
      </c>
      <c r="E4">
        <v>13943346</v>
      </c>
      <c r="F4" t="s">
        <v>13</v>
      </c>
      <c r="G4">
        <v>207620179</v>
      </c>
      <c r="H4" t="s">
        <v>1070</v>
      </c>
      <c r="I4" t="s">
        <v>1075</v>
      </c>
      <c r="J4" t="s">
        <v>1076</v>
      </c>
    </row>
    <row r="5" spans="1:10" x14ac:dyDescent="0.2">
      <c r="A5" t="s">
        <v>1069</v>
      </c>
      <c r="B5">
        <v>10.26</v>
      </c>
      <c r="C5" t="s">
        <v>11</v>
      </c>
      <c r="D5" t="s">
        <v>20</v>
      </c>
      <c r="E5">
        <v>14544878</v>
      </c>
      <c r="F5" t="s">
        <v>13</v>
      </c>
      <c r="G5">
        <v>234269110</v>
      </c>
      <c r="H5" t="s">
        <v>1070</v>
      </c>
      <c r="I5" t="s">
        <v>1077</v>
      </c>
      <c r="J5" t="s">
        <v>1078</v>
      </c>
    </row>
    <row r="6" spans="1:10" x14ac:dyDescent="0.2">
      <c r="A6" t="s">
        <v>1069</v>
      </c>
      <c r="B6">
        <v>10.26</v>
      </c>
      <c r="C6" t="s">
        <v>11</v>
      </c>
      <c r="D6" t="s">
        <v>22</v>
      </c>
      <c r="E6">
        <v>18778850</v>
      </c>
      <c r="F6" t="s">
        <v>13</v>
      </c>
      <c r="G6">
        <v>279183435</v>
      </c>
      <c r="H6" t="s">
        <v>1070</v>
      </c>
      <c r="I6" t="s">
        <v>1079</v>
      </c>
      <c r="J6" t="s">
        <v>1080</v>
      </c>
    </row>
    <row r="7" spans="1:10" x14ac:dyDescent="0.2">
      <c r="A7" t="s">
        <v>1069</v>
      </c>
      <c r="B7">
        <v>10.26</v>
      </c>
      <c r="C7" t="s">
        <v>11</v>
      </c>
      <c r="D7" t="s">
        <v>25</v>
      </c>
      <c r="E7">
        <v>19658241</v>
      </c>
      <c r="F7" t="s">
        <v>13</v>
      </c>
      <c r="G7">
        <v>299509680</v>
      </c>
      <c r="H7" t="s">
        <v>1070</v>
      </c>
      <c r="I7" t="s">
        <v>1081</v>
      </c>
      <c r="J7" t="s">
        <v>1082</v>
      </c>
    </row>
    <row r="8" spans="1:10" x14ac:dyDescent="0.2">
      <c r="A8" t="s">
        <v>1069</v>
      </c>
      <c r="B8">
        <v>10.26</v>
      </c>
      <c r="C8" t="s">
        <v>11</v>
      </c>
      <c r="D8" t="s">
        <v>27</v>
      </c>
      <c r="E8">
        <v>17872368</v>
      </c>
      <c r="F8" t="s">
        <v>13</v>
      </c>
      <c r="G8">
        <v>289102108</v>
      </c>
      <c r="H8" t="s">
        <v>1070</v>
      </c>
      <c r="I8" t="s">
        <v>1083</v>
      </c>
      <c r="J8" t="s">
        <v>1084</v>
      </c>
    </row>
    <row r="9" spans="1:10" x14ac:dyDescent="0.2">
      <c r="A9" t="s">
        <v>1069</v>
      </c>
      <c r="B9">
        <v>10.26</v>
      </c>
      <c r="C9" t="s">
        <v>11</v>
      </c>
      <c r="D9" t="s">
        <v>29</v>
      </c>
      <c r="E9">
        <v>17977613</v>
      </c>
      <c r="F9" t="s">
        <v>13</v>
      </c>
      <c r="G9">
        <v>301279313</v>
      </c>
      <c r="H9" t="s">
        <v>1070</v>
      </c>
      <c r="I9" t="s">
        <v>1085</v>
      </c>
      <c r="J9" t="s">
        <v>1086</v>
      </c>
    </row>
    <row r="10" spans="1:10" x14ac:dyDescent="0.2">
      <c r="A10" t="s">
        <v>1069</v>
      </c>
      <c r="B10">
        <v>10.26</v>
      </c>
      <c r="C10" t="s">
        <v>11</v>
      </c>
      <c r="D10" t="s">
        <v>32</v>
      </c>
      <c r="E10">
        <v>18665476</v>
      </c>
      <c r="F10" t="s">
        <v>13</v>
      </c>
      <c r="G10">
        <v>285650813</v>
      </c>
      <c r="H10" t="s">
        <v>1070</v>
      </c>
      <c r="I10" t="s">
        <v>1087</v>
      </c>
      <c r="J10" t="s">
        <v>1088</v>
      </c>
    </row>
    <row r="11" spans="1:10" x14ac:dyDescent="0.2">
      <c r="A11" t="s">
        <v>1069</v>
      </c>
      <c r="B11">
        <v>10.26</v>
      </c>
      <c r="C11" t="s">
        <v>11</v>
      </c>
      <c r="D11" t="s">
        <v>35</v>
      </c>
      <c r="E11">
        <v>18238213</v>
      </c>
      <c r="F11" t="s">
        <v>13</v>
      </c>
      <c r="G11">
        <v>294719737</v>
      </c>
      <c r="H11" t="s">
        <v>1070</v>
      </c>
      <c r="I11" t="s">
        <v>1089</v>
      </c>
      <c r="J11" t="s">
        <v>1090</v>
      </c>
    </row>
    <row r="12" spans="1:10" x14ac:dyDescent="0.2">
      <c r="A12" t="s">
        <v>1069</v>
      </c>
      <c r="B12">
        <v>10.26</v>
      </c>
      <c r="C12" t="s">
        <v>11</v>
      </c>
      <c r="D12" t="s">
        <v>38</v>
      </c>
      <c r="E12">
        <v>16664694</v>
      </c>
      <c r="F12" t="s">
        <v>13</v>
      </c>
      <c r="G12">
        <v>273647607</v>
      </c>
      <c r="H12" t="s">
        <v>1070</v>
      </c>
      <c r="I12" t="s">
        <v>1091</v>
      </c>
      <c r="J12" t="s">
        <v>1092</v>
      </c>
    </row>
    <row r="13" spans="1:10" x14ac:dyDescent="0.2">
      <c r="A13" t="s">
        <v>1069</v>
      </c>
      <c r="B13">
        <v>10.26</v>
      </c>
      <c r="C13" t="s">
        <v>11</v>
      </c>
      <c r="D13" t="s">
        <v>39</v>
      </c>
      <c r="E13">
        <v>18828298</v>
      </c>
      <c r="F13" t="s">
        <v>13</v>
      </c>
      <c r="G13">
        <v>289213058</v>
      </c>
      <c r="H13" t="s">
        <v>1070</v>
      </c>
      <c r="I13" t="s">
        <v>1093</v>
      </c>
      <c r="J13" t="s">
        <v>1094</v>
      </c>
    </row>
    <row r="14" spans="1:10" x14ac:dyDescent="0.2">
      <c r="A14" t="s">
        <v>1069</v>
      </c>
      <c r="B14">
        <v>10.26</v>
      </c>
      <c r="C14" t="s">
        <v>11</v>
      </c>
      <c r="D14" t="s">
        <v>40</v>
      </c>
      <c r="E14">
        <v>9875602</v>
      </c>
      <c r="F14" t="s">
        <v>13</v>
      </c>
      <c r="G14">
        <v>144541742</v>
      </c>
      <c r="H14" t="s">
        <v>1070</v>
      </c>
      <c r="I14" t="s">
        <v>1095</v>
      </c>
      <c r="J14" t="s">
        <v>1096</v>
      </c>
    </row>
    <row r="15" spans="1:10" x14ac:dyDescent="0.2">
      <c r="A15" t="s">
        <v>1069</v>
      </c>
      <c r="B15">
        <v>10.26</v>
      </c>
      <c r="C15" t="s">
        <v>11</v>
      </c>
      <c r="D15" t="s">
        <v>42</v>
      </c>
      <c r="E15">
        <v>11330705</v>
      </c>
      <c r="F15" t="s">
        <v>13</v>
      </c>
      <c r="G15">
        <v>174195129</v>
      </c>
      <c r="H15" t="s">
        <v>1070</v>
      </c>
      <c r="I15" t="s">
        <v>1097</v>
      </c>
      <c r="J15" t="s">
        <v>1098</v>
      </c>
    </row>
    <row r="16" spans="1:10" x14ac:dyDescent="0.2">
      <c r="A16" t="s">
        <v>1069</v>
      </c>
      <c r="B16">
        <v>10.26</v>
      </c>
      <c r="C16" t="s">
        <v>11</v>
      </c>
      <c r="D16" t="s">
        <v>44</v>
      </c>
      <c r="E16">
        <v>15759106</v>
      </c>
      <c r="F16" t="s">
        <v>13</v>
      </c>
      <c r="G16">
        <v>229464360</v>
      </c>
      <c r="H16" t="s">
        <v>1070</v>
      </c>
      <c r="I16" t="s">
        <v>1099</v>
      </c>
      <c r="J16" t="s">
        <v>1100</v>
      </c>
    </row>
    <row r="17" spans="1:10" x14ac:dyDescent="0.2">
      <c r="A17" t="s">
        <v>1069</v>
      </c>
      <c r="B17">
        <v>10.26</v>
      </c>
      <c r="C17" t="s">
        <v>11</v>
      </c>
      <c r="D17" t="s">
        <v>46</v>
      </c>
      <c r="E17">
        <v>16890866</v>
      </c>
      <c r="F17" t="s">
        <v>13</v>
      </c>
      <c r="G17">
        <v>255908952</v>
      </c>
      <c r="H17" t="s">
        <v>1070</v>
      </c>
      <c r="I17" t="s">
        <v>1101</v>
      </c>
      <c r="J17" t="s">
        <v>1102</v>
      </c>
    </row>
    <row r="18" spans="1:10" x14ac:dyDescent="0.2">
      <c r="A18" t="s">
        <v>1069</v>
      </c>
      <c r="B18">
        <v>10.26</v>
      </c>
      <c r="C18" t="s">
        <v>11</v>
      </c>
      <c r="D18" t="s">
        <v>48</v>
      </c>
      <c r="E18">
        <v>18479720</v>
      </c>
      <c r="F18" t="s">
        <v>13</v>
      </c>
      <c r="G18">
        <v>295553335</v>
      </c>
      <c r="H18" t="s">
        <v>1070</v>
      </c>
      <c r="I18" t="s">
        <v>1103</v>
      </c>
      <c r="J18" t="s">
        <v>1104</v>
      </c>
    </row>
    <row r="19" spans="1:10" x14ac:dyDescent="0.2">
      <c r="A19" t="s">
        <v>1069</v>
      </c>
      <c r="B19">
        <v>10.26</v>
      </c>
      <c r="C19" t="s">
        <v>11</v>
      </c>
      <c r="D19" t="s">
        <v>50</v>
      </c>
      <c r="E19">
        <v>18687551</v>
      </c>
      <c r="F19" t="s">
        <v>13</v>
      </c>
      <c r="G19">
        <v>289023169</v>
      </c>
      <c r="H19" t="s">
        <v>1070</v>
      </c>
      <c r="I19" t="s">
        <v>1105</v>
      </c>
      <c r="J19" t="s">
        <v>1106</v>
      </c>
    </row>
    <row r="20" spans="1:10" x14ac:dyDescent="0.2">
      <c r="A20" t="s">
        <v>1069</v>
      </c>
      <c r="B20">
        <v>10.26</v>
      </c>
      <c r="C20" t="s">
        <v>11</v>
      </c>
      <c r="D20" t="s">
        <v>52</v>
      </c>
      <c r="E20">
        <v>18992437</v>
      </c>
      <c r="F20" t="s">
        <v>13</v>
      </c>
      <c r="G20">
        <v>292369008</v>
      </c>
      <c r="H20" t="s">
        <v>1070</v>
      </c>
      <c r="I20" t="s">
        <v>1107</v>
      </c>
      <c r="J20" t="s">
        <v>1108</v>
      </c>
    </row>
    <row r="21" spans="1:10" x14ac:dyDescent="0.2">
      <c r="A21" t="s">
        <v>1069</v>
      </c>
      <c r="B21">
        <v>10.26</v>
      </c>
      <c r="C21" t="s">
        <v>11</v>
      </c>
      <c r="D21" t="s">
        <v>54</v>
      </c>
      <c r="E21">
        <v>19819371</v>
      </c>
      <c r="F21" t="s">
        <v>13</v>
      </c>
      <c r="G21">
        <v>291575920</v>
      </c>
      <c r="H21" t="s">
        <v>1070</v>
      </c>
      <c r="I21" t="s">
        <v>1109</v>
      </c>
      <c r="J21" t="s">
        <v>1110</v>
      </c>
    </row>
    <row r="22" spans="1:10" x14ac:dyDescent="0.2">
      <c r="A22" t="s">
        <v>1069</v>
      </c>
      <c r="B22">
        <v>10.26</v>
      </c>
      <c r="C22" t="s">
        <v>11</v>
      </c>
      <c r="D22" t="s">
        <v>57</v>
      </c>
      <c r="E22">
        <v>19364484</v>
      </c>
      <c r="F22" t="s">
        <v>13</v>
      </c>
      <c r="G22">
        <v>301015922</v>
      </c>
      <c r="H22" t="s">
        <v>1070</v>
      </c>
      <c r="I22" t="s">
        <v>1111</v>
      </c>
      <c r="J22" t="s">
        <v>1098</v>
      </c>
    </row>
    <row r="23" spans="1:10" x14ac:dyDescent="0.2">
      <c r="A23" t="s">
        <v>1069</v>
      </c>
      <c r="B23">
        <v>10.26</v>
      </c>
      <c r="C23" t="s">
        <v>11</v>
      </c>
      <c r="D23" t="s">
        <v>60</v>
      </c>
      <c r="E23">
        <v>19225968</v>
      </c>
      <c r="F23" t="s">
        <v>13</v>
      </c>
      <c r="G23">
        <v>303880078</v>
      </c>
      <c r="H23" t="s">
        <v>1070</v>
      </c>
      <c r="I23" t="s">
        <v>1112</v>
      </c>
      <c r="J23" t="s">
        <v>1113</v>
      </c>
    </row>
    <row r="24" spans="1:10" x14ac:dyDescent="0.2">
      <c r="A24" t="s">
        <v>1069</v>
      </c>
      <c r="B24">
        <v>10.26</v>
      </c>
      <c r="C24" t="s">
        <v>11</v>
      </c>
      <c r="D24" t="s">
        <v>63</v>
      </c>
      <c r="E24">
        <v>17493357</v>
      </c>
      <c r="F24" t="s">
        <v>13</v>
      </c>
      <c r="G24">
        <v>281761361</v>
      </c>
      <c r="H24" t="s">
        <v>1070</v>
      </c>
      <c r="I24" t="s">
        <v>1114</v>
      </c>
      <c r="J24" t="s">
        <v>1115</v>
      </c>
    </row>
    <row r="25" spans="1:10" x14ac:dyDescent="0.2">
      <c r="A25" t="s">
        <v>1069</v>
      </c>
      <c r="B25">
        <v>10.26</v>
      </c>
      <c r="C25" t="s">
        <v>11</v>
      </c>
      <c r="D25" t="s">
        <v>64</v>
      </c>
      <c r="E25">
        <v>16615180</v>
      </c>
      <c r="F25" t="s">
        <v>13</v>
      </c>
      <c r="G25">
        <v>272054171</v>
      </c>
      <c r="H25" t="s">
        <v>1070</v>
      </c>
      <c r="I25" t="s">
        <v>1116</v>
      </c>
      <c r="J25" t="s">
        <v>1117</v>
      </c>
    </row>
    <row r="26" spans="1:10" x14ac:dyDescent="0.2">
      <c r="A26" t="s">
        <v>1069</v>
      </c>
      <c r="B26">
        <v>10.26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1070</v>
      </c>
      <c r="I26" t="s">
        <v>37</v>
      </c>
      <c r="J26" t="s">
        <v>13</v>
      </c>
    </row>
    <row r="27" spans="1:10" x14ac:dyDescent="0.2">
      <c r="A27" t="s">
        <v>1069</v>
      </c>
      <c r="B27">
        <v>10.26</v>
      </c>
      <c r="C27" t="s">
        <v>11</v>
      </c>
      <c r="D27" t="s">
        <v>66</v>
      </c>
      <c r="E27">
        <v>9558228</v>
      </c>
      <c r="F27" t="s">
        <v>13</v>
      </c>
      <c r="G27">
        <v>140146969</v>
      </c>
      <c r="H27" t="s">
        <v>1070</v>
      </c>
      <c r="I27" t="s">
        <v>1118</v>
      </c>
      <c r="J27" t="s">
        <v>1119</v>
      </c>
    </row>
    <row r="28" spans="1:10" x14ac:dyDescent="0.2">
      <c r="A28" t="s">
        <v>1069</v>
      </c>
      <c r="B28">
        <v>10.26</v>
      </c>
      <c r="C28" t="s">
        <v>11</v>
      </c>
      <c r="D28" t="s">
        <v>68</v>
      </c>
      <c r="E28">
        <v>13185600</v>
      </c>
      <c r="F28" t="s">
        <v>13</v>
      </c>
      <c r="G28">
        <v>184882070</v>
      </c>
      <c r="H28" t="s">
        <v>1070</v>
      </c>
      <c r="I28" t="s">
        <v>1120</v>
      </c>
      <c r="J28" t="s">
        <v>1121</v>
      </c>
    </row>
    <row r="29" spans="1:10" x14ac:dyDescent="0.2">
      <c r="A29" t="s">
        <v>1069</v>
      </c>
      <c r="B29">
        <v>10.26</v>
      </c>
      <c r="C29" t="s">
        <v>11</v>
      </c>
      <c r="D29" t="s">
        <v>70</v>
      </c>
      <c r="E29">
        <v>14772025</v>
      </c>
      <c r="F29" t="s">
        <v>13</v>
      </c>
      <c r="G29">
        <v>218820476</v>
      </c>
      <c r="H29" t="s">
        <v>1070</v>
      </c>
      <c r="I29" t="s">
        <v>1122</v>
      </c>
      <c r="J29" t="s">
        <v>1123</v>
      </c>
    </row>
    <row r="30" spans="1:10" x14ac:dyDescent="0.2">
      <c r="A30" t="s">
        <v>1069</v>
      </c>
      <c r="B30">
        <v>10.26</v>
      </c>
      <c r="C30" t="s">
        <v>11</v>
      </c>
      <c r="D30" t="s">
        <v>72</v>
      </c>
      <c r="E30">
        <v>16976462</v>
      </c>
      <c r="F30" t="s">
        <v>13</v>
      </c>
      <c r="G30">
        <v>265578022</v>
      </c>
      <c r="H30" t="s">
        <v>1070</v>
      </c>
      <c r="I30" t="s">
        <v>1124</v>
      </c>
      <c r="J30" t="s">
        <v>1125</v>
      </c>
    </row>
    <row r="31" spans="1:10" x14ac:dyDescent="0.2">
      <c r="A31" t="s">
        <v>1069</v>
      </c>
      <c r="B31">
        <v>10.26</v>
      </c>
      <c r="C31" t="s">
        <v>11</v>
      </c>
      <c r="D31" t="s">
        <v>74</v>
      </c>
      <c r="E31">
        <v>19161594</v>
      </c>
      <c r="F31" t="s">
        <v>13</v>
      </c>
      <c r="G31">
        <v>289379369</v>
      </c>
      <c r="H31" t="s">
        <v>1070</v>
      </c>
      <c r="I31" t="s">
        <v>1126</v>
      </c>
      <c r="J31" t="s">
        <v>1127</v>
      </c>
    </row>
    <row r="32" spans="1:10" x14ac:dyDescent="0.2">
      <c r="A32" t="s">
        <v>1069</v>
      </c>
      <c r="B32">
        <v>10.26</v>
      </c>
      <c r="C32" t="s">
        <v>11</v>
      </c>
      <c r="D32" t="s">
        <v>76</v>
      </c>
      <c r="E32">
        <v>19074580</v>
      </c>
      <c r="F32" t="s">
        <v>13</v>
      </c>
      <c r="G32">
        <v>285861620</v>
      </c>
      <c r="H32" t="s">
        <v>1070</v>
      </c>
      <c r="I32" t="s">
        <v>1128</v>
      </c>
      <c r="J32" t="s">
        <v>1129</v>
      </c>
    </row>
    <row r="33" spans="1:10" x14ac:dyDescent="0.2">
      <c r="A33" t="s">
        <v>1069</v>
      </c>
      <c r="B33">
        <v>10.26</v>
      </c>
      <c r="C33" t="s">
        <v>11</v>
      </c>
      <c r="D33" t="s">
        <v>78</v>
      </c>
      <c r="E33">
        <v>19860474</v>
      </c>
      <c r="F33" t="s">
        <v>13</v>
      </c>
      <c r="G33">
        <v>294164178</v>
      </c>
      <c r="H33" t="s">
        <v>1070</v>
      </c>
      <c r="I33" t="s">
        <v>1130</v>
      </c>
      <c r="J33" t="s">
        <v>1131</v>
      </c>
    </row>
    <row r="34" spans="1:10" x14ac:dyDescent="0.2">
      <c r="A34" t="s">
        <v>1069</v>
      </c>
      <c r="B34">
        <v>10.26</v>
      </c>
      <c r="C34" t="s">
        <v>11</v>
      </c>
      <c r="D34" t="s">
        <v>80</v>
      </c>
      <c r="E34">
        <v>19760891</v>
      </c>
      <c r="F34" t="s">
        <v>13</v>
      </c>
      <c r="G34">
        <v>298140586</v>
      </c>
      <c r="H34" t="s">
        <v>1070</v>
      </c>
      <c r="I34" t="s">
        <v>1132</v>
      </c>
      <c r="J34" t="s">
        <v>1133</v>
      </c>
    </row>
    <row r="35" spans="1:10" x14ac:dyDescent="0.2">
      <c r="A35" t="s">
        <v>1069</v>
      </c>
      <c r="B35">
        <v>10.26</v>
      </c>
      <c r="C35" t="s">
        <v>11</v>
      </c>
      <c r="D35" t="s">
        <v>83</v>
      </c>
      <c r="E35">
        <v>19762001</v>
      </c>
      <c r="F35" t="s">
        <v>13</v>
      </c>
      <c r="G35">
        <v>308326995</v>
      </c>
      <c r="H35" t="s">
        <v>1070</v>
      </c>
      <c r="I35" t="s">
        <v>1134</v>
      </c>
      <c r="J35" t="s">
        <v>1135</v>
      </c>
    </row>
    <row r="36" spans="1:10" x14ac:dyDescent="0.2">
      <c r="A36" t="s">
        <v>1069</v>
      </c>
      <c r="B36">
        <v>10.26</v>
      </c>
      <c r="C36" t="s">
        <v>11</v>
      </c>
      <c r="D36" t="s">
        <v>86</v>
      </c>
      <c r="E36">
        <v>18498461</v>
      </c>
      <c r="F36" t="s">
        <v>13</v>
      </c>
      <c r="G36">
        <v>296331052</v>
      </c>
      <c r="H36" t="s">
        <v>1070</v>
      </c>
      <c r="I36" t="s">
        <v>1136</v>
      </c>
      <c r="J36" t="s">
        <v>1137</v>
      </c>
    </row>
    <row r="37" spans="1:10" x14ac:dyDescent="0.2">
      <c r="A37" t="s">
        <v>1069</v>
      </c>
      <c r="B37">
        <v>10.26</v>
      </c>
      <c r="C37" t="s">
        <v>11</v>
      </c>
      <c r="D37" t="s">
        <v>89</v>
      </c>
      <c r="E37">
        <v>18334051</v>
      </c>
      <c r="F37" t="s">
        <v>13</v>
      </c>
      <c r="G37">
        <v>295335400</v>
      </c>
      <c r="H37" t="s">
        <v>1070</v>
      </c>
      <c r="I37" t="s">
        <v>1138</v>
      </c>
      <c r="J37" t="s">
        <v>1139</v>
      </c>
    </row>
    <row r="38" spans="1:10" x14ac:dyDescent="0.2">
      <c r="A38" t="s">
        <v>1069</v>
      </c>
      <c r="B38">
        <v>10.26</v>
      </c>
      <c r="C38" t="s">
        <v>11</v>
      </c>
      <c r="D38" t="s">
        <v>92</v>
      </c>
      <c r="E38">
        <v>17839426</v>
      </c>
      <c r="F38" t="s">
        <v>13</v>
      </c>
      <c r="G38">
        <v>271417017</v>
      </c>
      <c r="H38" t="s">
        <v>1070</v>
      </c>
      <c r="I38" t="s">
        <v>1140</v>
      </c>
      <c r="J38" t="s">
        <v>1141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1142</v>
      </c>
      <c r="B2">
        <v>10.26</v>
      </c>
      <c r="C2" t="s">
        <v>11</v>
      </c>
      <c r="D2" t="s">
        <v>12</v>
      </c>
      <c r="E2">
        <v>2618469</v>
      </c>
      <c r="F2" t="s">
        <v>13</v>
      </c>
      <c r="G2">
        <v>33606975</v>
      </c>
      <c r="H2" t="s">
        <v>1070</v>
      </c>
      <c r="I2" t="s">
        <v>1143</v>
      </c>
      <c r="J2" t="s">
        <v>1144</v>
      </c>
    </row>
    <row r="3" spans="1:10" x14ac:dyDescent="0.2">
      <c r="A3" t="s">
        <v>1142</v>
      </c>
      <c r="B3">
        <v>10.26</v>
      </c>
      <c r="C3" t="s">
        <v>11</v>
      </c>
      <c r="D3" t="s">
        <v>16</v>
      </c>
      <c r="E3">
        <v>3800922</v>
      </c>
      <c r="F3" t="s">
        <v>13</v>
      </c>
      <c r="G3">
        <v>50715474</v>
      </c>
      <c r="H3" t="s">
        <v>1070</v>
      </c>
      <c r="I3" t="s">
        <v>193</v>
      </c>
      <c r="J3" t="s">
        <v>1145</v>
      </c>
    </row>
    <row r="4" spans="1:10" x14ac:dyDescent="0.2">
      <c r="A4" t="s">
        <v>1142</v>
      </c>
      <c r="B4">
        <v>10.26</v>
      </c>
      <c r="C4" t="s">
        <v>11</v>
      </c>
      <c r="D4" t="s">
        <v>18</v>
      </c>
      <c r="E4">
        <v>4763241</v>
      </c>
      <c r="F4" t="s">
        <v>13</v>
      </c>
      <c r="G4">
        <v>58818760</v>
      </c>
      <c r="H4" t="s">
        <v>1070</v>
      </c>
      <c r="I4" t="s">
        <v>1146</v>
      </c>
      <c r="J4" t="s">
        <v>1147</v>
      </c>
    </row>
    <row r="5" spans="1:10" x14ac:dyDescent="0.2">
      <c r="A5" t="s">
        <v>1142</v>
      </c>
      <c r="B5">
        <v>10.26</v>
      </c>
      <c r="C5" t="s">
        <v>11</v>
      </c>
      <c r="D5" t="s">
        <v>20</v>
      </c>
      <c r="E5">
        <v>5776226</v>
      </c>
      <c r="F5" t="s">
        <v>13</v>
      </c>
      <c r="G5">
        <v>74739836</v>
      </c>
      <c r="H5" t="s">
        <v>1070</v>
      </c>
      <c r="I5" t="s">
        <v>1148</v>
      </c>
      <c r="J5" t="s">
        <v>1149</v>
      </c>
    </row>
    <row r="6" spans="1:10" x14ac:dyDescent="0.2">
      <c r="A6" t="s">
        <v>1142</v>
      </c>
      <c r="B6">
        <v>10.26</v>
      </c>
      <c r="C6" t="s">
        <v>11</v>
      </c>
      <c r="D6" t="s">
        <v>22</v>
      </c>
      <c r="E6">
        <v>6377157</v>
      </c>
      <c r="F6" t="s">
        <v>13</v>
      </c>
      <c r="G6">
        <v>81111788</v>
      </c>
      <c r="H6" t="s">
        <v>1070</v>
      </c>
      <c r="I6" t="s">
        <v>1150</v>
      </c>
      <c r="J6" t="s">
        <v>1151</v>
      </c>
    </row>
    <row r="7" spans="1:10" x14ac:dyDescent="0.2">
      <c r="A7" t="s">
        <v>1142</v>
      </c>
      <c r="B7">
        <v>10.26</v>
      </c>
      <c r="C7" t="s">
        <v>11</v>
      </c>
      <c r="D7" t="s">
        <v>25</v>
      </c>
      <c r="E7">
        <v>7401046</v>
      </c>
      <c r="F7" t="s">
        <v>13</v>
      </c>
      <c r="G7">
        <v>97697257</v>
      </c>
      <c r="H7" t="s">
        <v>1070</v>
      </c>
      <c r="I7" t="s">
        <v>1152</v>
      </c>
      <c r="J7" t="s">
        <v>1153</v>
      </c>
    </row>
    <row r="8" spans="1:10" x14ac:dyDescent="0.2">
      <c r="A8" t="s">
        <v>1142</v>
      </c>
      <c r="B8">
        <v>10.26</v>
      </c>
      <c r="C8" t="s">
        <v>11</v>
      </c>
      <c r="D8" t="s">
        <v>27</v>
      </c>
      <c r="E8">
        <v>7982022</v>
      </c>
      <c r="F8" t="s">
        <v>13</v>
      </c>
      <c r="G8">
        <v>104888833</v>
      </c>
      <c r="H8" t="s">
        <v>1070</v>
      </c>
      <c r="I8" t="s">
        <v>1154</v>
      </c>
      <c r="J8" t="s">
        <v>1155</v>
      </c>
    </row>
    <row r="9" spans="1:10" x14ac:dyDescent="0.2">
      <c r="A9" t="s">
        <v>1142</v>
      </c>
      <c r="B9">
        <v>10.26</v>
      </c>
      <c r="C9" t="s">
        <v>11</v>
      </c>
      <c r="D9" t="s">
        <v>29</v>
      </c>
      <c r="E9">
        <v>8963929</v>
      </c>
      <c r="F9" t="s">
        <v>13</v>
      </c>
      <c r="G9">
        <v>110764265</v>
      </c>
      <c r="H9" t="s">
        <v>1070</v>
      </c>
      <c r="I9" t="s">
        <v>1156</v>
      </c>
      <c r="J9" t="s">
        <v>1157</v>
      </c>
    </row>
    <row r="10" spans="1:10" x14ac:dyDescent="0.2">
      <c r="A10" t="s">
        <v>1142</v>
      </c>
      <c r="B10">
        <v>10.26</v>
      </c>
      <c r="C10" t="s">
        <v>11</v>
      </c>
      <c r="D10" t="s">
        <v>32</v>
      </c>
      <c r="E10">
        <v>8371762</v>
      </c>
      <c r="F10" t="s">
        <v>13</v>
      </c>
      <c r="G10">
        <v>107786185</v>
      </c>
      <c r="H10" t="s">
        <v>1070</v>
      </c>
      <c r="I10" t="s">
        <v>1158</v>
      </c>
      <c r="J10" t="s">
        <v>1159</v>
      </c>
    </row>
    <row r="11" spans="1:10" x14ac:dyDescent="0.2">
      <c r="A11" t="s">
        <v>1142</v>
      </c>
      <c r="B11">
        <v>10.26</v>
      </c>
      <c r="C11" t="s">
        <v>11</v>
      </c>
      <c r="D11" t="s">
        <v>35</v>
      </c>
      <c r="E11">
        <v>8565216</v>
      </c>
      <c r="F11" t="s">
        <v>13</v>
      </c>
      <c r="G11">
        <v>118875611</v>
      </c>
      <c r="H11" t="s">
        <v>1070</v>
      </c>
      <c r="I11" t="s">
        <v>1160</v>
      </c>
      <c r="J11" t="s">
        <v>1161</v>
      </c>
    </row>
    <row r="12" spans="1:10" x14ac:dyDescent="0.2">
      <c r="A12" t="s">
        <v>1142</v>
      </c>
      <c r="B12">
        <v>10.26</v>
      </c>
      <c r="C12" t="s">
        <v>11</v>
      </c>
      <c r="D12" t="s">
        <v>38</v>
      </c>
      <c r="E12">
        <v>8605193</v>
      </c>
      <c r="F12" t="s">
        <v>13</v>
      </c>
      <c r="G12">
        <v>106956061</v>
      </c>
      <c r="H12" t="s">
        <v>1070</v>
      </c>
      <c r="I12" t="s">
        <v>1162</v>
      </c>
      <c r="J12" t="s">
        <v>1163</v>
      </c>
    </row>
    <row r="13" spans="1:10" x14ac:dyDescent="0.2">
      <c r="A13" t="s">
        <v>1142</v>
      </c>
      <c r="B13">
        <v>10.26</v>
      </c>
      <c r="C13" t="s">
        <v>11</v>
      </c>
      <c r="D13" t="s">
        <v>39</v>
      </c>
      <c r="E13">
        <v>8917315</v>
      </c>
      <c r="F13" t="s">
        <v>13</v>
      </c>
      <c r="G13">
        <v>114497821</v>
      </c>
      <c r="H13" t="s">
        <v>1070</v>
      </c>
      <c r="I13" t="s">
        <v>1164</v>
      </c>
      <c r="J13" t="s">
        <v>1165</v>
      </c>
    </row>
    <row r="14" spans="1:10" x14ac:dyDescent="0.2">
      <c r="A14" t="s">
        <v>1142</v>
      </c>
      <c r="B14">
        <v>10.26</v>
      </c>
      <c r="C14" t="s">
        <v>11</v>
      </c>
      <c r="D14" t="s">
        <v>40</v>
      </c>
      <c r="E14">
        <v>2901732</v>
      </c>
      <c r="F14" t="s">
        <v>13</v>
      </c>
      <c r="G14">
        <v>37688947</v>
      </c>
      <c r="H14" t="s">
        <v>1070</v>
      </c>
      <c r="I14" t="s">
        <v>193</v>
      </c>
      <c r="J14" t="s">
        <v>1166</v>
      </c>
    </row>
    <row r="15" spans="1:10" x14ac:dyDescent="0.2">
      <c r="A15" t="s">
        <v>1142</v>
      </c>
      <c r="B15">
        <v>10.26</v>
      </c>
      <c r="C15" t="s">
        <v>11</v>
      </c>
      <c r="D15" t="s">
        <v>42</v>
      </c>
      <c r="E15">
        <v>4069063</v>
      </c>
      <c r="F15" t="s">
        <v>13</v>
      </c>
      <c r="G15">
        <v>54743190</v>
      </c>
      <c r="H15" t="s">
        <v>1070</v>
      </c>
      <c r="I15" t="s">
        <v>193</v>
      </c>
      <c r="J15" t="s">
        <v>1166</v>
      </c>
    </row>
    <row r="16" spans="1:10" x14ac:dyDescent="0.2">
      <c r="A16" t="s">
        <v>1142</v>
      </c>
      <c r="B16">
        <v>10.26</v>
      </c>
      <c r="C16" t="s">
        <v>11</v>
      </c>
      <c r="D16" t="s">
        <v>44</v>
      </c>
      <c r="E16">
        <v>5182307</v>
      </c>
      <c r="F16" t="s">
        <v>13</v>
      </c>
      <c r="G16">
        <v>64193505</v>
      </c>
      <c r="H16" t="s">
        <v>1070</v>
      </c>
      <c r="I16" t="s">
        <v>1167</v>
      </c>
      <c r="J16" t="s">
        <v>1168</v>
      </c>
    </row>
    <row r="17" spans="1:10" x14ac:dyDescent="0.2">
      <c r="A17" t="s">
        <v>1142</v>
      </c>
      <c r="B17">
        <v>10.26</v>
      </c>
      <c r="C17" t="s">
        <v>11</v>
      </c>
      <c r="D17" t="s">
        <v>46</v>
      </c>
      <c r="E17">
        <v>6075601</v>
      </c>
      <c r="F17" t="s">
        <v>13</v>
      </c>
      <c r="G17">
        <v>75719314</v>
      </c>
      <c r="H17" t="s">
        <v>1070</v>
      </c>
      <c r="I17" t="s">
        <v>1169</v>
      </c>
      <c r="J17" t="s">
        <v>1170</v>
      </c>
    </row>
    <row r="18" spans="1:10" x14ac:dyDescent="0.2">
      <c r="A18" t="s">
        <v>1142</v>
      </c>
      <c r="B18">
        <v>10.26</v>
      </c>
      <c r="C18" t="s">
        <v>11</v>
      </c>
      <c r="D18" t="s">
        <v>48</v>
      </c>
      <c r="E18">
        <v>7252771</v>
      </c>
      <c r="F18" t="s">
        <v>13</v>
      </c>
      <c r="G18">
        <v>97037486</v>
      </c>
      <c r="H18" t="s">
        <v>1070</v>
      </c>
      <c r="I18" t="s">
        <v>1171</v>
      </c>
      <c r="J18" t="s">
        <v>1172</v>
      </c>
    </row>
    <row r="19" spans="1:10" x14ac:dyDescent="0.2">
      <c r="A19" t="s">
        <v>1142</v>
      </c>
      <c r="B19">
        <v>10.26</v>
      </c>
      <c r="C19" t="s">
        <v>11</v>
      </c>
      <c r="D19" t="s">
        <v>50</v>
      </c>
      <c r="E19">
        <v>7911341</v>
      </c>
      <c r="F19" t="s">
        <v>13</v>
      </c>
      <c r="G19">
        <v>104014504</v>
      </c>
      <c r="H19" t="s">
        <v>1070</v>
      </c>
      <c r="I19" t="s">
        <v>1173</v>
      </c>
      <c r="J19" t="s">
        <v>1174</v>
      </c>
    </row>
    <row r="20" spans="1:10" x14ac:dyDescent="0.2">
      <c r="A20" t="s">
        <v>1142</v>
      </c>
      <c r="B20">
        <v>10.26</v>
      </c>
      <c r="C20" t="s">
        <v>11</v>
      </c>
      <c r="D20" t="s">
        <v>52</v>
      </c>
      <c r="E20">
        <v>7427518</v>
      </c>
      <c r="F20" t="s">
        <v>13</v>
      </c>
      <c r="G20">
        <v>100736733</v>
      </c>
      <c r="H20" t="s">
        <v>1070</v>
      </c>
      <c r="I20" t="s">
        <v>1175</v>
      </c>
      <c r="J20" t="s">
        <v>1176</v>
      </c>
    </row>
    <row r="21" spans="1:10" x14ac:dyDescent="0.2">
      <c r="A21" t="s">
        <v>1142</v>
      </c>
      <c r="B21">
        <v>10.26</v>
      </c>
      <c r="C21" t="s">
        <v>11</v>
      </c>
      <c r="D21" t="s">
        <v>54</v>
      </c>
      <c r="E21">
        <v>8151517</v>
      </c>
      <c r="F21" t="s">
        <v>13</v>
      </c>
      <c r="G21">
        <v>108848233</v>
      </c>
      <c r="H21" t="s">
        <v>1070</v>
      </c>
      <c r="I21" t="s">
        <v>1177</v>
      </c>
      <c r="J21" t="s">
        <v>1178</v>
      </c>
    </row>
    <row r="22" spans="1:10" x14ac:dyDescent="0.2">
      <c r="A22" t="s">
        <v>1142</v>
      </c>
      <c r="B22">
        <v>10.26</v>
      </c>
      <c r="C22" t="s">
        <v>11</v>
      </c>
      <c r="D22" t="s">
        <v>57</v>
      </c>
      <c r="E22">
        <v>7896408</v>
      </c>
      <c r="F22" t="s">
        <v>13</v>
      </c>
      <c r="G22">
        <v>108368187</v>
      </c>
      <c r="H22" t="s">
        <v>1070</v>
      </c>
      <c r="I22" t="s">
        <v>1179</v>
      </c>
      <c r="J22" t="s">
        <v>1180</v>
      </c>
    </row>
    <row r="23" spans="1:10" x14ac:dyDescent="0.2">
      <c r="A23" t="s">
        <v>1142</v>
      </c>
      <c r="B23">
        <v>10.26</v>
      </c>
      <c r="C23" t="s">
        <v>11</v>
      </c>
      <c r="D23" t="s">
        <v>60</v>
      </c>
      <c r="E23">
        <v>8521838</v>
      </c>
      <c r="F23" t="s">
        <v>13</v>
      </c>
      <c r="G23">
        <v>115078877</v>
      </c>
      <c r="H23" t="s">
        <v>1070</v>
      </c>
      <c r="I23" t="s">
        <v>1181</v>
      </c>
      <c r="J23" t="s">
        <v>1182</v>
      </c>
    </row>
    <row r="24" spans="1:10" x14ac:dyDescent="0.2">
      <c r="A24" t="s">
        <v>1142</v>
      </c>
      <c r="B24">
        <v>10.26</v>
      </c>
      <c r="C24" t="s">
        <v>11</v>
      </c>
      <c r="D24" t="s">
        <v>63</v>
      </c>
      <c r="E24">
        <v>8173958</v>
      </c>
      <c r="F24" t="s">
        <v>13</v>
      </c>
      <c r="G24">
        <v>109757737</v>
      </c>
      <c r="H24" t="s">
        <v>1070</v>
      </c>
      <c r="I24" t="s">
        <v>1183</v>
      </c>
      <c r="J24" t="s">
        <v>1184</v>
      </c>
    </row>
    <row r="25" spans="1:10" x14ac:dyDescent="0.2">
      <c r="A25" t="s">
        <v>1142</v>
      </c>
      <c r="B25">
        <v>10.26</v>
      </c>
      <c r="C25" t="s">
        <v>11</v>
      </c>
      <c r="D25" t="s">
        <v>64</v>
      </c>
      <c r="E25">
        <v>8616066</v>
      </c>
      <c r="F25" t="s">
        <v>13</v>
      </c>
      <c r="G25">
        <v>107261327</v>
      </c>
      <c r="H25" t="s">
        <v>1070</v>
      </c>
      <c r="I25" t="s">
        <v>1185</v>
      </c>
      <c r="J25" t="s">
        <v>1186</v>
      </c>
    </row>
    <row r="26" spans="1:10" x14ac:dyDescent="0.2">
      <c r="A26" t="s">
        <v>1142</v>
      </c>
      <c r="B26">
        <v>10.26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1070</v>
      </c>
      <c r="I26" t="s">
        <v>37</v>
      </c>
      <c r="J26" t="s">
        <v>13</v>
      </c>
    </row>
    <row r="27" spans="1:10" x14ac:dyDescent="0.2">
      <c r="A27" t="s">
        <v>1142</v>
      </c>
      <c r="B27">
        <v>10.26</v>
      </c>
      <c r="C27" t="s">
        <v>11</v>
      </c>
      <c r="D27" t="s">
        <v>66</v>
      </c>
      <c r="E27">
        <v>3385281</v>
      </c>
      <c r="F27" t="s">
        <v>13</v>
      </c>
      <c r="G27">
        <v>42517754</v>
      </c>
      <c r="H27" t="s">
        <v>1070</v>
      </c>
      <c r="I27" t="s">
        <v>193</v>
      </c>
      <c r="J27" t="s">
        <v>1166</v>
      </c>
    </row>
    <row r="28" spans="1:10" x14ac:dyDescent="0.2">
      <c r="A28" t="s">
        <v>1142</v>
      </c>
      <c r="B28">
        <v>10.26</v>
      </c>
      <c r="C28" t="s">
        <v>11</v>
      </c>
      <c r="D28" t="s">
        <v>68</v>
      </c>
      <c r="E28">
        <v>4230722</v>
      </c>
      <c r="F28" t="s">
        <v>13</v>
      </c>
      <c r="G28">
        <v>52144533</v>
      </c>
      <c r="H28" t="s">
        <v>1070</v>
      </c>
      <c r="I28" t="s">
        <v>1187</v>
      </c>
      <c r="J28" t="s">
        <v>1188</v>
      </c>
    </row>
    <row r="29" spans="1:10" x14ac:dyDescent="0.2">
      <c r="A29" t="s">
        <v>1142</v>
      </c>
      <c r="B29">
        <v>10.26</v>
      </c>
      <c r="C29" t="s">
        <v>11</v>
      </c>
      <c r="D29" t="s">
        <v>70</v>
      </c>
      <c r="E29">
        <v>5246239</v>
      </c>
      <c r="F29" t="s">
        <v>13</v>
      </c>
      <c r="G29">
        <v>65532191</v>
      </c>
      <c r="H29" t="s">
        <v>1070</v>
      </c>
      <c r="I29" t="s">
        <v>1189</v>
      </c>
      <c r="J29" t="s">
        <v>1190</v>
      </c>
    </row>
    <row r="30" spans="1:10" x14ac:dyDescent="0.2">
      <c r="A30" t="s">
        <v>1142</v>
      </c>
      <c r="B30">
        <v>10.26</v>
      </c>
      <c r="C30" t="s">
        <v>11</v>
      </c>
      <c r="D30" t="s">
        <v>72</v>
      </c>
      <c r="E30">
        <v>6066545</v>
      </c>
      <c r="F30" t="s">
        <v>13</v>
      </c>
      <c r="G30">
        <v>80269307</v>
      </c>
      <c r="H30" t="s">
        <v>1070</v>
      </c>
      <c r="I30" t="s">
        <v>1191</v>
      </c>
      <c r="J30" t="s">
        <v>1192</v>
      </c>
    </row>
    <row r="31" spans="1:10" x14ac:dyDescent="0.2">
      <c r="A31" t="s">
        <v>1142</v>
      </c>
      <c r="B31">
        <v>10.26</v>
      </c>
      <c r="C31" t="s">
        <v>11</v>
      </c>
      <c r="D31" t="s">
        <v>74</v>
      </c>
      <c r="E31">
        <v>7377923</v>
      </c>
      <c r="F31" t="s">
        <v>13</v>
      </c>
      <c r="G31">
        <v>97590696</v>
      </c>
      <c r="H31" t="s">
        <v>1070</v>
      </c>
      <c r="I31" t="s">
        <v>1193</v>
      </c>
      <c r="J31" t="s">
        <v>1194</v>
      </c>
    </row>
    <row r="32" spans="1:10" x14ac:dyDescent="0.2">
      <c r="A32" t="s">
        <v>1142</v>
      </c>
      <c r="B32">
        <v>10.26</v>
      </c>
      <c r="C32" t="s">
        <v>11</v>
      </c>
      <c r="D32" t="s">
        <v>76</v>
      </c>
      <c r="E32">
        <v>7865116</v>
      </c>
      <c r="F32" t="s">
        <v>13</v>
      </c>
      <c r="G32">
        <v>102652670</v>
      </c>
      <c r="H32" t="s">
        <v>1070</v>
      </c>
      <c r="I32" t="s">
        <v>1195</v>
      </c>
      <c r="J32" t="s">
        <v>1196</v>
      </c>
    </row>
    <row r="33" spans="1:10" x14ac:dyDescent="0.2">
      <c r="A33" t="s">
        <v>1142</v>
      </c>
      <c r="B33">
        <v>10.26</v>
      </c>
      <c r="C33" t="s">
        <v>11</v>
      </c>
      <c r="D33" t="s">
        <v>78</v>
      </c>
      <c r="E33">
        <v>8467331</v>
      </c>
      <c r="F33" t="s">
        <v>13</v>
      </c>
      <c r="G33">
        <v>106544708</v>
      </c>
      <c r="H33" t="s">
        <v>1070</v>
      </c>
      <c r="I33" t="s">
        <v>1197</v>
      </c>
      <c r="J33" t="s">
        <v>1198</v>
      </c>
    </row>
    <row r="34" spans="1:10" x14ac:dyDescent="0.2">
      <c r="A34" t="s">
        <v>1142</v>
      </c>
      <c r="B34">
        <v>10.26</v>
      </c>
      <c r="C34" t="s">
        <v>11</v>
      </c>
      <c r="D34" t="s">
        <v>80</v>
      </c>
      <c r="E34">
        <v>8078690</v>
      </c>
      <c r="F34" t="s">
        <v>13</v>
      </c>
      <c r="G34">
        <v>108878173</v>
      </c>
      <c r="H34" t="s">
        <v>1070</v>
      </c>
      <c r="I34" t="s">
        <v>1199</v>
      </c>
      <c r="J34" t="s">
        <v>1200</v>
      </c>
    </row>
    <row r="35" spans="1:10" x14ac:dyDescent="0.2">
      <c r="A35" t="s">
        <v>1142</v>
      </c>
      <c r="B35">
        <v>10.26</v>
      </c>
      <c r="C35" t="s">
        <v>11</v>
      </c>
      <c r="D35" t="s">
        <v>83</v>
      </c>
      <c r="E35">
        <v>8235363</v>
      </c>
      <c r="F35" t="s">
        <v>13</v>
      </c>
      <c r="G35">
        <v>110798312</v>
      </c>
      <c r="H35" t="s">
        <v>1070</v>
      </c>
      <c r="I35" t="s">
        <v>1201</v>
      </c>
      <c r="J35" t="s">
        <v>1202</v>
      </c>
    </row>
    <row r="36" spans="1:10" x14ac:dyDescent="0.2">
      <c r="A36" t="s">
        <v>1142</v>
      </c>
      <c r="B36">
        <v>10.26</v>
      </c>
      <c r="C36" t="s">
        <v>11</v>
      </c>
      <c r="D36" t="s">
        <v>86</v>
      </c>
      <c r="E36">
        <v>9054568</v>
      </c>
      <c r="F36" t="s">
        <v>13</v>
      </c>
      <c r="G36">
        <v>116551311</v>
      </c>
      <c r="H36" t="s">
        <v>1070</v>
      </c>
      <c r="I36" t="s">
        <v>1203</v>
      </c>
      <c r="J36" t="s">
        <v>1204</v>
      </c>
    </row>
    <row r="37" spans="1:10" x14ac:dyDescent="0.2">
      <c r="A37" t="s">
        <v>1142</v>
      </c>
      <c r="B37">
        <v>10.26</v>
      </c>
      <c r="C37" t="s">
        <v>11</v>
      </c>
      <c r="D37" t="s">
        <v>89</v>
      </c>
      <c r="E37">
        <v>8955138</v>
      </c>
      <c r="F37" t="s">
        <v>13</v>
      </c>
      <c r="G37">
        <v>114260835</v>
      </c>
      <c r="H37" t="s">
        <v>1070</v>
      </c>
      <c r="I37" t="s">
        <v>1205</v>
      </c>
      <c r="J37" t="s">
        <v>1206</v>
      </c>
    </row>
    <row r="38" spans="1:10" x14ac:dyDescent="0.2">
      <c r="A38" t="s">
        <v>1142</v>
      </c>
      <c r="B38">
        <v>10.26</v>
      </c>
      <c r="C38" t="s">
        <v>11</v>
      </c>
      <c r="D38" t="s">
        <v>92</v>
      </c>
      <c r="E38">
        <v>7935901</v>
      </c>
      <c r="F38" t="s">
        <v>13</v>
      </c>
      <c r="G38">
        <v>108203601</v>
      </c>
      <c r="H38" t="s">
        <v>1070</v>
      </c>
      <c r="I38" t="s">
        <v>1207</v>
      </c>
      <c r="J38" t="s">
        <v>1208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8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1209</v>
      </c>
      <c r="B2">
        <v>10.26</v>
      </c>
      <c r="C2" t="s">
        <v>252</v>
      </c>
      <c r="D2" t="s">
        <v>12</v>
      </c>
      <c r="E2">
        <v>19037920</v>
      </c>
      <c r="F2" t="s">
        <v>13</v>
      </c>
      <c r="G2">
        <v>280643581</v>
      </c>
      <c r="H2" t="s">
        <v>1210</v>
      </c>
      <c r="I2" t="s">
        <v>1211</v>
      </c>
      <c r="J2" t="s">
        <v>13</v>
      </c>
    </row>
    <row r="3" spans="1:10" x14ac:dyDescent="0.2">
      <c r="A3" t="s">
        <v>1209</v>
      </c>
      <c r="B3">
        <v>10.26</v>
      </c>
      <c r="C3" t="s">
        <v>252</v>
      </c>
      <c r="D3" t="s">
        <v>16</v>
      </c>
      <c r="E3">
        <v>23963501</v>
      </c>
      <c r="F3" t="s">
        <v>13</v>
      </c>
      <c r="G3">
        <v>356986169</v>
      </c>
      <c r="H3" t="s">
        <v>1210</v>
      </c>
      <c r="I3" t="s">
        <v>1212</v>
      </c>
      <c r="J3" t="s">
        <v>13</v>
      </c>
    </row>
    <row r="4" spans="1:10" x14ac:dyDescent="0.2">
      <c r="A4" t="s">
        <v>1209</v>
      </c>
      <c r="B4">
        <v>10.26</v>
      </c>
      <c r="C4" t="s">
        <v>252</v>
      </c>
      <c r="D4" t="s">
        <v>18</v>
      </c>
      <c r="E4">
        <v>27065255</v>
      </c>
      <c r="F4" t="s">
        <v>13</v>
      </c>
      <c r="G4">
        <v>407101577</v>
      </c>
      <c r="H4" t="s">
        <v>1210</v>
      </c>
      <c r="I4" t="s">
        <v>1213</v>
      </c>
      <c r="J4" t="s">
        <v>13</v>
      </c>
    </row>
    <row r="5" spans="1:10" x14ac:dyDescent="0.2">
      <c r="A5" t="s">
        <v>1209</v>
      </c>
      <c r="B5">
        <v>10.26</v>
      </c>
      <c r="C5" t="s">
        <v>252</v>
      </c>
      <c r="D5" t="s">
        <v>20</v>
      </c>
      <c r="E5">
        <v>28002177</v>
      </c>
      <c r="F5" t="s">
        <v>13</v>
      </c>
      <c r="G5">
        <v>457223332</v>
      </c>
      <c r="H5" t="s">
        <v>1210</v>
      </c>
      <c r="I5" t="s">
        <v>1214</v>
      </c>
      <c r="J5" t="s">
        <v>13</v>
      </c>
    </row>
    <row r="6" spans="1:10" x14ac:dyDescent="0.2">
      <c r="A6" t="s">
        <v>1209</v>
      </c>
      <c r="B6">
        <v>10.26</v>
      </c>
      <c r="C6" t="s">
        <v>252</v>
      </c>
      <c r="D6" t="s">
        <v>22</v>
      </c>
      <c r="E6">
        <v>36823435</v>
      </c>
      <c r="F6" t="s">
        <v>13</v>
      </c>
      <c r="G6">
        <v>546458563</v>
      </c>
      <c r="H6" t="s">
        <v>1210</v>
      </c>
      <c r="I6" t="s">
        <v>1215</v>
      </c>
      <c r="J6" t="s">
        <v>13</v>
      </c>
    </row>
    <row r="7" spans="1:10" x14ac:dyDescent="0.2">
      <c r="A7" t="s">
        <v>1209</v>
      </c>
      <c r="B7">
        <v>10.26</v>
      </c>
      <c r="C7" t="s">
        <v>252</v>
      </c>
      <c r="D7" t="s">
        <v>25</v>
      </c>
      <c r="E7">
        <v>36963175</v>
      </c>
      <c r="F7" t="s">
        <v>13</v>
      </c>
      <c r="G7">
        <v>558592743</v>
      </c>
      <c r="H7" t="s">
        <v>1210</v>
      </c>
      <c r="I7" t="s">
        <v>1216</v>
      </c>
      <c r="J7" t="s">
        <v>13</v>
      </c>
    </row>
    <row r="8" spans="1:10" x14ac:dyDescent="0.2">
      <c r="A8" t="s">
        <v>1209</v>
      </c>
      <c r="B8">
        <v>10.26</v>
      </c>
      <c r="C8" t="s">
        <v>252</v>
      </c>
      <c r="D8" t="s">
        <v>27</v>
      </c>
      <c r="E8">
        <v>33400205</v>
      </c>
      <c r="F8" t="s">
        <v>13</v>
      </c>
      <c r="G8">
        <v>536194956</v>
      </c>
      <c r="H8" t="s">
        <v>1210</v>
      </c>
      <c r="I8" t="s">
        <v>1217</v>
      </c>
      <c r="J8" t="s">
        <v>13</v>
      </c>
    </row>
    <row r="9" spans="1:10" x14ac:dyDescent="0.2">
      <c r="A9" t="s">
        <v>1209</v>
      </c>
      <c r="B9">
        <v>10.26</v>
      </c>
      <c r="C9" t="s">
        <v>252</v>
      </c>
      <c r="D9" t="s">
        <v>29</v>
      </c>
      <c r="E9">
        <v>33162472</v>
      </c>
      <c r="F9" t="s">
        <v>13</v>
      </c>
      <c r="G9">
        <v>555430116</v>
      </c>
      <c r="H9" t="s">
        <v>1210</v>
      </c>
      <c r="I9" t="s">
        <v>1218</v>
      </c>
      <c r="J9" t="s">
        <v>13</v>
      </c>
    </row>
    <row r="10" spans="1:10" x14ac:dyDescent="0.2">
      <c r="A10" t="s">
        <v>1209</v>
      </c>
      <c r="B10">
        <v>10.26</v>
      </c>
      <c r="C10" t="s">
        <v>252</v>
      </c>
      <c r="D10" t="s">
        <v>32</v>
      </c>
      <c r="E10">
        <v>34525340</v>
      </c>
      <c r="F10" t="s">
        <v>13</v>
      </c>
      <c r="G10">
        <v>525869578</v>
      </c>
      <c r="H10" t="s">
        <v>1210</v>
      </c>
      <c r="I10" t="s">
        <v>1219</v>
      </c>
      <c r="J10" t="s">
        <v>13</v>
      </c>
    </row>
    <row r="11" spans="1:10" x14ac:dyDescent="0.2">
      <c r="A11" t="s">
        <v>1209</v>
      </c>
      <c r="B11">
        <v>10.26</v>
      </c>
      <c r="C11" t="s">
        <v>252</v>
      </c>
      <c r="D11" t="s">
        <v>35</v>
      </c>
      <c r="E11">
        <v>33773294</v>
      </c>
      <c r="F11" t="s">
        <v>13</v>
      </c>
      <c r="G11">
        <v>545779050</v>
      </c>
      <c r="H11" t="s">
        <v>1210</v>
      </c>
      <c r="I11" t="s">
        <v>1220</v>
      </c>
      <c r="J11" t="s">
        <v>13</v>
      </c>
    </row>
    <row r="12" spans="1:10" x14ac:dyDescent="0.2">
      <c r="A12" t="s">
        <v>1209</v>
      </c>
      <c r="B12">
        <v>10.26</v>
      </c>
      <c r="C12" t="s">
        <v>252</v>
      </c>
      <c r="D12" t="s">
        <v>38</v>
      </c>
      <c r="E12">
        <v>32399484</v>
      </c>
      <c r="F12" t="s">
        <v>13</v>
      </c>
      <c r="G12">
        <v>530421817</v>
      </c>
      <c r="H12" t="s">
        <v>1210</v>
      </c>
      <c r="I12" t="s">
        <v>1221</v>
      </c>
      <c r="J12" t="s">
        <v>13</v>
      </c>
    </row>
    <row r="13" spans="1:10" x14ac:dyDescent="0.2">
      <c r="A13" t="s">
        <v>1209</v>
      </c>
      <c r="B13">
        <v>10.26</v>
      </c>
      <c r="C13" t="s">
        <v>252</v>
      </c>
      <c r="D13" t="s">
        <v>39</v>
      </c>
      <c r="E13">
        <v>36844222</v>
      </c>
      <c r="F13" t="s">
        <v>13</v>
      </c>
      <c r="G13">
        <v>564373570</v>
      </c>
      <c r="H13" t="s">
        <v>1210</v>
      </c>
      <c r="I13" t="s">
        <v>1222</v>
      </c>
      <c r="J13" t="s">
        <v>13</v>
      </c>
    </row>
    <row r="14" spans="1:10" x14ac:dyDescent="0.2">
      <c r="A14" t="s">
        <v>1209</v>
      </c>
      <c r="B14">
        <v>10.26</v>
      </c>
      <c r="C14" t="s">
        <v>252</v>
      </c>
      <c r="D14" t="s">
        <v>40</v>
      </c>
      <c r="E14">
        <v>19297873</v>
      </c>
      <c r="F14" t="s">
        <v>13</v>
      </c>
      <c r="G14">
        <v>284424100</v>
      </c>
      <c r="H14" t="s">
        <v>1210</v>
      </c>
      <c r="I14" t="s">
        <v>1223</v>
      </c>
      <c r="J14" t="s">
        <v>13</v>
      </c>
    </row>
    <row r="15" spans="1:10" x14ac:dyDescent="0.2">
      <c r="A15" t="s">
        <v>1209</v>
      </c>
      <c r="B15">
        <v>10.26</v>
      </c>
      <c r="C15" t="s">
        <v>252</v>
      </c>
      <c r="D15" t="s">
        <v>42</v>
      </c>
      <c r="E15">
        <v>21939564</v>
      </c>
      <c r="F15" t="s">
        <v>13</v>
      </c>
      <c r="G15">
        <v>339683581</v>
      </c>
      <c r="H15" t="s">
        <v>1210</v>
      </c>
      <c r="I15" t="s">
        <v>1224</v>
      </c>
      <c r="J15" t="s">
        <v>13</v>
      </c>
    </row>
    <row r="16" spans="1:10" x14ac:dyDescent="0.2">
      <c r="A16" t="s">
        <v>1209</v>
      </c>
      <c r="B16">
        <v>10.26</v>
      </c>
      <c r="C16" t="s">
        <v>252</v>
      </c>
      <c r="D16" t="s">
        <v>44</v>
      </c>
      <c r="E16">
        <v>30040144</v>
      </c>
      <c r="F16" t="s">
        <v>13</v>
      </c>
      <c r="G16">
        <v>437887371</v>
      </c>
      <c r="H16" t="s">
        <v>1210</v>
      </c>
      <c r="I16" t="s">
        <v>1225</v>
      </c>
      <c r="J16" t="s">
        <v>13</v>
      </c>
    </row>
    <row r="17" spans="1:10" x14ac:dyDescent="0.2">
      <c r="A17" t="s">
        <v>1209</v>
      </c>
      <c r="B17">
        <v>10.26</v>
      </c>
      <c r="C17" t="s">
        <v>252</v>
      </c>
      <c r="D17" t="s">
        <v>46</v>
      </c>
      <c r="E17">
        <v>31973758</v>
      </c>
      <c r="F17" t="s">
        <v>13</v>
      </c>
      <c r="G17">
        <v>489589565</v>
      </c>
      <c r="H17" t="s">
        <v>1210</v>
      </c>
      <c r="I17" t="s">
        <v>1226</v>
      </c>
      <c r="J17" t="s">
        <v>13</v>
      </c>
    </row>
    <row r="18" spans="1:10" x14ac:dyDescent="0.2">
      <c r="A18" t="s">
        <v>1209</v>
      </c>
      <c r="B18">
        <v>10.26</v>
      </c>
      <c r="C18" t="s">
        <v>252</v>
      </c>
      <c r="D18" t="s">
        <v>48</v>
      </c>
      <c r="E18">
        <v>35228412</v>
      </c>
      <c r="F18" t="s">
        <v>13</v>
      </c>
      <c r="G18">
        <v>557059510</v>
      </c>
      <c r="H18" t="s">
        <v>1210</v>
      </c>
      <c r="I18" t="s">
        <v>1227</v>
      </c>
      <c r="J18" t="s">
        <v>13</v>
      </c>
    </row>
    <row r="19" spans="1:10" x14ac:dyDescent="0.2">
      <c r="A19" t="s">
        <v>1209</v>
      </c>
      <c r="B19">
        <v>10.26</v>
      </c>
      <c r="C19" t="s">
        <v>252</v>
      </c>
      <c r="D19" t="s">
        <v>50</v>
      </c>
      <c r="E19">
        <v>35455910</v>
      </c>
      <c r="F19" t="s">
        <v>13</v>
      </c>
      <c r="G19">
        <v>544716890</v>
      </c>
      <c r="H19" t="s">
        <v>1210</v>
      </c>
      <c r="I19" t="s">
        <v>1228</v>
      </c>
      <c r="J19" t="s">
        <v>13</v>
      </c>
    </row>
    <row r="20" spans="1:10" x14ac:dyDescent="0.2">
      <c r="A20" t="s">
        <v>1209</v>
      </c>
      <c r="B20">
        <v>10.26</v>
      </c>
      <c r="C20" t="s">
        <v>252</v>
      </c>
      <c r="D20" t="s">
        <v>52</v>
      </c>
      <c r="E20">
        <v>35914959</v>
      </c>
      <c r="F20" t="s">
        <v>13</v>
      </c>
      <c r="G20">
        <v>555556265</v>
      </c>
      <c r="H20" t="s">
        <v>1210</v>
      </c>
      <c r="I20" t="s">
        <v>1229</v>
      </c>
      <c r="J20" t="s">
        <v>13</v>
      </c>
    </row>
    <row r="21" spans="1:10" x14ac:dyDescent="0.2">
      <c r="A21" t="s">
        <v>1209</v>
      </c>
      <c r="B21">
        <v>10.26</v>
      </c>
      <c r="C21" t="s">
        <v>252</v>
      </c>
      <c r="D21" t="s">
        <v>54</v>
      </c>
      <c r="E21">
        <v>37219366</v>
      </c>
      <c r="F21" t="s">
        <v>13</v>
      </c>
      <c r="G21">
        <v>551557126</v>
      </c>
      <c r="H21" t="s">
        <v>1210</v>
      </c>
      <c r="I21" t="s">
        <v>1230</v>
      </c>
      <c r="J21" t="s">
        <v>13</v>
      </c>
    </row>
    <row r="22" spans="1:10" x14ac:dyDescent="0.2">
      <c r="A22" t="s">
        <v>1209</v>
      </c>
      <c r="B22">
        <v>10.26</v>
      </c>
      <c r="C22" t="s">
        <v>252</v>
      </c>
      <c r="D22" t="s">
        <v>57</v>
      </c>
      <c r="E22">
        <v>36914520</v>
      </c>
      <c r="F22" t="s">
        <v>13</v>
      </c>
      <c r="G22">
        <v>570644259</v>
      </c>
      <c r="H22" t="s">
        <v>1210</v>
      </c>
      <c r="I22" t="s">
        <v>1231</v>
      </c>
      <c r="J22" t="s">
        <v>13</v>
      </c>
    </row>
    <row r="23" spans="1:10" x14ac:dyDescent="0.2">
      <c r="A23" t="s">
        <v>1209</v>
      </c>
      <c r="B23">
        <v>10.26</v>
      </c>
      <c r="C23" t="s">
        <v>252</v>
      </c>
      <c r="D23" t="s">
        <v>60</v>
      </c>
      <c r="E23">
        <v>36002497</v>
      </c>
      <c r="F23" t="s">
        <v>13</v>
      </c>
      <c r="G23">
        <v>569554225</v>
      </c>
      <c r="H23" t="s">
        <v>1210</v>
      </c>
      <c r="I23" t="s">
        <v>1232</v>
      </c>
      <c r="J23" t="s">
        <v>13</v>
      </c>
    </row>
    <row r="24" spans="1:10" x14ac:dyDescent="0.2">
      <c r="A24" t="s">
        <v>1209</v>
      </c>
      <c r="B24">
        <v>10.26</v>
      </c>
      <c r="C24" t="s">
        <v>252</v>
      </c>
      <c r="D24" t="s">
        <v>63</v>
      </c>
      <c r="E24">
        <v>34142065</v>
      </c>
      <c r="F24" t="s">
        <v>13</v>
      </c>
      <c r="G24">
        <v>547859161</v>
      </c>
      <c r="H24" t="s">
        <v>1210</v>
      </c>
      <c r="I24" t="s">
        <v>1233</v>
      </c>
      <c r="J24" t="s">
        <v>13</v>
      </c>
    </row>
    <row r="25" spans="1:10" x14ac:dyDescent="0.2">
      <c r="A25" t="s">
        <v>1209</v>
      </c>
      <c r="B25">
        <v>10.26</v>
      </c>
      <c r="C25" t="s">
        <v>252</v>
      </c>
      <c r="D25" t="s">
        <v>64</v>
      </c>
      <c r="E25">
        <v>32013758</v>
      </c>
      <c r="F25" t="s">
        <v>13</v>
      </c>
      <c r="G25">
        <v>527204029</v>
      </c>
      <c r="H25" t="s">
        <v>1210</v>
      </c>
      <c r="I25" t="s">
        <v>1234</v>
      </c>
      <c r="J25" t="s">
        <v>13</v>
      </c>
    </row>
    <row r="26" spans="1:10" x14ac:dyDescent="0.2">
      <c r="A26" t="s">
        <v>1209</v>
      </c>
      <c r="B26">
        <v>10.26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1210</v>
      </c>
      <c r="I26" t="s">
        <v>37</v>
      </c>
      <c r="J26" t="s">
        <v>13</v>
      </c>
    </row>
    <row r="27" spans="1:10" x14ac:dyDescent="0.2">
      <c r="A27" t="s">
        <v>1209</v>
      </c>
      <c r="B27">
        <v>10.26</v>
      </c>
      <c r="C27" t="s">
        <v>252</v>
      </c>
      <c r="D27" t="s">
        <v>66</v>
      </c>
      <c r="E27">
        <v>19238101</v>
      </c>
      <c r="F27" t="s">
        <v>13</v>
      </c>
      <c r="G27">
        <v>285101688</v>
      </c>
      <c r="H27" t="s">
        <v>1210</v>
      </c>
      <c r="I27" t="s">
        <v>1235</v>
      </c>
      <c r="J27" t="s">
        <v>13</v>
      </c>
    </row>
    <row r="28" spans="1:10" x14ac:dyDescent="0.2">
      <c r="A28" t="s">
        <v>1209</v>
      </c>
      <c r="B28">
        <v>10.26</v>
      </c>
      <c r="C28" t="s">
        <v>252</v>
      </c>
      <c r="D28" t="s">
        <v>68</v>
      </c>
      <c r="E28">
        <v>24254444</v>
      </c>
      <c r="F28" t="s">
        <v>13</v>
      </c>
      <c r="G28">
        <v>341805349</v>
      </c>
      <c r="H28" t="s">
        <v>1210</v>
      </c>
      <c r="I28" t="s">
        <v>193</v>
      </c>
      <c r="J28" t="s">
        <v>13</v>
      </c>
    </row>
    <row r="29" spans="1:10" x14ac:dyDescent="0.2">
      <c r="A29" t="s">
        <v>1209</v>
      </c>
      <c r="B29">
        <v>10.26</v>
      </c>
      <c r="C29" t="s">
        <v>252</v>
      </c>
      <c r="D29" t="s">
        <v>70</v>
      </c>
      <c r="E29">
        <v>27052959</v>
      </c>
      <c r="F29" t="s">
        <v>13</v>
      </c>
      <c r="G29">
        <v>404842018</v>
      </c>
      <c r="H29" t="s">
        <v>1210</v>
      </c>
      <c r="I29" t="s">
        <v>1236</v>
      </c>
      <c r="J29" t="s">
        <v>13</v>
      </c>
    </row>
    <row r="30" spans="1:10" x14ac:dyDescent="0.2">
      <c r="A30" t="s">
        <v>1209</v>
      </c>
      <c r="B30">
        <v>10.26</v>
      </c>
      <c r="C30" t="s">
        <v>252</v>
      </c>
      <c r="D30" t="s">
        <v>72</v>
      </c>
      <c r="E30">
        <v>31169477</v>
      </c>
      <c r="F30" t="s">
        <v>13</v>
      </c>
      <c r="G30">
        <v>489106907</v>
      </c>
      <c r="H30" t="s">
        <v>1210</v>
      </c>
      <c r="I30" t="s">
        <v>1237</v>
      </c>
      <c r="J30" t="s">
        <v>13</v>
      </c>
    </row>
    <row r="31" spans="1:10" x14ac:dyDescent="0.2">
      <c r="A31" t="s">
        <v>1209</v>
      </c>
      <c r="B31">
        <v>10.26</v>
      </c>
      <c r="C31" t="s">
        <v>252</v>
      </c>
      <c r="D31" t="s">
        <v>74</v>
      </c>
      <c r="E31">
        <v>35126919</v>
      </c>
      <c r="F31" t="s">
        <v>13</v>
      </c>
      <c r="G31">
        <v>530772114</v>
      </c>
      <c r="H31" t="s">
        <v>1210</v>
      </c>
      <c r="I31" t="s">
        <v>1238</v>
      </c>
      <c r="J31" t="s">
        <v>13</v>
      </c>
    </row>
    <row r="32" spans="1:10" x14ac:dyDescent="0.2">
      <c r="A32" t="s">
        <v>1209</v>
      </c>
      <c r="B32">
        <v>10.26</v>
      </c>
      <c r="C32" t="s">
        <v>252</v>
      </c>
      <c r="D32" t="s">
        <v>76</v>
      </c>
      <c r="E32">
        <v>35029962</v>
      </c>
      <c r="F32" t="s">
        <v>13</v>
      </c>
      <c r="G32">
        <v>524013365</v>
      </c>
      <c r="H32" t="s">
        <v>1210</v>
      </c>
      <c r="I32" t="s">
        <v>1239</v>
      </c>
      <c r="J32" t="s">
        <v>13</v>
      </c>
    </row>
    <row r="33" spans="1:10" x14ac:dyDescent="0.2">
      <c r="A33" t="s">
        <v>1209</v>
      </c>
      <c r="B33">
        <v>10.26</v>
      </c>
      <c r="C33" t="s">
        <v>252</v>
      </c>
      <c r="D33" t="s">
        <v>78</v>
      </c>
      <c r="E33">
        <v>39053119</v>
      </c>
      <c r="F33" t="s">
        <v>13</v>
      </c>
      <c r="G33">
        <v>573211439</v>
      </c>
      <c r="H33" t="s">
        <v>1210</v>
      </c>
      <c r="I33" t="s">
        <v>1240</v>
      </c>
      <c r="J33" t="s">
        <v>13</v>
      </c>
    </row>
    <row r="34" spans="1:10" x14ac:dyDescent="0.2">
      <c r="A34" t="s">
        <v>1209</v>
      </c>
      <c r="B34">
        <v>10.26</v>
      </c>
      <c r="C34" t="s">
        <v>252</v>
      </c>
      <c r="D34" t="s">
        <v>80</v>
      </c>
      <c r="E34">
        <v>38380981</v>
      </c>
      <c r="F34" t="s">
        <v>13</v>
      </c>
      <c r="G34">
        <v>577724082</v>
      </c>
      <c r="H34" t="s">
        <v>1210</v>
      </c>
      <c r="I34" t="s">
        <v>1241</v>
      </c>
      <c r="J34" t="s">
        <v>13</v>
      </c>
    </row>
    <row r="35" spans="1:10" x14ac:dyDescent="0.2">
      <c r="A35" t="s">
        <v>1209</v>
      </c>
      <c r="B35">
        <v>10.26</v>
      </c>
      <c r="C35" t="s">
        <v>252</v>
      </c>
      <c r="D35" t="s">
        <v>83</v>
      </c>
      <c r="E35">
        <v>38614890</v>
      </c>
      <c r="F35" t="s">
        <v>13</v>
      </c>
      <c r="G35">
        <v>597610019</v>
      </c>
      <c r="H35" t="s">
        <v>1210</v>
      </c>
      <c r="I35" t="s">
        <v>1242</v>
      </c>
      <c r="J35" t="s">
        <v>13</v>
      </c>
    </row>
    <row r="36" spans="1:10" x14ac:dyDescent="0.2">
      <c r="A36" t="s">
        <v>1209</v>
      </c>
      <c r="B36">
        <v>10.26</v>
      </c>
      <c r="C36" t="s">
        <v>252</v>
      </c>
      <c r="D36" t="s">
        <v>86</v>
      </c>
      <c r="E36">
        <v>35699993</v>
      </c>
      <c r="F36" t="s">
        <v>13</v>
      </c>
      <c r="G36">
        <v>573603632</v>
      </c>
      <c r="H36" t="s">
        <v>1210</v>
      </c>
      <c r="I36" t="s">
        <v>1243</v>
      </c>
      <c r="J36" t="s">
        <v>13</v>
      </c>
    </row>
    <row r="37" spans="1:10" x14ac:dyDescent="0.2">
      <c r="A37" t="s">
        <v>1209</v>
      </c>
      <c r="B37">
        <v>10.26</v>
      </c>
      <c r="C37" t="s">
        <v>252</v>
      </c>
      <c r="D37" t="s">
        <v>89</v>
      </c>
      <c r="E37">
        <v>35290122</v>
      </c>
      <c r="F37" t="s">
        <v>13</v>
      </c>
      <c r="G37">
        <v>571195357</v>
      </c>
      <c r="H37" t="s">
        <v>1210</v>
      </c>
      <c r="I37" t="s">
        <v>1244</v>
      </c>
      <c r="J37" t="s">
        <v>13</v>
      </c>
    </row>
    <row r="38" spans="1:10" x14ac:dyDescent="0.2">
      <c r="A38" t="s">
        <v>1209</v>
      </c>
      <c r="B38">
        <v>10.26</v>
      </c>
      <c r="C38" t="s">
        <v>252</v>
      </c>
      <c r="D38" t="s">
        <v>92</v>
      </c>
      <c r="E38">
        <v>34323696</v>
      </c>
      <c r="F38" t="s">
        <v>13</v>
      </c>
      <c r="G38">
        <v>524159301</v>
      </c>
      <c r="H38" t="s">
        <v>1210</v>
      </c>
      <c r="I38" t="s">
        <v>1245</v>
      </c>
      <c r="J38" t="s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1246</v>
      </c>
      <c r="B2">
        <v>10.26</v>
      </c>
      <c r="C2" t="s">
        <v>252</v>
      </c>
      <c r="D2" t="s">
        <v>12</v>
      </c>
      <c r="E2">
        <v>5566874</v>
      </c>
      <c r="F2" t="s">
        <v>13</v>
      </c>
      <c r="G2">
        <v>75499465</v>
      </c>
      <c r="H2" t="s">
        <v>1210</v>
      </c>
      <c r="I2" t="s">
        <v>1247</v>
      </c>
      <c r="J2" t="s">
        <v>1248</v>
      </c>
    </row>
    <row r="3" spans="1:10" x14ac:dyDescent="0.2">
      <c r="A3" t="s">
        <v>1246</v>
      </c>
      <c r="B3">
        <v>10.26</v>
      </c>
      <c r="C3" t="s">
        <v>252</v>
      </c>
      <c r="D3" t="s">
        <v>16</v>
      </c>
      <c r="E3">
        <v>7649313</v>
      </c>
      <c r="F3" t="s">
        <v>13</v>
      </c>
      <c r="G3">
        <v>107552240</v>
      </c>
      <c r="H3" t="s">
        <v>1210</v>
      </c>
      <c r="I3" t="s">
        <v>193</v>
      </c>
      <c r="J3" t="s">
        <v>13</v>
      </c>
    </row>
    <row r="4" spans="1:10" x14ac:dyDescent="0.2">
      <c r="A4" t="s">
        <v>1246</v>
      </c>
      <c r="B4">
        <v>10.26</v>
      </c>
      <c r="C4" t="s">
        <v>252</v>
      </c>
      <c r="D4" t="s">
        <v>18</v>
      </c>
      <c r="E4">
        <v>10168412</v>
      </c>
      <c r="F4" t="s">
        <v>13</v>
      </c>
      <c r="G4">
        <v>125883188</v>
      </c>
      <c r="H4" t="s">
        <v>1210</v>
      </c>
      <c r="I4" t="s">
        <v>193</v>
      </c>
      <c r="J4" t="s">
        <v>13</v>
      </c>
    </row>
    <row r="5" spans="1:10" x14ac:dyDescent="0.2">
      <c r="A5" t="s">
        <v>1246</v>
      </c>
      <c r="B5">
        <v>10.26</v>
      </c>
      <c r="C5" t="s">
        <v>252</v>
      </c>
      <c r="D5" t="s">
        <v>20</v>
      </c>
      <c r="E5">
        <v>11386794</v>
      </c>
      <c r="F5" t="s">
        <v>13</v>
      </c>
      <c r="G5">
        <v>151389363</v>
      </c>
      <c r="H5" t="s">
        <v>1210</v>
      </c>
      <c r="I5" t="s">
        <v>1249</v>
      </c>
      <c r="J5" t="s">
        <v>13</v>
      </c>
    </row>
    <row r="6" spans="1:10" x14ac:dyDescent="0.2">
      <c r="A6" t="s">
        <v>1246</v>
      </c>
      <c r="B6">
        <v>10.26</v>
      </c>
      <c r="C6" t="s">
        <v>252</v>
      </c>
      <c r="D6" t="s">
        <v>22</v>
      </c>
      <c r="E6">
        <v>12543090</v>
      </c>
      <c r="F6" t="s">
        <v>13</v>
      </c>
      <c r="G6">
        <v>165150313</v>
      </c>
      <c r="H6" t="s">
        <v>1210</v>
      </c>
      <c r="I6" t="s">
        <v>1250</v>
      </c>
      <c r="J6" t="s">
        <v>13</v>
      </c>
    </row>
    <row r="7" spans="1:10" x14ac:dyDescent="0.2">
      <c r="A7" t="s">
        <v>1246</v>
      </c>
      <c r="B7">
        <v>10.26</v>
      </c>
      <c r="C7" t="s">
        <v>252</v>
      </c>
      <c r="D7" t="s">
        <v>25</v>
      </c>
      <c r="E7">
        <v>13776464</v>
      </c>
      <c r="F7" t="s">
        <v>13</v>
      </c>
      <c r="G7">
        <v>183795677</v>
      </c>
      <c r="H7" t="s">
        <v>1210</v>
      </c>
      <c r="I7" t="s">
        <v>1251</v>
      </c>
      <c r="J7" t="s">
        <v>13</v>
      </c>
    </row>
    <row r="8" spans="1:10" x14ac:dyDescent="0.2">
      <c r="A8" t="s">
        <v>1246</v>
      </c>
      <c r="B8">
        <v>10.26</v>
      </c>
      <c r="C8" t="s">
        <v>252</v>
      </c>
      <c r="D8" t="s">
        <v>27</v>
      </c>
      <c r="E8">
        <v>15053810</v>
      </c>
      <c r="F8" t="s">
        <v>13</v>
      </c>
      <c r="G8">
        <v>197303827</v>
      </c>
      <c r="H8" t="s">
        <v>1210</v>
      </c>
      <c r="I8" t="s">
        <v>1252</v>
      </c>
      <c r="J8" t="s">
        <v>13</v>
      </c>
    </row>
    <row r="9" spans="1:10" x14ac:dyDescent="0.2">
      <c r="A9" t="s">
        <v>1246</v>
      </c>
      <c r="B9">
        <v>10.26</v>
      </c>
      <c r="C9" t="s">
        <v>252</v>
      </c>
      <c r="D9" t="s">
        <v>29</v>
      </c>
      <c r="E9">
        <v>16787177</v>
      </c>
      <c r="F9" t="s">
        <v>13</v>
      </c>
      <c r="G9">
        <v>208994266</v>
      </c>
      <c r="H9" t="s">
        <v>1210</v>
      </c>
      <c r="I9" t="s">
        <v>1253</v>
      </c>
      <c r="J9" t="s">
        <v>13</v>
      </c>
    </row>
    <row r="10" spans="1:10" x14ac:dyDescent="0.2">
      <c r="A10" t="s">
        <v>1246</v>
      </c>
      <c r="B10">
        <v>10.26</v>
      </c>
      <c r="C10" t="s">
        <v>252</v>
      </c>
      <c r="D10" t="s">
        <v>32</v>
      </c>
      <c r="E10">
        <v>15971645</v>
      </c>
      <c r="F10" t="s">
        <v>13</v>
      </c>
      <c r="G10">
        <v>206735356</v>
      </c>
      <c r="H10" t="s">
        <v>1210</v>
      </c>
      <c r="I10" t="s">
        <v>1254</v>
      </c>
      <c r="J10" t="s">
        <v>13</v>
      </c>
    </row>
    <row r="11" spans="1:10" x14ac:dyDescent="0.2">
      <c r="A11" t="s">
        <v>1246</v>
      </c>
      <c r="B11">
        <v>10.26</v>
      </c>
      <c r="C11" t="s">
        <v>252</v>
      </c>
      <c r="D11" t="s">
        <v>35</v>
      </c>
      <c r="E11">
        <v>16111858</v>
      </c>
      <c r="F11" t="s">
        <v>13</v>
      </c>
      <c r="G11">
        <v>223546821</v>
      </c>
      <c r="H11" t="s">
        <v>1210</v>
      </c>
      <c r="I11" t="s">
        <v>1255</v>
      </c>
      <c r="J11" t="s">
        <v>13</v>
      </c>
    </row>
    <row r="12" spans="1:10" x14ac:dyDescent="0.2">
      <c r="A12" t="s">
        <v>1246</v>
      </c>
      <c r="B12">
        <v>10.26</v>
      </c>
      <c r="C12" t="s">
        <v>252</v>
      </c>
      <c r="D12" t="s">
        <v>38</v>
      </c>
      <c r="E12">
        <v>16877584</v>
      </c>
      <c r="F12" t="s">
        <v>13</v>
      </c>
      <c r="G12">
        <v>212081800</v>
      </c>
      <c r="H12" t="s">
        <v>1210</v>
      </c>
      <c r="I12" t="s">
        <v>1256</v>
      </c>
      <c r="J12" t="s">
        <v>13</v>
      </c>
    </row>
    <row r="13" spans="1:10" x14ac:dyDescent="0.2">
      <c r="A13" t="s">
        <v>1246</v>
      </c>
      <c r="B13">
        <v>10.26</v>
      </c>
      <c r="C13" t="s">
        <v>252</v>
      </c>
      <c r="D13" t="s">
        <v>39</v>
      </c>
      <c r="E13">
        <v>17271734</v>
      </c>
      <c r="F13" t="s">
        <v>13</v>
      </c>
      <c r="G13">
        <v>224749781</v>
      </c>
      <c r="H13" t="s">
        <v>1210</v>
      </c>
      <c r="I13" t="s">
        <v>1257</v>
      </c>
      <c r="J13" t="s">
        <v>13</v>
      </c>
    </row>
    <row r="14" spans="1:10" x14ac:dyDescent="0.2">
      <c r="A14" t="s">
        <v>1246</v>
      </c>
      <c r="B14">
        <v>10.26</v>
      </c>
      <c r="C14" t="s">
        <v>252</v>
      </c>
      <c r="D14" t="s">
        <v>40</v>
      </c>
      <c r="E14">
        <v>5939742</v>
      </c>
      <c r="F14" t="s">
        <v>13</v>
      </c>
      <c r="G14">
        <v>80437719</v>
      </c>
      <c r="H14" t="s">
        <v>1210</v>
      </c>
      <c r="I14" t="s">
        <v>193</v>
      </c>
      <c r="J14" t="s">
        <v>1258</v>
      </c>
    </row>
    <row r="15" spans="1:10" x14ac:dyDescent="0.2">
      <c r="A15" t="s">
        <v>1246</v>
      </c>
      <c r="B15">
        <v>10.26</v>
      </c>
      <c r="C15" t="s">
        <v>252</v>
      </c>
      <c r="D15" t="s">
        <v>42</v>
      </c>
      <c r="E15">
        <v>7856793</v>
      </c>
      <c r="F15" t="s">
        <v>13</v>
      </c>
      <c r="G15">
        <v>110910147</v>
      </c>
      <c r="H15" t="s">
        <v>1210</v>
      </c>
      <c r="I15" t="s">
        <v>193</v>
      </c>
      <c r="J15" t="s">
        <v>13</v>
      </c>
    </row>
    <row r="16" spans="1:10" x14ac:dyDescent="0.2">
      <c r="A16" t="s">
        <v>1246</v>
      </c>
      <c r="B16">
        <v>10.26</v>
      </c>
      <c r="C16" t="s">
        <v>252</v>
      </c>
      <c r="D16" t="s">
        <v>44</v>
      </c>
      <c r="E16">
        <v>10215325</v>
      </c>
      <c r="F16" t="s">
        <v>13</v>
      </c>
      <c r="G16">
        <v>131778086</v>
      </c>
      <c r="H16" t="s">
        <v>1210</v>
      </c>
      <c r="I16" t="s">
        <v>193</v>
      </c>
      <c r="J16" t="s">
        <v>13</v>
      </c>
    </row>
    <row r="17" spans="1:10" x14ac:dyDescent="0.2">
      <c r="A17" t="s">
        <v>1246</v>
      </c>
      <c r="B17">
        <v>10.26</v>
      </c>
      <c r="C17" t="s">
        <v>252</v>
      </c>
      <c r="D17" t="s">
        <v>46</v>
      </c>
      <c r="E17">
        <v>11782661</v>
      </c>
      <c r="F17" t="s">
        <v>13</v>
      </c>
      <c r="G17">
        <v>151526385</v>
      </c>
      <c r="H17" t="s">
        <v>1210</v>
      </c>
      <c r="I17" t="s">
        <v>193</v>
      </c>
      <c r="J17" t="s">
        <v>13</v>
      </c>
    </row>
    <row r="18" spans="1:10" x14ac:dyDescent="0.2">
      <c r="A18" t="s">
        <v>1246</v>
      </c>
      <c r="B18">
        <v>10.26</v>
      </c>
      <c r="C18" t="s">
        <v>252</v>
      </c>
      <c r="D18" t="s">
        <v>48</v>
      </c>
      <c r="E18">
        <v>14027324</v>
      </c>
      <c r="F18" t="s">
        <v>13</v>
      </c>
      <c r="G18">
        <v>187678720</v>
      </c>
      <c r="H18" t="s">
        <v>1210</v>
      </c>
      <c r="I18" t="s">
        <v>193</v>
      </c>
      <c r="J18" t="s">
        <v>13</v>
      </c>
    </row>
    <row r="19" spans="1:10" x14ac:dyDescent="0.2">
      <c r="A19" t="s">
        <v>1246</v>
      </c>
      <c r="B19">
        <v>10.26</v>
      </c>
      <c r="C19" t="s">
        <v>252</v>
      </c>
      <c r="D19" t="s">
        <v>50</v>
      </c>
      <c r="E19">
        <v>15033596</v>
      </c>
      <c r="F19" t="s">
        <v>13</v>
      </c>
      <c r="G19">
        <v>200085841</v>
      </c>
      <c r="H19" t="s">
        <v>1210</v>
      </c>
      <c r="I19" t="s">
        <v>1259</v>
      </c>
      <c r="J19" t="s">
        <v>13</v>
      </c>
    </row>
    <row r="20" spans="1:10" x14ac:dyDescent="0.2">
      <c r="A20" t="s">
        <v>1246</v>
      </c>
      <c r="B20">
        <v>10.26</v>
      </c>
      <c r="C20" t="s">
        <v>252</v>
      </c>
      <c r="D20" t="s">
        <v>52</v>
      </c>
      <c r="E20">
        <v>14386234</v>
      </c>
      <c r="F20" t="s">
        <v>13</v>
      </c>
      <c r="G20">
        <v>192667527</v>
      </c>
      <c r="H20" t="s">
        <v>1210</v>
      </c>
      <c r="I20" t="s">
        <v>1260</v>
      </c>
      <c r="J20" t="s">
        <v>13</v>
      </c>
    </row>
    <row r="21" spans="1:10" x14ac:dyDescent="0.2">
      <c r="A21" t="s">
        <v>1246</v>
      </c>
      <c r="B21">
        <v>10.26</v>
      </c>
      <c r="C21" t="s">
        <v>252</v>
      </c>
      <c r="D21" t="s">
        <v>54</v>
      </c>
      <c r="E21">
        <v>15252145</v>
      </c>
      <c r="F21" t="s">
        <v>13</v>
      </c>
      <c r="G21">
        <v>206979699</v>
      </c>
      <c r="H21" t="s">
        <v>1210</v>
      </c>
      <c r="I21" t="s">
        <v>1261</v>
      </c>
      <c r="J21" t="s">
        <v>13</v>
      </c>
    </row>
    <row r="22" spans="1:10" x14ac:dyDescent="0.2">
      <c r="A22" t="s">
        <v>1246</v>
      </c>
      <c r="B22">
        <v>10.26</v>
      </c>
      <c r="C22" t="s">
        <v>252</v>
      </c>
      <c r="D22" t="s">
        <v>57</v>
      </c>
      <c r="E22">
        <v>15053989</v>
      </c>
      <c r="F22" t="s">
        <v>13</v>
      </c>
      <c r="G22">
        <v>206817350</v>
      </c>
      <c r="H22" t="s">
        <v>1210</v>
      </c>
      <c r="I22" t="s">
        <v>1262</v>
      </c>
      <c r="J22" t="s">
        <v>13</v>
      </c>
    </row>
    <row r="23" spans="1:10" x14ac:dyDescent="0.2">
      <c r="A23" t="s">
        <v>1246</v>
      </c>
      <c r="B23">
        <v>10.26</v>
      </c>
      <c r="C23" t="s">
        <v>252</v>
      </c>
      <c r="D23" t="s">
        <v>60</v>
      </c>
      <c r="E23">
        <v>15909001</v>
      </c>
      <c r="F23" t="s">
        <v>13</v>
      </c>
      <c r="G23">
        <v>219243082</v>
      </c>
      <c r="H23" t="s">
        <v>1210</v>
      </c>
      <c r="I23" t="s">
        <v>1263</v>
      </c>
      <c r="J23" t="s">
        <v>13</v>
      </c>
    </row>
    <row r="24" spans="1:10" x14ac:dyDescent="0.2">
      <c r="A24" t="s">
        <v>1246</v>
      </c>
      <c r="B24">
        <v>10.26</v>
      </c>
      <c r="C24" t="s">
        <v>252</v>
      </c>
      <c r="D24" t="s">
        <v>63</v>
      </c>
      <c r="E24">
        <v>16573143</v>
      </c>
      <c r="F24" t="s">
        <v>13</v>
      </c>
      <c r="G24">
        <v>217922756</v>
      </c>
      <c r="H24" t="s">
        <v>1210</v>
      </c>
      <c r="I24" t="s">
        <v>1264</v>
      </c>
      <c r="J24" t="s">
        <v>13</v>
      </c>
    </row>
    <row r="25" spans="1:10" x14ac:dyDescent="0.2">
      <c r="A25" t="s">
        <v>1246</v>
      </c>
      <c r="B25">
        <v>10.26</v>
      </c>
      <c r="C25" t="s">
        <v>252</v>
      </c>
      <c r="D25" t="s">
        <v>64</v>
      </c>
      <c r="E25">
        <v>16800190</v>
      </c>
      <c r="F25" t="s">
        <v>13</v>
      </c>
      <c r="G25">
        <v>210647952</v>
      </c>
      <c r="H25" t="s">
        <v>1210</v>
      </c>
      <c r="I25" t="s">
        <v>1265</v>
      </c>
      <c r="J25" t="s">
        <v>13</v>
      </c>
    </row>
    <row r="26" spans="1:10" x14ac:dyDescent="0.2">
      <c r="A26" t="s">
        <v>1246</v>
      </c>
      <c r="B26">
        <v>10.26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1210</v>
      </c>
      <c r="I26" t="s">
        <v>37</v>
      </c>
      <c r="J26" t="s">
        <v>13</v>
      </c>
    </row>
    <row r="27" spans="1:10" x14ac:dyDescent="0.2">
      <c r="A27" t="s">
        <v>1246</v>
      </c>
      <c r="B27">
        <v>10.26</v>
      </c>
      <c r="C27" t="s">
        <v>252</v>
      </c>
      <c r="D27" t="s">
        <v>66</v>
      </c>
      <c r="E27">
        <v>7165102</v>
      </c>
      <c r="F27" t="s">
        <v>13</v>
      </c>
      <c r="G27">
        <v>91202039</v>
      </c>
      <c r="H27" t="s">
        <v>1210</v>
      </c>
      <c r="I27" t="s">
        <v>193</v>
      </c>
      <c r="J27" t="s">
        <v>13</v>
      </c>
    </row>
    <row r="28" spans="1:10" x14ac:dyDescent="0.2">
      <c r="A28" t="s">
        <v>1246</v>
      </c>
      <c r="B28">
        <v>10.26</v>
      </c>
      <c r="C28" t="s">
        <v>252</v>
      </c>
      <c r="D28" t="s">
        <v>68</v>
      </c>
      <c r="E28">
        <v>7699954</v>
      </c>
      <c r="F28" t="s">
        <v>13</v>
      </c>
      <c r="G28">
        <v>100494506</v>
      </c>
      <c r="H28" t="s">
        <v>1210</v>
      </c>
      <c r="I28" t="s">
        <v>193</v>
      </c>
      <c r="J28" t="s">
        <v>13</v>
      </c>
    </row>
    <row r="29" spans="1:10" x14ac:dyDescent="0.2">
      <c r="A29" t="s">
        <v>1246</v>
      </c>
      <c r="B29">
        <v>10.26</v>
      </c>
      <c r="C29" t="s">
        <v>252</v>
      </c>
      <c r="D29" t="s">
        <v>70</v>
      </c>
      <c r="E29">
        <v>9955379</v>
      </c>
      <c r="F29" t="s">
        <v>13</v>
      </c>
      <c r="G29">
        <v>127833434</v>
      </c>
      <c r="H29" t="s">
        <v>1210</v>
      </c>
      <c r="I29" t="s">
        <v>1266</v>
      </c>
      <c r="J29" t="s">
        <v>13</v>
      </c>
    </row>
    <row r="30" spans="1:10" x14ac:dyDescent="0.2">
      <c r="A30" t="s">
        <v>1246</v>
      </c>
      <c r="B30">
        <v>10.26</v>
      </c>
      <c r="C30" t="s">
        <v>252</v>
      </c>
      <c r="D30" t="s">
        <v>72</v>
      </c>
      <c r="E30">
        <v>11558796</v>
      </c>
      <c r="F30" t="s">
        <v>13</v>
      </c>
      <c r="G30">
        <v>152299221</v>
      </c>
      <c r="H30" t="s">
        <v>1210</v>
      </c>
      <c r="I30" t="s">
        <v>1267</v>
      </c>
      <c r="J30" t="s">
        <v>13</v>
      </c>
    </row>
    <row r="31" spans="1:10" x14ac:dyDescent="0.2">
      <c r="A31" t="s">
        <v>1246</v>
      </c>
      <c r="B31">
        <v>10.26</v>
      </c>
      <c r="C31" t="s">
        <v>252</v>
      </c>
      <c r="D31" t="s">
        <v>74</v>
      </c>
      <c r="E31">
        <v>13684153</v>
      </c>
      <c r="F31" t="s">
        <v>13</v>
      </c>
      <c r="G31">
        <v>182768243</v>
      </c>
      <c r="H31" t="s">
        <v>1210</v>
      </c>
      <c r="I31" t="s">
        <v>1268</v>
      </c>
      <c r="J31" t="s">
        <v>13</v>
      </c>
    </row>
    <row r="32" spans="1:10" x14ac:dyDescent="0.2">
      <c r="A32" t="s">
        <v>1246</v>
      </c>
      <c r="B32">
        <v>10.26</v>
      </c>
      <c r="C32" t="s">
        <v>252</v>
      </c>
      <c r="D32" t="s">
        <v>76</v>
      </c>
      <c r="E32">
        <v>14442029</v>
      </c>
      <c r="F32" t="s">
        <v>13</v>
      </c>
      <c r="G32">
        <v>188393378</v>
      </c>
      <c r="H32" t="s">
        <v>1210</v>
      </c>
      <c r="I32" t="s">
        <v>1269</v>
      </c>
      <c r="J32" t="s">
        <v>13</v>
      </c>
    </row>
    <row r="33" spans="1:10" x14ac:dyDescent="0.2">
      <c r="A33" t="s">
        <v>1246</v>
      </c>
      <c r="B33">
        <v>10.26</v>
      </c>
      <c r="C33" t="s">
        <v>252</v>
      </c>
      <c r="D33" t="s">
        <v>78</v>
      </c>
      <c r="E33">
        <v>16644559</v>
      </c>
      <c r="F33" t="s">
        <v>13</v>
      </c>
      <c r="G33">
        <v>209424126</v>
      </c>
      <c r="H33" t="s">
        <v>1210</v>
      </c>
      <c r="I33" t="s">
        <v>1270</v>
      </c>
      <c r="J33" t="s">
        <v>13</v>
      </c>
    </row>
    <row r="34" spans="1:10" x14ac:dyDescent="0.2">
      <c r="A34" t="s">
        <v>1246</v>
      </c>
      <c r="B34">
        <v>10.26</v>
      </c>
      <c r="C34" t="s">
        <v>252</v>
      </c>
      <c r="D34" t="s">
        <v>80</v>
      </c>
      <c r="E34">
        <v>15179264</v>
      </c>
      <c r="F34" t="s">
        <v>13</v>
      </c>
      <c r="G34">
        <v>209784469</v>
      </c>
      <c r="H34" t="s">
        <v>1210</v>
      </c>
      <c r="I34" t="s">
        <v>1271</v>
      </c>
      <c r="J34" t="s">
        <v>13</v>
      </c>
    </row>
    <row r="35" spans="1:10" x14ac:dyDescent="0.2">
      <c r="A35" t="s">
        <v>1246</v>
      </c>
      <c r="B35">
        <v>10.26</v>
      </c>
      <c r="C35" t="s">
        <v>252</v>
      </c>
      <c r="D35" t="s">
        <v>83</v>
      </c>
      <c r="E35">
        <v>15839151</v>
      </c>
      <c r="F35" t="s">
        <v>13</v>
      </c>
      <c r="G35">
        <v>214920337</v>
      </c>
      <c r="H35" t="s">
        <v>1210</v>
      </c>
      <c r="I35" t="s">
        <v>1272</v>
      </c>
      <c r="J35" t="s">
        <v>13</v>
      </c>
    </row>
    <row r="36" spans="1:10" x14ac:dyDescent="0.2">
      <c r="A36" t="s">
        <v>1246</v>
      </c>
      <c r="B36">
        <v>10.26</v>
      </c>
      <c r="C36" t="s">
        <v>252</v>
      </c>
      <c r="D36" t="s">
        <v>86</v>
      </c>
      <c r="E36">
        <v>17766204</v>
      </c>
      <c r="F36" t="s">
        <v>13</v>
      </c>
      <c r="G36">
        <v>230056675</v>
      </c>
      <c r="H36" t="s">
        <v>1210</v>
      </c>
      <c r="I36" t="s">
        <v>1273</v>
      </c>
      <c r="J36" t="s">
        <v>13</v>
      </c>
    </row>
    <row r="37" spans="1:10" x14ac:dyDescent="0.2">
      <c r="A37" t="s">
        <v>1246</v>
      </c>
      <c r="B37">
        <v>10.26</v>
      </c>
      <c r="C37" t="s">
        <v>252</v>
      </c>
      <c r="D37" t="s">
        <v>89</v>
      </c>
      <c r="E37">
        <v>17214905</v>
      </c>
      <c r="F37" t="s">
        <v>13</v>
      </c>
      <c r="G37">
        <v>222536617</v>
      </c>
      <c r="H37" t="s">
        <v>1210</v>
      </c>
      <c r="I37" t="s">
        <v>1274</v>
      </c>
      <c r="J37" t="s">
        <v>13</v>
      </c>
    </row>
    <row r="38" spans="1:10" x14ac:dyDescent="0.2">
      <c r="A38" t="s">
        <v>1246</v>
      </c>
      <c r="B38">
        <v>10.26</v>
      </c>
      <c r="C38" t="s">
        <v>252</v>
      </c>
      <c r="D38" t="s">
        <v>92</v>
      </c>
      <c r="E38">
        <v>15461923</v>
      </c>
      <c r="F38" t="s">
        <v>13</v>
      </c>
      <c r="G38">
        <v>213639315</v>
      </c>
      <c r="H38" t="s">
        <v>1210</v>
      </c>
      <c r="I38" t="s">
        <v>1275</v>
      </c>
      <c r="J3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120</v>
      </c>
      <c r="B2">
        <v>9.49</v>
      </c>
      <c r="C2" t="s">
        <v>11</v>
      </c>
      <c r="D2" t="s">
        <v>12</v>
      </c>
      <c r="E2">
        <v>2662806</v>
      </c>
      <c r="F2" t="s">
        <v>13</v>
      </c>
      <c r="G2">
        <v>34348814</v>
      </c>
      <c r="H2" t="s">
        <v>121</v>
      </c>
      <c r="I2" t="s">
        <v>122</v>
      </c>
      <c r="J2" t="s">
        <v>123</v>
      </c>
    </row>
    <row r="3" spans="1:10" x14ac:dyDescent="0.2">
      <c r="A3" t="s">
        <v>120</v>
      </c>
      <c r="B3">
        <v>9.49</v>
      </c>
      <c r="C3" t="s">
        <v>11</v>
      </c>
      <c r="D3" t="s">
        <v>16</v>
      </c>
      <c r="E3">
        <v>2933888</v>
      </c>
      <c r="F3" t="s">
        <v>13</v>
      </c>
      <c r="G3">
        <v>38213395</v>
      </c>
      <c r="H3" t="s">
        <v>121</v>
      </c>
      <c r="I3" t="s">
        <v>124</v>
      </c>
      <c r="J3" t="s">
        <v>125</v>
      </c>
    </row>
    <row r="4" spans="1:10" x14ac:dyDescent="0.2">
      <c r="A4" t="s">
        <v>120</v>
      </c>
      <c r="B4">
        <v>9.49</v>
      </c>
      <c r="C4" t="s">
        <v>11</v>
      </c>
      <c r="D4" t="s">
        <v>18</v>
      </c>
      <c r="E4">
        <v>2535431</v>
      </c>
      <c r="F4" t="s">
        <v>13</v>
      </c>
      <c r="G4">
        <v>35210489</v>
      </c>
      <c r="H4" t="s">
        <v>121</v>
      </c>
      <c r="I4" t="s">
        <v>126</v>
      </c>
      <c r="J4" t="s">
        <v>127</v>
      </c>
    </row>
    <row r="5" spans="1:10" x14ac:dyDescent="0.2">
      <c r="A5" t="s">
        <v>120</v>
      </c>
      <c r="B5">
        <v>9.49</v>
      </c>
      <c r="C5" t="s">
        <v>11</v>
      </c>
      <c r="D5" t="s">
        <v>20</v>
      </c>
      <c r="E5">
        <v>2310327</v>
      </c>
      <c r="F5" t="s">
        <v>13</v>
      </c>
      <c r="G5">
        <v>33628548</v>
      </c>
      <c r="H5" t="s">
        <v>121</v>
      </c>
      <c r="I5" t="s">
        <v>128</v>
      </c>
      <c r="J5" t="s">
        <v>129</v>
      </c>
    </row>
    <row r="6" spans="1:10" x14ac:dyDescent="0.2">
      <c r="A6" t="s">
        <v>120</v>
      </c>
      <c r="B6">
        <v>9.49</v>
      </c>
      <c r="C6" t="s">
        <v>11</v>
      </c>
      <c r="D6" t="s">
        <v>22</v>
      </c>
      <c r="E6">
        <v>2564940</v>
      </c>
      <c r="F6" t="s">
        <v>13</v>
      </c>
      <c r="G6">
        <v>33663903</v>
      </c>
      <c r="H6" t="s">
        <v>121</v>
      </c>
      <c r="I6" t="s">
        <v>130</v>
      </c>
      <c r="J6" t="s">
        <v>131</v>
      </c>
    </row>
    <row r="7" spans="1:10" x14ac:dyDescent="0.2">
      <c r="A7" t="s">
        <v>120</v>
      </c>
      <c r="B7">
        <v>9.49</v>
      </c>
      <c r="C7" t="s">
        <v>11</v>
      </c>
      <c r="D7" t="s">
        <v>25</v>
      </c>
      <c r="E7">
        <v>2281201</v>
      </c>
      <c r="F7" t="s">
        <v>13</v>
      </c>
      <c r="G7">
        <v>32593892</v>
      </c>
      <c r="H7" t="s">
        <v>121</v>
      </c>
      <c r="I7" t="s">
        <v>132</v>
      </c>
      <c r="J7" t="s">
        <v>133</v>
      </c>
    </row>
    <row r="8" spans="1:10" x14ac:dyDescent="0.2">
      <c r="A8" t="s">
        <v>120</v>
      </c>
      <c r="B8">
        <v>9.49</v>
      </c>
      <c r="C8" t="s">
        <v>11</v>
      </c>
      <c r="D8" t="s">
        <v>27</v>
      </c>
      <c r="E8">
        <v>2177397</v>
      </c>
      <c r="F8" t="s">
        <v>13</v>
      </c>
      <c r="G8">
        <v>31228460</v>
      </c>
      <c r="H8" t="s">
        <v>121</v>
      </c>
      <c r="I8" t="s">
        <v>134</v>
      </c>
      <c r="J8" t="s">
        <v>135</v>
      </c>
    </row>
    <row r="9" spans="1:10" x14ac:dyDescent="0.2">
      <c r="A9" t="s">
        <v>120</v>
      </c>
      <c r="B9">
        <v>9.49</v>
      </c>
      <c r="C9" t="s">
        <v>11</v>
      </c>
      <c r="D9" t="s">
        <v>29</v>
      </c>
      <c r="E9">
        <v>2221610</v>
      </c>
      <c r="F9" t="s">
        <v>13</v>
      </c>
      <c r="G9">
        <v>32091240</v>
      </c>
      <c r="H9" t="s">
        <v>121</v>
      </c>
      <c r="I9" t="s">
        <v>136</v>
      </c>
      <c r="J9" t="s">
        <v>137</v>
      </c>
    </row>
    <row r="10" spans="1:10" x14ac:dyDescent="0.2">
      <c r="A10" t="s">
        <v>120</v>
      </c>
      <c r="B10">
        <v>9.49</v>
      </c>
      <c r="C10" t="s">
        <v>11</v>
      </c>
      <c r="D10" t="s">
        <v>32</v>
      </c>
      <c r="E10">
        <v>2312394</v>
      </c>
      <c r="F10" t="s">
        <v>13</v>
      </c>
      <c r="G10">
        <v>31234718</v>
      </c>
      <c r="H10" t="s">
        <v>121</v>
      </c>
      <c r="I10" t="s">
        <v>138</v>
      </c>
      <c r="J10" t="s">
        <v>139</v>
      </c>
    </row>
    <row r="11" spans="1:10" x14ac:dyDescent="0.2">
      <c r="A11" t="s">
        <v>120</v>
      </c>
      <c r="B11">
        <v>9.49</v>
      </c>
      <c r="C11" t="s">
        <v>11</v>
      </c>
      <c r="D11" t="s">
        <v>35</v>
      </c>
      <c r="E11">
        <v>2237596</v>
      </c>
      <c r="F11" t="s">
        <v>13</v>
      </c>
      <c r="G11">
        <v>29927407</v>
      </c>
      <c r="H11" t="s">
        <v>121</v>
      </c>
      <c r="I11" t="s">
        <v>140</v>
      </c>
      <c r="J11" t="s">
        <v>141</v>
      </c>
    </row>
    <row r="12" spans="1:10" x14ac:dyDescent="0.2">
      <c r="A12" t="s">
        <v>120</v>
      </c>
      <c r="B12">
        <v>9.49</v>
      </c>
      <c r="C12" t="s">
        <v>11</v>
      </c>
      <c r="D12" t="s">
        <v>38</v>
      </c>
      <c r="E12">
        <v>2106345</v>
      </c>
      <c r="F12" t="s">
        <v>13</v>
      </c>
      <c r="G12">
        <v>29508989</v>
      </c>
      <c r="H12" t="s">
        <v>121</v>
      </c>
      <c r="I12" t="s">
        <v>142</v>
      </c>
      <c r="J12" t="s">
        <v>143</v>
      </c>
    </row>
    <row r="13" spans="1:10" x14ac:dyDescent="0.2">
      <c r="A13" t="s">
        <v>120</v>
      </c>
      <c r="B13">
        <v>9.49</v>
      </c>
      <c r="C13" t="s">
        <v>11</v>
      </c>
      <c r="D13" t="s">
        <v>39</v>
      </c>
      <c r="E13">
        <v>2213528</v>
      </c>
      <c r="F13" t="s">
        <v>13</v>
      </c>
      <c r="G13">
        <v>29922268</v>
      </c>
      <c r="H13" t="s">
        <v>121</v>
      </c>
      <c r="I13" t="s">
        <v>144</v>
      </c>
      <c r="J13" t="s">
        <v>145</v>
      </c>
    </row>
    <row r="14" spans="1:10" x14ac:dyDescent="0.2">
      <c r="A14" t="s">
        <v>120</v>
      </c>
      <c r="B14">
        <v>9.49</v>
      </c>
      <c r="C14" t="s">
        <v>11</v>
      </c>
      <c r="D14" t="s">
        <v>40</v>
      </c>
      <c r="E14">
        <v>2530722</v>
      </c>
      <c r="F14" t="s">
        <v>13</v>
      </c>
      <c r="G14">
        <v>32432610</v>
      </c>
      <c r="H14" t="s">
        <v>121</v>
      </c>
      <c r="I14" t="s">
        <v>146</v>
      </c>
      <c r="J14" t="s">
        <v>123</v>
      </c>
    </row>
    <row r="15" spans="1:10" x14ac:dyDescent="0.2">
      <c r="A15" t="s">
        <v>120</v>
      </c>
      <c r="B15">
        <v>9.49</v>
      </c>
      <c r="C15" t="s">
        <v>11</v>
      </c>
      <c r="D15" t="s">
        <v>42</v>
      </c>
      <c r="E15">
        <v>2583673</v>
      </c>
      <c r="F15" t="s">
        <v>13</v>
      </c>
      <c r="G15">
        <v>35529473</v>
      </c>
      <c r="H15" t="s">
        <v>121</v>
      </c>
      <c r="I15" t="s">
        <v>147</v>
      </c>
      <c r="J15" t="s">
        <v>123</v>
      </c>
    </row>
    <row r="16" spans="1:10" x14ac:dyDescent="0.2">
      <c r="A16" t="s">
        <v>120</v>
      </c>
      <c r="B16">
        <v>9.49</v>
      </c>
      <c r="C16" t="s">
        <v>11</v>
      </c>
      <c r="D16" t="s">
        <v>44</v>
      </c>
      <c r="E16">
        <v>2826793</v>
      </c>
      <c r="F16" t="s">
        <v>13</v>
      </c>
      <c r="G16">
        <v>37873121</v>
      </c>
      <c r="H16" t="s">
        <v>121</v>
      </c>
      <c r="I16" t="s">
        <v>148</v>
      </c>
      <c r="J16" t="s">
        <v>149</v>
      </c>
    </row>
    <row r="17" spans="1:10" x14ac:dyDescent="0.2">
      <c r="A17" t="s">
        <v>120</v>
      </c>
      <c r="B17">
        <v>9.49</v>
      </c>
      <c r="C17" t="s">
        <v>11</v>
      </c>
      <c r="D17" t="s">
        <v>46</v>
      </c>
      <c r="E17">
        <v>2584653</v>
      </c>
      <c r="F17" t="s">
        <v>13</v>
      </c>
      <c r="G17">
        <v>36240489</v>
      </c>
      <c r="H17" t="s">
        <v>121</v>
      </c>
      <c r="I17" t="s">
        <v>150</v>
      </c>
      <c r="J17" t="s">
        <v>151</v>
      </c>
    </row>
    <row r="18" spans="1:10" x14ac:dyDescent="0.2">
      <c r="A18" t="s">
        <v>120</v>
      </c>
      <c r="B18">
        <v>9.49</v>
      </c>
      <c r="C18" t="s">
        <v>11</v>
      </c>
      <c r="D18" t="s">
        <v>48</v>
      </c>
      <c r="E18">
        <v>2490315</v>
      </c>
      <c r="F18" t="s">
        <v>13</v>
      </c>
      <c r="G18">
        <v>34916696</v>
      </c>
      <c r="H18" t="s">
        <v>121</v>
      </c>
      <c r="I18" t="s">
        <v>152</v>
      </c>
      <c r="J18" t="s">
        <v>153</v>
      </c>
    </row>
    <row r="19" spans="1:10" x14ac:dyDescent="0.2">
      <c r="A19" t="s">
        <v>120</v>
      </c>
      <c r="B19">
        <v>9.49</v>
      </c>
      <c r="C19" t="s">
        <v>11</v>
      </c>
      <c r="D19" t="s">
        <v>50</v>
      </c>
      <c r="E19">
        <v>2231422</v>
      </c>
      <c r="F19" t="s">
        <v>13</v>
      </c>
      <c r="G19">
        <v>31769830</v>
      </c>
      <c r="H19" t="s">
        <v>121</v>
      </c>
      <c r="I19" t="s">
        <v>154</v>
      </c>
      <c r="J19" t="s">
        <v>155</v>
      </c>
    </row>
    <row r="20" spans="1:10" x14ac:dyDescent="0.2">
      <c r="A20" t="s">
        <v>120</v>
      </c>
      <c r="B20">
        <v>9.49</v>
      </c>
      <c r="C20" t="s">
        <v>11</v>
      </c>
      <c r="D20" t="s">
        <v>52</v>
      </c>
      <c r="E20">
        <v>2172679</v>
      </c>
      <c r="F20" t="s">
        <v>13</v>
      </c>
      <c r="G20">
        <v>31155692</v>
      </c>
      <c r="H20" t="s">
        <v>121</v>
      </c>
      <c r="I20" t="s">
        <v>156</v>
      </c>
      <c r="J20" t="s">
        <v>157</v>
      </c>
    </row>
    <row r="21" spans="1:10" x14ac:dyDescent="0.2">
      <c r="A21" t="s">
        <v>120</v>
      </c>
      <c r="B21">
        <v>9.49</v>
      </c>
      <c r="C21" t="s">
        <v>11</v>
      </c>
      <c r="D21" t="s">
        <v>54</v>
      </c>
      <c r="E21">
        <v>2074541</v>
      </c>
      <c r="F21" t="s">
        <v>13</v>
      </c>
      <c r="G21">
        <v>30775298</v>
      </c>
      <c r="H21" t="s">
        <v>121</v>
      </c>
      <c r="I21" t="s">
        <v>158</v>
      </c>
      <c r="J21" t="s">
        <v>159</v>
      </c>
    </row>
    <row r="22" spans="1:10" x14ac:dyDescent="0.2">
      <c r="A22" t="s">
        <v>120</v>
      </c>
      <c r="B22">
        <v>9.49</v>
      </c>
      <c r="C22" t="s">
        <v>11</v>
      </c>
      <c r="D22" t="s">
        <v>57</v>
      </c>
      <c r="E22">
        <v>2166173</v>
      </c>
      <c r="F22" t="s">
        <v>13</v>
      </c>
      <c r="G22">
        <v>30194360</v>
      </c>
      <c r="H22" t="s">
        <v>121</v>
      </c>
      <c r="I22" t="s">
        <v>160</v>
      </c>
      <c r="J22" t="s">
        <v>161</v>
      </c>
    </row>
    <row r="23" spans="1:10" x14ac:dyDescent="0.2">
      <c r="A23" t="s">
        <v>120</v>
      </c>
      <c r="B23">
        <v>9.49</v>
      </c>
      <c r="C23" t="s">
        <v>11</v>
      </c>
      <c r="D23" t="s">
        <v>60</v>
      </c>
      <c r="E23">
        <v>2104194</v>
      </c>
      <c r="F23" t="s">
        <v>13</v>
      </c>
      <c r="G23">
        <v>29965825</v>
      </c>
      <c r="H23" t="s">
        <v>121</v>
      </c>
      <c r="I23" t="s">
        <v>162</v>
      </c>
      <c r="J23" t="s">
        <v>163</v>
      </c>
    </row>
    <row r="24" spans="1:10" x14ac:dyDescent="0.2">
      <c r="A24" t="s">
        <v>120</v>
      </c>
      <c r="B24">
        <v>9.49</v>
      </c>
      <c r="C24" t="s">
        <v>11</v>
      </c>
      <c r="D24" t="s">
        <v>63</v>
      </c>
      <c r="E24">
        <v>1915108</v>
      </c>
      <c r="F24" t="s">
        <v>13</v>
      </c>
      <c r="G24">
        <v>28171075</v>
      </c>
      <c r="H24" t="s">
        <v>121</v>
      </c>
      <c r="I24" t="s">
        <v>164</v>
      </c>
      <c r="J24" t="s">
        <v>165</v>
      </c>
    </row>
    <row r="25" spans="1:10" x14ac:dyDescent="0.2">
      <c r="A25" t="s">
        <v>120</v>
      </c>
      <c r="B25">
        <v>9.49</v>
      </c>
      <c r="C25" t="s">
        <v>11</v>
      </c>
      <c r="D25" t="s">
        <v>64</v>
      </c>
      <c r="E25">
        <v>1912427</v>
      </c>
      <c r="F25" t="s">
        <v>13</v>
      </c>
      <c r="G25">
        <v>27448830</v>
      </c>
      <c r="H25" t="s">
        <v>121</v>
      </c>
      <c r="I25" t="s">
        <v>166</v>
      </c>
      <c r="J25" t="s">
        <v>167</v>
      </c>
    </row>
    <row r="26" spans="1:10" x14ac:dyDescent="0.2">
      <c r="A26" t="s">
        <v>120</v>
      </c>
      <c r="B26">
        <v>9.49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121</v>
      </c>
      <c r="I26" t="s">
        <v>37</v>
      </c>
      <c r="J26" t="s">
        <v>13</v>
      </c>
    </row>
    <row r="27" spans="1:10" x14ac:dyDescent="0.2">
      <c r="A27" t="s">
        <v>120</v>
      </c>
      <c r="B27">
        <v>9.49</v>
      </c>
      <c r="C27" t="s">
        <v>11</v>
      </c>
      <c r="D27" t="s">
        <v>66</v>
      </c>
      <c r="E27">
        <v>2354982</v>
      </c>
      <c r="F27" t="s">
        <v>13</v>
      </c>
      <c r="G27">
        <v>31915740</v>
      </c>
      <c r="H27" t="s">
        <v>121</v>
      </c>
      <c r="I27" t="s">
        <v>168</v>
      </c>
      <c r="J27" t="s">
        <v>169</v>
      </c>
    </row>
    <row r="28" spans="1:10" x14ac:dyDescent="0.2">
      <c r="A28" t="s">
        <v>120</v>
      </c>
      <c r="B28">
        <v>9.49</v>
      </c>
      <c r="C28" t="s">
        <v>11</v>
      </c>
      <c r="D28" t="s">
        <v>68</v>
      </c>
      <c r="E28">
        <v>2573403</v>
      </c>
      <c r="F28" t="s">
        <v>13</v>
      </c>
      <c r="G28">
        <v>34916639</v>
      </c>
      <c r="H28" t="s">
        <v>121</v>
      </c>
      <c r="I28" t="s">
        <v>170</v>
      </c>
      <c r="J28" t="s">
        <v>171</v>
      </c>
    </row>
    <row r="29" spans="1:10" x14ac:dyDescent="0.2">
      <c r="A29" t="s">
        <v>120</v>
      </c>
      <c r="B29">
        <v>9.49</v>
      </c>
      <c r="C29" t="s">
        <v>11</v>
      </c>
      <c r="D29" t="s">
        <v>70</v>
      </c>
      <c r="E29">
        <v>2649754</v>
      </c>
      <c r="F29" t="s">
        <v>13</v>
      </c>
      <c r="G29">
        <v>36608553</v>
      </c>
      <c r="H29" t="s">
        <v>121</v>
      </c>
      <c r="I29" t="s">
        <v>172</v>
      </c>
      <c r="J29" t="s">
        <v>173</v>
      </c>
    </row>
    <row r="30" spans="1:10" x14ac:dyDescent="0.2">
      <c r="A30" t="s">
        <v>120</v>
      </c>
      <c r="B30">
        <v>9.49</v>
      </c>
      <c r="C30" t="s">
        <v>11</v>
      </c>
      <c r="D30" t="s">
        <v>72</v>
      </c>
      <c r="E30">
        <v>2555153</v>
      </c>
      <c r="F30" t="s">
        <v>13</v>
      </c>
      <c r="G30">
        <v>34603026</v>
      </c>
      <c r="H30" t="s">
        <v>121</v>
      </c>
      <c r="I30" t="s">
        <v>174</v>
      </c>
      <c r="J30" t="s">
        <v>175</v>
      </c>
    </row>
    <row r="31" spans="1:10" x14ac:dyDescent="0.2">
      <c r="A31" t="s">
        <v>120</v>
      </c>
      <c r="B31">
        <v>9.49</v>
      </c>
      <c r="C31" t="s">
        <v>11</v>
      </c>
      <c r="D31" t="s">
        <v>74</v>
      </c>
      <c r="E31">
        <v>2353846</v>
      </c>
      <c r="F31" t="s">
        <v>13</v>
      </c>
      <c r="G31">
        <v>32745942</v>
      </c>
      <c r="H31" t="s">
        <v>121</v>
      </c>
      <c r="I31" t="s">
        <v>176</v>
      </c>
      <c r="J31" t="s">
        <v>177</v>
      </c>
    </row>
    <row r="32" spans="1:10" x14ac:dyDescent="0.2">
      <c r="A32" t="s">
        <v>120</v>
      </c>
      <c r="B32">
        <v>9.49</v>
      </c>
      <c r="C32" t="s">
        <v>11</v>
      </c>
      <c r="D32" t="s">
        <v>76</v>
      </c>
      <c r="E32">
        <v>2254030</v>
      </c>
      <c r="F32" t="s">
        <v>13</v>
      </c>
      <c r="G32">
        <v>31352002</v>
      </c>
      <c r="H32" t="s">
        <v>121</v>
      </c>
      <c r="I32" t="s">
        <v>178</v>
      </c>
      <c r="J32" t="s">
        <v>179</v>
      </c>
    </row>
    <row r="33" spans="1:10" x14ac:dyDescent="0.2">
      <c r="A33" t="s">
        <v>120</v>
      </c>
      <c r="B33">
        <v>9.49</v>
      </c>
      <c r="C33" t="s">
        <v>11</v>
      </c>
      <c r="D33" t="s">
        <v>78</v>
      </c>
      <c r="E33">
        <v>2056137</v>
      </c>
      <c r="F33" t="s">
        <v>13</v>
      </c>
      <c r="G33">
        <v>30110180</v>
      </c>
      <c r="H33" t="s">
        <v>121</v>
      </c>
      <c r="I33" t="s">
        <v>180</v>
      </c>
      <c r="J33" t="s">
        <v>181</v>
      </c>
    </row>
    <row r="34" spans="1:10" x14ac:dyDescent="0.2">
      <c r="A34" t="s">
        <v>120</v>
      </c>
      <c r="B34">
        <v>9.49</v>
      </c>
      <c r="C34" t="s">
        <v>11</v>
      </c>
      <c r="D34" t="s">
        <v>80</v>
      </c>
      <c r="E34">
        <v>2059639</v>
      </c>
      <c r="F34" t="s">
        <v>13</v>
      </c>
      <c r="G34">
        <v>29183104</v>
      </c>
      <c r="H34" t="s">
        <v>121</v>
      </c>
      <c r="I34" t="s">
        <v>182</v>
      </c>
      <c r="J34" t="s">
        <v>183</v>
      </c>
    </row>
    <row r="35" spans="1:10" x14ac:dyDescent="0.2">
      <c r="A35" t="s">
        <v>120</v>
      </c>
      <c r="B35">
        <v>9.49</v>
      </c>
      <c r="C35" t="s">
        <v>11</v>
      </c>
      <c r="D35" t="s">
        <v>83</v>
      </c>
      <c r="E35">
        <v>2097816</v>
      </c>
      <c r="F35" t="s">
        <v>13</v>
      </c>
      <c r="G35">
        <v>29428873</v>
      </c>
      <c r="H35" t="s">
        <v>121</v>
      </c>
      <c r="I35" t="s">
        <v>184</v>
      </c>
      <c r="J35" t="s">
        <v>185</v>
      </c>
    </row>
    <row r="36" spans="1:10" x14ac:dyDescent="0.2">
      <c r="A36" t="s">
        <v>120</v>
      </c>
      <c r="B36">
        <v>9.49</v>
      </c>
      <c r="C36" t="s">
        <v>11</v>
      </c>
      <c r="D36" t="s">
        <v>86</v>
      </c>
      <c r="E36">
        <v>1947192</v>
      </c>
      <c r="F36" t="s">
        <v>13</v>
      </c>
      <c r="G36">
        <v>28613476</v>
      </c>
      <c r="H36" t="s">
        <v>121</v>
      </c>
      <c r="I36" t="s">
        <v>186</v>
      </c>
      <c r="J36" t="s">
        <v>187</v>
      </c>
    </row>
    <row r="37" spans="1:10" x14ac:dyDescent="0.2">
      <c r="A37" t="s">
        <v>120</v>
      </c>
      <c r="B37">
        <v>9.49</v>
      </c>
      <c r="C37" t="s">
        <v>11</v>
      </c>
      <c r="D37" t="s">
        <v>89</v>
      </c>
      <c r="E37">
        <v>2135069</v>
      </c>
      <c r="F37" t="s">
        <v>13</v>
      </c>
      <c r="G37">
        <v>29643727</v>
      </c>
      <c r="H37" t="s">
        <v>121</v>
      </c>
      <c r="I37" t="s">
        <v>188</v>
      </c>
      <c r="J37" t="s">
        <v>189</v>
      </c>
    </row>
    <row r="38" spans="1:10" x14ac:dyDescent="0.2">
      <c r="A38" t="s">
        <v>120</v>
      </c>
      <c r="B38">
        <v>9.49</v>
      </c>
      <c r="C38" t="s">
        <v>11</v>
      </c>
      <c r="D38" t="s">
        <v>92</v>
      </c>
      <c r="E38">
        <v>1903806</v>
      </c>
      <c r="F38" t="s">
        <v>13</v>
      </c>
      <c r="G38">
        <v>26485018</v>
      </c>
      <c r="H38" t="s">
        <v>121</v>
      </c>
      <c r="I38" t="s">
        <v>190</v>
      </c>
      <c r="J38" t="s">
        <v>191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1276</v>
      </c>
      <c r="B2">
        <v>10.6</v>
      </c>
      <c r="C2" t="s">
        <v>11</v>
      </c>
      <c r="D2" t="s">
        <v>12</v>
      </c>
      <c r="E2">
        <v>94505460</v>
      </c>
      <c r="F2" t="s">
        <v>13</v>
      </c>
      <c r="G2">
        <v>1252513134</v>
      </c>
      <c r="H2" t="s">
        <v>1277</v>
      </c>
      <c r="I2" t="s">
        <v>193</v>
      </c>
      <c r="J2" t="s">
        <v>13</v>
      </c>
    </row>
    <row r="3" spans="1:10" x14ac:dyDescent="0.2">
      <c r="A3" t="s">
        <v>1276</v>
      </c>
      <c r="B3">
        <v>10.6</v>
      </c>
      <c r="C3" t="s">
        <v>11</v>
      </c>
      <c r="D3" t="s">
        <v>16</v>
      </c>
      <c r="E3">
        <v>47005979</v>
      </c>
      <c r="F3" t="s">
        <v>13</v>
      </c>
      <c r="G3">
        <v>632309084</v>
      </c>
      <c r="H3" t="s">
        <v>1277</v>
      </c>
      <c r="I3" t="s">
        <v>1278</v>
      </c>
      <c r="J3" t="s">
        <v>13</v>
      </c>
    </row>
    <row r="4" spans="1:10" x14ac:dyDescent="0.2">
      <c r="A4" t="s">
        <v>1276</v>
      </c>
      <c r="B4">
        <v>10.6</v>
      </c>
      <c r="C4" t="s">
        <v>11</v>
      </c>
      <c r="D4" t="s">
        <v>18</v>
      </c>
      <c r="E4">
        <v>36435674</v>
      </c>
      <c r="F4" t="s">
        <v>13</v>
      </c>
      <c r="G4">
        <v>497322659</v>
      </c>
      <c r="H4" t="s">
        <v>1277</v>
      </c>
      <c r="I4" t="s">
        <v>193</v>
      </c>
      <c r="J4" t="s">
        <v>13</v>
      </c>
    </row>
    <row r="5" spans="1:10" x14ac:dyDescent="0.2">
      <c r="A5" t="s">
        <v>1276</v>
      </c>
      <c r="B5">
        <v>10.6</v>
      </c>
      <c r="C5" t="s">
        <v>11</v>
      </c>
      <c r="D5" t="s">
        <v>20</v>
      </c>
      <c r="E5">
        <v>19487145</v>
      </c>
      <c r="F5" t="s">
        <v>13</v>
      </c>
      <c r="G5">
        <v>245647400</v>
      </c>
      <c r="H5" t="s">
        <v>1277</v>
      </c>
      <c r="I5" t="s">
        <v>1279</v>
      </c>
      <c r="J5" t="s">
        <v>13</v>
      </c>
    </row>
    <row r="6" spans="1:10" x14ac:dyDescent="0.2">
      <c r="A6" t="s">
        <v>1276</v>
      </c>
      <c r="B6">
        <v>10.6</v>
      </c>
      <c r="C6" t="s">
        <v>11</v>
      </c>
      <c r="D6" t="s">
        <v>22</v>
      </c>
      <c r="E6">
        <v>13177847</v>
      </c>
      <c r="F6" t="s">
        <v>13</v>
      </c>
      <c r="G6">
        <v>164106598</v>
      </c>
      <c r="H6" t="s">
        <v>1277</v>
      </c>
      <c r="I6" t="s">
        <v>1280</v>
      </c>
      <c r="J6" t="s">
        <v>1281</v>
      </c>
    </row>
    <row r="7" spans="1:10" x14ac:dyDescent="0.2">
      <c r="A7" t="s">
        <v>1276</v>
      </c>
      <c r="B7">
        <v>10.6</v>
      </c>
      <c r="C7" t="s">
        <v>11</v>
      </c>
      <c r="D7" t="s">
        <v>25</v>
      </c>
      <c r="E7">
        <v>5794496</v>
      </c>
      <c r="F7" t="s">
        <v>13</v>
      </c>
      <c r="G7">
        <v>67820811</v>
      </c>
      <c r="H7" t="s">
        <v>1277</v>
      </c>
      <c r="I7" t="s">
        <v>1282</v>
      </c>
      <c r="J7" t="s">
        <v>13</v>
      </c>
    </row>
    <row r="8" spans="1:10" x14ac:dyDescent="0.2">
      <c r="A8" t="s">
        <v>1276</v>
      </c>
      <c r="B8">
        <v>10.6</v>
      </c>
      <c r="C8" t="s">
        <v>11</v>
      </c>
      <c r="D8" t="s">
        <v>27</v>
      </c>
      <c r="E8">
        <v>2769950</v>
      </c>
      <c r="F8" t="s">
        <v>13</v>
      </c>
      <c r="G8">
        <v>31711915</v>
      </c>
      <c r="H8" t="s">
        <v>1277</v>
      </c>
      <c r="I8" t="s">
        <v>1283</v>
      </c>
      <c r="J8" t="s">
        <v>13</v>
      </c>
    </row>
    <row r="9" spans="1:10" x14ac:dyDescent="0.2">
      <c r="A9" t="s">
        <v>1276</v>
      </c>
      <c r="B9">
        <v>10.6</v>
      </c>
      <c r="C9" t="s">
        <v>11</v>
      </c>
      <c r="D9" t="s">
        <v>29</v>
      </c>
      <c r="E9">
        <v>1170071</v>
      </c>
      <c r="F9" t="s">
        <v>13</v>
      </c>
      <c r="G9">
        <v>13637384</v>
      </c>
      <c r="H9" t="s">
        <v>1277</v>
      </c>
      <c r="I9" t="s">
        <v>1284</v>
      </c>
      <c r="J9" t="s">
        <v>1285</v>
      </c>
    </row>
    <row r="10" spans="1:10" x14ac:dyDescent="0.2">
      <c r="A10" t="s">
        <v>1276</v>
      </c>
      <c r="B10">
        <v>10.6</v>
      </c>
      <c r="C10" t="s">
        <v>11</v>
      </c>
      <c r="D10" t="s">
        <v>32</v>
      </c>
      <c r="E10">
        <v>673190</v>
      </c>
      <c r="F10" t="s">
        <v>13</v>
      </c>
      <c r="G10">
        <v>6462602</v>
      </c>
      <c r="H10" t="s">
        <v>1277</v>
      </c>
      <c r="I10" t="s">
        <v>1286</v>
      </c>
      <c r="J10" t="s">
        <v>1287</v>
      </c>
    </row>
    <row r="11" spans="1:10" x14ac:dyDescent="0.2">
      <c r="A11" t="s">
        <v>1276</v>
      </c>
      <c r="B11">
        <v>10.6</v>
      </c>
      <c r="C11" t="s">
        <v>11</v>
      </c>
      <c r="D11" t="s">
        <v>35</v>
      </c>
      <c r="E11">
        <v>243494</v>
      </c>
      <c r="F11" t="s">
        <v>13</v>
      </c>
      <c r="G11">
        <v>2439398</v>
      </c>
      <c r="H11" t="s">
        <v>1277</v>
      </c>
      <c r="I11" t="s">
        <v>1288</v>
      </c>
      <c r="J11" t="s">
        <v>1289</v>
      </c>
    </row>
    <row r="12" spans="1:10" x14ac:dyDescent="0.2">
      <c r="A12" t="s">
        <v>1276</v>
      </c>
      <c r="B12">
        <v>10.6</v>
      </c>
      <c r="C12" t="s">
        <v>11</v>
      </c>
      <c r="D12" t="s">
        <v>38</v>
      </c>
      <c r="E12">
        <v>132681</v>
      </c>
      <c r="F12" t="s">
        <v>13</v>
      </c>
      <c r="G12">
        <v>1261729</v>
      </c>
      <c r="H12" t="s">
        <v>1277</v>
      </c>
      <c r="I12" t="s">
        <v>1290</v>
      </c>
      <c r="J12" t="s">
        <v>1291</v>
      </c>
    </row>
    <row r="13" spans="1:10" x14ac:dyDescent="0.2">
      <c r="A13" t="s">
        <v>1276</v>
      </c>
      <c r="B13">
        <v>10.6</v>
      </c>
      <c r="C13" t="s">
        <v>11</v>
      </c>
      <c r="D13" t="s">
        <v>39</v>
      </c>
      <c r="E13">
        <v>54436</v>
      </c>
      <c r="F13" t="s">
        <v>13</v>
      </c>
      <c r="G13">
        <v>450351</v>
      </c>
      <c r="H13" t="s">
        <v>1277</v>
      </c>
      <c r="I13" t="s">
        <v>193</v>
      </c>
      <c r="J13" t="s">
        <v>1292</v>
      </c>
    </row>
    <row r="14" spans="1:10" x14ac:dyDescent="0.2">
      <c r="A14" t="s">
        <v>1276</v>
      </c>
      <c r="B14">
        <v>10.6</v>
      </c>
      <c r="C14" t="s">
        <v>11</v>
      </c>
      <c r="D14" t="s">
        <v>40</v>
      </c>
      <c r="E14">
        <v>89814658</v>
      </c>
      <c r="F14" t="s">
        <v>13</v>
      </c>
      <c r="G14">
        <v>1137504241</v>
      </c>
      <c r="H14" t="s">
        <v>1277</v>
      </c>
      <c r="I14" t="s">
        <v>193</v>
      </c>
      <c r="J14" t="s">
        <v>13</v>
      </c>
    </row>
    <row r="15" spans="1:10" x14ac:dyDescent="0.2">
      <c r="A15" t="s">
        <v>1276</v>
      </c>
      <c r="B15">
        <v>10.6</v>
      </c>
      <c r="C15" t="s">
        <v>11</v>
      </c>
      <c r="D15" t="s">
        <v>42</v>
      </c>
      <c r="E15">
        <v>58264328</v>
      </c>
      <c r="F15" t="s">
        <v>13</v>
      </c>
      <c r="G15">
        <v>764445445</v>
      </c>
      <c r="H15" t="s">
        <v>1277</v>
      </c>
      <c r="I15" t="s">
        <v>193</v>
      </c>
      <c r="J15" t="s">
        <v>13</v>
      </c>
    </row>
    <row r="16" spans="1:10" x14ac:dyDescent="0.2">
      <c r="A16" t="s">
        <v>1276</v>
      </c>
      <c r="B16">
        <v>10.6</v>
      </c>
      <c r="C16" t="s">
        <v>11</v>
      </c>
      <c r="D16" t="s">
        <v>44</v>
      </c>
      <c r="E16">
        <v>35752999</v>
      </c>
      <c r="F16" t="s">
        <v>13</v>
      </c>
      <c r="G16">
        <v>472444705</v>
      </c>
      <c r="H16" t="s">
        <v>1277</v>
      </c>
      <c r="I16" t="s">
        <v>193</v>
      </c>
      <c r="J16" t="s">
        <v>13</v>
      </c>
    </row>
    <row r="17" spans="1:10" x14ac:dyDescent="0.2">
      <c r="A17" t="s">
        <v>1276</v>
      </c>
      <c r="B17">
        <v>10.6</v>
      </c>
      <c r="C17" t="s">
        <v>11</v>
      </c>
      <c r="D17" t="s">
        <v>46</v>
      </c>
      <c r="E17">
        <v>21813155</v>
      </c>
      <c r="F17" t="s">
        <v>13</v>
      </c>
      <c r="G17">
        <v>268915330</v>
      </c>
      <c r="H17" t="s">
        <v>1277</v>
      </c>
      <c r="I17" t="s">
        <v>1293</v>
      </c>
      <c r="J17" t="s">
        <v>13</v>
      </c>
    </row>
    <row r="18" spans="1:10" x14ac:dyDescent="0.2">
      <c r="A18" t="s">
        <v>1276</v>
      </c>
      <c r="B18">
        <v>10.6</v>
      </c>
      <c r="C18" t="s">
        <v>11</v>
      </c>
      <c r="D18" t="s">
        <v>48</v>
      </c>
      <c r="E18">
        <v>10528720</v>
      </c>
      <c r="F18" t="s">
        <v>13</v>
      </c>
      <c r="G18">
        <v>123563194</v>
      </c>
      <c r="H18" t="s">
        <v>1277</v>
      </c>
      <c r="I18" t="s">
        <v>1294</v>
      </c>
      <c r="J18" t="s">
        <v>13</v>
      </c>
    </row>
    <row r="19" spans="1:10" x14ac:dyDescent="0.2">
      <c r="A19" t="s">
        <v>1276</v>
      </c>
      <c r="B19">
        <v>10.6</v>
      </c>
      <c r="C19" t="s">
        <v>11</v>
      </c>
      <c r="D19" t="s">
        <v>50</v>
      </c>
      <c r="E19">
        <v>5725701</v>
      </c>
      <c r="F19" t="s">
        <v>13</v>
      </c>
      <c r="G19">
        <v>64826112</v>
      </c>
      <c r="H19" t="s">
        <v>1277</v>
      </c>
      <c r="I19" t="s">
        <v>1295</v>
      </c>
      <c r="J19" t="s">
        <v>13</v>
      </c>
    </row>
    <row r="20" spans="1:10" x14ac:dyDescent="0.2">
      <c r="A20" t="s">
        <v>1276</v>
      </c>
      <c r="B20">
        <v>10.6</v>
      </c>
      <c r="C20" t="s">
        <v>11</v>
      </c>
      <c r="D20" t="s">
        <v>52</v>
      </c>
      <c r="E20">
        <v>2466618</v>
      </c>
      <c r="F20" t="s">
        <v>13</v>
      </c>
      <c r="G20">
        <v>28874365</v>
      </c>
      <c r="H20" t="s">
        <v>1277</v>
      </c>
      <c r="I20" t="s">
        <v>1296</v>
      </c>
      <c r="J20" t="s">
        <v>1297</v>
      </c>
    </row>
    <row r="21" spans="1:10" x14ac:dyDescent="0.2">
      <c r="A21" t="s">
        <v>1276</v>
      </c>
      <c r="B21">
        <v>10.6</v>
      </c>
      <c r="C21" t="s">
        <v>11</v>
      </c>
      <c r="D21" t="s">
        <v>54</v>
      </c>
      <c r="E21">
        <v>1268694</v>
      </c>
      <c r="F21" t="s">
        <v>13</v>
      </c>
      <c r="G21">
        <v>13720135</v>
      </c>
      <c r="H21" t="s">
        <v>1277</v>
      </c>
      <c r="I21" t="s">
        <v>1298</v>
      </c>
      <c r="J21" t="s">
        <v>1299</v>
      </c>
    </row>
    <row r="22" spans="1:10" x14ac:dyDescent="0.2">
      <c r="A22" t="s">
        <v>1276</v>
      </c>
      <c r="B22">
        <v>10.6</v>
      </c>
      <c r="C22" t="s">
        <v>11</v>
      </c>
      <c r="D22" t="s">
        <v>57</v>
      </c>
      <c r="E22">
        <v>715919</v>
      </c>
      <c r="F22" t="s">
        <v>13</v>
      </c>
      <c r="G22">
        <v>6910224</v>
      </c>
      <c r="H22" t="s">
        <v>1277</v>
      </c>
      <c r="I22" t="s">
        <v>1300</v>
      </c>
      <c r="J22" t="s">
        <v>1301</v>
      </c>
    </row>
    <row r="23" spans="1:10" x14ac:dyDescent="0.2">
      <c r="A23" t="s">
        <v>1276</v>
      </c>
      <c r="B23">
        <v>10.6</v>
      </c>
      <c r="C23" t="s">
        <v>11</v>
      </c>
      <c r="D23" t="s">
        <v>60</v>
      </c>
      <c r="E23">
        <v>206409</v>
      </c>
      <c r="F23" t="s">
        <v>13</v>
      </c>
      <c r="G23">
        <v>2056634</v>
      </c>
      <c r="H23" t="s">
        <v>1277</v>
      </c>
      <c r="I23" t="s">
        <v>1302</v>
      </c>
      <c r="J23" t="s">
        <v>1303</v>
      </c>
    </row>
    <row r="24" spans="1:10" x14ac:dyDescent="0.2">
      <c r="A24" t="s">
        <v>1276</v>
      </c>
      <c r="B24">
        <v>10.6</v>
      </c>
      <c r="C24" t="s">
        <v>11</v>
      </c>
      <c r="D24" t="s">
        <v>63</v>
      </c>
      <c r="E24">
        <v>83271</v>
      </c>
      <c r="F24" t="s">
        <v>13</v>
      </c>
      <c r="G24">
        <v>976748</v>
      </c>
      <c r="H24" t="s">
        <v>1277</v>
      </c>
      <c r="I24" t="s">
        <v>193</v>
      </c>
      <c r="J24" t="s">
        <v>1304</v>
      </c>
    </row>
    <row r="25" spans="1:10" x14ac:dyDescent="0.2">
      <c r="A25" t="s">
        <v>1276</v>
      </c>
      <c r="B25">
        <v>10.6</v>
      </c>
      <c r="C25" t="s">
        <v>11</v>
      </c>
      <c r="D25" t="s">
        <v>64</v>
      </c>
      <c r="E25">
        <v>38525</v>
      </c>
      <c r="F25" t="s">
        <v>13</v>
      </c>
      <c r="G25">
        <v>390003</v>
      </c>
      <c r="H25" t="s">
        <v>1277</v>
      </c>
      <c r="I25" t="s">
        <v>193</v>
      </c>
      <c r="J25" t="s">
        <v>1305</v>
      </c>
    </row>
    <row r="26" spans="1:10" x14ac:dyDescent="0.2">
      <c r="A26" t="s">
        <v>1276</v>
      </c>
      <c r="B26">
        <v>10.6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1277</v>
      </c>
      <c r="I26" t="s">
        <v>37</v>
      </c>
      <c r="J26" t="s">
        <v>13</v>
      </c>
    </row>
    <row r="27" spans="1:10" x14ac:dyDescent="0.2">
      <c r="A27" t="s">
        <v>1276</v>
      </c>
      <c r="B27">
        <v>10.6</v>
      </c>
      <c r="C27" t="s">
        <v>11</v>
      </c>
      <c r="D27" t="s">
        <v>66</v>
      </c>
      <c r="E27">
        <v>79826476</v>
      </c>
      <c r="F27" t="s">
        <v>13</v>
      </c>
      <c r="G27">
        <v>1049871319</v>
      </c>
      <c r="H27" t="s">
        <v>1277</v>
      </c>
      <c r="I27" t="s">
        <v>193</v>
      </c>
      <c r="J27" t="s">
        <v>13</v>
      </c>
    </row>
    <row r="28" spans="1:10" x14ac:dyDescent="0.2">
      <c r="A28" t="s">
        <v>1276</v>
      </c>
      <c r="B28">
        <v>10.6</v>
      </c>
      <c r="C28" t="s">
        <v>11</v>
      </c>
      <c r="D28" t="s">
        <v>68</v>
      </c>
      <c r="E28">
        <v>54567030</v>
      </c>
      <c r="F28" t="s">
        <v>13</v>
      </c>
      <c r="G28">
        <v>736739362</v>
      </c>
      <c r="H28" t="s">
        <v>1277</v>
      </c>
      <c r="I28" t="s">
        <v>193</v>
      </c>
      <c r="J28" t="s">
        <v>13</v>
      </c>
    </row>
    <row r="29" spans="1:10" x14ac:dyDescent="0.2">
      <c r="A29" t="s">
        <v>1276</v>
      </c>
      <c r="B29">
        <v>10.6</v>
      </c>
      <c r="C29" t="s">
        <v>11</v>
      </c>
      <c r="D29" t="s">
        <v>70</v>
      </c>
      <c r="E29">
        <v>38235246</v>
      </c>
      <c r="F29" t="s">
        <v>13</v>
      </c>
      <c r="G29">
        <v>445067293</v>
      </c>
      <c r="H29" t="s">
        <v>1277</v>
      </c>
      <c r="I29" t="s">
        <v>193</v>
      </c>
      <c r="J29" t="s">
        <v>13</v>
      </c>
    </row>
    <row r="30" spans="1:10" x14ac:dyDescent="0.2">
      <c r="A30" t="s">
        <v>1276</v>
      </c>
      <c r="B30">
        <v>10.6</v>
      </c>
      <c r="C30" t="s">
        <v>11</v>
      </c>
      <c r="D30" t="s">
        <v>72</v>
      </c>
      <c r="E30">
        <v>20496198</v>
      </c>
      <c r="F30" t="s">
        <v>13</v>
      </c>
      <c r="G30">
        <v>252618035</v>
      </c>
      <c r="H30" t="s">
        <v>1277</v>
      </c>
      <c r="I30" t="s">
        <v>1306</v>
      </c>
      <c r="J30" t="s">
        <v>13</v>
      </c>
    </row>
    <row r="31" spans="1:10" x14ac:dyDescent="0.2">
      <c r="A31" t="s">
        <v>1276</v>
      </c>
      <c r="B31">
        <v>10.6</v>
      </c>
      <c r="C31" t="s">
        <v>11</v>
      </c>
      <c r="D31" t="s">
        <v>74</v>
      </c>
      <c r="E31">
        <v>10779957</v>
      </c>
      <c r="F31" t="s">
        <v>13</v>
      </c>
      <c r="G31">
        <v>125351007</v>
      </c>
      <c r="H31" t="s">
        <v>1277</v>
      </c>
      <c r="I31" t="s">
        <v>1307</v>
      </c>
      <c r="J31" t="s">
        <v>13</v>
      </c>
    </row>
    <row r="32" spans="1:10" x14ac:dyDescent="0.2">
      <c r="A32" t="s">
        <v>1276</v>
      </c>
      <c r="B32">
        <v>10.6</v>
      </c>
      <c r="C32" t="s">
        <v>11</v>
      </c>
      <c r="D32" t="s">
        <v>76</v>
      </c>
      <c r="E32">
        <v>4781212</v>
      </c>
      <c r="F32" t="s">
        <v>13</v>
      </c>
      <c r="G32">
        <v>57555074</v>
      </c>
      <c r="H32" t="s">
        <v>1277</v>
      </c>
      <c r="I32" t="s">
        <v>1308</v>
      </c>
      <c r="J32" t="s">
        <v>13</v>
      </c>
    </row>
    <row r="33" spans="1:10" x14ac:dyDescent="0.2">
      <c r="A33" t="s">
        <v>1276</v>
      </c>
      <c r="B33">
        <v>10.6</v>
      </c>
      <c r="C33" t="s">
        <v>11</v>
      </c>
      <c r="D33" t="s">
        <v>78</v>
      </c>
      <c r="E33">
        <v>2815535</v>
      </c>
      <c r="F33" t="s">
        <v>13</v>
      </c>
      <c r="G33">
        <v>33109630</v>
      </c>
      <c r="H33" t="s">
        <v>1277</v>
      </c>
      <c r="I33" t="s">
        <v>1309</v>
      </c>
      <c r="J33" t="s">
        <v>13</v>
      </c>
    </row>
    <row r="34" spans="1:10" x14ac:dyDescent="0.2">
      <c r="A34" t="s">
        <v>1276</v>
      </c>
      <c r="B34">
        <v>10.6</v>
      </c>
      <c r="C34" t="s">
        <v>11</v>
      </c>
      <c r="D34" t="s">
        <v>80</v>
      </c>
      <c r="E34">
        <v>1326372</v>
      </c>
      <c r="F34" t="s">
        <v>13</v>
      </c>
      <c r="G34">
        <v>14224665</v>
      </c>
      <c r="H34" t="s">
        <v>1277</v>
      </c>
      <c r="I34" t="s">
        <v>1310</v>
      </c>
      <c r="J34" t="s">
        <v>1311</v>
      </c>
    </row>
    <row r="35" spans="1:10" x14ac:dyDescent="0.2">
      <c r="A35" t="s">
        <v>1276</v>
      </c>
      <c r="B35">
        <v>10.6</v>
      </c>
      <c r="C35" t="s">
        <v>11</v>
      </c>
      <c r="D35" t="s">
        <v>83</v>
      </c>
      <c r="E35">
        <v>651801</v>
      </c>
      <c r="F35" t="s">
        <v>13</v>
      </c>
      <c r="G35">
        <v>6542208</v>
      </c>
      <c r="H35" t="s">
        <v>1277</v>
      </c>
      <c r="I35" t="s">
        <v>1312</v>
      </c>
      <c r="J35" t="s">
        <v>1313</v>
      </c>
    </row>
    <row r="36" spans="1:10" x14ac:dyDescent="0.2">
      <c r="A36" t="s">
        <v>1276</v>
      </c>
      <c r="B36">
        <v>10.6</v>
      </c>
      <c r="C36" t="s">
        <v>11</v>
      </c>
      <c r="D36" t="s">
        <v>86</v>
      </c>
      <c r="E36">
        <v>140317</v>
      </c>
      <c r="F36" t="s">
        <v>13</v>
      </c>
      <c r="G36">
        <v>1613369</v>
      </c>
      <c r="H36" t="s">
        <v>1277</v>
      </c>
      <c r="I36" t="s">
        <v>1314</v>
      </c>
      <c r="J36" t="s">
        <v>1315</v>
      </c>
    </row>
    <row r="37" spans="1:10" x14ac:dyDescent="0.2">
      <c r="A37" t="s">
        <v>1276</v>
      </c>
      <c r="B37">
        <v>10.6</v>
      </c>
      <c r="C37" t="s">
        <v>11</v>
      </c>
      <c r="D37" t="s">
        <v>89</v>
      </c>
      <c r="E37">
        <v>92528</v>
      </c>
      <c r="F37" t="s">
        <v>13</v>
      </c>
      <c r="G37">
        <v>1014112</v>
      </c>
      <c r="H37" t="s">
        <v>1277</v>
      </c>
      <c r="I37" t="s">
        <v>193</v>
      </c>
      <c r="J37" t="s">
        <v>1316</v>
      </c>
    </row>
    <row r="38" spans="1:10" x14ac:dyDescent="0.2">
      <c r="A38" t="s">
        <v>1276</v>
      </c>
      <c r="B38">
        <v>10.6</v>
      </c>
      <c r="C38" t="s">
        <v>11</v>
      </c>
      <c r="D38" t="s">
        <v>92</v>
      </c>
      <c r="E38">
        <v>28859</v>
      </c>
      <c r="F38" t="s">
        <v>13</v>
      </c>
      <c r="G38">
        <v>351420</v>
      </c>
      <c r="H38" t="s">
        <v>1277</v>
      </c>
      <c r="I38" t="s">
        <v>193</v>
      </c>
      <c r="J38" t="s">
        <v>1317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1318</v>
      </c>
      <c r="B2">
        <v>10.6</v>
      </c>
      <c r="C2" t="s">
        <v>11</v>
      </c>
      <c r="D2" t="s">
        <v>12</v>
      </c>
      <c r="E2">
        <v>160359697</v>
      </c>
      <c r="F2" t="s">
        <v>13</v>
      </c>
      <c r="G2">
        <v>2014598388</v>
      </c>
      <c r="H2" t="s">
        <v>1277</v>
      </c>
      <c r="I2" t="s">
        <v>193</v>
      </c>
      <c r="J2" t="s">
        <v>13</v>
      </c>
    </row>
    <row r="3" spans="1:10" x14ac:dyDescent="0.2">
      <c r="A3" t="s">
        <v>1318</v>
      </c>
      <c r="B3">
        <v>10.6</v>
      </c>
      <c r="C3" t="s">
        <v>11</v>
      </c>
      <c r="D3" t="s">
        <v>16</v>
      </c>
      <c r="E3">
        <v>88407033</v>
      </c>
      <c r="F3" t="s">
        <v>13</v>
      </c>
      <c r="G3">
        <v>1214519945</v>
      </c>
      <c r="H3" t="s">
        <v>1277</v>
      </c>
      <c r="I3" t="s">
        <v>193</v>
      </c>
      <c r="J3" t="s">
        <v>13</v>
      </c>
    </row>
    <row r="4" spans="1:10" x14ac:dyDescent="0.2">
      <c r="A4" t="s">
        <v>1318</v>
      </c>
      <c r="B4">
        <v>10.6</v>
      </c>
      <c r="C4" t="s">
        <v>11</v>
      </c>
      <c r="D4" t="s">
        <v>18</v>
      </c>
      <c r="E4">
        <v>65017337</v>
      </c>
      <c r="F4" t="s">
        <v>13</v>
      </c>
      <c r="G4">
        <v>896068423</v>
      </c>
      <c r="H4" t="s">
        <v>1277</v>
      </c>
      <c r="I4" t="s">
        <v>193</v>
      </c>
      <c r="J4" t="s">
        <v>13</v>
      </c>
    </row>
    <row r="5" spans="1:10" x14ac:dyDescent="0.2">
      <c r="A5" t="s">
        <v>1318</v>
      </c>
      <c r="B5">
        <v>10.6</v>
      </c>
      <c r="C5" t="s">
        <v>11</v>
      </c>
      <c r="D5" t="s">
        <v>20</v>
      </c>
      <c r="E5">
        <v>39090842</v>
      </c>
      <c r="F5" t="s">
        <v>13</v>
      </c>
      <c r="G5">
        <v>455025580</v>
      </c>
      <c r="H5" t="s">
        <v>1277</v>
      </c>
      <c r="I5" t="s">
        <v>1319</v>
      </c>
      <c r="J5" t="s">
        <v>13</v>
      </c>
    </row>
    <row r="6" spans="1:10" x14ac:dyDescent="0.2">
      <c r="A6" t="s">
        <v>1318</v>
      </c>
      <c r="B6">
        <v>10.6</v>
      </c>
      <c r="C6" t="s">
        <v>11</v>
      </c>
      <c r="D6" t="s">
        <v>22</v>
      </c>
      <c r="E6">
        <v>27980462</v>
      </c>
      <c r="F6" t="s">
        <v>13</v>
      </c>
      <c r="G6">
        <v>331065273</v>
      </c>
      <c r="H6" t="s">
        <v>1277</v>
      </c>
      <c r="I6" t="s">
        <v>1320</v>
      </c>
      <c r="J6" t="s">
        <v>1321</v>
      </c>
    </row>
    <row r="7" spans="1:10" x14ac:dyDescent="0.2">
      <c r="A7" t="s">
        <v>1318</v>
      </c>
      <c r="B7">
        <v>10.6</v>
      </c>
      <c r="C7" t="s">
        <v>11</v>
      </c>
      <c r="D7" t="s">
        <v>25</v>
      </c>
      <c r="E7">
        <v>8883048</v>
      </c>
      <c r="F7" t="s">
        <v>13</v>
      </c>
      <c r="G7">
        <v>122549351</v>
      </c>
      <c r="H7" t="s">
        <v>1277</v>
      </c>
      <c r="I7" t="s">
        <v>1322</v>
      </c>
      <c r="J7" t="s">
        <v>13</v>
      </c>
    </row>
    <row r="8" spans="1:10" x14ac:dyDescent="0.2">
      <c r="A8" t="s">
        <v>1318</v>
      </c>
      <c r="B8">
        <v>10.6</v>
      </c>
      <c r="C8" t="s">
        <v>11</v>
      </c>
      <c r="D8" t="s">
        <v>27</v>
      </c>
      <c r="E8">
        <v>4139223</v>
      </c>
      <c r="F8" t="s">
        <v>13</v>
      </c>
      <c r="G8">
        <v>55993344</v>
      </c>
      <c r="H8" t="s">
        <v>1277</v>
      </c>
      <c r="I8" t="s">
        <v>1323</v>
      </c>
      <c r="J8" t="s">
        <v>13</v>
      </c>
    </row>
    <row r="9" spans="1:10" x14ac:dyDescent="0.2">
      <c r="A9" t="s">
        <v>1318</v>
      </c>
      <c r="B9">
        <v>10.6</v>
      </c>
      <c r="C9" t="s">
        <v>11</v>
      </c>
      <c r="D9" t="s">
        <v>29</v>
      </c>
      <c r="E9">
        <v>1976381</v>
      </c>
      <c r="F9" t="s">
        <v>13</v>
      </c>
      <c r="G9">
        <v>25376084</v>
      </c>
      <c r="H9" t="s">
        <v>1277</v>
      </c>
      <c r="I9" t="s">
        <v>1324</v>
      </c>
      <c r="J9" t="s">
        <v>1325</v>
      </c>
    </row>
    <row r="10" spans="1:10" x14ac:dyDescent="0.2">
      <c r="A10" t="s">
        <v>1318</v>
      </c>
      <c r="B10">
        <v>10.6</v>
      </c>
      <c r="C10" t="s">
        <v>11</v>
      </c>
      <c r="D10" t="s">
        <v>32</v>
      </c>
      <c r="E10">
        <v>1185545</v>
      </c>
      <c r="F10" t="s">
        <v>13</v>
      </c>
      <c r="G10">
        <v>12407448</v>
      </c>
      <c r="H10" t="s">
        <v>1277</v>
      </c>
      <c r="I10" t="s">
        <v>1326</v>
      </c>
      <c r="J10" t="s">
        <v>1327</v>
      </c>
    </row>
    <row r="11" spans="1:10" x14ac:dyDescent="0.2">
      <c r="A11" t="s">
        <v>1318</v>
      </c>
      <c r="B11">
        <v>10.6</v>
      </c>
      <c r="C11" t="s">
        <v>11</v>
      </c>
      <c r="D11" t="s">
        <v>35</v>
      </c>
      <c r="E11">
        <v>363857</v>
      </c>
      <c r="F11" t="s">
        <v>13</v>
      </c>
      <c r="G11">
        <v>4376600</v>
      </c>
      <c r="H11" t="s">
        <v>1277</v>
      </c>
      <c r="I11" t="s">
        <v>1328</v>
      </c>
      <c r="J11" t="s">
        <v>1329</v>
      </c>
    </row>
    <row r="12" spans="1:10" x14ac:dyDescent="0.2">
      <c r="A12" t="s">
        <v>1318</v>
      </c>
      <c r="B12">
        <v>10.6</v>
      </c>
      <c r="C12" t="s">
        <v>11</v>
      </c>
      <c r="D12" t="s">
        <v>38</v>
      </c>
      <c r="E12">
        <v>142842</v>
      </c>
      <c r="F12" t="s">
        <v>13</v>
      </c>
      <c r="G12">
        <v>2046381</v>
      </c>
      <c r="H12" t="s">
        <v>1277</v>
      </c>
      <c r="I12" t="s">
        <v>1330</v>
      </c>
      <c r="J12" t="s">
        <v>1331</v>
      </c>
    </row>
    <row r="13" spans="1:10" x14ac:dyDescent="0.2">
      <c r="A13" t="s">
        <v>1318</v>
      </c>
      <c r="B13">
        <v>10.6</v>
      </c>
      <c r="C13" t="s">
        <v>11</v>
      </c>
      <c r="D13" t="s">
        <v>39</v>
      </c>
      <c r="E13">
        <v>73234</v>
      </c>
      <c r="F13" t="s">
        <v>13</v>
      </c>
      <c r="G13">
        <v>839629</v>
      </c>
      <c r="H13" t="s">
        <v>1277</v>
      </c>
      <c r="I13" t="s">
        <v>193</v>
      </c>
      <c r="J13" t="s">
        <v>1332</v>
      </c>
    </row>
    <row r="14" spans="1:10" x14ac:dyDescent="0.2">
      <c r="A14" t="s">
        <v>1318</v>
      </c>
      <c r="B14">
        <v>10.6</v>
      </c>
      <c r="C14" t="s">
        <v>11</v>
      </c>
      <c r="D14" t="s">
        <v>40</v>
      </c>
      <c r="E14">
        <v>188541399</v>
      </c>
      <c r="F14" t="s">
        <v>13</v>
      </c>
      <c r="G14">
        <v>2244505909</v>
      </c>
      <c r="H14" t="s">
        <v>1277</v>
      </c>
      <c r="I14" t="s">
        <v>193</v>
      </c>
      <c r="J14" t="s">
        <v>13</v>
      </c>
    </row>
    <row r="15" spans="1:10" x14ac:dyDescent="0.2">
      <c r="A15" t="s">
        <v>1318</v>
      </c>
      <c r="B15">
        <v>10.6</v>
      </c>
      <c r="C15" t="s">
        <v>11</v>
      </c>
      <c r="D15" t="s">
        <v>42</v>
      </c>
      <c r="E15">
        <v>100346349</v>
      </c>
      <c r="F15" t="s">
        <v>13</v>
      </c>
      <c r="G15">
        <v>1305136074</v>
      </c>
      <c r="H15" t="s">
        <v>1277</v>
      </c>
      <c r="I15" t="s">
        <v>193</v>
      </c>
      <c r="J15" t="s">
        <v>13</v>
      </c>
    </row>
    <row r="16" spans="1:10" x14ac:dyDescent="0.2">
      <c r="A16" t="s">
        <v>1318</v>
      </c>
      <c r="B16">
        <v>10.6</v>
      </c>
      <c r="C16" t="s">
        <v>11</v>
      </c>
      <c r="D16" t="s">
        <v>44</v>
      </c>
      <c r="E16">
        <v>61404362</v>
      </c>
      <c r="F16" t="s">
        <v>13</v>
      </c>
      <c r="G16">
        <v>829313636</v>
      </c>
      <c r="H16" t="s">
        <v>1277</v>
      </c>
      <c r="I16" t="s">
        <v>193</v>
      </c>
      <c r="J16" t="s">
        <v>13</v>
      </c>
    </row>
    <row r="17" spans="1:10" x14ac:dyDescent="0.2">
      <c r="A17" t="s">
        <v>1318</v>
      </c>
      <c r="B17">
        <v>10.6</v>
      </c>
      <c r="C17" t="s">
        <v>11</v>
      </c>
      <c r="D17" t="s">
        <v>46</v>
      </c>
      <c r="E17">
        <v>40431330</v>
      </c>
      <c r="F17" t="s">
        <v>13</v>
      </c>
      <c r="G17">
        <v>515895193</v>
      </c>
      <c r="H17" t="s">
        <v>1277</v>
      </c>
      <c r="I17" t="s">
        <v>1333</v>
      </c>
      <c r="J17" t="s">
        <v>13</v>
      </c>
    </row>
    <row r="18" spans="1:10" x14ac:dyDescent="0.2">
      <c r="A18" t="s">
        <v>1318</v>
      </c>
      <c r="B18">
        <v>10.6</v>
      </c>
      <c r="C18" t="s">
        <v>11</v>
      </c>
      <c r="D18" t="s">
        <v>48</v>
      </c>
      <c r="E18">
        <v>18716964</v>
      </c>
      <c r="F18" t="s">
        <v>13</v>
      </c>
      <c r="G18">
        <v>233255475</v>
      </c>
      <c r="H18" t="s">
        <v>1277</v>
      </c>
      <c r="I18" t="s">
        <v>1334</v>
      </c>
      <c r="J18" t="s">
        <v>13</v>
      </c>
    </row>
    <row r="19" spans="1:10" x14ac:dyDescent="0.2">
      <c r="A19" t="s">
        <v>1318</v>
      </c>
      <c r="B19">
        <v>10.6</v>
      </c>
      <c r="C19" t="s">
        <v>11</v>
      </c>
      <c r="D19" t="s">
        <v>50</v>
      </c>
      <c r="E19">
        <v>8522332</v>
      </c>
      <c r="F19" t="s">
        <v>13</v>
      </c>
      <c r="G19">
        <v>117075172</v>
      </c>
      <c r="H19" t="s">
        <v>1277</v>
      </c>
      <c r="I19" t="s">
        <v>1335</v>
      </c>
      <c r="J19" t="s">
        <v>13</v>
      </c>
    </row>
    <row r="20" spans="1:10" x14ac:dyDescent="0.2">
      <c r="A20" t="s">
        <v>1318</v>
      </c>
      <c r="B20">
        <v>10.6</v>
      </c>
      <c r="C20" t="s">
        <v>11</v>
      </c>
      <c r="D20" t="s">
        <v>52</v>
      </c>
      <c r="E20">
        <v>5379675</v>
      </c>
      <c r="F20" t="s">
        <v>13</v>
      </c>
      <c r="G20">
        <v>63031874</v>
      </c>
      <c r="H20" t="s">
        <v>1277</v>
      </c>
      <c r="I20" t="s">
        <v>1336</v>
      </c>
      <c r="J20" t="s">
        <v>13</v>
      </c>
    </row>
    <row r="21" spans="1:10" x14ac:dyDescent="0.2">
      <c r="A21" t="s">
        <v>1318</v>
      </c>
      <c r="B21">
        <v>10.6</v>
      </c>
      <c r="C21" t="s">
        <v>11</v>
      </c>
      <c r="D21" t="s">
        <v>54</v>
      </c>
      <c r="E21">
        <v>2170889</v>
      </c>
      <c r="F21" t="s">
        <v>13</v>
      </c>
      <c r="G21">
        <v>27222839</v>
      </c>
      <c r="H21" t="s">
        <v>1277</v>
      </c>
      <c r="I21" t="s">
        <v>1337</v>
      </c>
      <c r="J21" t="s">
        <v>1338</v>
      </c>
    </row>
    <row r="22" spans="1:10" x14ac:dyDescent="0.2">
      <c r="A22" t="s">
        <v>1318</v>
      </c>
      <c r="B22">
        <v>10.6</v>
      </c>
      <c r="C22" t="s">
        <v>11</v>
      </c>
      <c r="D22" t="s">
        <v>57</v>
      </c>
      <c r="E22">
        <v>1075446</v>
      </c>
      <c r="F22" t="s">
        <v>13</v>
      </c>
      <c r="G22">
        <v>12197989</v>
      </c>
      <c r="H22" t="s">
        <v>1277</v>
      </c>
      <c r="I22" t="s">
        <v>1339</v>
      </c>
      <c r="J22" t="s">
        <v>1340</v>
      </c>
    </row>
    <row r="23" spans="1:10" x14ac:dyDescent="0.2">
      <c r="A23" t="s">
        <v>1318</v>
      </c>
      <c r="B23">
        <v>10.6</v>
      </c>
      <c r="C23" t="s">
        <v>11</v>
      </c>
      <c r="D23" t="s">
        <v>60</v>
      </c>
      <c r="E23">
        <v>362244</v>
      </c>
      <c r="F23" t="s">
        <v>13</v>
      </c>
      <c r="G23">
        <v>4577153</v>
      </c>
      <c r="H23" t="s">
        <v>1277</v>
      </c>
      <c r="I23" t="s">
        <v>1341</v>
      </c>
      <c r="J23" t="s">
        <v>1342</v>
      </c>
    </row>
    <row r="24" spans="1:10" x14ac:dyDescent="0.2">
      <c r="A24" t="s">
        <v>1318</v>
      </c>
      <c r="B24">
        <v>10.6</v>
      </c>
      <c r="C24" t="s">
        <v>11</v>
      </c>
      <c r="D24" t="s">
        <v>63</v>
      </c>
      <c r="E24">
        <v>170309</v>
      </c>
      <c r="F24" t="s">
        <v>13</v>
      </c>
      <c r="G24">
        <v>2120554</v>
      </c>
      <c r="H24" t="s">
        <v>1277</v>
      </c>
      <c r="I24" t="s">
        <v>1343</v>
      </c>
      <c r="J24" t="s">
        <v>1344</v>
      </c>
    </row>
    <row r="25" spans="1:10" x14ac:dyDescent="0.2">
      <c r="A25" t="s">
        <v>1318</v>
      </c>
      <c r="B25">
        <v>10.6</v>
      </c>
      <c r="C25" t="s">
        <v>11</v>
      </c>
      <c r="D25" t="s">
        <v>64</v>
      </c>
      <c r="E25">
        <v>72616</v>
      </c>
      <c r="F25" t="s">
        <v>13</v>
      </c>
      <c r="G25">
        <v>840066</v>
      </c>
      <c r="H25" t="s">
        <v>1277</v>
      </c>
      <c r="I25" t="s">
        <v>193</v>
      </c>
      <c r="J25" t="s">
        <v>1345</v>
      </c>
    </row>
    <row r="26" spans="1:10" x14ac:dyDescent="0.2">
      <c r="A26" t="s">
        <v>1318</v>
      </c>
      <c r="B26">
        <v>10.6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1277</v>
      </c>
      <c r="I26" t="s">
        <v>37</v>
      </c>
      <c r="J26" t="s">
        <v>13</v>
      </c>
    </row>
    <row r="27" spans="1:10" x14ac:dyDescent="0.2">
      <c r="A27" t="s">
        <v>1318</v>
      </c>
      <c r="B27">
        <v>10.6</v>
      </c>
      <c r="C27" t="s">
        <v>11</v>
      </c>
      <c r="D27" t="s">
        <v>66</v>
      </c>
      <c r="E27">
        <v>131433347</v>
      </c>
      <c r="F27" t="s">
        <v>13</v>
      </c>
      <c r="G27">
        <v>1833882898</v>
      </c>
      <c r="H27" t="s">
        <v>1277</v>
      </c>
      <c r="I27" t="s">
        <v>193</v>
      </c>
      <c r="J27" t="s">
        <v>13</v>
      </c>
    </row>
    <row r="28" spans="1:10" x14ac:dyDescent="0.2">
      <c r="A28" t="s">
        <v>1318</v>
      </c>
      <c r="B28">
        <v>10.6</v>
      </c>
      <c r="C28" t="s">
        <v>11</v>
      </c>
      <c r="D28" t="s">
        <v>68</v>
      </c>
      <c r="E28">
        <v>111046905</v>
      </c>
      <c r="F28" t="s">
        <v>13</v>
      </c>
      <c r="G28">
        <v>1420644342</v>
      </c>
      <c r="H28" t="s">
        <v>1277</v>
      </c>
      <c r="I28" t="s">
        <v>193</v>
      </c>
      <c r="J28" t="s">
        <v>13</v>
      </c>
    </row>
    <row r="29" spans="1:10" x14ac:dyDescent="0.2">
      <c r="A29" t="s">
        <v>1318</v>
      </c>
      <c r="B29">
        <v>10.6</v>
      </c>
      <c r="C29" t="s">
        <v>11</v>
      </c>
      <c r="D29" t="s">
        <v>70</v>
      </c>
      <c r="E29">
        <v>65989415</v>
      </c>
      <c r="F29" t="s">
        <v>13</v>
      </c>
      <c r="G29">
        <v>854009252</v>
      </c>
      <c r="H29" t="s">
        <v>1277</v>
      </c>
      <c r="I29" t="s">
        <v>193</v>
      </c>
      <c r="J29" t="s">
        <v>13</v>
      </c>
    </row>
    <row r="30" spans="1:10" x14ac:dyDescent="0.2">
      <c r="A30" t="s">
        <v>1318</v>
      </c>
      <c r="B30">
        <v>10.6</v>
      </c>
      <c r="C30" t="s">
        <v>11</v>
      </c>
      <c r="D30" t="s">
        <v>72</v>
      </c>
      <c r="E30">
        <v>32635650</v>
      </c>
      <c r="F30" t="s">
        <v>13</v>
      </c>
      <c r="G30">
        <v>438288508</v>
      </c>
      <c r="H30" t="s">
        <v>1277</v>
      </c>
      <c r="I30" t="s">
        <v>1346</v>
      </c>
      <c r="J30" t="s">
        <v>13</v>
      </c>
    </row>
    <row r="31" spans="1:10" x14ac:dyDescent="0.2">
      <c r="A31" t="s">
        <v>1318</v>
      </c>
      <c r="B31">
        <v>10.6</v>
      </c>
      <c r="C31" t="s">
        <v>11</v>
      </c>
      <c r="D31" t="s">
        <v>74</v>
      </c>
      <c r="E31">
        <v>16674126</v>
      </c>
      <c r="F31" t="s">
        <v>13</v>
      </c>
      <c r="G31">
        <v>229852041</v>
      </c>
      <c r="H31" t="s">
        <v>1277</v>
      </c>
      <c r="I31" t="s">
        <v>1347</v>
      </c>
      <c r="J31" t="s">
        <v>13</v>
      </c>
    </row>
    <row r="32" spans="1:10" x14ac:dyDescent="0.2">
      <c r="A32" t="s">
        <v>1318</v>
      </c>
      <c r="B32">
        <v>10.6</v>
      </c>
      <c r="C32" t="s">
        <v>11</v>
      </c>
      <c r="D32" t="s">
        <v>76</v>
      </c>
      <c r="E32">
        <v>8570796</v>
      </c>
      <c r="F32" t="s">
        <v>13</v>
      </c>
      <c r="G32">
        <v>108545045</v>
      </c>
      <c r="H32" t="s">
        <v>1277</v>
      </c>
      <c r="I32" t="s">
        <v>1348</v>
      </c>
      <c r="J32" t="s">
        <v>13</v>
      </c>
    </row>
    <row r="33" spans="1:10" x14ac:dyDescent="0.2">
      <c r="A33" t="s">
        <v>1318</v>
      </c>
      <c r="B33">
        <v>10.6</v>
      </c>
      <c r="C33" t="s">
        <v>11</v>
      </c>
      <c r="D33" t="s">
        <v>78</v>
      </c>
      <c r="E33">
        <v>5352161</v>
      </c>
      <c r="F33" t="s">
        <v>13</v>
      </c>
      <c r="G33">
        <v>64794191</v>
      </c>
      <c r="H33" t="s">
        <v>1277</v>
      </c>
      <c r="I33" t="s">
        <v>1349</v>
      </c>
      <c r="J33" t="s">
        <v>13</v>
      </c>
    </row>
    <row r="34" spans="1:10" x14ac:dyDescent="0.2">
      <c r="A34" t="s">
        <v>1318</v>
      </c>
      <c r="B34">
        <v>10.6</v>
      </c>
      <c r="C34" t="s">
        <v>11</v>
      </c>
      <c r="D34" t="s">
        <v>80</v>
      </c>
      <c r="E34">
        <v>2063776</v>
      </c>
      <c r="F34" t="s">
        <v>13</v>
      </c>
      <c r="G34">
        <v>26093443</v>
      </c>
      <c r="H34" t="s">
        <v>1277</v>
      </c>
      <c r="I34" t="s">
        <v>1350</v>
      </c>
      <c r="J34" t="s">
        <v>1351</v>
      </c>
    </row>
    <row r="35" spans="1:10" x14ac:dyDescent="0.2">
      <c r="A35" t="s">
        <v>1318</v>
      </c>
      <c r="B35">
        <v>10.6</v>
      </c>
      <c r="C35" t="s">
        <v>11</v>
      </c>
      <c r="D35" t="s">
        <v>83</v>
      </c>
      <c r="E35">
        <v>859697</v>
      </c>
      <c r="F35" t="s">
        <v>13</v>
      </c>
      <c r="G35">
        <v>10155595</v>
      </c>
      <c r="H35" t="s">
        <v>1277</v>
      </c>
      <c r="I35" t="s">
        <v>1352</v>
      </c>
      <c r="J35" t="s">
        <v>1353</v>
      </c>
    </row>
    <row r="36" spans="1:10" x14ac:dyDescent="0.2">
      <c r="A36" t="s">
        <v>1318</v>
      </c>
      <c r="B36">
        <v>10.6</v>
      </c>
      <c r="C36" t="s">
        <v>11</v>
      </c>
      <c r="D36" t="s">
        <v>86</v>
      </c>
      <c r="E36">
        <v>342287</v>
      </c>
      <c r="F36" t="s">
        <v>13</v>
      </c>
      <c r="G36">
        <v>3646386</v>
      </c>
      <c r="H36" t="s">
        <v>1277</v>
      </c>
      <c r="I36" t="s">
        <v>1354</v>
      </c>
      <c r="J36" t="s">
        <v>1355</v>
      </c>
    </row>
    <row r="37" spans="1:10" x14ac:dyDescent="0.2">
      <c r="A37" t="s">
        <v>1318</v>
      </c>
      <c r="B37">
        <v>10.6</v>
      </c>
      <c r="C37" t="s">
        <v>11</v>
      </c>
      <c r="D37" t="s">
        <v>89</v>
      </c>
      <c r="E37">
        <v>168575</v>
      </c>
      <c r="F37" t="s">
        <v>13</v>
      </c>
      <c r="G37">
        <v>1929059</v>
      </c>
      <c r="H37" t="s">
        <v>1277</v>
      </c>
      <c r="I37" t="s">
        <v>1356</v>
      </c>
      <c r="J37" t="s">
        <v>1357</v>
      </c>
    </row>
    <row r="38" spans="1:10" x14ac:dyDescent="0.2">
      <c r="A38" t="s">
        <v>1318</v>
      </c>
      <c r="B38">
        <v>10.6</v>
      </c>
      <c r="C38" t="s">
        <v>11</v>
      </c>
      <c r="D38" t="s">
        <v>92</v>
      </c>
      <c r="E38">
        <v>57465</v>
      </c>
      <c r="F38" t="s">
        <v>13</v>
      </c>
      <c r="G38">
        <v>796026</v>
      </c>
      <c r="H38" t="s">
        <v>1277</v>
      </c>
      <c r="I38" t="s">
        <v>193</v>
      </c>
      <c r="J38" t="s">
        <v>1358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1359</v>
      </c>
      <c r="B2">
        <v>10.6</v>
      </c>
      <c r="C2" t="s">
        <v>11</v>
      </c>
      <c r="D2" t="s">
        <v>12</v>
      </c>
      <c r="E2" t="s">
        <v>36</v>
      </c>
      <c r="F2" t="s">
        <v>13</v>
      </c>
      <c r="G2" t="s">
        <v>36</v>
      </c>
      <c r="H2" t="s">
        <v>1360</v>
      </c>
      <c r="I2" t="s">
        <v>37</v>
      </c>
      <c r="J2" t="s">
        <v>1361</v>
      </c>
    </row>
    <row r="3" spans="1:10" x14ac:dyDescent="0.2">
      <c r="A3" t="s">
        <v>1359</v>
      </c>
      <c r="B3">
        <v>10.6</v>
      </c>
      <c r="C3" t="s">
        <v>11</v>
      </c>
      <c r="D3" t="s">
        <v>16</v>
      </c>
      <c r="E3" t="s">
        <v>36</v>
      </c>
      <c r="F3" t="s">
        <v>13</v>
      </c>
      <c r="G3" t="s">
        <v>36</v>
      </c>
      <c r="H3" t="s">
        <v>1360</v>
      </c>
      <c r="I3" t="s">
        <v>37</v>
      </c>
      <c r="J3" t="s">
        <v>1361</v>
      </c>
    </row>
    <row r="4" spans="1:10" x14ac:dyDescent="0.2">
      <c r="A4" t="s">
        <v>1359</v>
      </c>
      <c r="B4">
        <v>10.6</v>
      </c>
      <c r="C4" t="s">
        <v>11</v>
      </c>
      <c r="D4" t="s">
        <v>18</v>
      </c>
      <c r="E4" t="s">
        <v>36</v>
      </c>
      <c r="F4" t="s">
        <v>13</v>
      </c>
      <c r="G4" t="s">
        <v>36</v>
      </c>
      <c r="H4" t="s">
        <v>1360</v>
      </c>
      <c r="I4" t="s">
        <v>37</v>
      </c>
      <c r="J4" t="s">
        <v>1361</v>
      </c>
    </row>
    <row r="5" spans="1:10" x14ac:dyDescent="0.2">
      <c r="A5" t="s">
        <v>1359</v>
      </c>
      <c r="B5">
        <v>10.6</v>
      </c>
      <c r="C5" t="s">
        <v>11</v>
      </c>
      <c r="D5" t="s">
        <v>20</v>
      </c>
      <c r="E5" t="s">
        <v>36</v>
      </c>
      <c r="F5" t="s">
        <v>13</v>
      </c>
      <c r="G5" t="s">
        <v>36</v>
      </c>
      <c r="H5" t="s">
        <v>1360</v>
      </c>
      <c r="I5" t="s">
        <v>37</v>
      </c>
      <c r="J5" t="s">
        <v>1361</v>
      </c>
    </row>
    <row r="6" spans="1:10" x14ac:dyDescent="0.2">
      <c r="A6" t="s">
        <v>1359</v>
      </c>
      <c r="B6">
        <v>10.6</v>
      </c>
      <c r="C6" t="s">
        <v>11</v>
      </c>
      <c r="D6" t="s">
        <v>22</v>
      </c>
      <c r="E6" t="s">
        <v>36</v>
      </c>
      <c r="F6" t="s">
        <v>13</v>
      </c>
      <c r="G6" t="s">
        <v>36</v>
      </c>
      <c r="H6" t="s">
        <v>1360</v>
      </c>
      <c r="I6" t="s">
        <v>37</v>
      </c>
      <c r="J6" t="s">
        <v>1361</v>
      </c>
    </row>
    <row r="7" spans="1:10" x14ac:dyDescent="0.2">
      <c r="A7" t="s">
        <v>1359</v>
      </c>
      <c r="B7">
        <v>10.6</v>
      </c>
      <c r="C7" t="s">
        <v>11</v>
      </c>
      <c r="D7" t="s">
        <v>25</v>
      </c>
      <c r="E7" t="s">
        <v>36</v>
      </c>
      <c r="F7" t="s">
        <v>13</v>
      </c>
      <c r="G7" t="s">
        <v>36</v>
      </c>
      <c r="H7" t="s">
        <v>1360</v>
      </c>
      <c r="I7" t="s">
        <v>37</v>
      </c>
      <c r="J7" t="s">
        <v>1361</v>
      </c>
    </row>
    <row r="8" spans="1:10" x14ac:dyDescent="0.2">
      <c r="A8" t="s">
        <v>1359</v>
      </c>
      <c r="B8">
        <v>10.6</v>
      </c>
      <c r="C8" t="s">
        <v>11</v>
      </c>
      <c r="D8" t="s">
        <v>27</v>
      </c>
      <c r="E8" t="s">
        <v>36</v>
      </c>
      <c r="F8" t="s">
        <v>13</v>
      </c>
      <c r="G8" t="s">
        <v>36</v>
      </c>
      <c r="H8" t="s">
        <v>1360</v>
      </c>
      <c r="I8" t="s">
        <v>37</v>
      </c>
      <c r="J8" t="s">
        <v>1361</v>
      </c>
    </row>
    <row r="9" spans="1:10" x14ac:dyDescent="0.2">
      <c r="A9" t="s">
        <v>1359</v>
      </c>
      <c r="B9">
        <v>10.6</v>
      </c>
      <c r="C9" t="s">
        <v>11</v>
      </c>
      <c r="D9" t="s">
        <v>29</v>
      </c>
      <c r="E9" t="s">
        <v>36</v>
      </c>
      <c r="F9" t="s">
        <v>13</v>
      </c>
      <c r="G9" t="s">
        <v>36</v>
      </c>
      <c r="H9" t="s">
        <v>1360</v>
      </c>
      <c r="I9" t="s">
        <v>37</v>
      </c>
      <c r="J9" t="s">
        <v>1361</v>
      </c>
    </row>
    <row r="10" spans="1:10" x14ac:dyDescent="0.2">
      <c r="A10" t="s">
        <v>1359</v>
      </c>
      <c r="B10">
        <v>10.6</v>
      </c>
      <c r="C10" t="s">
        <v>11</v>
      </c>
      <c r="D10" t="s">
        <v>32</v>
      </c>
      <c r="E10" t="s">
        <v>36</v>
      </c>
      <c r="F10" t="s">
        <v>13</v>
      </c>
      <c r="G10" t="s">
        <v>36</v>
      </c>
      <c r="H10" t="s">
        <v>1360</v>
      </c>
      <c r="I10" t="s">
        <v>37</v>
      </c>
      <c r="J10" t="s">
        <v>1361</v>
      </c>
    </row>
    <row r="11" spans="1:10" x14ac:dyDescent="0.2">
      <c r="A11" t="s">
        <v>1359</v>
      </c>
      <c r="B11">
        <v>10.6</v>
      </c>
      <c r="C11" t="s">
        <v>11</v>
      </c>
      <c r="D11" t="s">
        <v>35</v>
      </c>
      <c r="E11" t="s">
        <v>36</v>
      </c>
      <c r="F11" t="s">
        <v>13</v>
      </c>
      <c r="G11" t="s">
        <v>36</v>
      </c>
      <c r="H11" t="s">
        <v>1360</v>
      </c>
      <c r="I11" t="s">
        <v>37</v>
      </c>
      <c r="J11" t="s">
        <v>1361</v>
      </c>
    </row>
    <row r="12" spans="1:10" x14ac:dyDescent="0.2">
      <c r="A12" t="s">
        <v>1359</v>
      </c>
      <c r="B12">
        <v>10.6</v>
      </c>
      <c r="C12" t="s">
        <v>11</v>
      </c>
      <c r="D12" t="s">
        <v>38</v>
      </c>
      <c r="E12" t="s">
        <v>36</v>
      </c>
      <c r="F12" t="s">
        <v>13</v>
      </c>
      <c r="G12" t="s">
        <v>36</v>
      </c>
      <c r="H12" t="s">
        <v>1360</v>
      </c>
      <c r="I12" t="s">
        <v>37</v>
      </c>
      <c r="J12" t="s">
        <v>1361</v>
      </c>
    </row>
    <row r="13" spans="1:10" x14ac:dyDescent="0.2">
      <c r="A13" t="s">
        <v>1359</v>
      </c>
      <c r="B13">
        <v>10.6</v>
      </c>
      <c r="C13" t="s">
        <v>11</v>
      </c>
      <c r="D13" t="s">
        <v>39</v>
      </c>
      <c r="E13" t="s">
        <v>36</v>
      </c>
      <c r="F13" t="s">
        <v>13</v>
      </c>
      <c r="G13" t="s">
        <v>36</v>
      </c>
      <c r="H13" t="s">
        <v>1360</v>
      </c>
      <c r="I13" t="s">
        <v>37</v>
      </c>
      <c r="J13" t="s">
        <v>1361</v>
      </c>
    </row>
    <row r="14" spans="1:10" x14ac:dyDescent="0.2">
      <c r="A14" t="s">
        <v>1359</v>
      </c>
      <c r="B14">
        <v>10.6</v>
      </c>
      <c r="C14" t="s">
        <v>11</v>
      </c>
      <c r="D14" t="s">
        <v>40</v>
      </c>
      <c r="E14" t="s">
        <v>36</v>
      </c>
      <c r="F14" t="s">
        <v>13</v>
      </c>
      <c r="G14" t="s">
        <v>36</v>
      </c>
      <c r="H14" t="s">
        <v>1360</v>
      </c>
      <c r="I14" t="s">
        <v>37</v>
      </c>
      <c r="J14" t="s">
        <v>1361</v>
      </c>
    </row>
    <row r="15" spans="1:10" x14ac:dyDescent="0.2">
      <c r="A15" t="s">
        <v>1359</v>
      </c>
      <c r="B15">
        <v>10.6</v>
      </c>
      <c r="C15" t="s">
        <v>11</v>
      </c>
      <c r="D15" t="s">
        <v>42</v>
      </c>
      <c r="E15" t="s">
        <v>36</v>
      </c>
      <c r="F15" t="s">
        <v>13</v>
      </c>
      <c r="G15" t="s">
        <v>36</v>
      </c>
      <c r="H15" t="s">
        <v>1360</v>
      </c>
      <c r="I15" t="s">
        <v>37</v>
      </c>
      <c r="J15" t="s">
        <v>1361</v>
      </c>
    </row>
    <row r="16" spans="1:10" x14ac:dyDescent="0.2">
      <c r="A16" t="s">
        <v>1359</v>
      </c>
      <c r="B16">
        <v>10.6</v>
      </c>
      <c r="C16" t="s">
        <v>11</v>
      </c>
      <c r="D16" t="s">
        <v>44</v>
      </c>
      <c r="E16" t="s">
        <v>36</v>
      </c>
      <c r="F16" t="s">
        <v>13</v>
      </c>
      <c r="G16" t="s">
        <v>36</v>
      </c>
      <c r="H16" t="s">
        <v>1360</v>
      </c>
      <c r="I16" t="s">
        <v>37</v>
      </c>
      <c r="J16" t="s">
        <v>1361</v>
      </c>
    </row>
    <row r="17" spans="1:10" x14ac:dyDescent="0.2">
      <c r="A17" t="s">
        <v>1359</v>
      </c>
      <c r="B17">
        <v>10.6</v>
      </c>
      <c r="C17" t="s">
        <v>11</v>
      </c>
      <c r="D17" t="s">
        <v>46</v>
      </c>
      <c r="E17" t="s">
        <v>36</v>
      </c>
      <c r="F17" t="s">
        <v>13</v>
      </c>
      <c r="G17" t="s">
        <v>36</v>
      </c>
      <c r="H17" t="s">
        <v>1360</v>
      </c>
      <c r="I17" t="s">
        <v>37</v>
      </c>
      <c r="J17" t="s">
        <v>1361</v>
      </c>
    </row>
    <row r="18" spans="1:10" x14ac:dyDescent="0.2">
      <c r="A18" t="s">
        <v>1359</v>
      </c>
      <c r="B18">
        <v>10.6</v>
      </c>
      <c r="C18" t="s">
        <v>11</v>
      </c>
      <c r="D18" t="s">
        <v>48</v>
      </c>
      <c r="E18" t="s">
        <v>36</v>
      </c>
      <c r="F18" t="s">
        <v>13</v>
      </c>
      <c r="G18" t="s">
        <v>36</v>
      </c>
      <c r="H18" t="s">
        <v>1360</v>
      </c>
      <c r="I18" t="s">
        <v>37</v>
      </c>
      <c r="J18" t="s">
        <v>1361</v>
      </c>
    </row>
    <row r="19" spans="1:10" x14ac:dyDescent="0.2">
      <c r="A19" t="s">
        <v>1359</v>
      </c>
      <c r="B19">
        <v>10.6</v>
      </c>
      <c r="C19" t="s">
        <v>11</v>
      </c>
      <c r="D19" t="s">
        <v>50</v>
      </c>
      <c r="E19" t="s">
        <v>36</v>
      </c>
      <c r="F19" t="s">
        <v>13</v>
      </c>
      <c r="G19" t="s">
        <v>36</v>
      </c>
      <c r="H19" t="s">
        <v>1360</v>
      </c>
      <c r="I19" t="s">
        <v>37</v>
      </c>
      <c r="J19" t="s">
        <v>1361</v>
      </c>
    </row>
    <row r="20" spans="1:10" x14ac:dyDescent="0.2">
      <c r="A20" t="s">
        <v>1359</v>
      </c>
      <c r="B20">
        <v>10.6</v>
      </c>
      <c r="C20" t="s">
        <v>11</v>
      </c>
      <c r="D20" t="s">
        <v>52</v>
      </c>
      <c r="E20" t="s">
        <v>36</v>
      </c>
      <c r="F20" t="s">
        <v>13</v>
      </c>
      <c r="G20" t="s">
        <v>36</v>
      </c>
      <c r="H20" t="s">
        <v>1360</v>
      </c>
      <c r="I20" t="s">
        <v>37</v>
      </c>
      <c r="J20" t="s">
        <v>1361</v>
      </c>
    </row>
    <row r="21" spans="1:10" x14ac:dyDescent="0.2">
      <c r="A21" t="s">
        <v>1359</v>
      </c>
      <c r="B21">
        <v>10.6</v>
      </c>
      <c r="C21" t="s">
        <v>11</v>
      </c>
      <c r="D21" t="s">
        <v>54</v>
      </c>
      <c r="E21" t="s">
        <v>36</v>
      </c>
      <c r="F21" t="s">
        <v>13</v>
      </c>
      <c r="G21" t="s">
        <v>36</v>
      </c>
      <c r="H21" t="s">
        <v>1360</v>
      </c>
      <c r="I21" t="s">
        <v>37</v>
      </c>
      <c r="J21" t="s">
        <v>1361</v>
      </c>
    </row>
    <row r="22" spans="1:10" x14ac:dyDescent="0.2">
      <c r="A22" t="s">
        <v>1359</v>
      </c>
      <c r="B22">
        <v>10.6</v>
      </c>
      <c r="C22" t="s">
        <v>11</v>
      </c>
      <c r="D22" t="s">
        <v>57</v>
      </c>
      <c r="E22" t="s">
        <v>36</v>
      </c>
      <c r="F22" t="s">
        <v>13</v>
      </c>
      <c r="G22" t="s">
        <v>36</v>
      </c>
      <c r="H22" t="s">
        <v>1360</v>
      </c>
      <c r="I22" t="s">
        <v>37</v>
      </c>
      <c r="J22" t="s">
        <v>1361</v>
      </c>
    </row>
    <row r="23" spans="1:10" x14ac:dyDescent="0.2">
      <c r="A23" t="s">
        <v>1359</v>
      </c>
      <c r="B23">
        <v>10.6</v>
      </c>
      <c r="C23" t="s">
        <v>11</v>
      </c>
      <c r="D23" t="s">
        <v>60</v>
      </c>
      <c r="E23" t="s">
        <v>36</v>
      </c>
      <c r="F23" t="s">
        <v>13</v>
      </c>
      <c r="G23" t="s">
        <v>36</v>
      </c>
      <c r="H23" t="s">
        <v>1360</v>
      </c>
      <c r="I23" t="s">
        <v>37</v>
      </c>
      <c r="J23" t="s">
        <v>1361</v>
      </c>
    </row>
    <row r="24" spans="1:10" x14ac:dyDescent="0.2">
      <c r="A24" t="s">
        <v>1359</v>
      </c>
      <c r="B24">
        <v>10.6</v>
      </c>
      <c r="C24" t="s">
        <v>11</v>
      </c>
      <c r="D24" t="s">
        <v>63</v>
      </c>
      <c r="E24" t="s">
        <v>36</v>
      </c>
      <c r="F24" t="s">
        <v>13</v>
      </c>
      <c r="G24" t="s">
        <v>36</v>
      </c>
      <c r="H24" t="s">
        <v>1360</v>
      </c>
      <c r="I24" t="s">
        <v>37</v>
      </c>
      <c r="J24" t="s">
        <v>1361</v>
      </c>
    </row>
    <row r="25" spans="1:10" x14ac:dyDescent="0.2">
      <c r="A25" t="s">
        <v>1359</v>
      </c>
      <c r="B25">
        <v>10.6</v>
      </c>
      <c r="C25" t="s">
        <v>11</v>
      </c>
      <c r="D25" t="s">
        <v>64</v>
      </c>
      <c r="E25" t="s">
        <v>36</v>
      </c>
      <c r="F25" t="s">
        <v>13</v>
      </c>
      <c r="G25" t="s">
        <v>36</v>
      </c>
      <c r="H25" t="s">
        <v>1360</v>
      </c>
      <c r="I25" t="s">
        <v>37</v>
      </c>
      <c r="J25" t="s">
        <v>1361</v>
      </c>
    </row>
    <row r="26" spans="1:10" x14ac:dyDescent="0.2">
      <c r="A26" t="s">
        <v>1359</v>
      </c>
      <c r="B26">
        <v>10.6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1360</v>
      </c>
      <c r="I26" t="s">
        <v>37</v>
      </c>
      <c r="J26" t="s">
        <v>13</v>
      </c>
    </row>
    <row r="27" spans="1:10" x14ac:dyDescent="0.2">
      <c r="A27" t="s">
        <v>1359</v>
      </c>
      <c r="B27">
        <v>10.6</v>
      </c>
      <c r="C27" t="s">
        <v>11</v>
      </c>
      <c r="D27" t="s">
        <v>66</v>
      </c>
      <c r="E27" t="s">
        <v>36</v>
      </c>
      <c r="F27" t="s">
        <v>13</v>
      </c>
      <c r="G27" t="s">
        <v>36</v>
      </c>
      <c r="H27" t="s">
        <v>1360</v>
      </c>
      <c r="I27" t="s">
        <v>37</v>
      </c>
      <c r="J27" t="s">
        <v>1361</v>
      </c>
    </row>
    <row r="28" spans="1:10" x14ac:dyDescent="0.2">
      <c r="A28" t="s">
        <v>1359</v>
      </c>
      <c r="B28">
        <v>10.6</v>
      </c>
      <c r="C28" t="s">
        <v>11</v>
      </c>
      <c r="D28" t="s">
        <v>68</v>
      </c>
      <c r="E28" t="s">
        <v>36</v>
      </c>
      <c r="F28" t="s">
        <v>13</v>
      </c>
      <c r="G28" t="s">
        <v>36</v>
      </c>
      <c r="H28" t="s">
        <v>1360</v>
      </c>
      <c r="I28" t="s">
        <v>37</v>
      </c>
      <c r="J28" t="s">
        <v>1361</v>
      </c>
    </row>
    <row r="29" spans="1:10" x14ac:dyDescent="0.2">
      <c r="A29" t="s">
        <v>1359</v>
      </c>
      <c r="B29">
        <v>10.6</v>
      </c>
      <c r="C29" t="s">
        <v>11</v>
      </c>
      <c r="D29" t="s">
        <v>70</v>
      </c>
      <c r="E29" t="s">
        <v>36</v>
      </c>
      <c r="F29" t="s">
        <v>13</v>
      </c>
      <c r="G29" t="s">
        <v>36</v>
      </c>
      <c r="H29" t="s">
        <v>1360</v>
      </c>
      <c r="I29" t="s">
        <v>37</v>
      </c>
      <c r="J29" t="s">
        <v>1361</v>
      </c>
    </row>
    <row r="30" spans="1:10" x14ac:dyDescent="0.2">
      <c r="A30" t="s">
        <v>1359</v>
      </c>
      <c r="B30">
        <v>10.6</v>
      </c>
      <c r="C30" t="s">
        <v>11</v>
      </c>
      <c r="D30" t="s">
        <v>72</v>
      </c>
      <c r="E30" t="s">
        <v>36</v>
      </c>
      <c r="F30" t="s">
        <v>13</v>
      </c>
      <c r="G30" t="s">
        <v>36</v>
      </c>
      <c r="H30" t="s">
        <v>1360</v>
      </c>
      <c r="I30" t="s">
        <v>37</v>
      </c>
      <c r="J30" t="s">
        <v>1361</v>
      </c>
    </row>
    <row r="31" spans="1:10" x14ac:dyDescent="0.2">
      <c r="A31" t="s">
        <v>1359</v>
      </c>
      <c r="B31">
        <v>10.6</v>
      </c>
      <c r="C31" t="s">
        <v>11</v>
      </c>
      <c r="D31" t="s">
        <v>74</v>
      </c>
      <c r="E31" t="s">
        <v>36</v>
      </c>
      <c r="F31" t="s">
        <v>13</v>
      </c>
      <c r="G31" t="s">
        <v>36</v>
      </c>
      <c r="H31" t="s">
        <v>1360</v>
      </c>
      <c r="I31" t="s">
        <v>37</v>
      </c>
      <c r="J31" t="s">
        <v>1361</v>
      </c>
    </row>
    <row r="32" spans="1:10" x14ac:dyDescent="0.2">
      <c r="A32" t="s">
        <v>1359</v>
      </c>
      <c r="B32">
        <v>10.6</v>
      </c>
      <c r="C32" t="s">
        <v>11</v>
      </c>
      <c r="D32" t="s">
        <v>76</v>
      </c>
      <c r="E32" t="s">
        <v>36</v>
      </c>
      <c r="F32" t="s">
        <v>13</v>
      </c>
      <c r="G32" t="s">
        <v>36</v>
      </c>
      <c r="H32" t="s">
        <v>1360</v>
      </c>
      <c r="I32" t="s">
        <v>37</v>
      </c>
      <c r="J32" t="s">
        <v>1361</v>
      </c>
    </row>
    <row r="33" spans="1:10" x14ac:dyDescent="0.2">
      <c r="A33" t="s">
        <v>1359</v>
      </c>
      <c r="B33">
        <v>10.6</v>
      </c>
      <c r="C33" t="s">
        <v>11</v>
      </c>
      <c r="D33" t="s">
        <v>78</v>
      </c>
      <c r="E33" t="s">
        <v>36</v>
      </c>
      <c r="F33" t="s">
        <v>13</v>
      </c>
      <c r="G33" t="s">
        <v>36</v>
      </c>
      <c r="H33" t="s">
        <v>1360</v>
      </c>
      <c r="I33" t="s">
        <v>37</v>
      </c>
      <c r="J33" t="s">
        <v>1361</v>
      </c>
    </row>
    <row r="34" spans="1:10" x14ac:dyDescent="0.2">
      <c r="A34" t="s">
        <v>1359</v>
      </c>
      <c r="B34">
        <v>10.6</v>
      </c>
      <c r="C34" t="s">
        <v>11</v>
      </c>
      <c r="D34" t="s">
        <v>80</v>
      </c>
      <c r="E34" t="s">
        <v>36</v>
      </c>
      <c r="F34" t="s">
        <v>13</v>
      </c>
      <c r="G34" t="s">
        <v>36</v>
      </c>
      <c r="H34" t="s">
        <v>1360</v>
      </c>
      <c r="I34" t="s">
        <v>37</v>
      </c>
      <c r="J34" t="s">
        <v>1361</v>
      </c>
    </row>
    <row r="35" spans="1:10" x14ac:dyDescent="0.2">
      <c r="A35" t="s">
        <v>1359</v>
      </c>
      <c r="B35">
        <v>10.6</v>
      </c>
      <c r="C35" t="s">
        <v>11</v>
      </c>
      <c r="D35" t="s">
        <v>83</v>
      </c>
      <c r="E35" t="s">
        <v>36</v>
      </c>
      <c r="F35" t="s">
        <v>13</v>
      </c>
      <c r="G35" t="s">
        <v>36</v>
      </c>
      <c r="H35" t="s">
        <v>1360</v>
      </c>
      <c r="I35" t="s">
        <v>37</v>
      </c>
      <c r="J35" t="s">
        <v>1361</v>
      </c>
    </row>
    <row r="36" spans="1:10" x14ac:dyDescent="0.2">
      <c r="A36" t="s">
        <v>1359</v>
      </c>
      <c r="B36">
        <v>10.6</v>
      </c>
      <c r="C36" t="s">
        <v>11</v>
      </c>
      <c r="D36" t="s">
        <v>86</v>
      </c>
      <c r="E36" t="s">
        <v>36</v>
      </c>
      <c r="F36" t="s">
        <v>13</v>
      </c>
      <c r="G36" t="s">
        <v>36</v>
      </c>
      <c r="H36" t="s">
        <v>1360</v>
      </c>
      <c r="I36" t="s">
        <v>37</v>
      </c>
      <c r="J36" t="s">
        <v>1361</v>
      </c>
    </row>
    <row r="37" spans="1:10" x14ac:dyDescent="0.2">
      <c r="A37" t="s">
        <v>1359</v>
      </c>
      <c r="B37">
        <v>10.6</v>
      </c>
      <c r="C37" t="s">
        <v>11</v>
      </c>
      <c r="D37" t="s">
        <v>89</v>
      </c>
      <c r="E37" t="s">
        <v>36</v>
      </c>
      <c r="F37" t="s">
        <v>13</v>
      </c>
      <c r="G37" t="s">
        <v>36</v>
      </c>
      <c r="H37" t="s">
        <v>1360</v>
      </c>
      <c r="I37" t="s">
        <v>37</v>
      </c>
      <c r="J37" t="s">
        <v>1361</v>
      </c>
    </row>
    <row r="38" spans="1:10" x14ac:dyDescent="0.2">
      <c r="A38" t="s">
        <v>1359</v>
      </c>
      <c r="B38">
        <v>10.6</v>
      </c>
      <c r="C38" t="s">
        <v>11</v>
      </c>
      <c r="D38" t="s">
        <v>92</v>
      </c>
      <c r="E38" t="s">
        <v>36</v>
      </c>
      <c r="F38" t="s">
        <v>13</v>
      </c>
      <c r="G38" t="s">
        <v>36</v>
      </c>
      <c r="H38" t="s">
        <v>1360</v>
      </c>
      <c r="I38" t="s">
        <v>37</v>
      </c>
      <c r="J38" t="s">
        <v>1361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1362</v>
      </c>
      <c r="B2">
        <v>10.6</v>
      </c>
      <c r="C2" t="s">
        <v>11</v>
      </c>
      <c r="D2" t="s">
        <v>12</v>
      </c>
      <c r="E2" t="s">
        <v>36</v>
      </c>
      <c r="F2" t="s">
        <v>13</v>
      </c>
      <c r="G2" t="s">
        <v>36</v>
      </c>
      <c r="H2" t="s">
        <v>1360</v>
      </c>
      <c r="I2" t="s">
        <v>37</v>
      </c>
      <c r="J2" t="s">
        <v>1363</v>
      </c>
    </row>
    <row r="3" spans="1:10" x14ac:dyDescent="0.2">
      <c r="A3" t="s">
        <v>1362</v>
      </c>
      <c r="B3">
        <v>10.6</v>
      </c>
      <c r="C3" t="s">
        <v>11</v>
      </c>
      <c r="D3" t="s">
        <v>16</v>
      </c>
      <c r="E3">
        <v>43378</v>
      </c>
      <c r="F3" t="s">
        <v>13</v>
      </c>
      <c r="G3">
        <v>186362</v>
      </c>
      <c r="H3" t="s">
        <v>1360</v>
      </c>
      <c r="I3" t="s">
        <v>193</v>
      </c>
      <c r="J3" t="s">
        <v>1364</v>
      </c>
    </row>
    <row r="4" spans="1:10" x14ac:dyDescent="0.2">
      <c r="A4" t="s">
        <v>1362</v>
      </c>
      <c r="B4">
        <v>10.6</v>
      </c>
      <c r="C4" t="s">
        <v>11</v>
      </c>
      <c r="D4" t="s">
        <v>18</v>
      </c>
      <c r="E4" t="s">
        <v>36</v>
      </c>
      <c r="F4" t="s">
        <v>13</v>
      </c>
      <c r="G4" t="s">
        <v>36</v>
      </c>
      <c r="H4" t="s">
        <v>1360</v>
      </c>
      <c r="I4" t="s">
        <v>37</v>
      </c>
      <c r="J4" t="s">
        <v>1363</v>
      </c>
    </row>
    <row r="5" spans="1:10" x14ac:dyDescent="0.2">
      <c r="A5" t="s">
        <v>1362</v>
      </c>
      <c r="B5">
        <v>10.6</v>
      </c>
      <c r="C5" t="s">
        <v>11</v>
      </c>
      <c r="D5" t="s">
        <v>20</v>
      </c>
      <c r="E5" t="s">
        <v>36</v>
      </c>
      <c r="F5" t="s">
        <v>13</v>
      </c>
      <c r="G5" t="s">
        <v>36</v>
      </c>
      <c r="H5" t="s">
        <v>1360</v>
      </c>
      <c r="I5" t="s">
        <v>37</v>
      </c>
      <c r="J5" t="s">
        <v>1363</v>
      </c>
    </row>
    <row r="6" spans="1:10" x14ac:dyDescent="0.2">
      <c r="A6" t="s">
        <v>1362</v>
      </c>
      <c r="B6">
        <v>10.6</v>
      </c>
      <c r="C6" t="s">
        <v>11</v>
      </c>
      <c r="D6" t="s">
        <v>22</v>
      </c>
      <c r="E6" t="s">
        <v>36</v>
      </c>
      <c r="F6" t="s">
        <v>13</v>
      </c>
      <c r="G6" t="s">
        <v>36</v>
      </c>
      <c r="H6" t="s">
        <v>1360</v>
      </c>
      <c r="I6" t="s">
        <v>37</v>
      </c>
      <c r="J6" t="s">
        <v>1363</v>
      </c>
    </row>
    <row r="7" spans="1:10" x14ac:dyDescent="0.2">
      <c r="A7" t="s">
        <v>1362</v>
      </c>
      <c r="B7">
        <v>10.6</v>
      </c>
      <c r="C7" t="s">
        <v>11</v>
      </c>
      <c r="D7" t="s">
        <v>25</v>
      </c>
      <c r="E7" t="s">
        <v>36</v>
      </c>
      <c r="F7" t="s">
        <v>13</v>
      </c>
      <c r="G7" t="s">
        <v>36</v>
      </c>
      <c r="H7" t="s">
        <v>1360</v>
      </c>
      <c r="I7" t="s">
        <v>37</v>
      </c>
      <c r="J7" t="s">
        <v>1363</v>
      </c>
    </row>
    <row r="8" spans="1:10" x14ac:dyDescent="0.2">
      <c r="A8" t="s">
        <v>1362</v>
      </c>
      <c r="B8">
        <v>10.6</v>
      </c>
      <c r="C8" t="s">
        <v>11</v>
      </c>
      <c r="D8" t="s">
        <v>27</v>
      </c>
      <c r="E8">
        <v>6607</v>
      </c>
      <c r="F8" t="s">
        <v>13</v>
      </c>
      <c r="G8">
        <v>104460</v>
      </c>
      <c r="H8" t="s">
        <v>1360</v>
      </c>
      <c r="I8" t="s">
        <v>193</v>
      </c>
      <c r="J8" t="s">
        <v>1365</v>
      </c>
    </row>
    <row r="9" spans="1:10" x14ac:dyDescent="0.2">
      <c r="A9" t="s">
        <v>1362</v>
      </c>
      <c r="B9">
        <v>10.6</v>
      </c>
      <c r="C9" t="s">
        <v>11</v>
      </c>
      <c r="D9" t="s">
        <v>29</v>
      </c>
      <c r="E9">
        <v>1559</v>
      </c>
      <c r="F9" t="s">
        <v>13</v>
      </c>
      <c r="G9">
        <v>5603</v>
      </c>
      <c r="H9" t="s">
        <v>1360</v>
      </c>
      <c r="I9" t="s">
        <v>193</v>
      </c>
      <c r="J9" t="s">
        <v>1366</v>
      </c>
    </row>
    <row r="10" spans="1:10" x14ac:dyDescent="0.2">
      <c r="A10" t="s">
        <v>1362</v>
      </c>
      <c r="B10">
        <v>10.6</v>
      </c>
      <c r="C10" t="s">
        <v>11</v>
      </c>
      <c r="D10" t="s">
        <v>32</v>
      </c>
      <c r="E10" t="s">
        <v>36</v>
      </c>
      <c r="F10" t="s">
        <v>13</v>
      </c>
      <c r="G10" t="s">
        <v>36</v>
      </c>
      <c r="H10" t="s">
        <v>1360</v>
      </c>
      <c r="I10" t="s">
        <v>37</v>
      </c>
      <c r="J10" t="s">
        <v>1363</v>
      </c>
    </row>
    <row r="11" spans="1:10" x14ac:dyDescent="0.2">
      <c r="A11" t="s">
        <v>1362</v>
      </c>
      <c r="B11">
        <v>10.6</v>
      </c>
      <c r="C11" t="s">
        <v>11</v>
      </c>
      <c r="D11" t="s">
        <v>35</v>
      </c>
      <c r="E11" t="s">
        <v>36</v>
      </c>
      <c r="F11" t="s">
        <v>13</v>
      </c>
      <c r="G11" t="s">
        <v>36</v>
      </c>
      <c r="H11" t="s">
        <v>1360</v>
      </c>
      <c r="I11" t="s">
        <v>37</v>
      </c>
      <c r="J11" t="s">
        <v>1363</v>
      </c>
    </row>
    <row r="12" spans="1:10" x14ac:dyDescent="0.2">
      <c r="A12" t="s">
        <v>1362</v>
      </c>
      <c r="B12">
        <v>10.6</v>
      </c>
      <c r="C12" t="s">
        <v>11</v>
      </c>
      <c r="D12" t="s">
        <v>38</v>
      </c>
      <c r="E12" t="s">
        <v>36</v>
      </c>
      <c r="F12" t="s">
        <v>13</v>
      </c>
      <c r="G12" t="s">
        <v>36</v>
      </c>
      <c r="H12" t="s">
        <v>1360</v>
      </c>
      <c r="I12" t="s">
        <v>37</v>
      </c>
      <c r="J12" t="s">
        <v>1363</v>
      </c>
    </row>
    <row r="13" spans="1:10" x14ac:dyDescent="0.2">
      <c r="A13" t="s">
        <v>1362</v>
      </c>
      <c r="B13">
        <v>10.6</v>
      </c>
      <c r="C13" t="s">
        <v>11</v>
      </c>
      <c r="D13" t="s">
        <v>39</v>
      </c>
      <c r="E13" t="s">
        <v>36</v>
      </c>
      <c r="F13" t="s">
        <v>13</v>
      </c>
      <c r="G13" t="s">
        <v>36</v>
      </c>
      <c r="H13" t="s">
        <v>1360</v>
      </c>
      <c r="I13" t="s">
        <v>37</v>
      </c>
      <c r="J13" t="s">
        <v>1363</v>
      </c>
    </row>
    <row r="14" spans="1:10" x14ac:dyDescent="0.2">
      <c r="A14" t="s">
        <v>1362</v>
      </c>
      <c r="B14">
        <v>10.6</v>
      </c>
      <c r="C14" t="s">
        <v>11</v>
      </c>
      <c r="D14" t="s">
        <v>40</v>
      </c>
      <c r="E14" t="s">
        <v>36</v>
      </c>
      <c r="F14" t="s">
        <v>13</v>
      </c>
      <c r="G14" t="s">
        <v>36</v>
      </c>
      <c r="H14" t="s">
        <v>1360</v>
      </c>
      <c r="I14" t="s">
        <v>37</v>
      </c>
      <c r="J14" t="s">
        <v>1363</v>
      </c>
    </row>
    <row r="15" spans="1:10" x14ac:dyDescent="0.2">
      <c r="A15" t="s">
        <v>1362</v>
      </c>
      <c r="B15">
        <v>10.6</v>
      </c>
      <c r="C15" t="s">
        <v>11</v>
      </c>
      <c r="D15" t="s">
        <v>42</v>
      </c>
      <c r="E15">
        <v>35846</v>
      </c>
      <c r="F15" t="s">
        <v>13</v>
      </c>
      <c r="G15">
        <v>125498</v>
      </c>
      <c r="H15" t="s">
        <v>1360</v>
      </c>
      <c r="I15" t="s">
        <v>193</v>
      </c>
      <c r="J15" t="s">
        <v>1367</v>
      </c>
    </row>
    <row r="16" spans="1:10" x14ac:dyDescent="0.2">
      <c r="A16" t="s">
        <v>1362</v>
      </c>
      <c r="B16">
        <v>10.6</v>
      </c>
      <c r="C16" t="s">
        <v>11</v>
      </c>
      <c r="D16" t="s">
        <v>44</v>
      </c>
      <c r="E16" t="s">
        <v>36</v>
      </c>
      <c r="F16" t="s">
        <v>13</v>
      </c>
      <c r="G16" t="s">
        <v>36</v>
      </c>
      <c r="H16" t="s">
        <v>1360</v>
      </c>
      <c r="I16" t="s">
        <v>37</v>
      </c>
      <c r="J16" t="s">
        <v>1363</v>
      </c>
    </row>
    <row r="17" spans="1:10" x14ac:dyDescent="0.2">
      <c r="A17" t="s">
        <v>1362</v>
      </c>
      <c r="B17">
        <v>10.6</v>
      </c>
      <c r="C17" t="s">
        <v>11</v>
      </c>
      <c r="D17" t="s">
        <v>46</v>
      </c>
      <c r="E17" t="s">
        <v>36</v>
      </c>
      <c r="F17" t="s">
        <v>13</v>
      </c>
      <c r="G17" t="s">
        <v>36</v>
      </c>
      <c r="H17" t="s">
        <v>1360</v>
      </c>
      <c r="I17" t="s">
        <v>37</v>
      </c>
      <c r="J17" t="s">
        <v>1363</v>
      </c>
    </row>
    <row r="18" spans="1:10" x14ac:dyDescent="0.2">
      <c r="A18" t="s">
        <v>1362</v>
      </c>
      <c r="B18">
        <v>10.6</v>
      </c>
      <c r="C18" t="s">
        <v>11</v>
      </c>
      <c r="D18" t="s">
        <v>48</v>
      </c>
      <c r="E18" t="s">
        <v>36</v>
      </c>
      <c r="F18" t="s">
        <v>13</v>
      </c>
      <c r="G18" t="s">
        <v>36</v>
      </c>
      <c r="H18" t="s">
        <v>1360</v>
      </c>
      <c r="I18" t="s">
        <v>37</v>
      </c>
      <c r="J18" t="s">
        <v>1363</v>
      </c>
    </row>
    <row r="19" spans="1:10" x14ac:dyDescent="0.2">
      <c r="A19" t="s">
        <v>1362</v>
      </c>
      <c r="B19">
        <v>10.6</v>
      </c>
      <c r="C19" t="s">
        <v>11</v>
      </c>
      <c r="D19" t="s">
        <v>50</v>
      </c>
      <c r="E19" t="s">
        <v>36</v>
      </c>
      <c r="F19" t="s">
        <v>13</v>
      </c>
      <c r="G19" t="s">
        <v>36</v>
      </c>
      <c r="H19" t="s">
        <v>1360</v>
      </c>
      <c r="I19" t="s">
        <v>37</v>
      </c>
      <c r="J19" t="s">
        <v>1363</v>
      </c>
    </row>
    <row r="20" spans="1:10" x14ac:dyDescent="0.2">
      <c r="A20" t="s">
        <v>1362</v>
      </c>
      <c r="B20">
        <v>10.6</v>
      </c>
      <c r="C20" t="s">
        <v>11</v>
      </c>
      <c r="D20" t="s">
        <v>52</v>
      </c>
      <c r="E20" t="s">
        <v>36</v>
      </c>
      <c r="F20" t="s">
        <v>13</v>
      </c>
      <c r="G20" t="s">
        <v>36</v>
      </c>
      <c r="H20" t="s">
        <v>1360</v>
      </c>
      <c r="I20" t="s">
        <v>37</v>
      </c>
      <c r="J20" t="s">
        <v>1363</v>
      </c>
    </row>
    <row r="21" spans="1:10" x14ac:dyDescent="0.2">
      <c r="A21" t="s">
        <v>1362</v>
      </c>
      <c r="B21">
        <v>10.6</v>
      </c>
      <c r="C21" t="s">
        <v>11</v>
      </c>
      <c r="D21" t="s">
        <v>54</v>
      </c>
      <c r="E21" t="s">
        <v>36</v>
      </c>
      <c r="F21" t="s">
        <v>13</v>
      </c>
      <c r="G21" t="s">
        <v>36</v>
      </c>
      <c r="H21" t="s">
        <v>1360</v>
      </c>
      <c r="I21" t="s">
        <v>37</v>
      </c>
      <c r="J21" t="s">
        <v>1363</v>
      </c>
    </row>
    <row r="22" spans="1:10" x14ac:dyDescent="0.2">
      <c r="A22" t="s">
        <v>1362</v>
      </c>
      <c r="B22">
        <v>10.6</v>
      </c>
      <c r="C22" t="s">
        <v>11</v>
      </c>
      <c r="D22" t="s">
        <v>57</v>
      </c>
      <c r="E22" t="s">
        <v>36</v>
      </c>
      <c r="F22" t="s">
        <v>13</v>
      </c>
      <c r="G22" t="s">
        <v>36</v>
      </c>
      <c r="H22" t="s">
        <v>1360</v>
      </c>
      <c r="I22" t="s">
        <v>37</v>
      </c>
      <c r="J22" t="s">
        <v>1363</v>
      </c>
    </row>
    <row r="23" spans="1:10" x14ac:dyDescent="0.2">
      <c r="A23" t="s">
        <v>1362</v>
      </c>
      <c r="B23">
        <v>10.6</v>
      </c>
      <c r="C23" t="s">
        <v>11</v>
      </c>
      <c r="D23" t="s">
        <v>60</v>
      </c>
      <c r="E23" t="s">
        <v>36</v>
      </c>
      <c r="F23" t="s">
        <v>13</v>
      </c>
      <c r="G23" t="s">
        <v>36</v>
      </c>
      <c r="H23" t="s">
        <v>1360</v>
      </c>
      <c r="I23" t="s">
        <v>37</v>
      </c>
      <c r="J23" t="s">
        <v>1363</v>
      </c>
    </row>
    <row r="24" spans="1:10" x14ac:dyDescent="0.2">
      <c r="A24" t="s">
        <v>1362</v>
      </c>
      <c r="B24">
        <v>10.6</v>
      </c>
      <c r="C24" t="s">
        <v>11</v>
      </c>
      <c r="D24" t="s">
        <v>63</v>
      </c>
      <c r="E24" t="s">
        <v>36</v>
      </c>
      <c r="F24" t="s">
        <v>13</v>
      </c>
      <c r="G24" t="s">
        <v>36</v>
      </c>
      <c r="H24" t="s">
        <v>1360</v>
      </c>
      <c r="I24" t="s">
        <v>37</v>
      </c>
      <c r="J24" t="s">
        <v>1363</v>
      </c>
    </row>
    <row r="25" spans="1:10" x14ac:dyDescent="0.2">
      <c r="A25" t="s">
        <v>1362</v>
      </c>
      <c r="B25">
        <v>10.6</v>
      </c>
      <c r="C25" t="s">
        <v>11</v>
      </c>
      <c r="D25" t="s">
        <v>64</v>
      </c>
      <c r="E25" t="s">
        <v>36</v>
      </c>
      <c r="F25" t="s">
        <v>13</v>
      </c>
      <c r="G25" t="s">
        <v>36</v>
      </c>
      <c r="H25" t="s">
        <v>1360</v>
      </c>
      <c r="I25" t="s">
        <v>37</v>
      </c>
      <c r="J25" t="s">
        <v>1363</v>
      </c>
    </row>
    <row r="26" spans="1:10" x14ac:dyDescent="0.2">
      <c r="A26" t="s">
        <v>1362</v>
      </c>
      <c r="B26">
        <v>10.6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1360</v>
      </c>
      <c r="I26" t="s">
        <v>37</v>
      </c>
      <c r="J26" t="s">
        <v>13</v>
      </c>
    </row>
    <row r="27" spans="1:10" x14ac:dyDescent="0.2">
      <c r="A27" t="s">
        <v>1362</v>
      </c>
      <c r="B27">
        <v>10.6</v>
      </c>
      <c r="C27" t="s">
        <v>11</v>
      </c>
      <c r="D27" t="s">
        <v>66</v>
      </c>
      <c r="E27">
        <v>34153</v>
      </c>
      <c r="F27" t="s">
        <v>13</v>
      </c>
      <c r="G27">
        <v>160842</v>
      </c>
      <c r="H27" t="s">
        <v>1360</v>
      </c>
      <c r="I27" t="s">
        <v>193</v>
      </c>
      <c r="J27" t="s">
        <v>1363</v>
      </c>
    </row>
    <row r="28" spans="1:10" x14ac:dyDescent="0.2">
      <c r="A28" t="s">
        <v>1362</v>
      </c>
      <c r="B28">
        <v>10.6</v>
      </c>
      <c r="C28" t="s">
        <v>11</v>
      </c>
      <c r="D28" t="s">
        <v>68</v>
      </c>
      <c r="E28" t="s">
        <v>36</v>
      </c>
      <c r="F28" t="s">
        <v>13</v>
      </c>
      <c r="G28" t="s">
        <v>36</v>
      </c>
      <c r="H28" t="s">
        <v>1360</v>
      </c>
      <c r="I28" t="s">
        <v>37</v>
      </c>
      <c r="J28" t="s">
        <v>1363</v>
      </c>
    </row>
    <row r="29" spans="1:10" x14ac:dyDescent="0.2">
      <c r="A29" t="s">
        <v>1362</v>
      </c>
      <c r="B29">
        <v>10.6</v>
      </c>
      <c r="C29" t="s">
        <v>11</v>
      </c>
      <c r="D29" t="s">
        <v>70</v>
      </c>
      <c r="E29" t="s">
        <v>36</v>
      </c>
      <c r="F29" t="s">
        <v>13</v>
      </c>
      <c r="G29" t="s">
        <v>36</v>
      </c>
      <c r="H29" t="s">
        <v>1360</v>
      </c>
      <c r="I29" t="s">
        <v>37</v>
      </c>
      <c r="J29" t="s">
        <v>1363</v>
      </c>
    </row>
    <row r="30" spans="1:10" x14ac:dyDescent="0.2">
      <c r="A30" t="s">
        <v>1362</v>
      </c>
      <c r="B30">
        <v>10.6</v>
      </c>
      <c r="C30" t="s">
        <v>11</v>
      </c>
      <c r="D30" t="s">
        <v>72</v>
      </c>
      <c r="E30" t="s">
        <v>36</v>
      </c>
      <c r="F30" t="s">
        <v>13</v>
      </c>
      <c r="G30" t="s">
        <v>36</v>
      </c>
      <c r="H30" t="s">
        <v>1360</v>
      </c>
      <c r="I30" t="s">
        <v>37</v>
      </c>
      <c r="J30" t="s">
        <v>1363</v>
      </c>
    </row>
    <row r="31" spans="1:10" x14ac:dyDescent="0.2">
      <c r="A31" t="s">
        <v>1362</v>
      </c>
      <c r="B31">
        <v>10.6</v>
      </c>
      <c r="C31" t="s">
        <v>11</v>
      </c>
      <c r="D31" t="s">
        <v>74</v>
      </c>
      <c r="E31" t="s">
        <v>36</v>
      </c>
      <c r="F31" t="s">
        <v>13</v>
      </c>
      <c r="G31" t="s">
        <v>36</v>
      </c>
      <c r="H31" t="s">
        <v>1360</v>
      </c>
      <c r="I31" t="s">
        <v>37</v>
      </c>
      <c r="J31" t="s">
        <v>1363</v>
      </c>
    </row>
    <row r="32" spans="1:10" x14ac:dyDescent="0.2">
      <c r="A32" t="s">
        <v>1362</v>
      </c>
      <c r="B32">
        <v>10.6</v>
      </c>
      <c r="C32" t="s">
        <v>11</v>
      </c>
      <c r="D32" t="s">
        <v>76</v>
      </c>
      <c r="E32" t="s">
        <v>36</v>
      </c>
      <c r="F32" t="s">
        <v>13</v>
      </c>
      <c r="G32" t="s">
        <v>36</v>
      </c>
      <c r="H32" t="s">
        <v>1360</v>
      </c>
      <c r="I32" t="s">
        <v>37</v>
      </c>
      <c r="J32" t="s">
        <v>1363</v>
      </c>
    </row>
    <row r="33" spans="1:10" x14ac:dyDescent="0.2">
      <c r="A33" t="s">
        <v>1362</v>
      </c>
      <c r="B33">
        <v>10.6</v>
      </c>
      <c r="C33" t="s">
        <v>11</v>
      </c>
      <c r="D33" t="s">
        <v>78</v>
      </c>
      <c r="E33" t="s">
        <v>36</v>
      </c>
      <c r="F33" t="s">
        <v>13</v>
      </c>
      <c r="G33" t="s">
        <v>36</v>
      </c>
      <c r="H33" t="s">
        <v>1360</v>
      </c>
      <c r="I33" t="s">
        <v>37</v>
      </c>
      <c r="J33" t="s">
        <v>1363</v>
      </c>
    </row>
    <row r="34" spans="1:10" x14ac:dyDescent="0.2">
      <c r="A34" t="s">
        <v>1362</v>
      </c>
      <c r="B34">
        <v>10.6</v>
      </c>
      <c r="C34" t="s">
        <v>11</v>
      </c>
      <c r="D34" t="s">
        <v>80</v>
      </c>
      <c r="E34" t="s">
        <v>36</v>
      </c>
      <c r="F34" t="s">
        <v>13</v>
      </c>
      <c r="G34" t="s">
        <v>36</v>
      </c>
      <c r="H34" t="s">
        <v>1360</v>
      </c>
      <c r="I34" t="s">
        <v>37</v>
      </c>
      <c r="J34" t="s">
        <v>1363</v>
      </c>
    </row>
    <row r="35" spans="1:10" x14ac:dyDescent="0.2">
      <c r="A35" t="s">
        <v>1362</v>
      </c>
      <c r="B35">
        <v>10.6</v>
      </c>
      <c r="C35" t="s">
        <v>11</v>
      </c>
      <c r="D35" t="s">
        <v>83</v>
      </c>
      <c r="E35" t="s">
        <v>36</v>
      </c>
      <c r="F35" t="s">
        <v>13</v>
      </c>
      <c r="G35" t="s">
        <v>36</v>
      </c>
      <c r="H35" t="s">
        <v>1360</v>
      </c>
      <c r="I35" t="s">
        <v>37</v>
      </c>
      <c r="J35" t="s">
        <v>1363</v>
      </c>
    </row>
    <row r="36" spans="1:10" x14ac:dyDescent="0.2">
      <c r="A36" t="s">
        <v>1362</v>
      </c>
      <c r="B36">
        <v>10.6</v>
      </c>
      <c r="C36" t="s">
        <v>11</v>
      </c>
      <c r="D36" t="s">
        <v>86</v>
      </c>
      <c r="E36" t="s">
        <v>36</v>
      </c>
      <c r="F36" t="s">
        <v>13</v>
      </c>
      <c r="G36" t="s">
        <v>36</v>
      </c>
      <c r="H36" t="s">
        <v>1360</v>
      </c>
      <c r="I36" t="s">
        <v>37</v>
      </c>
      <c r="J36" t="s">
        <v>1363</v>
      </c>
    </row>
    <row r="37" spans="1:10" x14ac:dyDescent="0.2">
      <c r="A37" t="s">
        <v>1362</v>
      </c>
      <c r="B37">
        <v>10.6</v>
      </c>
      <c r="C37" t="s">
        <v>11</v>
      </c>
      <c r="D37" t="s">
        <v>89</v>
      </c>
      <c r="E37" t="s">
        <v>36</v>
      </c>
      <c r="F37" t="s">
        <v>13</v>
      </c>
      <c r="G37" t="s">
        <v>36</v>
      </c>
      <c r="H37" t="s">
        <v>1360</v>
      </c>
      <c r="I37" t="s">
        <v>37</v>
      </c>
      <c r="J37" t="s">
        <v>1363</v>
      </c>
    </row>
    <row r="38" spans="1:10" x14ac:dyDescent="0.2">
      <c r="A38" t="s">
        <v>1362</v>
      </c>
      <c r="B38">
        <v>10.6</v>
      </c>
      <c r="C38" t="s">
        <v>11</v>
      </c>
      <c r="D38" t="s">
        <v>92</v>
      </c>
      <c r="E38" t="s">
        <v>36</v>
      </c>
      <c r="F38" t="s">
        <v>13</v>
      </c>
      <c r="G38" t="s">
        <v>36</v>
      </c>
      <c r="H38" t="s">
        <v>1360</v>
      </c>
      <c r="I38" t="s">
        <v>37</v>
      </c>
      <c r="J38" t="s">
        <v>1363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1368</v>
      </c>
      <c r="B2">
        <v>10.6</v>
      </c>
      <c r="C2" t="s">
        <v>252</v>
      </c>
      <c r="D2" t="s">
        <v>12</v>
      </c>
      <c r="E2">
        <v>6241528</v>
      </c>
      <c r="F2" t="s">
        <v>13</v>
      </c>
      <c r="G2">
        <v>77789612</v>
      </c>
      <c r="H2" t="s">
        <v>1369</v>
      </c>
      <c r="I2" t="s">
        <v>1370</v>
      </c>
      <c r="J2" t="s">
        <v>13</v>
      </c>
    </row>
    <row r="3" spans="1:10" x14ac:dyDescent="0.2">
      <c r="A3" t="s">
        <v>1368</v>
      </c>
      <c r="B3">
        <v>10.6</v>
      </c>
      <c r="C3" t="s">
        <v>252</v>
      </c>
      <c r="D3" t="s">
        <v>16</v>
      </c>
      <c r="E3">
        <v>6134370</v>
      </c>
      <c r="F3" t="s">
        <v>13</v>
      </c>
      <c r="G3">
        <v>80715391</v>
      </c>
      <c r="H3" t="s">
        <v>1369</v>
      </c>
      <c r="I3" t="s">
        <v>1371</v>
      </c>
      <c r="J3" t="s">
        <v>13</v>
      </c>
    </row>
    <row r="4" spans="1:10" x14ac:dyDescent="0.2">
      <c r="A4" t="s">
        <v>1368</v>
      </c>
      <c r="B4">
        <v>10.6</v>
      </c>
      <c r="C4" t="s">
        <v>252</v>
      </c>
      <c r="D4" t="s">
        <v>18</v>
      </c>
      <c r="E4">
        <v>7861965</v>
      </c>
      <c r="F4" t="s">
        <v>13</v>
      </c>
      <c r="G4">
        <v>105320163</v>
      </c>
      <c r="H4" t="s">
        <v>1369</v>
      </c>
      <c r="I4" t="s">
        <v>1372</v>
      </c>
      <c r="J4" t="s">
        <v>13</v>
      </c>
    </row>
    <row r="5" spans="1:10" x14ac:dyDescent="0.2">
      <c r="A5" t="s">
        <v>1368</v>
      </c>
      <c r="B5">
        <v>10.6</v>
      </c>
      <c r="C5" t="s">
        <v>252</v>
      </c>
      <c r="D5" t="s">
        <v>20</v>
      </c>
      <c r="E5">
        <v>8693709</v>
      </c>
      <c r="F5" t="s">
        <v>13</v>
      </c>
      <c r="G5">
        <v>102142096</v>
      </c>
      <c r="H5" t="s">
        <v>1369</v>
      </c>
      <c r="I5" t="s">
        <v>1373</v>
      </c>
      <c r="J5" t="s">
        <v>13</v>
      </c>
    </row>
    <row r="6" spans="1:10" x14ac:dyDescent="0.2">
      <c r="A6" t="s">
        <v>1368</v>
      </c>
      <c r="B6">
        <v>10.6</v>
      </c>
      <c r="C6" t="s">
        <v>252</v>
      </c>
      <c r="D6" t="s">
        <v>22</v>
      </c>
      <c r="E6">
        <v>8589687</v>
      </c>
      <c r="F6" t="s">
        <v>13</v>
      </c>
      <c r="G6">
        <v>104570704</v>
      </c>
      <c r="H6" t="s">
        <v>1369</v>
      </c>
      <c r="I6" t="s">
        <v>1374</v>
      </c>
      <c r="J6" t="s">
        <v>13</v>
      </c>
    </row>
    <row r="7" spans="1:10" x14ac:dyDescent="0.2">
      <c r="A7" t="s">
        <v>1368</v>
      </c>
      <c r="B7">
        <v>10.6</v>
      </c>
      <c r="C7" t="s">
        <v>252</v>
      </c>
      <c r="D7" t="s">
        <v>25</v>
      </c>
      <c r="E7">
        <v>8041482</v>
      </c>
      <c r="F7" t="s">
        <v>13</v>
      </c>
      <c r="G7">
        <v>94757296</v>
      </c>
      <c r="H7" t="s">
        <v>1369</v>
      </c>
      <c r="I7" t="s">
        <v>1375</v>
      </c>
      <c r="J7" t="s">
        <v>13</v>
      </c>
    </row>
    <row r="8" spans="1:10" x14ac:dyDescent="0.2">
      <c r="A8" t="s">
        <v>1368</v>
      </c>
      <c r="B8">
        <v>10.6</v>
      </c>
      <c r="C8" t="s">
        <v>252</v>
      </c>
      <c r="D8" t="s">
        <v>27</v>
      </c>
      <c r="E8">
        <v>8471507</v>
      </c>
      <c r="F8" t="s">
        <v>13</v>
      </c>
      <c r="G8">
        <v>100844923</v>
      </c>
      <c r="H8" t="s">
        <v>1369</v>
      </c>
      <c r="I8" t="s">
        <v>1376</v>
      </c>
      <c r="J8" t="s">
        <v>13</v>
      </c>
    </row>
    <row r="9" spans="1:10" x14ac:dyDescent="0.2">
      <c r="A9" t="s">
        <v>1368</v>
      </c>
      <c r="B9">
        <v>10.6</v>
      </c>
      <c r="C9" t="s">
        <v>252</v>
      </c>
      <c r="D9" t="s">
        <v>29</v>
      </c>
      <c r="E9">
        <v>7585169</v>
      </c>
      <c r="F9" t="s">
        <v>13</v>
      </c>
      <c r="G9">
        <v>93370297</v>
      </c>
      <c r="H9" t="s">
        <v>1369</v>
      </c>
      <c r="I9" t="s">
        <v>1377</v>
      </c>
      <c r="J9" t="s">
        <v>13</v>
      </c>
    </row>
    <row r="10" spans="1:10" x14ac:dyDescent="0.2">
      <c r="A10" t="s">
        <v>1368</v>
      </c>
      <c r="B10">
        <v>10.6</v>
      </c>
      <c r="C10" t="s">
        <v>252</v>
      </c>
      <c r="D10" t="s">
        <v>32</v>
      </c>
      <c r="E10">
        <v>8303574</v>
      </c>
      <c r="F10" t="s">
        <v>13</v>
      </c>
      <c r="G10">
        <v>91535788</v>
      </c>
      <c r="H10" t="s">
        <v>1369</v>
      </c>
      <c r="I10" t="s">
        <v>1378</v>
      </c>
      <c r="J10" t="s">
        <v>13</v>
      </c>
    </row>
    <row r="11" spans="1:10" x14ac:dyDescent="0.2">
      <c r="A11" t="s">
        <v>1368</v>
      </c>
      <c r="B11">
        <v>10.6</v>
      </c>
      <c r="C11" t="s">
        <v>252</v>
      </c>
      <c r="D11" t="s">
        <v>35</v>
      </c>
      <c r="E11">
        <v>7078781</v>
      </c>
      <c r="F11" t="s">
        <v>13</v>
      </c>
      <c r="G11">
        <v>93487071</v>
      </c>
      <c r="H11" t="s">
        <v>1369</v>
      </c>
      <c r="I11" t="s">
        <v>1379</v>
      </c>
      <c r="J11" t="s">
        <v>13</v>
      </c>
    </row>
    <row r="12" spans="1:10" x14ac:dyDescent="0.2">
      <c r="A12" t="s">
        <v>1368</v>
      </c>
      <c r="B12">
        <v>10.6</v>
      </c>
      <c r="C12" t="s">
        <v>252</v>
      </c>
      <c r="D12" t="s">
        <v>38</v>
      </c>
      <c r="E12">
        <v>8401924</v>
      </c>
      <c r="F12" t="s">
        <v>13</v>
      </c>
      <c r="G12">
        <v>94541302</v>
      </c>
      <c r="H12" t="s">
        <v>1369</v>
      </c>
      <c r="I12" t="s">
        <v>1380</v>
      </c>
      <c r="J12" t="s">
        <v>13</v>
      </c>
    </row>
    <row r="13" spans="1:10" x14ac:dyDescent="0.2">
      <c r="A13" t="s">
        <v>1368</v>
      </c>
      <c r="B13">
        <v>10.6</v>
      </c>
      <c r="C13" t="s">
        <v>252</v>
      </c>
      <c r="D13" t="s">
        <v>39</v>
      </c>
      <c r="E13">
        <v>9180358</v>
      </c>
      <c r="F13" t="s">
        <v>13</v>
      </c>
      <c r="G13">
        <v>98721950</v>
      </c>
      <c r="H13" t="s">
        <v>1369</v>
      </c>
      <c r="I13" t="s">
        <v>1381</v>
      </c>
      <c r="J13" t="s">
        <v>13</v>
      </c>
    </row>
    <row r="14" spans="1:10" x14ac:dyDescent="0.2">
      <c r="A14" t="s">
        <v>1368</v>
      </c>
      <c r="B14">
        <v>10.6</v>
      </c>
      <c r="C14" t="s">
        <v>252</v>
      </c>
      <c r="D14" t="s">
        <v>40</v>
      </c>
      <c r="E14">
        <v>5013400</v>
      </c>
      <c r="F14" t="s">
        <v>13</v>
      </c>
      <c r="G14">
        <v>61444564</v>
      </c>
      <c r="H14" t="s">
        <v>1369</v>
      </c>
      <c r="I14" t="s">
        <v>1382</v>
      </c>
      <c r="J14" t="s">
        <v>13</v>
      </c>
    </row>
    <row r="15" spans="1:10" x14ac:dyDescent="0.2">
      <c r="A15" t="s">
        <v>1368</v>
      </c>
      <c r="B15">
        <v>10.6</v>
      </c>
      <c r="C15" t="s">
        <v>252</v>
      </c>
      <c r="D15" t="s">
        <v>42</v>
      </c>
      <c r="E15">
        <v>7651573</v>
      </c>
      <c r="F15" t="s">
        <v>13</v>
      </c>
      <c r="G15">
        <v>91191411</v>
      </c>
      <c r="H15" t="s">
        <v>1369</v>
      </c>
      <c r="I15" t="s">
        <v>1383</v>
      </c>
      <c r="J15" t="s">
        <v>13</v>
      </c>
    </row>
    <row r="16" spans="1:10" x14ac:dyDescent="0.2">
      <c r="A16" t="s">
        <v>1368</v>
      </c>
      <c r="B16">
        <v>10.6</v>
      </c>
      <c r="C16" t="s">
        <v>252</v>
      </c>
      <c r="D16" t="s">
        <v>44</v>
      </c>
      <c r="E16">
        <v>8013507</v>
      </c>
      <c r="F16" t="s">
        <v>13</v>
      </c>
      <c r="G16">
        <v>100624798</v>
      </c>
      <c r="H16" t="s">
        <v>1369</v>
      </c>
      <c r="I16" t="s">
        <v>1384</v>
      </c>
      <c r="J16" t="s">
        <v>13</v>
      </c>
    </row>
    <row r="17" spans="1:10" x14ac:dyDescent="0.2">
      <c r="A17" t="s">
        <v>1368</v>
      </c>
      <c r="B17">
        <v>10.6</v>
      </c>
      <c r="C17" t="s">
        <v>252</v>
      </c>
      <c r="D17" t="s">
        <v>46</v>
      </c>
      <c r="E17">
        <v>9153724</v>
      </c>
      <c r="F17" t="s">
        <v>13</v>
      </c>
      <c r="G17">
        <v>107576766</v>
      </c>
      <c r="H17" t="s">
        <v>1369</v>
      </c>
      <c r="I17" t="s">
        <v>1385</v>
      </c>
      <c r="J17" t="s">
        <v>13</v>
      </c>
    </row>
    <row r="18" spans="1:10" x14ac:dyDescent="0.2">
      <c r="A18" t="s">
        <v>1368</v>
      </c>
      <c r="B18">
        <v>10.6</v>
      </c>
      <c r="C18" t="s">
        <v>252</v>
      </c>
      <c r="D18" t="s">
        <v>48</v>
      </c>
      <c r="E18">
        <v>9413634</v>
      </c>
      <c r="F18" t="s">
        <v>13</v>
      </c>
      <c r="G18">
        <v>107560087</v>
      </c>
      <c r="H18" t="s">
        <v>1369</v>
      </c>
      <c r="I18" t="s">
        <v>1386</v>
      </c>
      <c r="J18" t="s">
        <v>13</v>
      </c>
    </row>
    <row r="19" spans="1:10" x14ac:dyDescent="0.2">
      <c r="A19" t="s">
        <v>1368</v>
      </c>
      <c r="B19">
        <v>10.6</v>
      </c>
      <c r="C19" t="s">
        <v>252</v>
      </c>
      <c r="D19" t="s">
        <v>50</v>
      </c>
      <c r="E19">
        <v>8980391</v>
      </c>
      <c r="F19" t="s">
        <v>13</v>
      </c>
      <c r="G19">
        <v>104572849</v>
      </c>
      <c r="H19" t="s">
        <v>1369</v>
      </c>
      <c r="I19" t="s">
        <v>1387</v>
      </c>
      <c r="J19" t="s">
        <v>13</v>
      </c>
    </row>
    <row r="20" spans="1:10" x14ac:dyDescent="0.2">
      <c r="A20" t="s">
        <v>1368</v>
      </c>
      <c r="B20">
        <v>10.6</v>
      </c>
      <c r="C20" t="s">
        <v>252</v>
      </c>
      <c r="D20" t="s">
        <v>52</v>
      </c>
      <c r="E20">
        <v>8287784</v>
      </c>
      <c r="F20" t="s">
        <v>13</v>
      </c>
      <c r="G20">
        <v>94920213</v>
      </c>
      <c r="H20" t="s">
        <v>1369</v>
      </c>
      <c r="I20" t="s">
        <v>1388</v>
      </c>
      <c r="J20" t="s">
        <v>13</v>
      </c>
    </row>
    <row r="21" spans="1:10" x14ac:dyDescent="0.2">
      <c r="A21" t="s">
        <v>1368</v>
      </c>
      <c r="B21">
        <v>10.6</v>
      </c>
      <c r="C21" t="s">
        <v>252</v>
      </c>
      <c r="D21" t="s">
        <v>54</v>
      </c>
      <c r="E21">
        <v>8044720</v>
      </c>
      <c r="F21" t="s">
        <v>13</v>
      </c>
      <c r="G21">
        <v>91378658</v>
      </c>
      <c r="H21" t="s">
        <v>1369</v>
      </c>
      <c r="I21" t="s">
        <v>1389</v>
      </c>
      <c r="J21" t="s">
        <v>13</v>
      </c>
    </row>
    <row r="22" spans="1:10" x14ac:dyDescent="0.2">
      <c r="A22" t="s">
        <v>1368</v>
      </c>
      <c r="B22">
        <v>10.6</v>
      </c>
      <c r="C22" t="s">
        <v>252</v>
      </c>
      <c r="D22" t="s">
        <v>57</v>
      </c>
      <c r="E22">
        <v>8527701</v>
      </c>
      <c r="F22" t="s">
        <v>13</v>
      </c>
      <c r="G22">
        <v>96933844</v>
      </c>
      <c r="H22" t="s">
        <v>1369</v>
      </c>
      <c r="I22" t="s">
        <v>1390</v>
      </c>
      <c r="J22" t="s">
        <v>13</v>
      </c>
    </row>
    <row r="23" spans="1:10" x14ac:dyDescent="0.2">
      <c r="A23" t="s">
        <v>1368</v>
      </c>
      <c r="B23">
        <v>10.6</v>
      </c>
      <c r="C23" t="s">
        <v>252</v>
      </c>
      <c r="D23" t="s">
        <v>60</v>
      </c>
      <c r="E23">
        <v>7709614</v>
      </c>
      <c r="F23" t="s">
        <v>13</v>
      </c>
      <c r="G23">
        <v>91203105</v>
      </c>
      <c r="H23" t="s">
        <v>1369</v>
      </c>
      <c r="I23" t="s">
        <v>1391</v>
      </c>
      <c r="J23" t="s">
        <v>13</v>
      </c>
    </row>
    <row r="24" spans="1:10" x14ac:dyDescent="0.2">
      <c r="A24" t="s">
        <v>1368</v>
      </c>
      <c r="B24">
        <v>10.6</v>
      </c>
      <c r="C24" t="s">
        <v>252</v>
      </c>
      <c r="D24" t="s">
        <v>63</v>
      </c>
      <c r="E24">
        <v>7357945</v>
      </c>
      <c r="F24" t="s">
        <v>13</v>
      </c>
      <c r="G24">
        <v>93150625</v>
      </c>
      <c r="H24" t="s">
        <v>1369</v>
      </c>
      <c r="I24" t="s">
        <v>1392</v>
      </c>
      <c r="J24" t="s">
        <v>13</v>
      </c>
    </row>
    <row r="25" spans="1:10" x14ac:dyDescent="0.2">
      <c r="A25" t="s">
        <v>1368</v>
      </c>
      <c r="B25">
        <v>10.6</v>
      </c>
      <c r="C25" t="s">
        <v>252</v>
      </c>
      <c r="D25" t="s">
        <v>64</v>
      </c>
      <c r="E25">
        <v>8009710</v>
      </c>
      <c r="F25" t="s">
        <v>13</v>
      </c>
      <c r="G25">
        <v>95482172</v>
      </c>
      <c r="H25" t="s">
        <v>1369</v>
      </c>
      <c r="I25" t="s">
        <v>1393</v>
      </c>
      <c r="J25" t="s">
        <v>13</v>
      </c>
    </row>
    <row r="26" spans="1:10" x14ac:dyDescent="0.2">
      <c r="A26" t="s">
        <v>1368</v>
      </c>
      <c r="B26">
        <v>10.6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1369</v>
      </c>
      <c r="I26" t="s">
        <v>37</v>
      </c>
      <c r="J26" t="s">
        <v>13</v>
      </c>
    </row>
    <row r="27" spans="1:10" x14ac:dyDescent="0.2">
      <c r="A27" t="s">
        <v>1368</v>
      </c>
      <c r="B27">
        <v>10.6</v>
      </c>
      <c r="C27" t="s">
        <v>252</v>
      </c>
      <c r="D27" t="s">
        <v>66</v>
      </c>
      <c r="E27">
        <v>5246368</v>
      </c>
      <c r="F27" t="s">
        <v>13</v>
      </c>
      <c r="G27">
        <v>63150764</v>
      </c>
      <c r="H27" t="s">
        <v>1369</v>
      </c>
      <c r="I27" t="s">
        <v>1394</v>
      </c>
      <c r="J27" t="s">
        <v>13</v>
      </c>
    </row>
    <row r="28" spans="1:10" x14ac:dyDescent="0.2">
      <c r="A28" t="s">
        <v>1368</v>
      </c>
      <c r="B28">
        <v>10.6</v>
      </c>
      <c r="C28" t="s">
        <v>252</v>
      </c>
      <c r="D28" t="s">
        <v>68</v>
      </c>
      <c r="E28">
        <v>6254312</v>
      </c>
      <c r="F28" t="s">
        <v>13</v>
      </c>
      <c r="G28">
        <v>80351744</v>
      </c>
      <c r="H28" t="s">
        <v>1369</v>
      </c>
      <c r="I28" t="s">
        <v>1395</v>
      </c>
      <c r="J28" t="s">
        <v>13</v>
      </c>
    </row>
    <row r="29" spans="1:10" x14ac:dyDescent="0.2">
      <c r="A29" t="s">
        <v>1368</v>
      </c>
      <c r="B29">
        <v>10.6</v>
      </c>
      <c r="C29" t="s">
        <v>252</v>
      </c>
      <c r="D29" t="s">
        <v>70</v>
      </c>
      <c r="E29">
        <v>8434812</v>
      </c>
      <c r="F29" t="s">
        <v>13</v>
      </c>
      <c r="G29">
        <v>94645000</v>
      </c>
      <c r="H29" t="s">
        <v>1369</v>
      </c>
      <c r="I29" t="s">
        <v>1396</v>
      </c>
      <c r="J29" t="s">
        <v>13</v>
      </c>
    </row>
    <row r="30" spans="1:10" x14ac:dyDescent="0.2">
      <c r="A30" t="s">
        <v>1368</v>
      </c>
      <c r="B30">
        <v>10.6</v>
      </c>
      <c r="C30" t="s">
        <v>252</v>
      </c>
      <c r="D30" t="s">
        <v>72</v>
      </c>
      <c r="E30">
        <v>8726813</v>
      </c>
      <c r="F30" t="s">
        <v>13</v>
      </c>
      <c r="G30">
        <v>105204003</v>
      </c>
      <c r="H30" t="s">
        <v>1369</v>
      </c>
      <c r="I30" t="s">
        <v>1397</v>
      </c>
      <c r="J30" t="s">
        <v>13</v>
      </c>
    </row>
    <row r="31" spans="1:10" x14ac:dyDescent="0.2">
      <c r="A31" t="s">
        <v>1368</v>
      </c>
      <c r="B31">
        <v>10.6</v>
      </c>
      <c r="C31" t="s">
        <v>252</v>
      </c>
      <c r="D31" t="s">
        <v>74</v>
      </c>
      <c r="E31">
        <v>8715107</v>
      </c>
      <c r="F31" t="s">
        <v>13</v>
      </c>
      <c r="G31">
        <v>98910698</v>
      </c>
      <c r="H31" t="s">
        <v>1369</v>
      </c>
      <c r="I31" t="s">
        <v>1398</v>
      </c>
      <c r="J31" t="s">
        <v>13</v>
      </c>
    </row>
    <row r="32" spans="1:10" x14ac:dyDescent="0.2">
      <c r="A32" t="s">
        <v>1368</v>
      </c>
      <c r="B32">
        <v>10.6</v>
      </c>
      <c r="C32" t="s">
        <v>252</v>
      </c>
      <c r="D32" t="s">
        <v>76</v>
      </c>
      <c r="E32">
        <v>8213729</v>
      </c>
      <c r="F32" t="s">
        <v>13</v>
      </c>
      <c r="G32">
        <v>99550159</v>
      </c>
      <c r="H32" t="s">
        <v>1369</v>
      </c>
      <c r="I32" t="s">
        <v>1399</v>
      </c>
      <c r="J32" t="s">
        <v>13</v>
      </c>
    </row>
    <row r="33" spans="1:10" x14ac:dyDescent="0.2">
      <c r="A33" t="s">
        <v>1368</v>
      </c>
      <c r="B33">
        <v>10.6</v>
      </c>
      <c r="C33" t="s">
        <v>252</v>
      </c>
      <c r="D33" t="s">
        <v>78</v>
      </c>
      <c r="E33">
        <v>8766680</v>
      </c>
      <c r="F33" t="s">
        <v>13</v>
      </c>
      <c r="G33">
        <v>105388444</v>
      </c>
      <c r="H33" t="s">
        <v>1369</v>
      </c>
      <c r="I33" t="s">
        <v>1400</v>
      </c>
      <c r="J33" t="s">
        <v>13</v>
      </c>
    </row>
    <row r="34" spans="1:10" x14ac:dyDescent="0.2">
      <c r="A34" t="s">
        <v>1368</v>
      </c>
      <c r="B34">
        <v>10.6</v>
      </c>
      <c r="C34" t="s">
        <v>252</v>
      </c>
      <c r="D34" t="s">
        <v>80</v>
      </c>
      <c r="E34">
        <v>8580281</v>
      </c>
      <c r="F34" t="s">
        <v>13</v>
      </c>
      <c r="G34">
        <v>98014024</v>
      </c>
      <c r="H34" t="s">
        <v>1369</v>
      </c>
      <c r="I34" t="s">
        <v>1401</v>
      </c>
      <c r="J34" t="s">
        <v>13</v>
      </c>
    </row>
    <row r="35" spans="1:10" x14ac:dyDescent="0.2">
      <c r="A35" t="s">
        <v>1368</v>
      </c>
      <c r="B35">
        <v>10.6</v>
      </c>
      <c r="C35" t="s">
        <v>252</v>
      </c>
      <c r="D35" t="s">
        <v>83</v>
      </c>
      <c r="E35">
        <v>8581575</v>
      </c>
      <c r="F35" t="s">
        <v>13</v>
      </c>
      <c r="G35">
        <v>98597405</v>
      </c>
      <c r="H35" t="s">
        <v>1369</v>
      </c>
      <c r="I35" t="s">
        <v>1402</v>
      </c>
      <c r="J35" t="s">
        <v>13</v>
      </c>
    </row>
    <row r="36" spans="1:10" x14ac:dyDescent="0.2">
      <c r="A36" t="s">
        <v>1368</v>
      </c>
      <c r="B36">
        <v>10.6</v>
      </c>
      <c r="C36" t="s">
        <v>252</v>
      </c>
      <c r="D36" t="s">
        <v>86</v>
      </c>
      <c r="E36">
        <v>7214411</v>
      </c>
      <c r="F36" t="s">
        <v>13</v>
      </c>
      <c r="G36">
        <v>90207122</v>
      </c>
      <c r="H36" t="s">
        <v>1369</v>
      </c>
      <c r="I36" t="s">
        <v>1403</v>
      </c>
      <c r="J36" t="s">
        <v>13</v>
      </c>
    </row>
    <row r="37" spans="1:10" x14ac:dyDescent="0.2">
      <c r="A37" t="s">
        <v>1368</v>
      </c>
      <c r="B37">
        <v>10.6</v>
      </c>
      <c r="C37" t="s">
        <v>252</v>
      </c>
      <c r="D37" t="s">
        <v>89</v>
      </c>
      <c r="E37">
        <v>8423428</v>
      </c>
      <c r="F37" t="s">
        <v>13</v>
      </c>
      <c r="G37">
        <v>101270820</v>
      </c>
      <c r="H37" t="s">
        <v>1369</v>
      </c>
      <c r="I37" t="s">
        <v>1404</v>
      </c>
      <c r="J37" t="s">
        <v>13</v>
      </c>
    </row>
    <row r="38" spans="1:10" x14ac:dyDescent="0.2">
      <c r="A38" t="s">
        <v>1368</v>
      </c>
      <c r="B38">
        <v>10.6</v>
      </c>
      <c r="C38" t="s">
        <v>252</v>
      </c>
      <c r="D38" t="s">
        <v>92</v>
      </c>
      <c r="E38">
        <v>6382881</v>
      </c>
      <c r="F38" t="s">
        <v>13</v>
      </c>
      <c r="G38">
        <v>80370261</v>
      </c>
      <c r="H38" t="s">
        <v>1369</v>
      </c>
      <c r="I38" t="s">
        <v>1405</v>
      </c>
      <c r="J38" t="s">
        <v>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1406</v>
      </c>
      <c r="B2">
        <v>10.6</v>
      </c>
      <c r="C2" t="s">
        <v>252</v>
      </c>
      <c r="D2" t="s">
        <v>12</v>
      </c>
      <c r="E2">
        <v>10282158</v>
      </c>
      <c r="F2" t="s">
        <v>13</v>
      </c>
      <c r="G2">
        <v>117057415</v>
      </c>
      <c r="H2" t="s">
        <v>1369</v>
      </c>
      <c r="I2" t="s">
        <v>1407</v>
      </c>
      <c r="J2" t="s">
        <v>13</v>
      </c>
    </row>
    <row r="3" spans="1:10" x14ac:dyDescent="0.2">
      <c r="A3" t="s">
        <v>1406</v>
      </c>
      <c r="B3">
        <v>10.6</v>
      </c>
      <c r="C3" t="s">
        <v>252</v>
      </c>
      <c r="D3" t="s">
        <v>16</v>
      </c>
      <c r="E3">
        <v>12264248</v>
      </c>
      <c r="F3" t="s">
        <v>13</v>
      </c>
      <c r="G3">
        <v>156160350</v>
      </c>
      <c r="H3" t="s">
        <v>1369</v>
      </c>
      <c r="I3" t="s">
        <v>1408</v>
      </c>
      <c r="J3" t="s">
        <v>13</v>
      </c>
    </row>
    <row r="4" spans="1:10" x14ac:dyDescent="0.2">
      <c r="A4" t="s">
        <v>1406</v>
      </c>
      <c r="B4">
        <v>10.6</v>
      </c>
      <c r="C4" t="s">
        <v>252</v>
      </c>
      <c r="D4" t="s">
        <v>18</v>
      </c>
      <c r="E4">
        <v>14272823</v>
      </c>
      <c r="F4" t="s">
        <v>13</v>
      </c>
      <c r="G4">
        <v>191103602</v>
      </c>
      <c r="H4" t="s">
        <v>1369</v>
      </c>
      <c r="I4" t="s">
        <v>1409</v>
      </c>
      <c r="J4" t="s">
        <v>13</v>
      </c>
    </row>
    <row r="5" spans="1:10" x14ac:dyDescent="0.2">
      <c r="A5" t="s">
        <v>1406</v>
      </c>
      <c r="B5">
        <v>10.6</v>
      </c>
      <c r="C5" t="s">
        <v>252</v>
      </c>
      <c r="D5" t="s">
        <v>20</v>
      </c>
      <c r="E5">
        <v>15904892</v>
      </c>
      <c r="F5" t="s">
        <v>13</v>
      </c>
      <c r="G5">
        <v>188762862</v>
      </c>
      <c r="H5" t="s">
        <v>1369</v>
      </c>
      <c r="I5" t="s">
        <v>1410</v>
      </c>
      <c r="J5" t="s">
        <v>13</v>
      </c>
    </row>
    <row r="6" spans="1:10" x14ac:dyDescent="0.2">
      <c r="A6" t="s">
        <v>1406</v>
      </c>
      <c r="B6">
        <v>10.6</v>
      </c>
      <c r="C6" t="s">
        <v>252</v>
      </c>
      <c r="D6" t="s">
        <v>22</v>
      </c>
      <c r="E6">
        <v>18448870</v>
      </c>
      <c r="F6" t="s">
        <v>13</v>
      </c>
      <c r="G6">
        <v>214096661</v>
      </c>
      <c r="H6" t="s">
        <v>1369</v>
      </c>
      <c r="I6" t="s">
        <v>1411</v>
      </c>
      <c r="J6" t="s">
        <v>13</v>
      </c>
    </row>
    <row r="7" spans="1:10" x14ac:dyDescent="0.2">
      <c r="A7" t="s">
        <v>1406</v>
      </c>
      <c r="B7">
        <v>10.6</v>
      </c>
      <c r="C7" t="s">
        <v>252</v>
      </c>
      <c r="D7" t="s">
        <v>25</v>
      </c>
      <c r="E7">
        <v>12186839</v>
      </c>
      <c r="F7" t="s">
        <v>13</v>
      </c>
      <c r="G7">
        <v>173003801</v>
      </c>
      <c r="H7" t="s">
        <v>1369</v>
      </c>
      <c r="I7" t="s">
        <v>1412</v>
      </c>
      <c r="J7" t="s">
        <v>13</v>
      </c>
    </row>
    <row r="8" spans="1:10" x14ac:dyDescent="0.2">
      <c r="A8" t="s">
        <v>1406</v>
      </c>
      <c r="B8">
        <v>10.6</v>
      </c>
      <c r="C8" t="s">
        <v>252</v>
      </c>
      <c r="D8" t="s">
        <v>27</v>
      </c>
      <c r="E8">
        <v>13001468</v>
      </c>
      <c r="F8" t="s">
        <v>13</v>
      </c>
      <c r="G8">
        <v>179638089</v>
      </c>
      <c r="H8" t="s">
        <v>1369</v>
      </c>
      <c r="I8" t="s">
        <v>1413</v>
      </c>
      <c r="J8" t="s">
        <v>13</v>
      </c>
    </row>
    <row r="9" spans="1:10" x14ac:dyDescent="0.2">
      <c r="A9" t="s">
        <v>1406</v>
      </c>
      <c r="B9">
        <v>10.6</v>
      </c>
      <c r="C9" t="s">
        <v>252</v>
      </c>
      <c r="D9" t="s">
        <v>29</v>
      </c>
      <c r="E9">
        <v>12991130</v>
      </c>
      <c r="F9" t="s">
        <v>13</v>
      </c>
      <c r="G9">
        <v>176633050</v>
      </c>
      <c r="H9" t="s">
        <v>1369</v>
      </c>
      <c r="I9" t="s">
        <v>1414</v>
      </c>
      <c r="J9" t="s">
        <v>13</v>
      </c>
    </row>
    <row r="10" spans="1:10" x14ac:dyDescent="0.2">
      <c r="A10" t="s">
        <v>1406</v>
      </c>
      <c r="B10">
        <v>10.6</v>
      </c>
      <c r="C10" t="s">
        <v>252</v>
      </c>
      <c r="D10" t="s">
        <v>32</v>
      </c>
      <c r="E10">
        <v>14688866</v>
      </c>
      <c r="F10" t="s">
        <v>13</v>
      </c>
      <c r="G10">
        <v>176267519</v>
      </c>
      <c r="H10" t="s">
        <v>1369</v>
      </c>
      <c r="I10" t="s">
        <v>1415</v>
      </c>
      <c r="J10" t="s">
        <v>13</v>
      </c>
    </row>
    <row r="11" spans="1:10" x14ac:dyDescent="0.2">
      <c r="A11" t="s">
        <v>1406</v>
      </c>
      <c r="B11">
        <v>10.6</v>
      </c>
      <c r="C11" t="s">
        <v>252</v>
      </c>
      <c r="D11" t="s">
        <v>35</v>
      </c>
      <c r="E11">
        <v>13835087</v>
      </c>
      <c r="F11" t="s">
        <v>13</v>
      </c>
      <c r="G11">
        <v>177774092</v>
      </c>
      <c r="H11" t="s">
        <v>1369</v>
      </c>
      <c r="I11" t="s">
        <v>1416</v>
      </c>
      <c r="J11" t="s">
        <v>13</v>
      </c>
    </row>
    <row r="12" spans="1:10" x14ac:dyDescent="0.2">
      <c r="A12" t="s">
        <v>1406</v>
      </c>
      <c r="B12">
        <v>10.6</v>
      </c>
      <c r="C12" t="s">
        <v>252</v>
      </c>
      <c r="D12" t="s">
        <v>38</v>
      </c>
      <c r="E12">
        <v>11627062</v>
      </c>
      <c r="F12" t="s">
        <v>13</v>
      </c>
      <c r="G12">
        <v>169095783</v>
      </c>
      <c r="H12" t="s">
        <v>1369</v>
      </c>
      <c r="I12" t="s">
        <v>1417</v>
      </c>
      <c r="J12" t="s">
        <v>13</v>
      </c>
    </row>
    <row r="13" spans="1:10" x14ac:dyDescent="0.2">
      <c r="A13" t="s">
        <v>1406</v>
      </c>
      <c r="B13">
        <v>10.6</v>
      </c>
      <c r="C13" t="s">
        <v>252</v>
      </c>
      <c r="D13" t="s">
        <v>39</v>
      </c>
      <c r="E13">
        <v>13225409</v>
      </c>
      <c r="F13" t="s">
        <v>13</v>
      </c>
      <c r="G13">
        <v>175856595</v>
      </c>
      <c r="H13" t="s">
        <v>1369</v>
      </c>
      <c r="I13" t="s">
        <v>1418</v>
      </c>
      <c r="J13" t="s">
        <v>13</v>
      </c>
    </row>
    <row r="14" spans="1:10" x14ac:dyDescent="0.2">
      <c r="A14" t="s">
        <v>1406</v>
      </c>
      <c r="B14">
        <v>10.6</v>
      </c>
      <c r="C14" t="s">
        <v>252</v>
      </c>
      <c r="D14" t="s">
        <v>40</v>
      </c>
      <c r="E14">
        <v>11335080</v>
      </c>
      <c r="F14" t="s">
        <v>13</v>
      </c>
      <c r="G14">
        <v>122679912</v>
      </c>
      <c r="H14" t="s">
        <v>1369</v>
      </c>
      <c r="I14" t="s">
        <v>193</v>
      </c>
      <c r="J14" t="s">
        <v>13</v>
      </c>
    </row>
    <row r="15" spans="1:10" x14ac:dyDescent="0.2">
      <c r="A15" t="s">
        <v>1406</v>
      </c>
      <c r="B15">
        <v>10.6</v>
      </c>
      <c r="C15" t="s">
        <v>252</v>
      </c>
      <c r="D15" t="s">
        <v>42</v>
      </c>
      <c r="E15">
        <v>12304548</v>
      </c>
      <c r="F15" t="s">
        <v>13</v>
      </c>
      <c r="G15">
        <v>155368882</v>
      </c>
      <c r="H15" t="s">
        <v>1369</v>
      </c>
      <c r="I15" t="s">
        <v>1419</v>
      </c>
      <c r="J15" t="s">
        <v>13</v>
      </c>
    </row>
    <row r="16" spans="1:10" x14ac:dyDescent="0.2">
      <c r="A16" t="s">
        <v>1406</v>
      </c>
      <c r="B16">
        <v>10.6</v>
      </c>
      <c r="C16" t="s">
        <v>252</v>
      </c>
      <c r="D16" t="s">
        <v>44</v>
      </c>
      <c r="E16">
        <v>13469402</v>
      </c>
      <c r="F16" t="s">
        <v>13</v>
      </c>
      <c r="G16">
        <v>179367737</v>
      </c>
      <c r="H16" t="s">
        <v>1369</v>
      </c>
      <c r="I16" t="s">
        <v>1420</v>
      </c>
      <c r="J16" t="s">
        <v>13</v>
      </c>
    </row>
    <row r="17" spans="1:10" x14ac:dyDescent="0.2">
      <c r="A17" t="s">
        <v>1406</v>
      </c>
      <c r="B17">
        <v>10.6</v>
      </c>
      <c r="C17" t="s">
        <v>252</v>
      </c>
      <c r="D17" t="s">
        <v>46</v>
      </c>
      <c r="E17">
        <v>17611315</v>
      </c>
      <c r="F17" t="s">
        <v>13</v>
      </c>
      <c r="G17">
        <v>207796221</v>
      </c>
      <c r="H17" t="s">
        <v>1369</v>
      </c>
      <c r="I17" t="s">
        <v>1421</v>
      </c>
      <c r="J17" t="s">
        <v>13</v>
      </c>
    </row>
    <row r="18" spans="1:10" x14ac:dyDescent="0.2">
      <c r="A18" t="s">
        <v>1406</v>
      </c>
      <c r="B18">
        <v>10.6</v>
      </c>
      <c r="C18" t="s">
        <v>252</v>
      </c>
      <c r="D18" t="s">
        <v>48</v>
      </c>
      <c r="E18">
        <v>15960029</v>
      </c>
      <c r="F18" t="s">
        <v>13</v>
      </c>
      <c r="G18">
        <v>203075115</v>
      </c>
      <c r="H18" t="s">
        <v>1369</v>
      </c>
      <c r="I18" t="s">
        <v>1422</v>
      </c>
      <c r="J18" t="s">
        <v>13</v>
      </c>
    </row>
    <row r="19" spans="1:10" x14ac:dyDescent="0.2">
      <c r="A19" t="s">
        <v>1406</v>
      </c>
      <c r="B19">
        <v>10.6</v>
      </c>
      <c r="C19" t="s">
        <v>252</v>
      </c>
      <c r="D19" t="s">
        <v>50</v>
      </c>
      <c r="E19">
        <v>14151540</v>
      </c>
      <c r="F19" t="s">
        <v>13</v>
      </c>
      <c r="G19">
        <v>183744664</v>
      </c>
      <c r="H19" t="s">
        <v>1369</v>
      </c>
      <c r="I19" t="s">
        <v>1423</v>
      </c>
      <c r="J19" t="s">
        <v>13</v>
      </c>
    </row>
    <row r="20" spans="1:10" x14ac:dyDescent="0.2">
      <c r="A20" t="s">
        <v>1406</v>
      </c>
      <c r="B20">
        <v>10.6</v>
      </c>
      <c r="C20" t="s">
        <v>252</v>
      </c>
      <c r="D20" t="s">
        <v>52</v>
      </c>
      <c r="E20">
        <v>17197383</v>
      </c>
      <c r="F20" t="s">
        <v>13</v>
      </c>
      <c r="G20">
        <v>202858893</v>
      </c>
      <c r="H20" t="s">
        <v>1369</v>
      </c>
      <c r="I20" t="s">
        <v>1424</v>
      </c>
      <c r="J20" t="s">
        <v>13</v>
      </c>
    </row>
    <row r="21" spans="1:10" x14ac:dyDescent="0.2">
      <c r="A21" t="s">
        <v>1406</v>
      </c>
      <c r="B21">
        <v>10.6</v>
      </c>
      <c r="C21" t="s">
        <v>252</v>
      </c>
      <c r="D21" t="s">
        <v>54</v>
      </c>
      <c r="E21">
        <v>14374569</v>
      </c>
      <c r="F21" t="s">
        <v>13</v>
      </c>
      <c r="G21">
        <v>181968595</v>
      </c>
      <c r="H21" t="s">
        <v>1369</v>
      </c>
      <c r="I21" t="s">
        <v>1425</v>
      </c>
      <c r="J21" t="s">
        <v>13</v>
      </c>
    </row>
    <row r="22" spans="1:10" x14ac:dyDescent="0.2">
      <c r="A22" t="s">
        <v>1406</v>
      </c>
      <c r="B22">
        <v>10.6</v>
      </c>
      <c r="C22" t="s">
        <v>252</v>
      </c>
      <c r="D22" t="s">
        <v>57</v>
      </c>
      <c r="E22">
        <v>13844445</v>
      </c>
      <c r="F22" t="s">
        <v>13</v>
      </c>
      <c r="G22">
        <v>176912128</v>
      </c>
      <c r="H22" t="s">
        <v>1369</v>
      </c>
      <c r="I22" t="s">
        <v>1426</v>
      </c>
      <c r="J22" t="s">
        <v>13</v>
      </c>
    </row>
    <row r="23" spans="1:10" x14ac:dyDescent="0.2">
      <c r="A23" t="s">
        <v>1406</v>
      </c>
      <c r="B23">
        <v>10.6</v>
      </c>
      <c r="C23" t="s">
        <v>252</v>
      </c>
      <c r="D23" t="s">
        <v>60</v>
      </c>
      <c r="E23">
        <v>14380608</v>
      </c>
      <c r="F23" t="s">
        <v>13</v>
      </c>
      <c r="G23">
        <v>192677946</v>
      </c>
      <c r="H23" t="s">
        <v>1369</v>
      </c>
      <c r="I23" t="s">
        <v>1427</v>
      </c>
      <c r="J23" t="s">
        <v>13</v>
      </c>
    </row>
    <row r="24" spans="1:10" x14ac:dyDescent="0.2">
      <c r="A24" t="s">
        <v>1406</v>
      </c>
      <c r="B24">
        <v>10.6</v>
      </c>
      <c r="C24" t="s">
        <v>252</v>
      </c>
      <c r="D24" t="s">
        <v>63</v>
      </c>
      <c r="E24">
        <v>14237588</v>
      </c>
      <c r="F24" t="s">
        <v>13</v>
      </c>
      <c r="G24">
        <v>184734284</v>
      </c>
      <c r="H24" t="s">
        <v>1369</v>
      </c>
      <c r="I24" t="s">
        <v>1428</v>
      </c>
      <c r="J24" t="s">
        <v>13</v>
      </c>
    </row>
    <row r="25" spans="1:10" x14ac:dyDescent="0.2">
      <c r="A25" t="s">
        <v>1406</v>
      </c>
      <c r="B25">
        <v>10.6</v>
      </c>
      <c r="C25" t="s">
        <v>252</v>
      </c>
      <c r="D25" t="s">
        <v>64</v>
      </c>
      <c r="E25">
        <v>13854605</v>
      </c>
      <c r="F25" t="s">
        <v>13</v>
      </c>
      <c r="G25">
        <v>174776577</v>
      </c>
      <c r="H25" t="s">
        <v>1369</v>
      </c>
      <c r="I25" t="s">
        <v>1429</v>
      </c>
      <c r="J25" t="s">
        <v>13</v>
      </c>
    </row>
    <row r="26" spans="1:10" x14ac:dyDescent="0.2">
      <c r="A26" t="s">
        <v>1406</v>
      </c>
      <c r="B26">
        <v>10.6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1369</v>
      </c>
      <c r="I26" t="s">
        <v>37</v>
      </c>
      <c r="J26" t="s">
        <v>13</v>
      </c>
    </row>
    <row r="27" spans="1:10" x14ac:dyDescent="0.2">
      <c r="A27" t="s">
        <v>1406</v>
      </c>
      <c r="B27">
        <v>10.6</v>
      </c>
      <c r="C27" t="s">
        <v>252</v>
      </c>
      <c r="D27" t="s">
        <v>66</v>
      </c>
      <c r="E27">
        <v>9501428</v>
      </c>
      <c r="F27" t="s">
        <v>13</v>
      </c>
      <c r="G27">
        <v>108961425</v>
      </c>
      <c r="H27" t="s">
        <v>1369</v>
      </c>
      <c r="I27" t="s">
        <v>1430</v>
      </c>
      <c r="J27" t="s">
        <v>13</v>
      </c>
    </row>
    <row r="28" spans="1:10" x14ac:dyDescent="0.2">
      <c r="A28" t="s">
        <v>1406</v>
      </c>
      <c r="B28">
        <v>10.6</v>
      </c>
      <c r="C28" t="s">
        <v>252</v>
      </c>
      <c r="D28" t="s">
        <v>68</v>
      </c>
      <c r="E28">
        <v>13575045</v>
      </c>
      <c r="F28" t="s">
        <v>13</v>
      </c>
      <c r="G28">
        <v>156471157</v>
      </c>
      <c r="H28" t="s">
        <v>1369</v>
      </c>
      <c r="I28" t="s">
        <v>1431</v>
      </c>
      <c r="J28" t="s">
        <v>13</v>
      </c>
    </row>
    <row r="29" spans="1:10" x14ac:dyDescent="0.2">
      <c r="A29" t="s">
        <v>1406</v>
      </c>
      <c r="B29">
        <v>10.6</v>
      </c>
      <c r="C29" t="s">
        <v>252</v>
      </c>
      <c r="D29" t="s">
        <v>70</v>
      </c>
      <c r="E29">
        <v>14563192</v>
      </c>
      <c r="F29" t="s">
        <v>13</v>
      </c>
      <c r="G29">
        <v>187012024</v>
      </c>
      <c r="H29" t="s">
        <v>1369</v>
      </c>
      <c r="I29" t="s">
        <v>1432</v>
      </c>
      <c r="J29" t="s">
        <v>13</v>
      </c>
    </row>
    <row r="30" spans="1:10" x14ac:dyDescent="0.2">
      <c r="A30" t="s">
        <v>1406</v>
      </c>
      <c r="B30">
        <v>10.6</v>
      </c>
      <c r="C30" t="s">
        <v>252</v>
      </c>
      <c r="D30" t="s">
        <v>72</v>
      </c>
      <c r="E30">
        <v>13417477</v>
      </c>
      <c r="F30" t="s">
        <v>13</v>
      </c>
      <c r="G30">
        <v>181509261</v>
      </c>
      <c r="H30" t="s">
        <v>1369</v>
      </c>
      <c r="I30" t="s">
        <v>1433</v>
      </c>
      <c r="J30" t="s">
        <v>13</v>
      </c>
    </row>
    <row r="31" spans="1:10" x14ac:dyDescent="0.2">
      <c r="A31" t="s">
        <v>1406</v>
      </c>
      <c r="B31">
        <v>10.6</v>
      </c>
      <c r="C31" t="s">
        <v>252</v>
      </c>
      <c r="D31" t="s">
        <v>74</v>
      </c>
      <c r="E31">
        <v>13388744</v>
      </c>
      <c r="F31" t="s">
        <v>13</v>
      </c>
      <c r="G31">
        <v>179141645</v>
      </c>
      <c r="H31" t="s">
        <v>1369</v>
      </c>
      <c r="I31" t="s">
        <v>1434</v>
      </c>
      <c r="J31" t="s">
        <v>13</v>
      </c>
    </row>
    <row r="32" spans="1:10" x14ac:dyDescent="0.2">
      <c r="A32" t="s">
        <v>1406</v>
      </c>
      <c r="B32">
        <v>10.6</v>
      </c>
      <c r="C32" t="s">
        <v>252</v>
      </c>
      <c r="D32" t="s">
        <v>76</v>
      </c>
      <c r="E32">
        <v>14773869</v>
      </c>
      <c r="F32" t="s">
        <v>13</v>
      </c>
      <c r="G32">
        <v>183913425</v>
      </c>
      <c r="H32" t="s">
        <v>1369</v>
      </c>
      <c r="I32" t="s">
        <v>1435</v>
      </c>
      <c r="J32" t="s">
        <v>13</v>
      </c>
    </row>
    <row r="33" spans="1:10" x14ac:dyDescent="0.2">
      <c r="A33" t="s">
        <v>1406</v>
      </c>
      <c r="B33">
        <v>10.6</v>
      </c>
      <c r="C33" t="s">
        <v>252</v>
      </c>
      <c r="D33" t="s">
        <v>78</v>
      </c>
      <c r="E33">
        <v>16663094</v>
      </c>
      <c r="F33" t="s">
        <v>13</v>
      </c>
      <c r="G33">
        <v>204615395</v>
      </c>
      <c r="H33" t="s">
        <v>1369</v>
      </c>
      <c r="I33" t="s">
        <v>1436</v>
      </c>
      <c r="J33" t="s">
        <v>13</v>
      </c>
    </row>
    <row r="34" spans="1:10" x14ac:dyDescent="0.2">
      <c r="A34" t="s">
        <v>1406</v>
      </c>
      <c r="B34">
        <v>10.6</v>
      </c>
      <c r="C34" t="s">
        <v>252</v>
      </c>
      <c r="D34" t="s">
        <v>80</v>
      </c>
      <c r="E34">
        <v>13619897</v>
      </c>
      <c r="F34" t="s">
        <v>13</v>
      </c>
      <c r="G34">
        <v>182616564</v>
      </c>
      <c r="H34" t="s">
        <v>1369</v>
      </c>
      <c r="I34" t="s">
        <v>1437</v>
      </c>
      <c r="J34" t="s">
        <v>13</v>
      </c>
    </row>
    <row r="35" spans="1:10" x14ac:dyDescent="0.2">
      <c r="A35" t="s">
        <v>1406</v>
      </c>
      <c r="B35">
        <v>10.6</v>
      </c>
      <c r="C35" t="s">
        <v>252</v>
      </c>
      <c r="D35" t="s">
        <v>83</v>
      </c>
      <c r="E35">
        <v>13504038</v>
      </c>
      <c r="F35" t="s">
        <v>13</v>
      </c>
      <c r="G35">
        <v>172893588</v>
      </c>
      <c r="H35" t="s">
        <v>1369</v>
      </c>
      <c r="I35" t="s">
        <v>1438</v>
      </c>
      <c r="J35" t="s">
        <v>13</v>
      </c>
    </row>
    <row r="36" spans="1:10" x14ac:dyDescent="0.2">
      <c r="A36" t="s">
        <v>1406</v>
      </c>
      <c r="B36">
        <v>10.6</v>
      </c>
      <c r="C36" t="s">
        <v>252</v>
      </c>
      <c r="D36" t="s">
        <v>86</v>
      </c>
      <c r="E36">
        <v>13960578</v>
      </c>
      <c r="F36" t="s">
        <v>13</v>
      </c>
      <c r="G36">
        <v>187876996</v>
      </c>
      <c r="H36" t="s">
        <v>1369</v>
      </c>
      <c r="I36" t="s">
        <v>1439</v>
      </c>
      <c r="J36" t="s">
        <v>13</v>
      </c>
    </row>
    <row r="37" spans="1:10" x14ac:dyDescent="0.2">
      <c r="A37" t="s">
        <v>1406</v>
      </c>
      <c r="B37">
        <v>10.6</v>
      </c>
      <c r="C37" t="s">
        <v>252</v>
      </c>
      <c r="D37" t="s">
        <v>89</v>
      </c>
      <c r="E37">
        <v>15107665</v>
      </c>
      <c r="F37" t="s">
        <v>13</v>
      </c>
      <c r="G37">
        <v>192923567</v>
      </c>
      <c r="H37" t="s">
        <v>1369</v>
      </c>
      <c r="I37" t="s">
        <v>1440</v>
      </c>
      <c r="J37" t="s">
        <v>13</v>
      </c>
    </row>
    <row r="38" spans="1:10" x14ac:dyDescent="0.2">
      <c r="A38" t="s">
        <v>1406</v>
      </c>
      <c r="B38">
        <v>10.6</v>
      </c>
      <c r="C38" t="s">
        <v>252</v>
      </c>
      <c r="D38" t="s">
        <v>92</v>
      </c>
      <c r="E38">
        <v>12435075</v>
      </c>
      <c r="F38" t="s">
        <v>13</v>
      </c>
      <c r="G38">
        <v>168044432</v>
      </c>
      <c r="H38" t="s">
        <v>1369</v>
      </c>
      <c r="I38" t="s">
        <v>1441</v>
      </c>
      <c r="J38" t="s">
        <v>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8"/>
  <sheetViews>
    <sheetView workbookViewId="0">
      <selection sqref="A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1442</v>
      </c>
      <c r="B2">
        <v>10.050000000000001</v>
      </c>
      <c r="C2" t="s">
        <v>11</v>
      </c>
      <c r="D2" t="s">
        <v>12</v>
      </c>
      <c r="E2">
        <v>144319877</v>
      </c>
      <c r="F2" t="s">
        <v>13</v>
      </c>
      <c r="G2">
        <v>1891177579</v>
      </c>
      <c r="H2" t="s">
        <v>1443</v>
      </c>
      <c r="I2" t="s">
        <v>1444</v>
      </c>
      <c r="J2" t="s">
        <v>13</v>
      </c>
    </row>
    <row r="3" spans="1:10" x14ac:dyDescent="0.2">
      <c r="A3" t="s">
        <v>1442</v>
      </c>
      <c r="B3">
        <v>10.050000000000001</v>
      </c>
      <c r="C3" t="s">
        <v>11</v>
      </c>
      <c r="D3" t="s">
        <v>16</v>
      </c>
      <c r="E3">
        <v>81518289</v>
      </c>
      <c r="F3" t="s">
        <v>13</v>
      </c>
      <c r="G3">
        <v>999916215</v>
      </c>
      <c r="H3" t="s">
        <v>1443</v>
      </c>
      <c r="I3" t="s">
        <v>1445</v>
      </c>
      <c r="J3" t="s">
        <v>13</v>
      </c>
    </row>
    <row r="4" spans="1:10" x14ac:dyDescent="0.2">
      <c r="A4" t="s">
        <v>1442</v>
      </c>
      <c r="B4">
        <v>10.050000000000001</v>
      </c>
      <c r="C4" t="s">
        <v>11</v>
      </c>
      <c r="D4" t="s">
        <v>18</v>
      </c>
      <c r="E4">
        <v>51253552</v>
      </c>
      <c r="F4" t="s">
        <v>13</v>
      </c>
      <c r="G4">
        <v>674705812</v>
      </c>
      <c r="H4" t="s">
        <v>1443</v>
      </c>
      <c r="I4" t="s">
        <v>1446</v>
      </c>
      <c r="J4" t="s">
        <v>13</v>
      </c>
    </row>
    <row r="5" spans="1:10" x14ac:dyDescent="0.2">
      <c r="A5" t="s">
        <v>1442</v>
      </c>
      <c r="B5">
        <v>10.050000000000001</v>
      </c>
      <c r="C5" t="s">
        <v>11</v>
      </c>
      <c r="D5" t="s">
        <v>20</v>
      </c>
      <c r="E5">
        <v>29529166</v>
      </c>
      <c r="F5" t="s">
        <v>13</v>
      </c>
      <c r="G5">
        <v>383683318</v>
      </c>
      <c r="H5" t="s">
        <v>1443</v>
      </c>
      <c r="I5" t="s">
        <v>1447</v>
      </c>
      <c r="J5" t="s">
        <v>13</v>
      </c>
    </row>
    <row r="6" spans="1:10" x14ac:dyDescent="0.2">
      <c r="A6" t="s">
        <v>1442</v>
      </c>
      <c r="B6">
        <v>10.050000000000001</v>
      </c>
      <c r="C6" t="s">
        <v>11</v>
      </c>
      <c r="D6" t="s">
        <v>22</v>
      </c>
      <c r="E6">
        <v>23150363</v>
      </c>
      <c r="F6" t="s">
        <v>13</v>
      </c>
      <c r="G6">
        <v>292947592</v>
      </c>
      <c r="H6" t="s">
        <v>1443</v>
      </c>
      <c r="I6" t="s">
        <v>1448</v>
      </c>
      <c r="J6" t="s">
        <v>1449</v>
      </c>
    </row>
    <row r="7" spans="1:10" x14ac:dyDescent="0.2">
      <c r="A7" t="s">
        <v>1442</v>
      </c>
      <c r="B7">
        <v>10.050000000000001</v>
      </c>
      <c r="C7" t="s">
        <v>11</v>
      </c>
      <c r="D7" t="s">
        <v>25</v>
      </c>
      <c r="E7">
        <v>9675700</v>
      </c>
      <c r="F7" t="s">
        <v>13</v>
      </c>
      <c r="G7">
        <v>134293289</v>
      </c>
      <c r="H7" t="s">
        <v>1443</v>
      </c>
      <c r="I7" t="s">
        <v>1450</v>
      </c>
      <c r="J7" t="s">
        <v>13</v>
      </c>
    </row>
    <row r="8" spans="1:10" x14ac:dyDescent="0.2">
      <c r="A8" t="s">
        <v>1442</v>
      </c>
      <c r="B8">
        <v>10.050000000000001</v>
      </c>
      <c r="C8" t="s">
        <v>11</v>
      </c>
      <c r="D8" t="s">
        <v>27</v>
      </c>
      <c r="E8">
        <v>4513569</v>
      </c>
      <c r="F8" t="s">
        <v>13</v>
      </c>
      <c r="G8">
        <v>61254237</v>
      </c>
      <c r="H8" t="s">
        <v>1443</v>
      </c>
      <c r="I8" t="s">
        <v>1451</v>
      </c>
      <c r="J8" t="s">
        <v>1452</v>
      </c>
    </row>
    <row r="9" spans="1:10" x14ac:dyDescent="0.2">
      <c r="A9" t="s">
        <v>1442</v>
      </c>
      <c r="B9">
        <v>10.050000000000001</v>
      </c>
      <c r="C9" t="s">
        <v>11</v>
      </c>
      <c r="D9" t="s">
        <v>29</v>
      </c>
      <c r="E9">
        <v>2648804</v>
      </c>
      <c r="F9" t="s">
        <v>13</v>
      </c>
      <c r="G9">
        <v>32285163</v>
      </c>
      <c r="H9" t="s">
        <v>1443</v>
      </c>
      <c r="I9" t="s">
        <v>1453</v>
      </c>
      <c r="J9" t="s">
        <v>1454</v>
      </c>
    </row>
    <row r="10" spans="1:10" x14ac:dyDescent="0.2">
      <c r="A10" t="s">
        <v>1442</v>
      </c>
      <c r="B10">
        <v>10.050000000000001</v>
      </c>
      <c r="C10" t="s">
        <v>11</v>
      </c>
      <c r="D10" t="s">
        <v>32</v>
      </c>
      <c r="E10">
        <v>1409513</v>
      </c>
      <c r="F10" t="s">
        <v>13</v>
      </c>
      <c r="G10">
        <v>17575356</v>
      </c>
      <c r="H10" t="s">
        <v>1443</v>
      </c>
      <c r="I10" t="s">
        <v>1455</v>
      </c>
      <c r="J10" t="s">
        <v>1456</v>
      </c>
    </row>
    <row r="11" spans="1:10" x14ac:dyDescent="0.2">
      <c r="A11" t="s">
        <v>1442</v>
      </c>
      <c r="B11">
        <v>10.050000000000001</v>
      </c>
      <c r="C11" t="s">
        <v>11</v>
      </c>
      <c r="D11" t="s">
        <v>35</v>
      </c>
      <c r="E11">
        <v>651105</v>
      </c>
      <c r="F11" t="s">
        <v>13</v>
      </c>
      <c r="G11">
        <v>7668437</v>
      </c>
      <c r="H11" t="s">
        <v>1443</v>
      </c>
      <c r="I11" t="s">
        <v>1457</v>
      </c>
      <c r="J11" t="s">
        <v>1458</v>
      </c>
    </row>
    <row r="12" spans="1:10" x14ac:dyDescent="0.2">
      <c r="A12" t="s">
        <v>1442</v>
      </c>
      <c r="B12">
        <v>10.050000000000001</v>
      </c>
      <c r="C12" t="s">
        <v>11</v>
      </c>
      <c r="D12" t="s">
        <v>38</v>
      </c>
      <c r="E12">
        <v>368043</v>
      </c>
      <c r="F12" t="s">
        <v>13</v>
      </c>
      <c r="G12">
        <v>4511966</v>
      </c>
      <c r="H12" t="s">
        <v>1443</v>
      </c>
      <c r="I12" t="s">
        <v>1459</v>
      </c>
      <c r="J12" t="s">
        <v>1460</v>
      </c>
    </row>
    <row r="13" spans="1:10" x14ac:dyDescent="0.2">
      <c r="A13" t="s">
        <v>1442</v>
      </c>
      <c r="B13">
        <v>10.050000000000001</v>
      </c>
      <c r="C13" t="s">
        <v>11</v>
      </c>
      <c r="D13" t="s">
        <v>39</v>
      </c>
      <c r="E13">
        <v>138294</v>
      </c>
      <c r="F13" t="s">
        <v>13</v>
      </c>
      <c r="G13">
        <v>1667331</v>
      </c>
      <c r="H13" t="s">
        <v>1443</v>
      </c>
      <c r="I13" t="s">
        <v>1461</v>
      </c>
      <c r="J13" t="s">
        <v>1462</v>
      </c>
    </row>
    <row r="14" spans="1:10" x14ac:dyDescent="0.2">
      <c r="A14" t="s">
        <v>1442</v>
      </c>
      <c r="B14">
        <v>10.050000000000001</v>
      </c>
      <c r="C14" t="s">
        <v>11</v>
      </c>
      <c r="D14" t="s">
        <v>40</v>
      </c>
      <c r="E14">
        <v>150296666</v>
      </c>
      <c r="F14" t="s">
        <v>13</v>
      </c>
      <c r="G14">
        <v>1968337135</v>
      </c>
      <c r="H14" t="s">
        <v>1443</v>
      </c>
      <c r="I14" t="s">
        <v>1463</v>
      </c>
      <c r="J14" t="s">
        <v>13</v>
      </c>
    </row>
    <row r="15" spans="1:10" x14ac:dyDescent="0.2">
      <c r="A15" t="s">
        <v>1442</v>
      </c>
      <c r="B15">
        <v>10.050000000000001</v>
      </c>
      <c r="C15" t="s">
        <v>11</v>
      </c>
      <c r="D15" t="s">
        <v>42</v>
      </c>
      <c r="E15">
        <v>84353509</v>
      </c>
      <c r="F15" t="s">
        <v>13</v>
      </c>
      <c r="G15">
        <v>1062581292</v>
      </c>
      <c r="H15" t="s">
        <v>1443</v>
      </c>
      <c r="I15" t="s">
        <v>1464</v>
      </c>
      <c r="J15" t="s">
        <v>13</v>
      </c>
    </row>
    <row r="16" spans="1:10" x14ac:dyDescent="0.2">
      <c r="A16" t="s">
        <v>1442</v>
      </c>
      <c r="B16">
        <v>10.050000000000001</v>
      </c>
      <c r="C16" t="s">
        <v>11</v>
      </c>
      <c r="D16" t="s">
        <v>44</v>
      </c>
      <c r="E16">
        <v>56064729</v>
      </c>
      <c r="F16" t="s">
        <v>13</v>
      </c>
      <c r="G16">
        <v>711195131</v>
      </c>
      <c r="H16" t="s">
        <v>1443</v>
      </c>
      <c r="I16" t="s">
        <v>1465</v>
      </c>
      <c r="J16" t="s">
        <v>13</v>
      </c>
    </row>
    <row r="17" spans="1:10" x14ac:dyDescent="0.2">
      <c r="A17" t="s">
        <v>1442</v>
      </c>
      <c r="B17">
        <v>10.050000000000001</v>
      </c>
      <c r="C17" t="s">
        <v>11</v>
      </c>
      <c r="D17" t="s">
        <v>46</v>
      </c>
      <c r="E17">
        <v>32954820</v>
      </c>
      <c r="F17" t="s">
        <v>13</v>
      </c>
      <c r="G17">
        <v>431462227</v>
      </c>
      <c r="H17" t="s">
        <v>1443</v>
      </c>
      <c r="I17" t="s">
        <v>1466</v>
      </c>
      <c r="J17" t="s">
        <v>13</v>
      </c>
    </row>
    <row r="18" spans="1:10" x14ac:dyDescent="0.2">
      <c r="A18" t="s">
        <v>1442</v>
      </c>
      <c r="B18">
        <v>10.050000000000001</v>
      </c>
      <c r="C18" t="s">
        <v>11</v>
      </c>
      <c r="D18" t="s">
        <v>48</v>
      </c>
      <c r="E18">
        <v>16772214</v>
      </c>
      <c r="F18" t="s">
        <v>13</v>
      </c>
      <c r="G18">
        <v>212880834</v>
      </c>
      <c r="H18" t="s">
        <v>1443</v>
      </c>
      <c r="I18" t="s">
        <v>1467</v>
      </c>
      <c r="J18" t="s">
        <v>13</v>
      </c>
    </row>
    <row r="19" spans="1:10" x14ac:dyDescent="0.2">
      <c r="A19" t="s">
        <v>1442</v>
      </c>
      <c r="B19">
        <v>10.050000000000001</v>
      </c>
      <c r="C19" t="s">
        <v>11</v>
      </c>
      <c r="D19" t="s">
        <v>50</v>
      </c>
      <c r="E19">
        <v>9422645</v>
      </c>
      <c r="F19" t="s">
        <v>13</v>
      </c>
      <c r="G19">
        <v>122641376</v>
      </c>
      <c r="H19" t="s">
        <v>1443</v>
      </c>
      <c r="I19" t="s">
        <v>1468</v>
      </c>
      <c r="J19" t="s">
        <v>13</v>
      </c>
    </row>
    <row r="20" spans="1:10" x14ac:dyDescent="0.2">
      <c r="A20" t="s">
        <v>1442</v>
      </c>
      <c r="B20">
        <v>10.050000000000001</v>
      </c>
      <c r="C20" t="s">
        <v>11</v>
      </c>
      <c r="D20" t="s">
        <v>52</v>
      </c>
      <c r="E20">
        <v>4871764</v>
      </c>
      <c r="F20" t="s">
        <v>13</v>
      </c>
      <c r="G20">
        <v>62292229</v>
      </c>
      <c r="H20" t="s">
        <v>1443</v>
      </c>
      <c r="I20" t="s">
        <v>1469</v>
      </c>
      <c r="J20" t="s">
        <v>1470</v>
      </c>
    </row>
    <row r="21" spans="1:10" x14ac:dyDescent="0.2">
      <c r="A21" t="s">
        <v>1442</v>
      </c>
      <c r="B21">
        <v>10.050000000000001</v>
      </c>
      <c r="C21" t="s">
        <v>11</v>
      </c>
      <c r="D21" t="s">
        <v>54</v>
      </c>
      <c r="E21">
        <v>2351183</v>
      </c>
      <c r="F21" t="s">
        <v>13</v>
      </c>
      <c r="G21">
        <v>31122481</v>
      </c>
      <c r="H21" t="s">
        <v>1443</v>
      </c>
      <c r="I21" t="s">
        <v>1471</v>
      </c>
      <c r="J21" t="s">
        <v>1472</v>
      </c>
    </row>
    <row r="22" spans="1:10" x14ac:dyDescent="0.2">
      <c r="A22" t="s">
        <v>1442</v>
      </c>
      <c r="B22">
        <v>10.050000000000001</v>
      </c>
      <c r="C22" t="s">
        <v>11</v>
      </c>
      <c r="D22" t="s">
        <v>57</v>
      </c>
      <c r="E22">
        <v>1307874</v>
      </c>
      <c r="F22" t="s">
        <v>13</v>
      </c>
      <c r="G22">
        <v>17771609</v>
      </c>
      <c r="H22" t="s">
        <v>1443</v>
      </c>
      <c r="I22" t="s">
        <v>1473</v>
      </c>
      <c r="J22" t="s">
        <v>1474</v>
      </c>
    </row>
    <row r="23" spans="1:10" x14ac:dyDescent="0.2">
      <c r="A23" t="s">
        <v>1442</v>
      </c>
      <c r="B23">
        <v>10.050000000000001</v>
      </c>
      <c r="C23" t="s">
        <v>11</v>
      </c>
      <c r="D23" t="s">
        <v>60</v>
      </c>
      <c r="E23">
        <v>602891</v>
      </c>
      <c r="F23" t="s">
        <v>13</v>
      </c>
      <c r="G23">
        <v>7705467</v>
      </c>
      <c r="H23" t="s">
        <v>1443</v>
      </c>
      <c r="I23" t="s">
        <v>1475</v>
      </c>
      <c r="J23" t="s">
        <v>1476</v>
      </c>
    </row>
    <row r="24" spans="1:10" x14ac:dyDescent="0.2">
      <c r="A24" t="s">
        <v>1442</v>
      </c>
      <c r="B24">
        <v>10.050000000000001</v>
      </c>
      <c r="C24" t="s">
        <v>11</v>
      </c>
      <c r="D24" t="s">
        <v>63</v>
      </c>
      <c r="E24">
        <v>331857</v>
      </c>
      <c r="F24" t="s">
        <v>13</v>
      </c>
      <c r="G24">
        <v>3678580</v>
      </c>
      <c r="H24" t="s">
        <v>1443</v>
      </c>
      <c r="I24" t="s">
        <v>1477</v>
      </c>
      <c r="J24" t="s">
        <v>1478</v>
      </c>
    </row>
    <row r="25" spans="1:10" x14ac:dyDescent="0.2">
      <c r="A25" t="s">
        <v>1442</v>
      </c>
      <c r="B25">
        <v>10.050000000000001</v>
      </c>
      <c r="C25" t="s">
        <v>11</v>
      </c>
      <c r="D25" t="s">
        <v>64</v>
      </c>
      <c r="E25">
        <v>167013</v>
      </c>
      <c r="F25" t="s">
        <v>13</v>
      </c>
      <c r="G25">
        <v>1867602</v>
      </c>
      <c r="H25" t="s">
        <v>1443</v>
      </c>
      <c r="I25" t="s">
        <v>1479</v>
      </c>
      <c r="J25" t="s">
        <v>1480</v>
      </c>
    </row>
    <row r="26" spans="1:10" x14ac:dyDescent="0.2">
      <c r="A26" t="s">
        <v>1442</v>
      </c>
      <c r="B26">
        <v>10.050000000000001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1443</v>
      </c>
      <c r="I26" t="s">
        <v>37</v>
      </c>
      <c r="J26" t="s">
        <v>13</v>
      </c>
    </row>
    <row r="27" spans="1:10" x14ac:dyDescent="0.2">
      <c r="A27" t="s">
        <v>1442</v>
      </c>
      <c r="B27">
        <v>10.050000000000001</v>
      </c>
      <c r="C27" t="s">
        <v>11</v>
      </c>
      <c r="D27" t="s">
        <v>66</v>
      </c>
      <c r="E27">
        <v>137235060</v>
      </c>
      <c r="F27" t="s">
        <v>13</v>
      </c>
      <c r="G27">
        <v>1751910410</v>
      </c>
      <c r="H27" t="s">
        <v>1443</v>
      </c>
      <c r="I27" t="s">
        <v>1481</v>
      </c>
      <c r="J27" t="s">
        <v>13</v>
      </c>
    </row>
    <row r="28" spans="1:10" x14ac:dyDescent="0.2">
      <c r="A28" t="s">
        <v>1442</v>
      </c>
      <c r="B28">
        <v>10.050000000000001</v>
      </c>
      <c r="C28" t="s">
        <v>11</v>
      </c>
      <c r="D28" t="s">
        <v>68</v>
      </c>
      <c r="E28">
        <v>88127470</v>
      </c>
      <c r="F28" t="s">
        <v>13</v>
      </c>
      <c r="G28">
        <v>1133259534</v>
      </c>
      <c r="H28" t="s">
        <v>1443</v>
      </c>
      <c r="I28" t="s">
        <v>1482</v>
      </c>
      <c r="J28" t="s">
        <v>13</v>
      </c>
    </row>
    <row r="29" spans="1:10" x14ac:dyDescent="0.2">
      <c r="A29" t="s">
        <v>1442</v>
      </c>
      <c r="B29">
        <v>10.050000000000001</v>
      </c>
      <c r="C29" t="s">
        <v>11</v>
      </c>
      <c r="D29" t="s">
        <v>70</v>
      </c>
      <c r="E29">
        <v>48533557</v>
      </c>
      <c r="F29" t="s">
        <v>13</v>
      </c>
      <c r="G29">
        <v>661142136</v>
      </c>
      <c r="H29" t="s">
        <v>1443</v>
      </c>
      <c r="I29" t="s">
        <v>1483</v>
      </c>
      <c r="J29" t="s">
        <v>13</v>
      </c>
    </row>
    <row r="30" spans="1:10" x14ac:dyDescent="0.2">
      <c r="A30" t="s">
        <v>1442</v>
      </c>
      <c r="B30">
        <v>10.050000000000001</v>
      </c>
      <c r="C30" t="s">
        <v>11</v>
      </c>
      <c r="D30" t="s">
        <v>72</v>
      </c>
      <c r="E30">
        <v>30848782</v>
      </c>
      <c r="F30" t="s">
        <v>13</v>
      </c>
      <c r="G30">
        <v>399903387</v>
      </c>
      <c r="H30" t="s">
        <v>1443</v>
      </c>
      <c r="I30" t="s">
        <v>1484</v>
      </c>
      <c r="J30" t="s">
        <v>13</v>
      </c>
    </row>
    <row r="31" spans="1:10" x14ac:dyDescent="0.2">
      <c r="A31" t="s">
        <v>1442</v>
      </c>
      <c r="B31">
        <v>10.050000000000001</v>
      </c>
      <c r="C31" t="s">
        <v>11</v>
      </c>
      <c r="D31" t="s">
        <v>74</v>
      </c>
      <c r="E31">
        <v>16069843</v>
      </c>
      <c r="F31" t="s">
        <v>13</v>
      </c>
      <c r="G31">
        <v>213612772</v>
      </c>
      <c r="H31" t="s">
        <v>1443</v>
      </c>
      <c r="I31" t="s">
        <v>1485</v>
      </c>
      <c r="J31" t="s">
        <v>13</v>
      </c>
    </row>
    <row r="32" spans="1:10" x14ac:dyDescent="0.2">
      <c r="A32" t="s">
        <v>1442</v>
      </c>
      <c r="B32">
        <v>10.050000000000001</v>
      </c>
      <c r="C32" t="s">
        <v>11</v>
      </c>
      <c r="D32" t="s">
        <v>76</v>
      </c>
      <c r="E32">
        <v>7246687</v>
      </c>
      <c r="F32" t="s">
        <v>13</v>
      </c>
      <c r="G32">
        <v>97903204</v>
      </c>
      <c r="H32" t="s">
        <v>1443</v>
      </c>
      <c r="I32" t="s">
        <v>1486</v>
      </c>
      <c r="J32" t="s">
        <v>13</v>
      </c>
    </row>
    <row r="33" spans="1:10" x14ac:dyDescent="0.2">
      <c r="A33" t="s">
        <v>1442</v>
      </c>
      <c r="B33">
        <v>10.050000000000001</v>
      </c>
      <c r="C33" t="s">
        <v>11</v>
      </c>
      <c r="D33" t="s">
        <v>78</v>
      </c>
      <c r="E33">
        <v>4859840</v>
      </c>
      <c r="F33" t="s">
        <v>13</v>
      </c>
      <c r="G33">
        <v>65517504</v>
      </c>
      <c r="H33" t="s">
        <v>1443</v>
      </c>
      <c r="I33" t="s">
        <v>1487</v>
      </c>
      <c r="J33" t="s">
        <v>1488</v>
      </c>
    </row>
    <row r="34" spans="1:10" x14ac:dyDescent="0.2">
      <c r="A34" t="s">
        <v>1442</v>
      </c>
      <c r="B34">
        <v>10.050000000000001</v>
      </c>
      <c r="C34" t="s">
        <v>11</v>
      </c>
      <c r="D34" t="s">
        <v>80</v>
      </c>
      <c r="E34">
        <v>2335796</v>
      </c>
      <c r="F34" t="s">
        <v>13</v>
      </c>
      <c r="G34">
        <v>31438097</v>
      </c>
      <c r="H34" t="s">
        <v>1443</v>
      </c>
      <c r="I34" t="s">
        <v>1489</v>
      </c>
      <c r="J34" t="s">
        <v>1490</v>
      </c>
    </row>
    <row r="35" spans="1:10" x14ac:dyDescent="0.2">
      <c r="A35" t="s">
        <v>1442</v>
      </c>
      <c r="B35">
        <v>10.050000000000001</v>
      </c>
      <c r="C35" t="s">
        <v>11</v>
      </c>
      <c r="D35" t="s">
        <v>83</v>
      </c>
      <c r="E35">
        <v>1180599</v>
      </c>
      <c r="F35" t="s">
        <v>13</v>
      </c>
      <c r="G35">
        <v>15477089</v>
      </c>
      <c r="H35" t="s">
        <v>1443</v>
      </c>
      <c r="I35" t="s">
        <v>1491</v>
      </c>
      <c r="J35" t="s">
        <v>1492</v>
      </c>
    </row>
    <row r="36" spans="1:10" x14ac:dyDescent="0.2">
      <c r="A36" t="s">
        <v>1442</v>
      </c>
      <c r="B36">
        <v>10.050000000000001</v>
      </c>
      <c r="C36" t="s">
        <v>11</v>
      </c>
      <c r="D36" t="s">
        <v>86</v>
      </c>
      <c r="E36">
        <v>503942</v>
      </c>
      <c r="F36" t="s">
        <v>13</v>
      </c>
      <c r="G36">
        <v>6779077</v>
      </c>
      <c r="H36" t="s">
        <v>1443</v>
      </c>
      <c r="I36" t="s">
        <v>1493</v>
      </c>
      <c r="J36" t="s">
        <v>1494</v>
      </c>
    </row>
    <row r="37" spans="1:10" x14ac:dyDescent="0.2">
      <c r="A37" t="s">
        <v>1442</v>
      </c>
      <c r="B37">
        <v>10.050000000000001</v>
      </c>
      <c r="C37" t="s">
        <v>11</v>
      </c>
      <c r="D37" t="s">
        <v>89</v>
      </c>
      <c r="E37">
        <v>287447</v>
      </c>
      <c r="F37" t="s">
        <v>13</v>
      </c>
      <c r="G37">
        <v>3519020</v>
      </c>
      <c r="H37" t="s">
        <v>1443</v>
      </c>
      <c r="I37" t="s">
        <v>1495</v>
      </c>
      <c r="J37" t="s">
        <v>1496</v>
      </c>
    </row>
    <row r="38" spans="1:10" x14ac:dyDescent="0.2">
      <c r="A38" t="s">
        <v>1442</v>
      </c>
      <c r="B38">
        <v>10.050000000000001</v>
      </c>
      <c r="C38" t="s">
        <v>11</v>
      </c>
      <c r="D38" t="s">
        <v>92</v>
      </c>
      <c r="E38">
        <v>119839</v>
      </c>
      <c r="F38" t="s">
        <v>13</v>
      </c>
      <c r="G38">
        <v>1525541</v>
      </c>
      <c r="H38" t="s">
        <v>1443</v>
      </c>
      <c r="I38" t="s">
        <v>1497</v>
      </c>
      <c r="J38" t="s">
        <v>1498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1917-D1B3-504A-ABBB-29B6F1F4B179}">
  <dimension ref="A1:H57"/>
  <sheetViews>
    <sheetView zoomScale="75" workbookViewId="0">
      <selection activeCell="N6" sqref="N6"/>
    </sheetView>
  </sheetViews>
  <sheetFormatPr baseColWidth="10" defaultRowHeight="15" x14ac:dyDescent="0.2"/>
  <cols>
    <col min="1" max="5" width="15" customWidth="1"/>
  </cols>
  <sheetData>
    <row r="1" spans="1:7" ht="16" x14ac:dyDescent="0.2">
      <c r="A1" s="1" t="s">
        <v>0</v>
      </c>
      <c r="B1" s="1" t="s">
        <v>3</v>
      </c>
      <c r="C1" s="1" t="s">
        <v>5</v>
      </c>
      <c r="D1" s="1" t="s">
        <v>6</v>
      </c>
      <c r="E1" s="1" t="s">
        <v>5900</v>
      </c>
      <c r="F1" s="1" t="s">
        <v>5948</v>
      </c>
      <c r="G1" s="2" t="s">
        <v>5902</v>
      </c>
    </row>
    <row r="2" spans="1:7" x14ac:dyDescent="0.2">
      <c r="A2" t="s">
        <v>1442</v>
      </c>
      <c r="B2" t="s">
        <v>12</v>
      </c>
      <c r="C2" t="s">
        <v>13</v>
      </c>
      <c r="D2">
        <v>1891177579</v>
      </c>
      <c r="E2">
        <v>240986600</v>
      </c>
      <c r="F2">
        <f>D2/E2</f>
        <v>7.8476462135239053</v>
      </c>
      <c r="G2">
        <v>500</v>
      </c>
    </row>
    <row r="3" spans="1:7" x14ac:dyDescent="0.2">
      <c r="A3" t="s">
        <v>1442</v>
      </c>
      <c r="B3" t="s">
        <v>16</v>
      </c>
      <c r="C3" t="s">
        <v>13</v>
      </c>
      <c r="D3">
        <v>999916215</v>
      </c>
      <c r="E3">
        <v>264284568</v>
      </c>
      <c r="F3">
        <f t="shared" ref="F3:F37" si="0">D3/E3</f>
        <v>3.7834831695507853</v>
      </c>
      <c r="G3">
        <f>G2/2</f>
        <v>250</v>
      </c>
    </row>
    <row r="4" spans="1:7" x14ac:dyDescent="0.2">
      <c r="A4" t="s">
        <v>1442</v>
      </c>
      <c r="B4" t="s">
        <v>18</v>
      </c>
      <c r="C4" t="s">
        <v>13</v>
      </c>
      <c r="D4">
        <v>674705812</v>
      </c>
      <c r="E4">
        <v>284820366</v>
      </c>
      <c r="F4">
        <f t="shared" si="0"/>
        <v>2.3688819078337957</v>
      </c>
      <c r="G4">
        <f t="shared" ref="G4:G25" si="1">G3/2</f>
        <v>125</v>
      </c>
    </row>
    <row r="5" spans="1:7" x14ac:dyDescent="0.2">
      <c r="A5" t="s">
        <v>1442</v>
      </c>
      <c r="B5" t="s">
        <v>20</v>
      </c>
      <c r="C5" t="s">
        <v>13</v>
      </c>
      <c r="D5">
        <v>383683318</v>
      </c>
      <c r="E5">
        <v>321033146</v>
      </c>
      <c r="F5">
        <f t="shared" si="0"/>
        <v>1.1951517243020133</v>
      </c>
      <c r="G5">
        <f t="shared" si="1"/>
        <v>62.5</v>
      </c>
    </row>
    <row r="6" spans="1:7" x14ac:dyDescent="0.2">
      <c r="A6" t="s">
        <v>1442</v>
      </c>
      <c r="B6" t="s">
        <v>22</v>
      </c>
      <c r="C6" t="s">
        <v>13</v>
      </c>
      <c r="D6">
        <v>292947592</v>
      </c>
      <c r="E6">
        <v>368244124</v>
      </c>
      <c r="F6">
        <f t="shared" si="0"/>
        <v>0.7955255030763233</v>
      </c>
      <c r="G6">
        <f t="shared" si="1"/>
        <v>31.25</v>
      </c>
    </row>
    <row r="7" spans="1:7" x14ac:dyDescent="0.2">
      <c r="A7" t="s">
        <v>1442</v>
      </c>
      <c r="B7" t="s">
        <v>25</v>
      </c>
      <c r="C7" t="s">
        <v>13</v>
      </c>
      <c r="D7">
        <v>134293289</v>
      </c>
      <c r="E7">
        <v>374733452</v>
      </c>
      <c r="F7">
        <f t="shared" si="0"/>
        <v>0.35837016493526175</v>
      </c>
      <c r="G7">
        <f t="shared" si="1"/>
        <v>15.625</v>
      </c>
    </row>
    <row r="8" spans="1:7" x14ac:dyDescent="0.2">
      <c r="A8" t="s">
        <v>1442</v>
      </c>
      <c r="B8" t="s">
        <v>27</v>
      </c>
      <c r="C8" t="s">
        <v>13</v>
      </c>
      <c r="D8">
        <v>61254237</v>
      </c>
      <c r="E8">
        <v>374957436</v>
      </c>
      <c r="F8">
        <f t="shared" si="0"/>
        <v>0.16336317437374412</v>
      </c>
      <c r="G8">
        <f t="shared" si="1"/>
        <v>7.8125</v>
      </c>
    </row>
    <row r="9" spans="1:7" x14ac:dyDescent="0.2">
      <c r="A9" t="s">
        <v>1442</v>
      </c>
      <c r="B9" t="s">
        <v>29</v>
      </c>
      <c r="C9" t="s">
        <v>13</v>
      </c>
      <c r="D9">
        <v>32285163</v>
      </c>
      <c r="E9">
        <v>393294487</v>
      </c>
      <c r="F9">
        <f t="shared" si="0"/>
        <v>8.2089030147020597E-2</v>
      </c>
      <c r="G9">
        <f t="shared" si="1"/>
        <v>3.90625</v>
      </c>
    </row>
    <row r="10" spans="1:7" x14ac:dyDescent="0.2">
      <c r="A10" t="s">
        <v>1442</v>
      </c>
      <c r="B10" t="s">
        <v>32</v>
      </c>
      <c r="C10" t="s">
        <v>13</v>
      </c>
      <c r="D10">
        <v>17575356</v>
      </c>
      <c r="E10">
        <v>395879776</v>
      </c>
      <c r="F10">
        <f t="shared" si="0"/>
        <v>4.439569047346334E-2</v>
      </c>
      <c r="G10">
        <f t="shared" si="1"/>
        <v>1.953125</v>
      </c>
    </row>
    <row r="11" spans="1:7" x14ac:dyDescent="0.2">
      <c r="A11" t="s">
        <v>1442</v>
      </c>
      <c r="B11" t="s">
        <v>35</v>
      </c>
      <c r="C11" t="s">
        <v>13</v>
      </c>
      <c r="D11">
        <v>7668437</v>
      </c>
      <c r="E11">
        <v>405462037</v>
      </c>
      <c r="F11">
        <f t="shared" si="0"/>
        <v>1.8912835975319682E-2</v>
      </c>
      <c r="G11">
        <f t="shared" si="1"/>
        <v>0.9765625</v>
      </c>
    </row>
    <row r="12" spans="1:7" x14ac:dyDescent="0.2">
      <c r="A12" t="s">
        <v>1442</v>
      </c>
      <c r="B12" t="s">
        <v>38</v>
      </c>
      <c r="C12" t="s">
        <v>13</v>
      </c>
      <c r="D12">
        <v>4511966</v>
      </c>
      <c r="E12">
        <v>408420148</v>
      </c>
      <c r="F12">
        <f t="shared" si="0"/>
        <v>1.1047363902331282E-2</v>
      </c>
      <c r="G12">
        <f t="shared" si="1"/>
        <v>0.48828125</v>
      </c>
    </row>
    <row r="13" spans="1:7" x14ac:dyDescent="0.2">
      <c r="A13" t="s">
        <v>1442</v>
      </c>
      <c r="B13" t="s">
        <v>39</v>
      </c>
      <c r="C13" t="s">
        <v>13</v>
      </c>
      <c r="D13">
        <v>1667331</v>
      </c>
      <c r="E13">
        <v>387392843</v>
      </c>
      <c r="F13">
        <f t="shared" si="0"/>
        <v>4.3039798750231428E-3</v>
      </c>
      <c r="G13">
        <f t="shared" si="1"/>
        <v>0.244140625</v>
      </c>
    </row>
    <row r="14" spans="1:7" x14ac:dyDescent="0.2">
      <c r="A14" t="s">
        <v>1442</v>
      </c>
      <c r="B14" t="s">
        <v>40</v>
      </c>
      <c r="C14" t="s">
        <v>13</v>
      </c>
      <c r="D14">
        <v>1968337135</v>
      </c>
      <c r="E14">
        <v>226296878</v>
      </c>
      <c r="F14">
        <f t="shared" si="0"/>
        <v>8.6980304474196064</v>
      </c>
      <c r="G14">
        <v>500</v>
      </c>
    </row>
    <row r="15" spans="1:7" x14ac:dyDescent="0.2">
      <c r="A15" t="s">
        <v>1442</v>
      </c>
      <c r="B15" t="s">
        <v>42</v>
      </c>
      <c r="C15" t="s">
        <v>13</v>
      </c>
      <c r="D15">
        <v>1062581292</v>
      </c>
      <c r="E15">
        <v>262005249</v>
      </c>
      <c r="F15">
        <f t="shared" si="0"/>
        <v>4.0555725354952719</v>
      </c>
      <c r="G15">
        <f>G14/2</f>
        <v>250</v>
      </c>
    </row>
    <row r="16" spans="1:7" x14ac:dyDescent="0.2">
      <c r="A16" t="s">
        <v>1442</v>
      </c>
      <c r="B16" t="s">
        <v>44</v>
      </c>
      <c r="C16" t="s">
        <v>13</v>
      </c>
      <c r="D16">
        <v>711195131</v>
      </c>
      <c r="E16">
        <v>306639279</v>
      </c>
      <c r="F16">
        <f t="shared" si="0"/>
        <v>2.3193216906826866</v>
      </c>
      <c r="G16">
        <f t="shared" si="1"/>
        <v>125</v>
      </c>
    </row>
    <row r="17" spans="1:7" x14ac:dyDescent="0.2">
      <c r="A17" t="s">
        <v>1442</v>
      </c>
      <c r="B17" t="s">
        <v>46</v>
      </c>
      <c r="C17" t="s">
        <v>13</v>
      </c>
      <c r="D17">
        <v>431462227</v>
      </c>
      <c r="E17">
        <v>348213107</v>
      </c>
      <c r="F17">
        <f t="shared" si="0"/>
        <v>1.2390752051731355</v>
      </c>
      <c r="G17">
        <f t="shared" si="1"/>
        <v>62.5</v>
      </c>
    </row>
    <row r="18" spans="1:7" x14ac:dyDescent="0.2">
      <c r="A18" t="s">
        <v>1442</v>
      </c>
      <c r="B18" t="s">
        <v>48</v>
      </c>
      <c r="C18" t="s">
        <v>13</v>
      </c>
      <c r="D18">
        <v>212880834</v>
      </c>
      <c r="E18">
        <v>367357769</v>
      </c>
      <c r="F18">
        <f t="shared" si="0"/>
        <v>0.57949185226024169</v>
      </c>
      <c r="G18">
        <f t="shared" si="1"/>
        <v>31.25</v>
      </c>
    </row>
    <row r="19" spans="1:7" x14ac:dyDescent="0.2">
      <c r="A19" t="s">
        <v>1442</v>
      </c>
      <c r="B19" t="s">
        <v>50</v>
      </c>
      <c r="C19" t="s">
        <v>13</v>
      </c>
      <c r="D19">
        <v>122641376</v>
      </c>
      <c r="E19">
        <v>381096420</v>
      </c>
      <c r="F19">
        <f t="shared" si="0"/>
        <v>0.32181193410318576</v>
      </c>
      <c r="G19">
        <f t="shared" si="1"/>
        <v>15.625</v>
      </c>
    </row>
    <row r="20" spans="1:7" x14ac:dyDescent="0.2">
      <c r="A20" t="s">
        <v>1442</v>
      </c>
      <c r="B20" t="s">
        <v>52</v>
      </c>
      <c r="C20" t="s">
        <v>13</v>
      </c>
      <c r="D20">
        <v>62292229</v>
      </c>
      <c r="E20">
        <v>388029988</v>
      </c>
      <c r="F20">
        <f t="shared" si="0"/>
        <v>0.16053457445665256</v>
      </c>
      <c r="G20">
        <f t="shared" si="1"/>
        <v>7.8125</v>
      </c>
    </row>
    <row r="21" spans="1:7" x14ac:dyDescent="0.2">
      <c r="A21" t="s">
        <v>1442</v>
      </c>
      <c r="B21" t="s">
        <v>54</v>
      </c>
      <c r="C21" t="s">
        <v>13</v>
      </c>
      <c r="D21">
        <v>31122481</v>
      </c>
      <c r="E21">
        <v>370830305</v>
      </c>
      <c r="F21">
        <f t="shared" si="0"/>
        <v>8.3926476828801791E-2</v>
      </c>
      <c r="G21">
        <f t="shared" si="1"/>
        <v>3.90625</v>
      </c>
    </row>
    <row r="22" spans="1:7" x14ac:dyDescent="0.2">
      <c r="A22" t="s">
        <v>1442</v>
      </c>
      <c r="B22" t="s">
        <v>57</v>
      </c>
      <c r="C22" t="s">
        <v>13</v>
      </c>
      <c r="D22">
        <v>17771609</v>
      </c>
      <c r="E22">
        <v>399769412</v>
      </c>
      <c r="F22">
        <f t="shared" si="0"/>
        <v>4.445464927166564E-2</v>
      </c>
      <c r="G22">
        <f t="shared" si="1"/>
        <v>1.953125</v>
      </c>
    </row>
    <row r="23" spans="1:7" x14ac:dyDescent="0.2">
      <c r="A23" t="s">
        <v>1442</v>
      </c>
      <c r="B23" t="s">
        <v>60</v>
      </c>
      <c r="C23" t="s">
        <v>13</v>
      </c>
      <c r="D23">
        <v>7705467</v>
      </c>
      <c r="E23">
        <v>411381272</v>
      </c>
      <c r="F23">
        <f t="shared" si="0"/>
        <v>1.8730718981295774E-2</v>
      </c>
      <c r="G23">
        <f t="shared" si="1"/>
        <v>0.9765625</v>
      </c>
    </row>
    <row r="24" spans="1:7" x14ac:dyDescent="0.2">
      <c r="A24" t="s">
        <v>1442</v>
      </c>
      <c r="B24" t="s">
        <v>63</v>
      </c>
      <c r="C24" t="s">
        <v>13</v>
      </c>
      <c r="D24">
        <v>3678580</v>
      </c>
      <c r="E24">
        <v>388966420</v>
      </c>
      <c r="F24">
        <f t="shared" si="0"/>
        <v>9.4573202488790684E-3</v>
      </c>
      <c r="G24">
        <f t="shared" si="1"/>
        <v>0.48828125</v>
      </c>
    </row>
    <row r="25" spans="1:7" x14ac:dyDescent="0.2">
      <c r="A25" t="s">
        <v>1442</v>
      </c>
      <c r="B25" t="s">
        <v>64</v>
      </c>
      <c r="C25" t="s">
        <v>13</v>
      </c>
      <c r="D25">
        <v>1867602</v>
      </c>
      <c r="E25">
        <v>400861525</v>
      </c>
      <c r="F25">
        <f t="shared" si="0"/>
        <v>4.6589704512050639E-3</v>
      </c>
      <c r="G25">
        <f t="shared" si="1"/>
        <v>0.244140625</v>
      </c>
    </row>
    <row r="26" spans="1:7" x14ac:dyDescent="0.2">
      <c r="A26" t="s">
        <v>1442</v>
      </c>
      <c r="B26" t="s">
        <v>66</v>
      </c>
      <c r="C26" t="s">
        <v>13</v>
      </c>
      <c r="D26">
        <v>1751910410</v>
      </c>
      <c r="E26">
        <v>224674955</v>
      </c>
      <c r="F26">
        <f t="shared" si="0"/>
        <v>7.7975331518370616</v>
      </c>
      <c r="G26">
        <v>500</v>
      </c>
    </row>
    <row r="27" spans="1:7" x14ac:dyDescent="0.2">
      <c r="A27" t="s">
        <v>1442</v>
      </c>
      <c r="B27" t="s">
        <v>68</v>
      </c>
      <c r="C27" t="s">
        <v>13</v>
      </c>
      <c r="D27">
        <v>1133259534</v>
      </c>
      <c r="E27">
        <v>256857834</v>
      </c>
      <c r="F27">
        <f t="shared" si="0"/>
        <v>4.4120107857017903</v>
      </c>
      <c r="G27">
        <f>G26/2</f>
        <v>250</v>
      </c>
    </row>
    <row r="28" spans="1:7" x14ac:dyDescent="0.2">
      <c r="A28" t="s">
        <v>1442</v>
      </c>
      <c r="B28" t="s">
        <v>70</v>
      </c>
      <c r="C28" t="s">
        <v>13</v>
      </c>
      <c r="D28">
        <v>661142136</v>
      </c>
      <c r="E28">
        <v>288491267</v>
      </c>
      <c r="F28">
        <f t="shared" si="0"/>
        <v>2.2917232222492196</v>
      </c>
      <c r="G28">
        <f t="shared" ref="G28:G37" si="2">G27/2</f>
        <v>125</v>
      </c>
    </row>
    <row r="29" spans="1:7" x14ac:dyDescent="0.2">
      <c r="A29" t="s">
        <v>1442</v>
      </c>
      <c r="B29" t="s">
        <v>72</v>
      </c>
      <c r="C29" t="s">
        <v>13</v>
      </c>
      <c r="D29">
        <v>399903387</v>
      </c>
      <c r="E29">
        <v>335061254</v>
      </c>
      <c r="F29">
        <f t="shared" si="0"/>
        <v>1.1935232206825084</v>
      </c>
      <c r="G29">
        <f t="shared" si="2"/>
        <v>62.5</v>
      </c>
    </row>
    <row r="30" spans="1:7" x14ac:dyDescent="0.2">
      <c r="A30" t="s">
        <v>1442</v>
      </c>
      <c r="B30" t="s">
        <v>74</v>
      </c>
      <c r="C30" t="s">
        <v>13</v>
      </c>
      <c r="D30">
        <v>213612772</v>
      </c>
      <c r="E30">
        <v>332299980</v>
      </c>
      <c r="F30">
        <f t="shared" si="0"/>
        <v>0.64283113107620404</v>
      </c>
      <c r="G30">
        <f t="shared" si="2"/>
        <v>31.25</v>
      </c>
    </row>
    <row r="31" spans="1:7" x14ac:dyDescent="0.2">
      <c r="A31" t="s">
        <v>1442</v>
      </c>
      <c r="B31" t="s">
        <v>76</v>
      </c>
      <c r="C31" t="s">
        <v>13</v>
      </c>
      <c r="D31">
        <v>97903204</v>
      </c>
      <c r="E31">
        <v>330178927</v>
      </c>
      <c r="F31">
        <f t="shared" si="0"/>
        <v>0.29651560409850142</v>
      </c>
      <c r="G31">
        <f t="shared" si="2"/>
        <v>15.625</v>
      </c>
    </row>
    <row r="32" spans="1:7" x14ac:dyDescent="0.2">
      <c r="A32" t="s">
        <v>1442</v>
      </c>
      <c r="B32" t="s">
        <v>78</v>
      </c>
      <c r="C32" t="s">
        <v>13</v>
      </c>
      <c r="D32">
        <v>65517504</v>
      </c>
      <c r="E32">
        <v>395354074</v>
      </c>
      <c r="F32">
        <f t="shared" si="0"/>
        <v>0.16571855030384738</v>
      </c>
      <c r="G32">
        <f t="shared" si="2"/>
        <v>7.8125</v>
      </c>
    </row>
    <row r="33" spans="1:8" x14ac:dyDescent="0.2">
      <c r="A33" t="s">
        <v>1442</v>
      </c>
      <c r="B33" t="s">
        <v>80</v>
      </c>
      <c r="C33" t="s">
        <v>13</v>
      </c>
      <c r="D33">
        <v>31438097</v>
      </c>
      <c r="E33">
        <v>395358079</v>
      </c>
      <c r="F33">
        <f t="shared" si="0"/>
        <v>7.9518033574824204E-2</v>
      </c>
      <c r="G33">
        <f t="shared" si="2"/>
        <v>3.90625</v>
      </c>
    </row>
    <row r="34" spans="1:8" x14ac:dyDescent="0.2">
      <c r="A34" t="s">
        <v>1442</v>
      </c>
      <c r="B34" t="s">
        <v>83</v>
      </c>
      <c r="C34" t="s">
        <v>13</v>
      </c>
      <c r="D34">
        <v>15477089</v>
      </c>
      <c r="E34">
        <v>399213049</v>
      </c>
      <c r="F34">
        <f t="shared" si="0"/>
        <v>3.8768995749936017E-2</v>
      </c>
      <c r="G34">
        <f t="shared" si="2"/>
        <v>1.953125</v>
      </c>
    </row>
    <row r="35" spans="1:8" x14ac:dyDescent="0.2">
      <c r="A35" t="s">
        <v>1442</v>
      </c>
      <c r="B35" t="s">
        <v>86</v>
      </c>
      <c r="C35" t="s">
        <v>13</v>
      </c>
      <c r="D35">
        <v>6779077</v>
      </c>
      <c r="E35">
        <v>391700520</v>
      </c>
      <c r="F35">
        <f t="shared" si="0"/>
        <v>1.7306785806666787E-2</v>
      </c>
      <c r="G35">
        <f t="shared" si="2"/>
        <v>0.9765625</v>
      </c>
    </row>
    <row r="36" spans="1:8" x14ac:dyDescent="0.2">
      <c r="A36" t="s">
        <v>1442</v>
      </c>
      <c r="B36" t="s">
        <v>89</v>
      </c>
      <c r="C36" t="s">
        <v>13</v>
      </c>
      <c r="D36">
        <v>3519020</v>
      </c>
      <c r="E36">
        <v>409844561</v>
      </c>
      <c r="F36">
        <f t="shared" si="0"/>
        <v>8.586230817395183E-3</v>
      </c>
      <c r="G36">
        <f t="shared" si="2"/>
        <v>0.48828125</v>
      </c>
    </row>
    <row r="37" spans="1:8" x14ac:dyDescent="0.2">
      <c r="A37" t="s">
        <v>1442</v>
      </c>
      <c r="B37" t="s">
        <v>92</v>
      </c>
      <c r="C37" t="s">
        <v>13</v>
      </c>
      <c r="D37">
        <v>1525541</v>
      </c>
      <c r="E37">
        <v>371917302</v>
      </c>
      <c r="F37">
        <f t="shared" si="0"/>
        <v>4.1018285296122092E-3</v>
      </c>
      <c r="G37">
        <f t="shared" si="2"/>
        <v>0.244140625</v>
      </c>
    </row>
    <row r="43" spans="1:8" x14ac:dyDescent="0.2">
      <c r="F43" t="s">
        <v>5945</v>
      </c>
      <c r="G43" t="s">
        <v>5946</v>
      </c>
      <c r="H43" t="s">
        <v>5947</v>
      </c>
    </row>
    <row r="44" spans="1:8" x14ac:dyDescent="0.2">
      <c r="F44">
        <f>F2/F14</f>
        <v>0.90223255264092805</v>
      </c>
      <c r="G44">
        <f>F2/F26</f>
        <v>1.0064267840496499</v>
      </c>
      <c r="H44">
        <f>F14/F26</f>
        <v>1.1154848947798821</v>
      </c>
    </row>
    <row r="45" spans="1:8" x14ac:dyDescent="0.2">
      <c r="F45">
        <f t="shared" ref="F45:F55" si="3">F3/F15</f>
        <v>0.93290975230670892</v>
      </c>
      <c r="G45">
        <f t="shared" ref="G45:G55" si="4">F3/F27</f>
        <v>0.85754168639208594</v>
      </c>
      <c r="H45">
        <f t="shared" ref="H45:H55" si="5">F15/F27</f>
        <v>0.91921183616285695</v>
      </c>
    </row>
    <row r="46" spans="1:8" x14ac:dyDescent="0.2">
      <c r="F46">
        <f t="shared" si="3"/>
        <v>1.0213684101477623</v>
      </c>
      <c r="G46">
        <f t="shared" si="4"/>
        <v>1.033668413722687</v>
      </c>
      <c r="H46">
        <f t="shared" si="5"/>
        <v>1.0120426708450334</v>
      </c>
    </row>
    <row r="47" spans="1:8" x14ac:dyDescent="0.2">
      <c r="F47">
        <f t="shared" si="3"/>
        <v>0.96455140036073539</v>
      </c>
      <c r="G47">
        <f t="shared" si="4"/>
        <v>1.001364450721431</v>
      </c>
      <c r="H47">
        <f t="shared" si="5"/>
        <v>1.0381659809388364</v>
      </c>
    </row>
    <row r="48" spans="1:8" x14ac:dyDescent="0.2">
      <c r="F48">
        <f t="shared" si="3"/>
        <v>1.372798426713796</v>
      </c>
      <c r="G48">
        <f t="shared" si="4"/>
        <v>1.2375341899582306</v>
      </c>
      <c r="H48">
        <f t="shared" si="5"/>
        <v>0.9014682460852167</v>
      </c>
    </row>
    <row r="49" spans="5:8" x14ac:dyDescent="0.2">
      <c r="F49">
        <f t="shared" si="3"/>
        <v>1.11360122779149</v>
      </c>
      <c r="G49">
        <f t="shared" si="4"/>
        <v>1.2086047411393988</v>
      </c>
      <c r="H49">
        <f t="shared" si="5"/>
        <v>1.0853119689319317</v>
      </c>
    </row>
    <row r="50" spans="5:8" x14ac:dyDescent="0.2">
      <c r="F50">
        <f t="shared" si="3"/>
        <v>1.0176198798711447</v>
      </c>
      <c r="G50">
        <f t="shared" si="4"/>
        <v>0.98578689032830269</v>
      </c>
      <c r="H50">
        <f t="shared" si="5"/>
        <v>0.96871819215356447</v>
      </c>
    </row>
    <row r="51" spans="5:8" x14ac:dyDescent="0.2">
      <c r="F51">
        <f t="shared" si="3"/>
        <v>0.97810647186430422</v>
      </c>
      <c r="G51">
        <f t="shared" si="4"/>
        <v>1.032332245361389</v>
      </c>
      <c r="H51">
        <f t="shared" si="5"/>
        <v>1.0554395406399149</v>
      </c>
    </row>
    <row r="52" spans="5:8" x14ac:dyDescent="0.2">
      <c r="F52">
        <f t="shared" si="3"/>
        <v>0.99867373156310379</v>
      </c>
      <c r="G52">
        <f t="shared" si="4"/>
        <v>1.145133878623529</v>
      </c>
      <c r="H52">
        <f t="shared" si="5"/>
        <v>1.1466546504945001</v>
      </c>
    </row>
    <row r="53" spans="5:8" x14ac:dyDescent="0.2">
      <c r="F53">
        <f t="shared" si="3"/>
        <v>1.0097229046149145</v>
      </c>
      <c r="G53">
        <f t="shared" si="4"/>
        <v>1.0927988701422666</v>
      </c>
      <c r="H53">
        <f t="shared" si="5"/>
        <v>1.0822760037904018</v>
      </c>
    </row>
    <row r="54" spans="5:8" x14ac:dyDescent="0.2">
      <c r="F54">
        <f>F12/F24</f>
        <v>1.1681283504849773</v>
      </c>
      <c r="G54">
        <f t="shared" si="4"/>
        <v>1.2866371912516017</v>
      </c>
      <c r="H54">
        <f t="shared" si="5"/>
        <v>1.1014519001421568</v>
      </c>
    </row>
    <row r="55" spans="5:8" x14ac:dyDescent="0.2">
      <c r="F55">
        <f t="shared" si="3"/>
        <v>0.92380493074599745</v>
      </c>
      <c r="G55">
        <f t="shared" si="4"/>
        <v>1.0492832267247518</v>
      </c>
      <c r="H55">
        <f t="shared" si="5"/>
        <v>1.1358276967383441</v>
      </c>
    </row>
    <row r="57" spans="5:8" x14ac:dyDescent="0.2">
      <c r="E57" t="s">
        <v>5944</v>
      </c>
      <c r="F57">
        <f>AVERAGE(F44:F55)</f>
        <v>1.0336265032588219</v>
      </c>
      <c r="G57">
        <f>AVERAGE(G44:G55)</f>
        <v>1.0780927140346104</v>
      </c>
      <c r="H57">
        <f>AVERAGE(H44:H55)</f>
        <v>1.04683779847522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1499</v>
      </c>
      <c r="B2">
        <v>10.050000000000001</v>
      </c>
      <c r="C2" t="s">
        <v>11</v>
      </c>
      <c r="D2" t="s">
        <v>12</v>
      </c>
      <c r="E2">
        <v>149877078</v>
      </c>
      <c r="F2" t="s">
        <v>13</v>
      </c>
      <c r="G2">
        <v>2118585044</v>
      </c>
      <c r="H2" t="s">
        <v>1443</v>
      </c>
      <c r="I2" t="s">
        <v>193</v>
      </c>
      <c r="J2" t="s">
        <v>13</v>
      </c>
    </row>
    <row r="3" spans="1:10" x14ac:dyDescent="0.2">
      <c r="A3" t="s">
        <v>1499</v>
      </c>
      <c r="B3">
        <v>10.050000000000001</v>
      </c>
      <c r="C3" t="s">
        <v>11</v>
      </c>
      <c r="D3" t="s">
        <v>16</v>
      </c>
      <c r="E3">
        <v>96091800</v>
      </c>
      <c r="F3" t="s">
        <v>13</v>
      </c>
      <c r="G3">
        <v>1296908539</v>
      </c>
      <c r="H3" t="s">
        <v>1443</v>
      </c>
      <c r="I3" t="s">
        <v>193</v>
      </c>
      <c r="J3" t="s">
        <v>13</v>
      </c>
    </row>
    <row r="4" spans="1:10" x14ac:dyDescent="0.2">
      <c r="A4" t="s">
        <v>1499</v>
      </c>
      <c r="B4">
        <v>10.050000000000001</v>
      </c>
      <c r="C4" t="s">
        <v>11</v>
      </c>
      <c r="D4" t="s">
        <v>18</v>
      </c>
      <c r="E4">
        <v>64793982</v>
      </c>
      <c r="F4" t="s">
        <v>13</v>
      </c>
      <c r="G4">
        <v>908923903</v>
      </c>
      <c r="H4" t="s">
        <v>1443</v>
      </c>
      <c r="I4" t="s">
        <v>1500</v>
      </c>
      <c r="J4" t="s">
        <v>13</v>
      </c>
    </row>
    <row r="5" spans="1:10" x14ac:dyDescent="0.2">
      <c r="A5" t="s">
        <v>1499</v>
      </c>
      <c r="B5">
        <v>10.050000000000001</v>
      </c>
      <c r="C5" t="s">
        <v>11</v>
      </c>
      <c r="D5" t="s">
        <v>20</v>
      </c>
      <c r="E5">
        <v>44864006</v>
      </c>
      <c r="F5" t="s">
        <v>13</v>
      </c>
      <c r="G5">
        <v>576269420</v>
      </c>
      <c r="H5" t="s">
        <v>1443</v>
      </c>
      <c r="I5" t="s">
        <v>193</v>
      </c>
      <c r="J5" t="s">
        <v>13</v>
      </c>
    </row>
    <row r="6" spans="1:10" x14ac:dyDescent="0.2">
      <c r="A6" t="s">
        <v>1499</v>
      </c>
      <c r="B6">
        <v>10.050000000000001</v>
      </c>
      <c r="C6" t="s">
        <v>11</v>
      </c>
      <c r="D6" t="s">
        <v>22</v>
      </c>
      <c r="E6">
        <v>34112605</v>
      </c>
      <c r="F6" t="s">
        <v>13</v>
      </c>
      <c r="G6">
        <v>436713477</v>
      </c>
      <c r="H6" t="s">
        <v>1443</v>
      </c>
      <c r="I6" t="s">
        <v>1501</v>
      </c>
      <c r="J6" t="s">
        <v>1502</v>
      </c>
    </row>
    <row r="7" spans="1:10" x14ac:dyDescent="0.2">
      <c r="A7" t="s">
        <v>1499</v>
      </c>
      <c r="B7">
        <v>10.050000000000001</v>
      </c>
      <c r="C7" t="s">
        <v>11</v>
      </c>
      <c r="D7" t="s">
        <v>25</v>
      </c>
      <c r="E7">
        <v>16382590</v>
      </c>
      <c r="F7" t="s">
        <v>13</v>
      </c>
      <c r="G7">
        <v>231182530</v>
      </c>
      <c r="H7" t="s">
        <v>1443</v>
      </c>
      <c r="I7" t="s">
        <v>1503</v>
      </c>
      <c r="J7" t="s">
        <v>13</v>
      </c>
    </row>
    <row r="8" spans="1:10" x14ac:dyDescent="0.2">
      <c r="A8" t="s">
        <v>1499</v>
      </c>
      <c r="B8">
        <v>10.050000000000001</v>
      </c>
      <c r="C8" t="s">
        <v>11</v>
      </c>
      <c r="D8" t="s">
        <v>27</v>
      </c>
      <c r="E8">
        <v>9021126</v>
      </c>
      <c r="F8" t="s">
        <v>13</v>
      </c>
      <c r="G8">
        <v>113199053</v>
      </c>
      <c r="H8" t="s">
        <v>1443</v>
      </c>
      <c r="I8" t="s">
        <v>1504</v>
      </c>
      <c r="J8" t="s">
        <v>13</v>
      </c>
    </row>
    <row r="9" spans="1:10" x14ac:dyDescent="0.2">
      <c r="A9" t="s">
        <v>1499</v>
      </c>
      <c r="B9">
        <v>10.050000000000001</v>
      </c>
      <c r="C9" t="s">
        <v>11</v>
      </c>
      <c r="D9" t="s">
        <v>29</v>
      </c>
      <c r="E9">
        <v>5018346</v>
      </c>
      <c r="F9" t="s">
        <v>13</v>
      </c>
      <c r="G9">
        <v>65744014</v>
      </c>
      <c r="H9" t="s">
        <v>1443</v>
      </c>
      <c r="I9" t="s">
        <v>1505</v>
      </c>
      <c r="J9" t="s">
        <v>13</v>
      </c>
    </row>
    <row r="10" spans="1:10" x14ac:dyDescent="0.2">
      <c r="A10" t="s">
        <v>1499</v>
      </c>
      <c r="B10">
        <v>10.050000000000001</v>
      </c>
      <c r="C10" t="s">
        <v>11</v>
      </c>
      <c r="D10" t="s">
        <v>32</v>
      </c>
      <c r="E10">
        <v>2305664</v>
      </c>
      <c r="F10" t="s">
        <v>13</v>
      </c>
      <c r="G10">
        <v>32811601</v>
      </c>
      <c r="H10" t="s">
        <v>1443</v>
      </c>
      <c r="I10" t="s">
        <v>1506</v>
      </c>
      <c r="J10" t="s">
        <v>1507</v>
      </c>
    </row>
    <row r="11" spans="1:10" x14ac:dyDescent="0.2">
      <c r="A11" t="s">
        <v>1499</v>
      </c>
      <c r="B11">
        <v>10.050000000000001</v>
      </c>
      <c r="C11" t="s">
        <v>11</v>
      </c>
      <c r="D11" t="s">
        <v>35</v>
      </c>
      <c r="E11">
        <v>1116507</v>
      </c>
      <c r="F11" t="s">
        <v>13</v>
      </c>
      <c r="G11">
        <v>14670510</v>
      </c>
      <c r="H11" t="s">
        <v>1443</v>
      </c>
      <c r="I11" t="s">
        <v>1508</v>
      </c>
      <c r="J11" t="s">
        <v>1509</v>
      </c>
    </row>
    <row r="12" spans="1:10" x14ac:dyDescent="0.2">
      <c r="A12" t="s">
        <v>1499</v>
      </c>
      <c r="B12">
        <v>10.050000000000001</v>
      </c>
      <c r="C12" t="s">
        <v>11</v>
      </c>
      <c r="D12" t="s">
        <v>38</v>
      </c>
      <c r="E12">
        <v>620519</v>
      </c>
      <c r="F12" t="s">
        <v>13</v>
      </c>
      <c r="G12">
        <v>7784040</v>
      </c>
      <c r="H12" t="s">
        <v>1443</v>
      </c>
      <c r="I12" t="s">
        <v>1510</v>
      </c>
      <c r="J12" t="s">
        <v>1511</v>
      </c>
    </row>
    <row r="13" spans="1:10" x14ac:dyDescent="0.2">
      <c r="A13" t="s">
        <v>1499</v>
      </c>
      <c r="B13">
        <v>10.050000000000001</v>
      </c>
      <c r="C13" t="s">
        <v>11</v>
      </c>
      <c r="D13" t="s">
        <v>39</v>
      </c>
      <c r="E13">
        <v>305755</v>
      </c>
      <c r="F13" t="s">
        <v>13</v>
      </c>
      <c r="G13">
        <v>3570231</v>
      </c>
      <c r="H13" t="s">
        <v>1443</v>
      </c>
      <c r="I13" t="s">
        <v>1512</v>
      </c>
      <c r="J13" t="s">
        <v>1513</v>
      </c>
    </row>
    <row r="14" spans="1:10" x14ac:dyDescent="0.2">
      <c r="A14" t="s">
        <v>1499</v>
      </c>
      <c r="B14">
        <v>10.050000000000001</v>
      </c>
      <c r="C14" t="s">
        <v>11</v>
      </c>
      <c r="D14" t="s">
        <v>40</v>
      </c>
      <c r="E14">
        <v>185046951</v>
      </c>
      <c r="F14" t="s">
        <v>13</v>
      </c>
      <c r="G14">
        <v>2369621337</v>
      </c>
      <c r="H14" t="s">
        <v>1443</v>
      </c>
      <c r="I14" t="s">
        <v>193</v>
      </c>
      <c r="J14" t="s">
        <v>13</v>
      </c>
    </row>
    <row r="15" spans="1:10" x14ac:dyDescent="0.2">
      <c r="A15" t="s">
        <v>1499</v>
      </c>
      <c r="B15">
        <v>10.050000000000001</v>
      </c>
      <c r="C15" t="s">
        <v>11</v>
      </c>
      <c r="D15" t="s">
        <v>42</v>
      </c>
      <c r="E15">
        <v>106852110</v>
      </c>
      <c r="F15" t="s">
        <v>13</v>
      </c>
      <c r="G15">
        <v>1448765432</v>
      </c>
      <c r="H15" t="s">
        <v>1443</v>
      </c>
      <c r="I15" t="s">
        <v>193</v>
      </c>
      <c r="J15" t="s">
        <v>13</v>
      </c>
    </row>
    <row r="16" spans="1:10" x14ac:dyDescent="0.2">
      <c r="A16" t="s">
        <v>1499</v>
      </c>
      <c r="B16">
        <v>10.050000000000001</v>
      </c>
      <c r="C16" t="s">
        <v>11</v>
      </c>
      <c r="D16" t="s">
        <v>44</v>
      </c>
      <c r="E16">
        <v>66045356</v>
      </c>
      <c r="F16" t="s">
        <v>13</v>
      </c>
      <c r="G16">
        <v>917913653</v>
      </c>
      <c r="H16" t="s">
        <v>1443</v>
      </c>
      <c r="I16" t="s">
        <v>193</v>
      </c>
      <c r="J16" t="s">
        <v>13</v>
      </c>
    </row>
    <row r="17" spans="1:10" x14ac:dyDescent="0.2">
      <c r="A17" t="s">
        <v>1499</v>
      </c>
      <c r="B17">
        <v>10.050000000000001</v>
      </c>
      <c r="C17" t="s">
        <v>11</v>
      </c>
      <c r="D17" t="s">
        <v>46</v>
      </c>
      <c r="E17">
        <v>46877553</v>
      </c>
      <c r="F17" t="s">
        <v>13</v>
      </c>
      <c r="G17">
        <v>617328846</v>
      </c>
      <c r="H17" t="s">
        <v>1443</v>
      </c>
      <c r="I17" t="s">
        <v>1514</v>
      </c>
      <c r="J17" t="s">
        <v>13</v>
      </c>
    </row>
    <row r="18" spans="1:10" x14ac:dyDescent="0.2">
      <c r="A18" t="s">
        <v>1499</v>
      </c>
      <c r="B18">
        <v>10.050000000000001</v>
      </c>
      <c r="C18" t="s">
        <v>11</v>
      </c>
      <c r="D18" t="s">
        <v>48</v>
      </c>
      <c r="E18">
        <v>25694441</v>
      </c>
      <c r="F18" t="s">
        <v>13</v>
      </c>
      <c r="G18">
        <v>354119036</v>
      </c>
      <c r="H18" t="s">
        <v>1443</v>
      </c>
      <c r="I18" t="s">
        <v>1515</v>
      </c>
      <c r="J18" t="s">
        <v>13</v>
      </c>
    </row>
    <row r="19" spans="1:10" x14ac:dyDescent="0.2">
      <c r="A19" t="s">
        <v>1499</v>
      </c>
      <c r="B19">
        <v>10.050000000000001</v>
      </c>
      <c r="C19" t="s">
        <v>11</v>
      </c>
      <c r="D19" t="s">
        <v>50</v>
      </c>
      <c r="E19">
        <v>15054904</v>
      </c>
      <c r="F19" t="s">
        <v>13</v>
      </c>
      <c r="G19">
        <v>215139858</v>
      </c>
      <c r="H19" t="s">
        <v>1443</v>
      </c>
      <c r="I19" t="s">
        <v>1516</v>
      </c>
      <c r="J19" t="s">
        <v>13</v>
      </c>
    </row>
    <row r="20" spans="1:10" x14ac:dyDescent="0.2">
      <c r="A20" t="s">
        <v>1499</v>
      </c>
      <c r="B20">
        <v>10.050000000000001</v>
      </c>
      <c r="C20" t="s">
        <v>11</v>
      </c>
      <c r="D20" t="s">
        <v>52</v>
      </c>
      <c r="E20">
        <v>7746788</v>
      </c>
      <c r="F20" t="s">
        <v>13</v>
      </c>
      <c r="G20">
        <v>107312180</v>
      </c>
      <c r="H20" t="s">
        <v>1443</v>
      </c>
      <c r="I20" t="s">
        <v>1517</v>
      </c>
      <c r="J20" t="s">
        <v>13</v>
      </c>
    </row>
    <row r="21" spans="1:10" x14ac:dyDescent="0.2">
      <c r="A21" t="s">
        <v>1499</v>
      </c>
      <c r="B21">
        <v>10.050000000000001</v>
      </c>
      <c r="C21" t="s">
        <v>11</v>
      </c>
      <c r="D21" t="s">
        <v>54</v>
      </c>
      <c r="E21">
        <v>4748031</v>
      </c>
      <c r="F21" t="s">
        <v>13</v>
      </c>
      <c r="G21">
        <v>64403840</v>
      </c>
      <c r="H21" t="s">
        <v>1443</v>
      </c>
      <c r="I21" t="s">
        <v>1518</v>
      </c>
      <c r="J21" t="s">
        <v>13</v>
      </c>
    </row>
    <row r="22" spans="1:10" x14ac:dyDescent="0.2">
      <c r="A22" t="s">
        <v>1499</v>
      </c>
      <c r="B22">
        <v>10.050000000000001</v>
      </c>
      <c r="C22" t="s">
        <v>11</v>
      </c>
      <c r="D22" t="s">
        <v>57</v>
      </c>
      <c r="E22">
        <v>2603193</v>
      </c>
      <c r="F22" t="s">
        <v>13</v>
      </c>
      <c r="G22">
        <v>33609060</v>
      </c>
      <c r="H22" t="s">
        <v>1443</v>
      </c>
      <c r="I22" t="s">
        <v>1519</v>
      </c>
      <c r="J22" t="s">
        <v>1520</v>
      </c>
    </row>
    <row r="23" spans="1:10" x14ac:dyDescent="0.2">
      <c r="A23" t="s">
        <v>1499</v>
      </c>
      <c r="B23">
        <v>10.050000000000001</v>
      </c>
      <c r="C23" t="s">
        <v>11</v>
      </c>
      <c r="D23" t="s">
        <v>60</v>
      </c>
      <c r="E23">
        <v>1144005</v>
      </c>
      <c r="F23" t="s">
        <v>13</v>
      </c>
      <c r="G23">
        <v>15094208</v>
      </c>
      <c r="H23" t="s">
        <v>1443</v>
      </c>
      <c r="I23" t="s">
        <v>1521</v>
      </c>
      <c r="J23" t="s">
        <v>1522</v>
      </c>
    </row>
    <row r="24" spans="1:10" x14ac:dyDescent="0.2">
      <c r="A24" t="s">
        <v>1499</v>
      </c>
      <c r="B24">
        <v>10.050000000000001</v>
      </c>
      <c r="C24" t="s">
        <v>11</v>
      </c>
      <c r="D24" t="s">
        <v>63</v>
      </c>
      <c r="E24">
        <v>580687</v>
      </c>
      <c r="F24" t="s">
        <v>13</v>
      </c>
      <c r="G24">
        <v>7348363</v>
      </c>
      <c r="H24" t="s">
        <v>1443</v>
      </c>
      <c r="I24" t="s">
        <v>1523</v>
      </c>
      <c r="J24" t="s">
        <v>1524</v>
      </c>
    </row>
    <row r="25" spans="1:10" x14ac:dyDescent="0.2">
      <c r="A25" t="s">
        <v>1499</v>
      </c>
      <c r="B25">
        <v>10.050000000000001</v>
      </c>
      <c r="C25" t="s">
        <v>11</v>
      </c>
      <c r="D25" t="s">
        <v>64</v>
      </c>
      <c r="E25">
        <v>318933</v>
      </c>
      <c r="F25" t="s">
        <v>13</v>
      </c>
      <c r="G25">
        <v>3680767</v>
      </c>
      <c r="H25" t="s">
        <v>1443</v>
      </c>
      <c r="I25" t="s">
        <v>1525</v>
      </c>
      <c r="J25" t="s">
        <v>1526</v>
      </c>
    </row>
    <row r="26" spans="1:10" x14ac:dyDescent="0.2">
      <c r="A26" t="s">
        <v>1499</v>
      </c>
      <c r="B26">
        <v>10.050000000000001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1443</v>
      </c>
      <c r="I26" t="s">
        <v>37</v>
      </c>
      <c r="J26" t="s">
        <v>13</v>
      </c>
    </row>
    <row r="27" spans="1:10" x14ac:dyDescent="0.2">
      <c r="A27" t="s">
        <v>1499</v>
      </c>
      <c r="B27">
        <v>10.050000000000001</v>
      </c>
      <c r="C27" t="s">
        <v>11</v>
      </c>
      <c r="D27" t="s">
        <v>66</v>
      </c>
      <c r="E27">
        <v>164267549</v>
      </c>
      <c r="F27" t="s">
        <v>13</v>
      </c>
      <c r="G27">
        <v>2213502602</v>
      </c>
      <c r="H27" t="s">
        <v>1443</v>
      </c>
      <c r="I27" t="s">
        <v>1527</v>
      </c>
      <c r="J27" t="s">
        <v>13</v>
      </c>
    </row>
    <row r="28" spans="1:10" x14ac:dyDescent="0.2">
      <c r="A28" t="s">
        <v>1499</v>
      </c>
      <c r="B28">
        <v>10.050000000000001</v>
      </c>
      <c r="C28" t="s">
        <v>11</v>
      </c>
      <c r="D28" t="s">
        <v>68</v>
      </c>
      <c r="E28">
        <v>110684704</v>
      </c>
      <c r="F28" t="s">
        <v>13</v>
      </c>
      <c r="G28">
        <v>1450022767</v>
      </c>
      <c r="H28" t="s">
        <v>1443</v>
      </c>
      <c r="I28" t="s">
        <v>193</v>
      </c>
      <c r="J28" t="s">
        <v>13</v>
      </c>
    </row>
    <row r="29" spans="1:10" x14ac:dyDescent="0.2">
      <c r="A29" t="s">
        <v>1499</v>
      </c>
      <c r="B29">
        <v>10.050000000000001</v>
      </c>
      <c r="C29" t="s">
        <v>11</v>
      </c>
      <c r="D29" t="s">
        <v>70</v>
      </c>
      <c r="E29">
        <v>65851902</v>
      </c>
      <c r="F29" t="s">
        <v>13</v>
      </c>
      <c r="G29">
        <v>903545136</v>
      </c>
      <c r="H29" t="s">
        <v>1443</v>
      </c>
      <c r="I29" t="s">
        <v>193</v>
      </c>
      <c r="J29" t="s">
        <v>13</v>
      </c>
    </row>
    <row r="30" spans="1:10" x14ac:dyDescent="0.2">
      <c r="A30" t="s">
        <v>1499</v>
      </c>
      <c r="B30">
        <v>10.050000000000001</v>
      </c>
      <c r="C30" t="s">
        <v>11</v>
      </c>
      <c r="D30" t="s">
        <v>72</v>
      </c>
      <c r="E30">
        <v>42115786</v>
      </c>
      <c r="F30" t="s">
        <v>13</v>
      </c>
      <c r="G30">
        <v>578393943</v>
      </c>
      <c r="H30" t="s">
        <v>1443</v>
      </c>
      <c r="I30" t="s">
        <v>193</v>
      </c>
      <c r="J30" t="s">
        <v>13</v>
      </c>
    </row>
    <row r="31" spans="1:10" x14ac:dyDescent="0.2">
      <c r="A31" t="s">
        <v>1499</v>
      </c>
      <c r="B31">
        <v>10.050000000000001</v>
      </c>
      <c r="C31" t="s">
        <v>11</v>
      </c>
      <c r="D31" t="s">
        <v>74</v>
      </c>
      <c r="E31">
        <v>23976818</v>
      </c>
      <c r="F31" t="s">
        <v>13</v>
      </c>
      <c r="G31">
        <v>371356114</v>
      </c>
      <c r="H31" t="s">
        <v>1443</v>
      </c>
      <c r="I31" t="s">
        <v>1528</v>
      </c>
      <c r="J31" t="s">
        <v>13</v>
      </c>
    </row>
    <row r="32" spans="1:10" x14ac:dyDescent="0.2">
      <c r="A32" t="s">
        <v>1499</v>
      </c>
      <c r="B32">
        <v>10.050000000000001</v>
      </c>
      <c r="C32" t="s">
        <v>11</v>
      </c>
      <c r="D32" t="s">
        <v>76</v>
      </c>
      <c r="E32">
        <v>13591248</v>
      </c>
      <c r="F32" t="s">
        <v>13</v>
      </c>
      <c r="G32">
        <v>189240241</v>
      </c>
      <c r="H32" t="s">
        <v>1443</v>
      </c>
      <c r="I32" t="s">
        <v>1529</v>
      </c>
      <c r="J32" t="s">
        <v>13</v>
      </c>
    </row>
    <row r="33" spans="1:10" x14ac:dyDescent="0.2">
      <c r="A33" t="s">
        <v>1499</v>
      </c>
      <c r="B33">
        <v>10.050000000000001</v>
      </c>
      <c r="C33" t="s">
        <v>11</v>
      </c>
      <c r="D33" t="s">
        <v>78</v>
      </c>
      <c r="E33">
        <v>9465444</v>
      </c>
      <c r="F33" t="s">
        <v>13</v>
      </c>
      <c r="G33">
        <v>122894611</v>
      </c>
      <c r="H33" t="s">
        <v>1443</v>
      </c>
      <c r="I33" t="s">
        <v>1530</v>
      </c>
      <c r="J33" t="s">
        <v>13</v>
      </c>
    </row>
    <row r="34" spans="1:10" x14ac:dyDescent="0.2">
      <c r="A34" t="s">
        <v>1499</v>
      </c>
      <c r="B34">
        <v>10.050000000000001</v>
      </c>
      <c r="C34" t="s">
        <v>11</v>
      </c>
      <c r="D34" t="s">
        <v>80</v>
      </c>
      <c r="E34">
        <v>4961320</v>
      </c>
      <c r="F34" t="s">
        <v>13</v>
      </c>
      <c r="G34">
        <v>62286239</v>
      </c>
      <c r="H34" t="s">
        <v>1443</v>
      </c>
      <c r="I34" t="s">
        <v>1531</v>
      </c>
      <c r="J34" t="s">
        <v>1532</v>
      </c>
    </row>
    <row r="35" spans="1:10" x14ac:dyDescent="0.2">
      <c r="A35" t="s">
        <v>1499</v>
      </c>
      <c r="B35">
        <v>10.050000000000001</v>
      </c>
      <c r="C35" t="s">
        <v>11</v>
      </c>
      <c r="D35" t="s">
        <v>83</v>
      </c>
      <c r="E35">
        <v>2344186</v>
      </c>
      <c r="F35" t="s">
        <v>13</v>
      </c>
      <c r="G35">
        <v>31624442</v>
      </c>
      <c r="H35" t="s">
        <v>1443</v>
      </c>
      <c r="I35" t="s">
        <v>1533</v>
      </c>
      <c r="J35" t="s">
        <v>1534</v>
      </c>
    </row>
    <row r="36" spans="1:10" x14ac:dyDescent="0.2">
      <c r="A36" t="s">
        <v>1499</v>
      </c>
      <c r="B36">
        <v>10.050000000000001</v>
      </c>
      <c r="C36" t="s">
        <v>11</v>
      </c>
      <c r="D36" t="s">
        <v>86</v>
      </c>
      <c r="E36">
        <v>973885</v>
      </c>
      <c r="F36" t="s">
        <v>13</v>
      </c>
      <c r="G36">
        <v>11512080</v>
      </c>
      <c r="H36" t="s">
        <v>1443</v>
      </c>
      <c r="I36" t="s">
        <v>1535</v>
      </c>
      <c r="J36" t="s">
        <v>1536</v>
      </c>
    </row>
    <row r="37" spans="1:10" x14ac:dyDescent="0.2">
      <c r="A37" t="s">
        <v>1499</v>
      </c>
      <c r="B37">
        <v>10.050000000000001</v>
      </c>
      <c r="C37" t="s">
        <v>11</v>
      </c>
      <c r="D37" t="s">
        <v>89</v>
      </c>
      <c r="E37">
        <v>523333</v>
      </c>
      <c r="F37" t="s">
        <v>13</v>
      </c>
      <c r="G37">
        <v>7039288</v>
      </c>
      <c r="H37" t="s">
        <v>1443</v>
      </c>
      <c r="I37" t="s">
        <v>1537</v>
      </c>
      <c r="J37" t="s">
        <v>1538</v>
      </c>
    </row>
    <row r="38" spans="1:10" x14ac:dyDescent="0.2">
      <c r="A38" t="s">
        <v>1499</v>
      </c>
      <c r="B38">
        <v>10.050000000000001</v>
      </c>
      <c r="C38" t="s">
        <v>11</v>
      </c>
      <c r="D38" t="s">
        <v>92</v>
      </c>
      <c r="E38">
        <v>225988</v>
      </c>
      <c r="F38" t="s">
        <v>13</v>
      </c>
      <c r="G38">
        <v>3150658</v>
      </c>
      <c r="H38" t="s">
        <v>1443</v>
      </c>
      <c r="I38" t="s">
        <v>1539</v>
      </c>
      <c r="J38" t="s">
        <v>1540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1541</v>
      </c>
      <c r="B2">
        <v>10.050000000000001</v>
      </c>
      <c r="C2" t="s">
        <v>11</v>
      </c>
      <c r="D2" t="s">
        <v>12</v>
      </c>
      <c r="E2">
        <v>25386884</v>
      </c>
      <c r="F2" t="s">
        <v>13</v>
      </c>
      <c r="G2">
        <v>324280633</v>
      </c>
      <c r="H2" t="s">
        <v>1542</v>
      </c>
      <c r="I2" t="s">
        <v>1543</v>
      </c>
      <c r="J2" t="s">
        <v>1544</v>
      </c>
    </row>
    <row r="3" spans="1:10" x14ac:dyDescent="0.2">
      <c r="A3" t="s">
        <v>1541</v>
      </c>
      <c r="B3">
        <v>10.050000000000001</v>
      </c>
      <c r="C3" t="s">
        <v>11</v>
      </c>
      <c r="D3" t="s">
        <v>16</v>
      </c>
      <c r="E3">
        <v>29467672</v>
      </c>
      <c r="F3" t="s">
        <v>13</v>
      </c>
      <c r="G3">
        <v>358599022</v>
      </c>
      <c r="H3" t="s">
        <v>1542</v>
      </c>
      <c r="I3" t="s">
        <v>1545</v>
      </c>
      <c r="J3" t="s">
        <v>1546</v>
      </c>
    </row>
    <row r="4" spans="1:10" x14ac:dyDescent="0.2">
      <c r="A4" t="s">
        <v>1541</v>
      </c>
      <c r="B4">
        <v>10.050000000000001</v>
      </c>
      <c r="C4" t="s">
        <v>11</v>
      </c>
      <c r="D4" t="s">
        <v>18</v>
      </c>
      <c r="E4">
        <v>29927233</v>
      </c>
      <c r="F4" t="s">
        <v>13</v>
      </c>
      <c r="G4">
        <v>389360311</v>
      </c>
      <c r="H4" t="s">
        <v>1542</v>
      </c>
      <c r="I4" t="s">
        <v>1547</v>
      </c>
      <c r="J4" t="s">
        <v>1548</v>
      </c>
    </row>
    <row r="5" spans="1:10" x14ac:dyDescent="0.2">
      <c r="A5" t="s">
        <v>1541</v>
      </c>
      <c r="B5">
        <v>10.050000000000001</v>
      </c>
      <c r="C5" t="s">
        <v>11</v>
      </c>
      <c r="D5" t="s">
        <v>20</v>
      </c>
      <c r="E5">
        <v>33378091</v>
      </c>
      <c r="F5" t="s">
        <v>13</v>
      </c>
      <c r="G5">
        <v>438109566</v>
      </c>
      <c r="H5" t="s">
        <v>1542</v>
      </c>
      <c r="I5" t="s">
        <v>1549</v>
      </c>
      <c r="J5" t="s">
        <v>1550</v>
      </c>
    </row>
    <row r="6" spans="1:10" x14ac:dyDescent="0.2">
      <c r="A6" t="s">
        <v>1541</v>
      </c>
      <c r="B6">
        <v>10.050000000000001</v>
      </c>
      <c r="C6" t="s">
        <v>11</v>
      </c>
      <c r="D6" t="s">
        <v>22</v>
      </c>
      <c r="E6">
        <v>38789640</v>
      </c>
      <c r="F6" t="s">
        <v>13</v>
      </c>
      <c r="G6">
        <v>498494455</v>
      </c>
      <c r="H6" t="s">
        <v>1542</v>
      </c>
      <c r="I6" t="s">
        <v>1551</v>
      </c>
      <c r="J6" t="s">
        <v>1552</v>
      </c>
    </row>
    <row r="7" spans="1:10" x14ac:dyDescent="0.2">
      <c r="A7" t="s">
        <v>1541</v>
      </c>
      <c r="B7">
        <v>10.050000000000001</v>
      </c>
      <c r="C7" t="s">
        <v>11</v>
      </c>
      <c r="D7" t="s">
        <v>25</v>
      </c>
      <c r="E7">
        <v>38000998</v>
      </c>
      <c r="F7" t="s">
        <v>13</v>
      </c>
      <c r="G7">
        <v>532753001</v>
      </c>
      <c r="H7" t="s">
        <v>1542</v>
      </c>
      <c r="I7" t="s">
        <v>1553</v>
      </c>
      <c r="J7" t="s">
        <v>1554</v>
      </c>
    </row>
    <row r="8" spans="1:10" x14ac:dyDescent="0.2">
      <c r="A8" t="s">
        <v>1541</v>
      </c>
      <c r="B8">
        <v>10.050000000000001</v>
      </c>
      <c r="C8" t="s">
        <v>11</v>
      </c>
      <c r="D8" t="s">
        <v>27</v>
      </c>
      <c r="E8">
        <v>37690982</v>
      </c>
      <c r="F8" t="s">
        <v>13</v>
      </c>
      <c r="G8">
        <v>533582041</v>
      </c>
      <c r="H8" t="s">
        <v>1542</v>
      </c>
      <c r="I8" t="s">
        <v>1555</v>
      </c>
      <c r="J8" t="s">
        <v>1556</v>
      </c>
    </row>
    <row r="9" spans="1:10" x14ac:dyDescent="0.2">
      <c r="A9" t="s">
        <v>1541</v>
      </c>
      <c r="B9">
        <v>10.050000000000001</v>
      </c>
      <c r="C9" t="s">
        <v>11</v>
      </c>
      <c r="D9" t="s">
        <v>29</v>
      </c>
      <c r="E9">
        <v>42916659</v>
      </c>
      <c r="F9" t="s">
        <v>13</v>
      </c>
      <c r="G9">
        <v>554710110</v>
      </c>
      <c r="H9" t="s">
        <v>1542</v>
      </c>
      <c r="I9" t="s">
        <v>1557</v>
      </c>
      <c r="J9" t="s">
        <v>1558</v>
      </c>
    </row>
    <row r="10" spans="1:10" x14ac:dyDescent="0.2">
      <c r="A10" t="s">
        <v>1541</v>
      </c>
      <c r="B10">
        <v>10.050000000000001</v>
      </c>
      <c r="C10" t="s">
        <v>11</v>
      </c>
      <c r="D10" t="s">
        <v>32</v>
      </c>
      <c r="E10">
        <v>41989134</v>
      </c>
      <c r="F10" t="s">
        <v>13</v>
      </c>
      <c r="G10">
        <v>561815668</v>
      </c>
      <c r="H10" t="s">
        <v>1542</v>
      </c>
      <c r="I10" t="s">
        <v>1559</v>
      </c>
      <c r="J10" t="s">
        <v>1560</v>
      </c>
    </row>
    <row r="11" spans="1:10" x14ac:dyDescent="0.2">
      <c r="A11" t="s">
        <v>1541</v>
      </c>
      <c r="B11">
        <v>10.050000000000001</v>
      </c>
      <c r="C11" t="s">
        <v>11</v>
      </c>
      <c r="D11" t="s">
        <v>35</v>
      </c>
      <c r="E11">
        <v>44820666</v>
      </c>
      <c r="F11" t="s">
        <v>13</v>
      </c>
      <c r="G11">
        <v>575564753</v>
      </c>
      <c r="H11" t="s">
        <v>1542</v>
      </c>
      <c r="I11" t="s">
        <v>1561</v>
      </c>
      <c r="J11" t="s">
        <v>1562</v>
      </c>
    </row>
    <row r="12" spans="1:10" x14ac:dyDescent="0.2">
      <c r="A12" t="s">
        <v>1541</v>
      </c>
      <c r="B12">
        <v>10.050000000000001</v>
      </c>
      <c r="C12" t="s">
        <v>11</v>
      </c>
      <c r="D12" t="s">
        <v>38</v>
      </c>
      <c r="E12">
        <v>39896757</v>
      </c>
      <c r="F12" t="s">
        <v>13</v>
      </c>
      <c r="G12">
        <v>550191074</v>
      </c>
      <c r="H12" t="s">
        <v>1542</v>
      </c>
      <c r="I12" t="s">
        <v>1563</v>
      </c>
      <c r="J12" t="s">
        <v>1564</v>
      </c>
    </row>
    <row r="13" spans="1:10" x14ac:dyDescent="0.2">
      <c r="A13" t="s">
        <v>1541</v>
      </c>
      <c r="B13">
        <v>10.050000000000001</v>
      </c>
      <c r="C13" t="s">
        <v>11</v>
      </c>
      <c r="D13" t="s">
        <v>39</v>
      </c>
      <c r="E13">
        <v>39769844</v>
      </c>
      <c r="F13" t="s">
        <v>13</v>
      </c>
      <c r="G13">
        <v>529747449</v>
      </c>
      <c r="H13" t="s">
        <v>1542</v>
      </c>
      <c r="I13" t="s">
        <v>1565</v>
      </c>
      <c r="J13" t="s">
        <v>1566</v>
      </c>
    </row>
    <row r="14" spans="1:10" x14ac:dyDescent="0.2">
      <c r="A14" t="s">
        <v>1541</v>
      </c>
      <c r="B14">
        <v>10.050000000000001</v>
      </c>
      <c r="C14" t="s">
        <v>11</v>
      </c>
      <c r="D14" t="s">
        <v>40</v>
      </c>
      <c r="E14">
        <v>24716232</v>
      </c>
      <c r="F14" t="s">
        <v>13</v>
      </c>
      <c r="G14">
        <v>315532755</v>
      </c>
      <c r="H14" t="s">
        <v>1542</v>
      </c>
      <c r="I14" t="s">
        <v>193</v>
      </c>
      <c r="J14" t="s">
        <v>1567</v>
      </c>
    </row>
    <row r="15" spans="1:10" x14ac:dyDescent="0.2">
      <c r="A15" t="s">
        <v>1541</v>
      </c>
      <c r="B15">
        <v>10.050000000000001</v>
      </c>
      <c r="C15" t="s">
        <v>11</v>
      </c>
      <c r="D15" t="s">
        <v>42</v>
      </c>
      <c r="E15">
        <v>28804610</v>
      </c>
      <c r="F15" t="s">
        <v>13</v>
      </c>
      <c r="G15">
        <v>361401787</v>
      </c>
      <c r="H15" t="s">
        <v>1542</v>
      </c>
      <c r="I15" t="s">
        <v>1568</v>
      </c>
      <c r="J15" t="s">
        <v>1569</v>
      </c>
    </row>
    <row r="16" spans="1:10" x14ac:dyDescent="0.2">
      <c r="A16" t="s">
        <v>1541</v>
      </c>
      <c r="B16">
        <v>10.050000000000001</v>
      </c>
      <c r="C16" t="s">
        <v>11</v>
      </c>
      <c r="D16" t="s">
        <v>44</v>
      </c>
      <c r="E16">
        <v>33764898</v>
      </c>
      <c r="F16" t="s">
        <v>13</v>
      </c>
      <c r="G16">
        <v>431897585</v>
      </c>
      <c r="H16" t="s">
        <v>1542</v>
      </c>
      <c r="I16" t="s">
        <v>1570</v>
      </c>
      <c r="J16" t="s">
        <v>1571</v>
      </c>
    </row>
    <row r="17" spans="1:10" x14ac:dyDescent="0.2">
      <c r="A17" t="s">
        <v>1541</v>
      </c>
      <c r="B17">
        <v>10.050000000000001</v>
      </c>
      <c r="C17" t="s">
        <v>11</v>
      </c>
      <c r="D17" t="s">
        <v>46</v>
      </c>
      <c r="E17">
        <v>35610165</v>
      </c>
      <c r="F17" t="s">
        <v>13</v>
      </c>
      <c r="G17">
        <v>479785631</v>
      </c>
      <c r="H17" t="s">
        <v>1542</v>
      </c>
      <c r="I17" t="s">
        <v>1572</v>
      </c>
      <c r="J17" t="s">
        <v>1573</v>
      </c>
    </row>
    <row r="18" spans="1:10" x14ac:dyDescent="0.2">
      <c r="A18" t="s">
        <v>1541</v>
      </c>
      <c r="B18">
        <v>10.050000000000001</v>
      </c>
      <c r="C18" t="s">
        <v>11</v>
      </c>
      <c r="D18" t="s">
        <v>48</v>
      </c>
      <c r="E18">
        <v>38645289</v>
      </c>
      <c r="F18" t="s">
        <v>13</v>
      </c>
      <c r="G18">
        <v>508505372</v>
      </c>
      <c r="H18" t="s">
        <v>1542</v>
      </c>
      <c r="I18" t="s">
        <v>1574</v>
      </c>
      <c r="J18" t="s">
        <v>1575</v>
      </c>
    </row>
    <row r="19" spans="1:10" x14ac:dyDescent="0.2">
      <c r="A19" t="s">
        <v>1541</v>
      </c>
      <c r="B19">
        <v>10.050000000000001</v>
      </c>
      <c r="C19" t="s">
        <v>11</v>
      </c>
      <c r="D19" t="s">
        <v>50</v>
      </c>
      <c r="E19">
        <v>39642384</v>
      </c>
      <c r="F19" t="s">
        <v>13</v>
      </c>
      <c r="G19">
        <v>533196976</v>
      </c>
      <c r="H19" t="s">
        <v>1542</v>
      </c>
      <c r="I19" t="s">
        <v>1576</v>
      </c>
      <c r="J19" t="s">
        <v>1577</v>
      </c>
    </row>
    <row r="20" spans="1:10" x14ac:dyDescent="0.2">
      <c r="A20" t="s">
        <v>1541</v>
      </c>
      <c r="B20">
        <v>10.050000000000001</v>
      </c>
      <c r="C20" t="s">
        <v>11</v>
      </c>
      <c r="D20" t="s">
        <v>52</v>
      </c>
      <c r="E20">
        <v>40434144</v>
      </c>
      <c r="F20" t="s">
        <v>13</v>
      </c>
      <c r="G20">
        <v>544705804</v>
      </c>
      <c r="H20" t="s">
        <v>1542</v>
      </c>
      <c r="I20" t="s">
        <v>1578</v>
      </c>
      <c r="J20" t="s">
        <v>1579</v>
      </c>
    </row>
    <row r="21" spans="1:10" x14ac:dyDescent="0.2">
      <c r="A21" t="s">
        <v>1541</v>
      </c>
      <c r="B21">
        <v>10.050000000000001</v>
      </c>
      <c r="C21" t="s">
        <v>11</v>
      </c>
      <c r="D21" t="s">
        <v>54</v>
      </c>
      <c r="E21">
        <v>36909927</v>
      </c>
      <c r="F21" t="s">
        <v>13</v>
      </c>
      <c r="G21">
        <v>516505586</v>
      </c>
      <c r="H21" t="s">
        <v>1542</v>
      </c>
      <c r="I21" t="s">
        <v>1580</v>
      </c>
      <c r="J21" t="s">
        <v>1581</v>
      </c>
    </row>
    <row r="22" spans="1:10" x14ac:dyDescent="0.2">
      <c r="A22" t="s">
        <v>1541</v>
      </c>
      <c r="B22">
        <v>10.050000000000001</v>
      </c>
      <c r="C22" t="s">
        <v>11</v>
      </c>
      <c r="D22" t="s">
        <v>57</v>
      </c>
      <c r="E22">
        <v>39400601</v>
      </c>
      <c r="F22" t="s">
        <v>13</v>
      </c>
      <c r="G22">
        <v>562928834</v>
      </c>
      <c r="H22" t="s">
        <v>1542</v>
      </c>
      <c r="I22" t="s">
        <v>1582</v>
      </c>
      <c r="J22" t="s">
        <v>1583</v>
      </c>
    </row>
    <row r="23" spans="1:10" x14ac:dyDescent="0.2">
      <c r="A23" t="s">
        <v>1541</v>
      </c>
      <c r="B23">
        <v>10.050000000000001</v>
      </c>
      <c r="C23" t="s">
        <v>11</v>
      </c>
      <c r="D23" t="s">
        <v>60</v>
      </c>
      <c r="E23">
        <v>41735929</v>
      </c>
      <c r="F23" t="s">
        <v>13</v>
      </c>
      <c r="G23">
        <v>573757137</v>
      </c>
      <c r="H23" t="s">
        <v>1542</v>
      </c>
      <c r="I23" t="s">
        <v>1584</v>
      </c>
      <c r="J23" t="s">
        <v>1585</v>
      </c>
    </row>
    <row r="24" spans="1:10" x14ac:dyDescent="0.2">
      <c r="A24" t="s">
        <v>1541</v>
      </c>
      <c r="B24">
        <v>10.050000000000001</v>
      </c>
      <c r="C24" t="s">
        <v>11</v>
      </c>
      <c r="D24" t="s">
        <v>63</v>
      </c>
      <c r="E24">
        <v>40713820</v>
      </c>
      <c r="F24" t="s">
        <v>13</v>
      </c>
      <c r="G24">
        <v>529377366</v>
      </c>
      <c r="H24" t="s">
        <v>1542</v>
      </c>
      <c r="I24" t="s">
        <v>1586</v>
      </c>
      <c r="J24" t="s">
        <v>1587</v>
      </c>
    </row>
    <row r="25" spans="1:10" x14ac:dyDescent="0.2">
      <c r="A25" t="s">
        <v>1541</v>
      </c>
      <c r="B25">
        <v>10.050000000000001</v>
      </c>
      <c r="C25" t="s">
        <v>11</v>
      </c>
      <c r="D25" t="s">
        <v>64</v>
      </c>
      <c r="E25">
        <v>41755075</v>
      </c>
      <c r="F25" t="s">
        <v>13</v>
      </c>
      <c r="G25">
        <v>539956881</v>
      </c>
      <c r="H25" t="s">
        <v>1542</v>
      </c>
      <c r="I25" t="s">
        <v>1588</v>
      </c>
      <c r="J25" t="s">
        <v>1589</v>
      </c>
    </row>
    <row r="26" spans="1:10" x14ac:dyDescent="0.2">
      <c r="A26" t="s">
        <v>1541</v>
      </c>
      <c r="B26">
        <v>10.050000000000001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1542</v>
      </c>
      <c r="I26" t="s">
        <v>37</v>
      </c>
      <c r="J26" t="s">
        <v>13</v>
      </c>
    </row>
    <row r="27" spans="1:10" x14ac:dyDescent="0.2">
      <c r="A27" t="s">
        <v>1541</v>
      </c>
      <c r="B27">
        <v>10.050000000000001</v>
      </c>
      <c r="C27" t="s">
        <v>11</v>
      </c>
      <c r="D27" t="s">
        <v>66</v>
      </c>
      <c r="E27">
        <v>23987310</v>
      </c>
      <c r="F27" t="s">
        <v>13</v>
      </c>
      <c r="G27">
        <v>298031673</v>
      </c>
      <c r="H27" t="s">
        <v>1542</v>
      </c>
      <c r="I27" t="s">
        <v>1590</v>
      </c>
      <c r="J27" t="s">
        <v>1591</v>
      </c>
    </row>
    <row r="28" spans="1:10" x14ac:dyDescent="0.2">
      <c r="A28" t="s">
        <v>1541</v>
      </c>
      <c r="B28">
        <v>10.050000000000001</v>
      </c>
      <c r="C28" t="s">
        <v>11</v>
      </c>
      <c r="D28" t="s">
        <v>68</v>
      </c>
      <c r="E28">
        <v>28895526</v>
      </c>
      <c r="F28" t="s">
        <v>13</v>
      </c>
      <c r="G28">
        <v>369740751</v>
      </c>
      <c r="H28" t="s">
        <v>1542</v>
      </c>
      <c r="I28" t="s">
        <v>1592</v>
      </c>
      <c r="J28" t="s">
        <v>1593</v>
      </c>
    </row>
    <row r="29" spans="1:10" x14ac:dyDescent="0.2">
      <c r="A29" t="s">
        <v>1541</v>
      </c>
      <c r="B29">
        <v>10.050000000000001</v>
      </c>
      <c r="C29" t="s">
        <v>11</v>
      </c>
      <c r="D29" t="s">
        <v>70</v>
      </c>
      <c r="E29">
        <v>29920115</v>
      </c>
      <c r="F29" t="s">
        <v>13</v>
      </c>
      <c r="G29">
        <v>412518854</v>
      </c>
      <c r="H29" t="s">
        <v>1542</v>
      </c>
      <c r="I29" t="s">
        <v>1594</v>
      </c>
      <c r="J29" t="s">
        <v>1595</v>
      </c>
    </row>
    <row r="30" spans="1:10" x14ac:dyDescent="0.2">
      <c r="A30" t="s">
        <v>1541</v>
      </c>
      <c r="B30">
        <v>10.050000000000001</v>
      </c>
      <c r="C30" t="s">
        <v>11</v>
      </c>
      <c r="D30" t="s">
        <v>72</v>
      </c>
      <c r="E30">
        <v>36967069</v>
      </c>
      <c r="F30" t="s">
        <v>13</v>
      </c>
      <c r="G30">
        <v>486571839</v>
      </c>
      <c r="H30" t="s">
        <v>1542</v>
      </c>
      <c r="I30" t="s">
        <v>1596</v>
      </c>
      <c r="J30" t="s">
        <v>1597</v>
      </c>
    </row>
    <row r="31" spans="1:10" x14ac:dyDescent="0.2">
      <c r="A31" t="s">
        <v>1541</v>
      </c>
      <c r="B31">
        <v>10.050000000000001</v>
      </c>
      <c r="C31" t="s">
        <v>11</v>
      </c>
      <c r="D31" t="s">
        <v>74</v>
      </c>
      <c r="E31">
        <v>35268281</v>
      </c>
      <c r="F31" t="s">
        <v>13</v>
      </c>
      <c r="G31">
        <v>482000908</v>
      </c>
      <c r="H31" t="s">
        <v>1542</v>
      </c>
      <c r="I31" t="s">
        <v>1598</v>
      </c>
      <c r="J31" t="s">
        <v>1599</v>
      </c>
    </row>
    <row r="32" spans="1:10" x14ac:dyDescent="0.2">
      <c r="A32" t="s">
        <v>1541</v>
      </c>
      <c r="B32">
        <v>10.050000000000001</v>
      </c>
      <c r="C32" t="s">
        <v>11</v>
      </c>
      <c r="D32" t="s">
        <v>76</v>
      </c>
      <c r="E32">
        <v>34279479</v>
      </c>
      <c r="F32" t="s">
        <v>13</v>
      </c>
      <c r="G32">
        <v>476196156</v>
      </c>
      <c r="H32" t="s">
        <v>1542</v>
      </c>
      <c r="I32" t="s">
        <v>1600</v>
      </c>
      <c r="J32" t="s">
        <v>1601</v>
      </c>
    </row>
    <row r="33" spans="1:10" x14ac:dyDescent="0.2">
      <c r="A33" t="s">
        <v>1541</v>
      </c>
      <c r="B33">
        <v>10.050000000000001</v>
      </c>
      <c r="C33" t="s">
        <v>11</v>
      </c>
      <c r="D33" t="s">
        <v>78</v>
      </c>
      <c r="E33">
        <v>38603769</v>
      </c>
      <c r="F33" t="s">
        <v>13</v>
      </c>
      <c r="G33">
        <v>538882713</v>
      </c>
      <c r="H33" t="s">
        <v>1542</v>
      </c>
      <c r="I33" t="s">
        <v>1602</v>
      </c>
      <c r="J33" t="s">
        <v>1603</v>
      </c>
    </row>
    <row r="34" spans="1:10" x14ac:dyDescent="0.2">
      <c r="A34" t="s">
        <v>1541</v>
      </c>
      <c r="B34">
        <v>10.050000000000001</v>
      </c>
      <c r="C34" t="s">
        <v>11</v>
      </c>
      <c r="D34" t="s">
        <v>80</v>
      </c>
      <c r="E34">
        <v>38013282</v>
      </c>
      <c r="F34" t="s">
        <v>13</v>
      </c>
      <c r="G34">
        <v>538529452</v>
      </c>
      <c r="H34" t="s">
        <v>1542</v>
      </c>
      <c r="I34" t="s">
        <v>1604</v>
      </c>
      <c r="J34" t="s">
        <v>1605</v>
      </c>
    </row>
    <row r="35" spans="1:10" x14ac:dyDescent="0.2">
      <c r="A35" t="s">
        <v>1541</v>
      </c>
      <c r="B35">
        <v>10.050000000000001</v>
      </c>
      <c r="C35" t="s">
        <v>11</v>
      </c>
      <c r="D35" t="s">
        <v>83</v>
      </c>
      <c r="E35">
        <v>39766047</v>
      </c>
      <c r="F35" t="s">
        <v>13</v>
      </c>
      <c r="G35">
        <v>543905236</v>
      </c>
      <c r="H35" t="s">
        <v>1542</v>
      </c>
      <c r="I35" t="s">
        <v>1606</v>
      </c>
      <c r="J35" t="s">
        <v>1607</v>
      </c>
    </row>
    <row r="36" spans="1:10" x14ac:dyDescent="0.2">
      <c r="A36" t="s">
        <v>1541</v>
      </c>
      <c r="B36">
        <v>10.050000000000001</v>
      </c>
      <c r="C36" t="s">
        <v>11</v>
      </c>
      <c r="D36" t="s">
        <v>86</v>
      </c>
      <c r="E36">
        <v>38601386</v>
      </c>
      <c r="F36" t="s">
        <v>13</v>
      </c>
      <c r="G36">
        <v>533255176</v>
      </c>
      <c r="H36" t="s">
        <v>1542</v>
      </c>
      <c r="I36" t="s">
        <v>1608</v>
      </c>
      <c r="J36" t="s">
        <v>1609</v>
      </c>
    </row>
    <row r="37" spans="1:10" x14ac:dyDescent="0.2">
      <c r="A37" t="s">
        <v>1541</v>
      </c>
      <c r="B37">
        <v>10.050000000000001</v>
      </c>
      <c r="C37" t="s">
        <v>11</v>
      </c>
      <c r="D37" t="s">
        <v>89</v>
      </c>
      <c r="E37">
        <v>41229059</v>
      </c>
      <c r="F37" t="s">
        <v>13</v>
      </c>
      <c r="G37">
        <v>558031206</v>
      </c>
      <c r="H37" t="s">
        <v>1542</v>
      </c>
      <c r="I37" t="s">
        <v>1610</v>
      </c>
      <c r="J37" t="s">
        <v>1611</v>
      </c>
    </row>
    <row r="38" spans="1:10" x14ac:dyDescent="0.2">
      <c r="A38" t="s">
        <v>1541</v>
      </c>
      <c r="B38">
        <v>10.050000000000001</v>
      </c>
      <c r="C38" t="s">
        <v>11</v>
      </c>
      <c r="D38" t="s">
        <v>92</v>
      </c>
      <c r="E38">
        <v>36454706</v>
      </c>
      <c r="F38" t="s">
        <v>13</v>
      </c>
      <c r="G38">
        <v>505021087</v>
      </c>
      <c r="H38" t="s">
        <v>1542</v>
      </c>
      <c r="I38" t="s">
        <v>1612</v>
      </c>
      <c r="J38" t="s">
        <v>1613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workbookViewId="0"/>
  </sheetViews>
  <sheetFormatPr baseColWidth="10" defaultRowHeight="15" x14ac:dyDescent="0.2"/>
  <cols>
    <col min="1" max="3" width="15" customWidth="1"/>
    <col min="4" max="4" width="27.83203125" customWidth="1"/>
    <col min="5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192</v>
      </c>
      <c r="B2">
        <v>9.49</v>
      </c>
      <c r="C2" t="s">
        <v>11</v>
      </c>
      <c r="D2" t="s">
        <v>12</v>
      </c>
      <c r="E2">
        <v>13886959</v>
      </c>
      <c r="F2" t="s">
        <v>13</v>
      </c>
      <c r="G2">
        <v>178408114</v>
      </c>
      <c r="H2" t="s">
        <v>121</v>
      </c>
      <c r="I2" t="s">
        <v>193</v>
      </c>
      <c r="J2" t="s">
        <v>194</v>
      </c>
    </row>
    <row r="3" spans="1:10" x14ac:dyDescent="0.2">
      <c r="A3" t="s">
        <v>192</v>
      </c>
      <c r="B3">
        <v>9.49</v>
      </c>
      <c r="C3" t="s">
        <v>11</v>
      </c>
      <c r="D3" t="s">
        <v>16</v>
      </c>
      <c r="E3">
        <v>17607941</v>
      </c>
      <c r="F3" t="s">
        <v>13</v>
      </c>
      <c r="G3">
        <v>237118646</v>
      </c>
      <c r="H3" t="s">
        <v>121</v>
      </c>
      <c r="I3" t="s">
        <v>193</v>
      </c>
      <c r="J3" t="s">
        <v>195</v>
      </c>
    </row>
    <row r="4" spans="1:10" x14ac:dyDescent="0.2">
      <c r="A4" t="s">
        <v>192</v>
      </c>
      <c r="B4">
        <v>9.49</v>
      </c>
      <c r="C4" t="s">
        <v>11</v>
      </c>
      <c r="D4" t="s">
        <v>18</v>
      </c>
      <c r="E4">
        <v>19941389</v>
      </c>
      <c r="F4" t="s">
        <v>13</v>
      </c>
      <c r="G4">
        <v>282344353</v>
      </c>
      <c r="H4" t="s">
        <v>121</v>
      </c>
      <c r="I4" t="s">
        <v>193</v>
      </c>
      <c r="J4" t="s">
        <v>196</v>
      </c>
    </row>
    <row r="5" spans="1:10" x14ac:dyDescent="0.2">
      <c r="A5" t="s">
        <v>192</v>
      </c>
      <c r="B5">
        <v>9.49</v>
      </c>
      <c r="C5" t="s">
        <v>11</v>
      </c>
      <c r="D5" t="s">
        <v>20</v>
      </c>
      <c r="E5">
        <v>22421216</v>
      </c>
      <c r="F5" t="s">
        <v>13</v>
      </c>
      <c r="G5">
        <v>325533034</v>
      </c>
      <c r="H5" t="s">
        <v>121</v>
      </c>
      <c r="I5" t="s">
        <v>193</v>
      </c>
      <c r="J5" t="s">
        <v>197</v>
      </c>
    </row>
    <row r="6" spans="1:10" x14ac:dyDescent="0.2">
      <c r="A6" t="s">
        <v>192</v>
      </c>
      <c r="B6">
        <v>9.49</v>
      </c>
      <c r="C6" t="s">
        <v>11</v>
      </c>
      <c r="D6" t="s">
        <v>22</v>
      </c>
      <c r="E6">
        <v>25265575</v>
      </c>
      <c r="F6" t="s">
        <v>13</v>
      </c>
      <c r="G6">
        <v>342331115</v>
      </c>
      <c r="H6" t="s">
        <v>121</v>
      </c>
      <c r="I6" t="s">
        <v>193</v>
      </c>
      <c r="J6" t="s">
        <v>198</v>
      </c>
    </row>
    <row r="7" spans="1:10" x14ac:dyDescent="0.2">
      <c r="A7" t="s">
        <v>192</v>
      </c>
      <c r="B7">
        <v>9.49</v>
      </c>
      <c r="C7" t="s">
        <v>11</v>
      </c>
      <c r="D7" t="s">
        <v>25</v>
      </c>
      <c r="E7">
        <v>27640069</v>
      </c>
      <c r="F7" t="s">
        <v>13</v>
      </c>
      <c r="G7">
        <v>395889816</v>
      </c>
      <c r="H7" t="s">
        <v>121</v>
      </c>
      <c r="I7" t="s">
        <v>199</v>
      </c>
      <c r="J7" t="s">
        <v>200</v>
      </c>
    </row>
    <row r="8" spans="1:10" x14ac:dyDescent="0.2">
      <c r="A8" t="s">
        <v>192</v>
      </c>
      <c r="B8">
        <v>9.49</v>
      </c>
      <c r="C8" t="s">
        <v>11</v>
      </c>
      <c r="D8" t="s">
        <v>27</v>
      </c>
      <c r="E8">
        <v>29779123</v>
      </c>
      <c r="F8" t="s">
        <v>13</v>
      </c>
      <c r="G8">
        <v>417653028</v>
      </c>
      <c r="H8" t="s">
        <v>121</v>
      </c>
      <c r="I8" t="s">
        <v>201</v>
      </c>
      <c r="J8" t="s">
        <v>202</v>
      </c>
    </row>
    <row r="9" spans="1:10" x14ac:dyDescent="0.2">
      <c r="A9" t="s">
        <v>192</v>
      </c>
      <c r="B9">
        <v>9.49</v>
      </c>
      <c r="C9" t="s">
        <v>11</v>
      </c>
      <c r="D9" t="s">
        <v>29</v>
      </c>
      <c r="E9">
        <v>26500611</v>
      </c>
      <c r="F9" t="s">
        <v>13</v>
      </c>
      <c r="G9">
        <v>392444843</v>
      </c>
      <c r="H9" t="s">
        <v>121</v>
      </c>
      <c r="I9" t="s">
        <v>203</v>
      </c>
      <c r="J9" t="s">
        <v>204</v>
      </c>
    </row>
    <row r="10" spans="1:10" x14ac:dyDescent="0.2">
      <c r="A10" t="s">
        <v>192</v>
      </c>
      <c r="B10">
        <v>9.49</v>
      </c>
      <c r="C10" t="s">
        <v>11</v>
      </c>
      <c r="D10" t="s">
        <v>32</v>
      </c>
      <c r="E10">
        <v>27730909</v>
      </c>
      <c r="F10" t="s">
        <v>13</v>
      </c>
      <c r="G10">
        <v>390289804</v>
      </c>
      <c r="H10" t="s">
        <v>121</v>
      </c>
      <c r="I10" t="s">
        <v>205</v>
      </c>
      <c r="J10" t="s">
        <v>206</v>
      </c>
    </row>
    <row r="11" spans="1:10" x14ac:dyDescent="0.2">
      <c r="A11" t="s">
        <v>192</v>
      </c>
      <c r="B11">
        <v>9.49</v>
      </c>
      <c r="C11" t="s">
        <v>11</v>
      </c>
      <c r="D11" t="s">
        <v>35</v>
      </c>
      <c r="E11">
        <v>27082670</v>
      </c>
      <c r="F11" t="s">
        <v>13</v>
      </c>
      <c r="G11">
        <v>386822635</v>
      </c>
      <c r="H11" t="s">
        <v>121</v>
      </c>
      <c r="I11" t="s">
        <v>207</v>
      </c>
      <c r="J11" t="s">
        <v>208</v>
      </c>
    </row>
    <row r="12" spans="1:10" x14ac:dyDescent="0.2">
      <c r="A12" t="s">
        <v>192</v>
      </c>
      <c r="B12">
        <v>9.49</v>
      </c>
      <c r="C12" t="s">
        <v>11</v>
      </c>
      <c r="D12" t="s">
        <v>38</v>
      </c>
      <c r="E12">
        <v>25630115</v>
      </c>
      <c r="F12" t="s">
        <v>13</v>
      </c>
      <c r="G12">
        <v>366399603</v>
      </c>
      <c r="H12" t="s">
        <v>121</v>
      </c>
      <c r="I12" t="s">
        <v>209</v>
      </c>
      <c r="J12" t="s">
        <v>210</v>
      </c>
    </row>
    <row r="13" spans="1:10" x14ac:dyDescent="0.2">
      <c r="A13" t="s">
        <v>192</v>
      </c>
      <c r="B13">
        <v>9.49</v>
      </c>
      <c r="C13" t="s">
        <v>11</v>
      </c>
      <c r="D13" t="s">
        <v>39</v>
      </c>
      <c r="E13">
        <v>25717813</v>
      </c>
      <c r="F13" t="s">
        <v>13</v>
      </c>
      <c r="G13">
        <v>376555111</v>
      </c>
      <c r="H13" t="s">
        <v>121</v>
      </c>
      <c r="I13" t="s">
        <v>211</v>
      </c>
      <c r="J13" t="s">
        <v>212</v>
      </c>
    </row>
    <row r="14" spans="1:10" x14ac:dyDescent="0.2">
      <c r="A14" t="s">
        <v>192</v>
      </c>
      <c r="B14">
        <v>9.49</v>
      </c>
      <c r="C14" t="s">
        <v>11</v>
      </c>
      <c r="D14" t="s">
        <v>40</v>
      </c>
      <c r="E14">
        <v>12833318</v>
      </c>
      <c r="F14" t="s">
        <v>13</v>
      </c>
      <c r="G14">
        <v>160452195</v>
      </c>
      <c r="H14" t="s">
        <v>121</v>
      </c>
      <c r="I14" t="s">
        <v>193</v>
      </c>
      <c r="J14" t="s">
        <v>213</v>
      </c>
    </row>
    <row r="15" spans="1:10" x14ac:dyDescent="0.2">
      <c r="A15" t="s">
        <v>192</v>
      </c>
      <c r="B15">
        <v>9.49</v>
      </c>
      <c r="C15" t="s">
        <v>11</v>
      </c>
      <c r="D15" t="s">
        <v>42</v>
      </c>
      <c r="E15">
        <v>17060616</v>
      </c>
      <c r="F15" t="s">
        <v>13</v>
      </c>
      <c r="G15">
        <v>224676377</v>
      </c>
      <c r="H15" t="s">
        <v>121</v>
      </c>
      <c r="I15" t="s">
        <v>193</v>
      </c>
      <c r="J15" t="s">
        <v>214</v>
      </c>
    </row>
    <row r="16" spans="1:10" x14ac:dyDescent="0.2">
      <c r="A16" t="s">
        <v>192</v>
      </c>
      <c r="B16">
        <v>9.49</v>
      </c>
      <c r="C16" t="s">
        <v>11</v>
      </c>
      <c r="D16" t="s">
        <v>44</v>
      </c>
      <c r="E16">
        <v>20885714</v>
      </c>
      <c r="F16" t="s">
        <v>13</v>
      </c>
      <c r="G16">
        <v>285011601</v>
      </c>
      <c r="H16" t="s">
        <v>121</v>
      </c>
      <c r="I16" t="s">
        <v>193</v>
      </c>
      <c r="J16" t="s">
        <v>215</v>
      </c>
    </row>
    <row r="17" spans="1:10" x14ac:dyDescent="0.2">
      <c r="A17" t="s">
        <v>192</v>
      </c>
      <c r="B17">
        <v>9.49</v>
      </c>
      <c r="C17" t="s">
        <v>11</v>
      </c>
      <c r="D17" t="s">
        <v>46</v>
      </c>
      <c r="E17">
        <v>23510939</v>
      </c>
      <c r="F17" t="s">
        <v>13</v>
      </c>
      <c r="G17">
        <v>328931504</v>
      </c>
      <c r="H17" t="s">
        <v>121</v>
      </c>
      <c r="I17" t="s">
        <v>193</v>
      </c>
      <c r="J17" t="s">
        <v>216</v>
      </c>
    </row>
    <row r="18" spans="1:10" x14ac:dyDescent="0.2">
      <c r="A18" t="s">
        <v>192</v>
      </c>
      <c r="B18">
        <v>9.49</v>
      </c>
      <c r="C18" t="s">
        <v>11</v>
      </c>
      <c r="D18" t="s">
        <v>48</v>
      </c>
      <c r="E18">
        <v>27489615</v>
      </c>
      <c r="F18" t="s">
        <v>13</v>
      </c>
      <c r="G18">
        <v>379888336</v>
      </c>
      <c r="H18" t="s">
        <v>121</v>
      </c>
      <c r="I18" t="s">
        <v>217</v>
      </c>
      <c r="J18" t="s">
        <v>218</v>
      </c>
    </row>
    <row r="19" spans="1:10" x14ac:dyDescent="0.2">
      <c r="A19" t="s">
        <v>192</v>
      </c>
      <c r="B19">
        <v>9.49</v>
      </c>
      <c r="C19" t="s">
        <v>11</v>
      </c>
      <c r="D19" t="s">
        <v>50</v>
      </c>
      <c r="E19">
        <v>27652913</v>
      </c>
      <c r="F19" t="s">
        <v>13</v>
      </c>
      <c r="G19">
        <v>385395324</v>
      </c>
      <c r="H19" t="s">
        <v>121</v>
      </c>
      <c r="I19" t="s">
        <v>219</v>
      </c>
      <c r="J19" t="s">
        <v>220</v>
      </c>
    </row>
    <row r="20" spans="1:10" x14ac:dyDescent="0.2">
      <c r="A20" t="s">
        <v>192</v>
      </c>
      <c r="B20">
        <v>9.49</v>
      </c>
      <c r="C20" t="s">
        <v>11</v>
      </c>
      <c r="D20" t="s">
        <v>52</v>
      </c>
      <c r="E20">
        <v>28302774</v>
      </c>
      <c r="F20" t="s">
        <v>13</v>
      </c>
      <c r="G20">
        <v>413982293</v>
      </c>
      <c r="H20" t="s">
        <v>121</v>
      </c>
      <c r="I20" t="s">
        <v>221</v>
      </c>
      <c r="J20" t="s">
        <v>222</v>
      </c>
    </row>
    <row r="21" spans="1:10" x14ac:dyDescent="0.2">
      <c r="A21" t="s">
        <v>192</v>
      </c>
      <c r="B21">
        <v>9.49</v>
      </c>
      <c r="C21" t="s">
        <v>11</v>
      </c>
      <c r="D21" t="s">
        <v>54</v>
      </c>
      <c r="E21">
        <v>27974427</v>
      </c>
      <c r="F21" t="s">
        <v>13</v>
      </c>
      <c r="G21">
        <v>400641758</v>
      </c>
      <c r="H21" t="s">
        <v>121</v>
      </c>
      <c r="I21" t="s">
        <v>223</v>
      </c>
      <c r="J21" t="s">
        <v>224</v>
      </c>
    </row>
    <row r="22" spans="1:10" x14ac:dyDescent="0.2">
      <c r="A22" t="s">
        <v>192</v>
      </c>
      <c r="B22">
        <v>9.49</v>
      </c>
      <c r="C22" t="s">
        <v>11</v>
      </c>
      <c r="D22" t="s">
        <v>57</v>
      </c>
      <c r="E22">
        <v>25687800</v>
      </c>
      <c r="F22" t="s">
        <v>13</v>
      </c>
      <c r="G22">
        <v>381524656</v>
      </c>
      <c r="H22" t="s">
        <v>121</v>
      </c>
      <c r="I22" t="s">
        <v>225</v>
      </c>
      <c r="J22" t="s">
        <v>226</v>
      </c>
    </row>
    <row r="23" spans="1:10" x14ac:dyDescent="0.2">
      <c r="A23" t="s">
        <v>192</v>
      </c>
      <c r="B23">
        <v>9.49</v>
      </c>
      <c r="C23" t="s">
        <v>11</v>
      </c>
      <c r="D23" t="s">
        <v>60</v>
      </c>
      <c r="E23">
        <v>27313165</v>
      </c>
      <c r="F23" t="s">
        <v>13</v>
      </c>
      <c r="G23">
        <v>381021763</v>
      </c>
      <c r="H23" t="s">
        <v>121</v>
      </c>
      <c r="I23" t="s">
        <v>227</v>
      </c>
      <c r="J23" t="s">
        <v>228</v>
      </c>
    </row>
    <row r="24" spans="1:10" x14ac:dyDescent="0.2">
      <c r="A24" t="s">
        <v>192</v>
      </c>
      <c r="B24">
        <v>9.49</v>
      </c>
      <c r="C24" t="s">
        <v>11</v>
      </c>
      <c r="D24" t="s">
        <v>63</v>
      </c>
      <c r="E24">
        <v>23992558</v>
      </c>
      <c r="F24" t="s">
        <v>13</v>
      </c>
      <c r="G24">
        <v>352314107</v>
      </c>
      <c r="H24" t="s">
        <v>121</v>
      </c>
      <c r="I24" t="s">
        <v>229</v>
      </c>
      <c r="J24" t="s">
        <v>230</v>
      </c>
    </row>
    <row r="25" spans="1:10" x14ac:dyDescent="0.2">
      <c r="A25" t="s">
        <v>192</v>
      </c>
      <c r="B25">
        <v>9.49</v>
      </c>
      <c r="C25" t="s">
        <v>11</v>
      </c>
      <c r="D25" t="s">
        <v>64</v>
      </c>
      <c r="E25">
        <v>24198376</v>
      </c>
      <c r="F25" t="s">
        <v>13</v>
      </c>
      <c r="G25">
        <v>350466037</v>
      </c>
      <c r="H25" t="s">
        <v>121</v>
      </c>
      <c r="I25" t="s">
        <v>231</v>
      </c>
      <c r="J25" t="s">
        <v>232</v>
      </c>
    </row>
    <row r="26" spans="1:10" x14ac:dyDescent="0.2">
      <c r="A26" t="s">
        <v>192</v>
      </c>
      <c r="B26">
        <v>9.49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121</v>
      </c>
      <c r="I26" t="s">
        <v>37</v>
      </c>
      <c r="J26" t="s">
        <v>13</v>
      </c>
    </row>
    <row r="27" spans="1:10" x14ac:dyDescent="0.2">
      <c r="A27" t="s">
        <v>192</v>
      </c>
      <c r="B27">
        <v>9.49</v>
      </c>
      <c r="C27" t="s">
        <v>11</v>
      </c>
      <c r="D27" t="s">
        <v>66</v>
      </c>
      <c r="E27">
        <v>13859620</v>
      </c>
      <c r="F27" t="s">
        <v>13</v>
      </c>
      <c r="G27">
        <v>176531443</v>
      </c>
      <c r="H27" t="s">
        <v>121</v>
      </c>
      <c r="I27" t="s">
        <v>193</v>
      </c>
      <c r="J27" t="s">
        <v>233</v>
      </c>
    </row>
    <row r="28" spans="1:10" x14ac:dyDescent="0.2">
      <c r="A28" t="s">
        <v>192</v>
      </c>
      <c r="B28">
        <v>9.49</v>
      </c>
      <c r="C28" t="s">
        <v>11</v>
      </c>
      <c r="D28" t="s">
        <v>68</v>
      </c>
      <c r="E28">
        <v>16956993</v>
      </c>
      <c r="F28" t="s">
        <v>13</v>
      </c>
      <c r="G28">
        <v>235647775</v>
      </c>
      <c r="H28" t="s">
        <v>121</v>
      </c>
      <c r="I28" t="s">
        <v>193</v>
      </c>
      <c r="J28" t="s">
        <v>234</v>
      </c>
    </row>
    <row r="29" spans="1:10" x14ac:dyDescent="0.2">
      <c r="A29" t="s">
        <v>192</v>
      </c>
      <c r="B29">
        <v>9.49</v>
      </c>
      <c r="C29" t="s">
        <v>11</v>
      </c>
      <c r="D29" t="s">
        <v>70</v>
      </c>
      <c r="E29">
        <v>19750064</v>
      </c>
      <c r="F29" t="s">
        <v>13</v>
      </c>
      <c r="G29">
        <v>284161020</v>
      </c>
      <c r="H29" t="s">
        <v>121</v>
      </c>
      <c r="I29" t="s">
        <v>193</v>
      </c>
      <c r="J29" t="s">
        <v>235</v>
      </c>
    </row>
    <row r="30" spans="1:10" x14ac:dyDescent="0.2">
      <c r="A30" t="s">
        <v>192</v>
      </c>
      <c r="B30">
        <v>9.49</v>
      </c>
      <c r="C30" t="s">
        <v>11</v>
      </c>
      <c r="D30" t="s">
        <v>72</v>
      </c>
      <c r="E30">
        <v>23473926</v>
      </c>
      <c r="F30" t="s">
        <v>13</v>
      </c>
      <c r="G30">
        <v>335677495</v>
      </c>
      <c r="H30" t="s">
        <v>121</v>
      </c>
      <c r="I30" t="s">
        <v>193</v>
      </c>
      <c r="J30" t="s">
        <v>236</v>
      </c>
    </row>
    <row r="31" spans="1:10" x14ac:dyDescent="0.2">
      <c r="A31" t="s">
        <v>192</v>
      </c>
      <c r="B31">
        <v>9.49</v>
      </c>
      <c r="C31" t="s">
        <v>11</v>
      </c>
      <c r="D31" t="s">
        <v>74</v>
      </c>
      <c r="E31">
        <v>27169942</v>
      </c>
      <c r="F31" t="s">
        <v>13</v>
      </c>
      <c r="G31">
        <v>366822069</v>
      </c>
      <c r="H31" t="s">
        <v>121</v>
      </c>
      <c r="I31" t="s">
        <v>193</v>
      </c>
      <c r="J31" t="s">
        <v>237</v>
      </c>
    </row>
    <row r="32" spans="1:10" x14ac:dyDescent="0.2">
      <c r="A32" t="s">
        <v>192</v>
      </c>
      <c r="B32">
        <v>9.49</v>
      </c>
      <c r="C32" t="s">
        <v>11</v>
      </c>
      <c r="D32" t="s">
        <v>76</v>
      </c>
      <c r="E32">
        <v>27863139</v>
      </c>
      <c r="F32" t="s">
        <v>13</v>
      </c>
      <c r="G32">
        <v>384417556</v>
      </c>
      <c r="H32" t="s">
        <v>121</v>
      </c>
      <c r="I32" t="s">
        <v>238</v>
      </c>
      <c r="J32" t="s">
        <v>239</v>
      </c>
    </row>
    <row r="33" spans="1:10" x14ac:dyDescent="0.2">
      <c r="A33" t="s">
        <v>192</v>
      </c>
      <c r="B33">
        <v>9.49</v>
      </c>
      <c r="C33" t="s">
        <v>11</v>
      </c>
      <c r="D33" t="s">
        <v>78</v>
      </c>
      <c r="E33">
        <v>27774719</v>
      </c>
      <c r="F33" t="s">
        <v>13</v>
      </c>
      <c r="G33">
        <v>399210439</v>
      </c>
      <c r="H33" t="s">
        <v>121</v>
      </c>
      <c r="I33" t="s">
        <v>193</v>
      </c>
      <c r="J33" t="s">
        <v>240</v>
      </c>
    </row>
    <row r="34" spans="1:10" x14ac:dyDescent="0.2">
      <c r="A34" t="s">
        <v>192</v>
      </c>
      <c r="B34">
        <v>9.49</v>
      </c>
      <c r="C34" t="s">
        <v>11</v>
      </c>
      <c r="D34" t="s">
        <v>80</v>
      </c>
      <c r="E34">
        <v>27084059</v>
      </c>
      <c r="F34" t="s">
        <v>13</v>
      </c>
      <c r="G34">
        <v>381257636</v>
      </c>
      <c r="H34" t="s">
        <v>121</v>
      </c>
      <c r="I34" t="s">
        <v>241</v>
      </c>
      <c r="J34" t="s">
        <v>242</v>
      </c>
    </row>
    <row r="35" spans="1:10" x14ac:dyDescent="0.2">
      <c r="A35" t="s">
        <v>192</v>
      </c>
      <c r="B35">
        <v>9.49</v>
      </c>
      <c r="C35" t="s">
        <v>11</v>
      </c>
      <c r="D35" t="s">
        <v>83</v>
      </c>
      <c r="E35">
        <v>26091801</v>
      </c>
      <c r="F35" t="s">
        <v>13</v>
      </c>
      <c r="G35">
        <v>370468761</v>
      </c>
      <c r="H35" t="s">
        <v>121</v>
      </c>
      <c r="I35" t="s">
        <v>243</v>
      </c>
      <c r="J35" t="s">
        <v>244</v>
      </c>
    </row>
    <row r="36" spans="1:10" x14ac:dyDescent="0.2">
      <c r="A36" t="s">
        <v>192</v>
      </c>
      <c r="B36">
        <v>9.49</v>
      </c>
      <c r="C36" t="s">
        <v>11</v>
      </c>
      <c r="D36" t="s">
        <v>86</v>
      </c>
      <c r="E36">
        <v>24564854</v>
      </c>
      <c r="F36" t="s">
        <v>13</v>
      </c>
      <c r="G36">
        <v>356053300</v>
      </c>
      <c r="H36" t="s">
        <v>121</v>
      </c>
      <c r="I36" t="s">
        <v>245</v>
      </c>
      <c r="J36" t="s">
        <v>246</v>
      </c>
    </row>
    <row r="37" spans="1:10" x14ac:dyDescent="0.2">
      <c r="A37" t="s">
        <v>192</v>
      </c>
      <c r="B37">
        <v>9.49</v>
      </c>
      <c r="C37" t="s">
        <v>11</v>
      </c>
      <c r="D37" t="s">
        <v>89</v>
      </c>
      <c r="E37">
        <v>25273284</v>
      </c>
      <c r="F37" t="s">
        <v>13</v>
      </c>
      <c r="G37">
        <v>371931531</v>
      </c>
      <c r="H37" t="s">
        <v>121</v>
      </c>
      <c r="I37" t="s">
        <v>247</v>
      </c>
      <c r="J37" t="s">
        <v>248</v>
      </c>
    </row>
    <row r="38" spans="1:10" x14ac:dyDescent="0.2">
      <c r="A38" t="s">
        <v>192</v>
      </c>
      <c r="B38">
        <v>9.49</v>
      </c>
      <c r="C38" t="s">
        <v>11</v>
      </c>
      <c r="D38" t="s">
        <v>92</v>
      </c>
      <c r="E38">
        <v>24123101</v>
      </c>
      <c r="F38" t="s">
        <v>13</v>
      </c>
      <c r="G38">
        <v>338977387</v>
      </c>
      <c r="H38" t="s">
        <v>121</v>
      </c>
      <c r="I38" t="s">
        <v>249</v>
      </c>
      <c r="J38" t="s">
        <v>250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1614</v>
      </c>
      <c r="B2">
        <v>10.050000000000001</v>
      </c>
      <c r="C2" t="s">
        <v>11</v>
      </c>
      <c r="D2" t="s">
        <v>12</v>
      </c>
      <c r="E2">
        <v>25452640</v>
      </c>
      <c r="F2" t="s">
        <v>13</v>
      </c>
      <c r="G2">
        <v>349697045</v>
      </c>
      <c r="H2" t="s">
        <v>1542</v>
      </c>
      <c r="I2" t="s">
        <v>193</v>
      </c>
      <c r="J2" t="s">
        <v>1615</v>
      </c>
    </row>
    <row r="3" spans="1:10" x14ac:dyDescent="0.2">
      <c r="A3" t="s">
        <v>1614</v>
      </c>
      <c r="B3">
        <v>10.050000000000001</v>
      </c>
      <c r="C3" t="s">
        <v>11</v>
      </c>
      <c r="D3" t="s">
        <v>16</v>
      </c>
      <c r="E3">
        <v>33819675</v>
      </c>
      <c r="F3" t="s">
        <v>13</v>
      </c>
      <c r="G3">
        <v>461021984</v>
      </c>
      <c r="H3" t="s">
        <v>1542</v>
      </c>
      <c r="I3" t="s">
        <v>1616</v>
      </c>
      <c r="J3" t="s">
        <v>1617</v>
      </c>
    </row>
    <row r="4" spans="1:10" x14ac:dyDescent="0.2">
      <c r="A4" t="s">
        <v>1614</v>
      </c>
      <c r="B4">
        <v>10.050000000000001</v>
      </c>
      <c r="C4" t="s">
        <v>11</v>
      </c>
      <c r="D4" t="s">
        <v>18</v>
      </c>
      <c r="E4">
        <v>39160422</v>
      </c>
      <c r="F4" t="s">
        <v>13</v>
      </c>
      <c r="G4">
        <v>543494581</v>
      </c>
      <c r="H4" t="s">
        <v>1542</v>
      </c>
      <c r="I4" t="s">
        <v>1618</v>
      </c>
      <c r="J4" t="s">
        <v>1619</v>
      </c>
    </row>
    <row r="5" spans="1:10" x14ac:dyDescent="0.2">
      <c r="A5" t="s">
        <v>1614</v>
      </c>
      <c r="B5">
        <v>10.050000000000001</v>
      </c>
      <c r="C5" t="s">
        <v>11</v>
      </c>
      <c r="D5" t="s">
        <v>20</v>
      </c>
      <c r="E5">
        <v>54521419</v>
      </c>
      <c r="F5" t="s">
        <v>13</v>
      </c>
      <c r="G5">
        <v>703675969</v>
      </c>
      <c r="H5" t="s">
        <v>1542</v>
      </c>
      <c r="I5" t="s">
        <v>1620</v>
      </c>
      <c r="J5" t="s">
        <v>1621</v>
      </c>
    </row>
    <row r="6" spans="1:10" x14ac:dyDescent="0.2">
      <c r="A6" t="s">
        <v>1614</v>
      </c>
      <c r="B6">
        <v>10.050000000000001</v>
      </c>
      <c r="C6" t="s">
        <v>11</v>
      </c>
      <c r="D6" t="s">
        <v>22</v>
      </c>
      <c r="E6">
        <v>62252198</v>
      </c>
      <c r="F6" t="s">
        <v>13</v>
      </c>
      <c r="G6">
        <v>803758611</v>
      </c>
      <c r="H6" t="s">
        <v>1542</v>
      </c>
      <c r="I6" t="s">
        <v>1622</v>
      </c>
      <c r="J6" t="s">
        <v>1623</v>
      </c>
    </row>
    <row r="7" spans="1:10" x14ac:dyDescent="0.2">
      <c r="A7" t="s">
        <v>1614</v>
      </c>
      <c r="B7">
        <v>10.050000000000001</v>
      </c>
      <c r="C7" t="s">
        <v>11</v>
      </c>
      <c r="D7" t="s">
        <v>25</v>
      </c>
      <c r="E7">
        <v>69568717</v>
      </c>
      <c r="F7" t="s">
        <v>13</v>
      </c>
      <c r="G7">
        <v>995055890</v>
      </c>
      <c r="H7" t="s">
        <v>1542</v>
      </c>
      <c r="I7" t="s">
        <v>1624</v>
      </c>
      <c r="J7" t="s">
        <v>1625</v>
      </c>
    </row>
    <row r="8" spans="1:10" x14ac:dyDescent="0.2">
      <c r="A8" t="s">
        <v>1614</v>
      </c>
      <c r="B8">
        <v>10.050000000000001</v>
      </c>
      <c r="C8" t="s">
        <v>11</v>
      </c>
      <c r="D8" t="s">
        <v>27</v>
      </c>
      <c r="E8">
        <v>83104388</v>
      </c>
      <c r="F8" t="s">
        <v>13</v>
      </c>
      <c r="G8">
        <v>1081571069</v>
      </c>
      <c r="H8" t="s">
        <v>1542</v>
      </c>
      <c r="I8" t="s">
        <v>1626</v>
      </c>
      <c r="J8" t="s">
        <v>1627</v>
      </c>
    </row>
    <row r="9" spans="1:10" x14ac:dyDescent="0.2">
      <c r="A9" t="s">
        <v>1614</v>
      </c>
      <c r="B9">
        <v>10.050000000000001</v>
      </c>
      <c r="C9" t="s">
        <v>11</v>
      </c>
      <c r="D9" t="s">
        <v>29</v>
      </c>
      <c r="E9">
        <v>91265512</v>
      </c>
      <c r="F9" t="s">
        <v>13</v>
      </c>
      <c r="G9">
        <v>1251573154</v>
      </c>
      <c r="H9" t="s">
        <v>1542</v>
      </c>
      <c r="I9" t="s">
        <v>1628</v>
      </c>
      <c r="J9" t="s">
        <v>1629</v>
      </c>
    </row>
    <row r="10" spans="1:10" x14ac:dyDescent="0.2">
      <c r="A10" t="s">
        <v>1614</v>
      </c>
      <c r="B10">
        <v>10.050000000000001</v>
      </c>
      <c r="C10" t="s">
        <v>11</v>
      </c>
      <c r="D10" t="s">
        <v>32</v>
      </c>
      <c r="E10">
        <v>80840056</v>
      </c>
      <c r="F10" t="s">
        <v>13</v>
      </c>
      <c r="G10">
        <v>1200091115</v>
      </c>
      <c r="H10" t="s">
        <v>1542</v>
      </c>
      <c r="I10" t="s">
        <v>1630</v>
      </c>
      <c r="J10" t="s">
        <v>1631</v>
      </c>
    </row>
    <row r="11" spans="1:10" x14ac:dyDescent="0.2">
      <c r="A11" t="s">
        <v>1614</v>
      </c>
      <c r="B11">
        <v>10.050000000000001</v>
      </c>
      <c r="C11" t="s">
        <v>11</v>
      </c>
      <c r="D11" t="s">
        <v>35</v>
      </c>
      <c r="E11">
        <v>89806137</v>
      </c>
      <c r="F11" t="s">
        <v>13</v>
      </c>
      <c r="G11">
        <v>1272974508</v>
      </c>
      <c r="H11" t="s">
        <v>1542</v>
      </c>
      <c r="I11" t="s">
        <v>1632</v>
      </c>
      <c r="J11" t="s">
        <v>1633</v>
      </c>
    </row>
    <row r="12" spans="1:10" x14ac:dyDescent="0.2">
      <c r="A12" t="s">
        <v>1614</v>
      </c>
      <c r="B12">
        <v>10.050000000000001</v>
      </c>
      <c r="C12" t="s">
        <v>11</v>
      </c>
      <c r="D12" t="s">
        <v>38</v>
      </c>
      <c r="E12">
        <v>85151854</v>
      </c>
      <c r="F12" t="s">
        <v>13</v>
      </c>
      <c r="G12">
        <v>1212707751</v>
      </c>
      <c r="H12" t="s">
        <v>1542</v>
      </c>
      <c r="I12" t="s">
        <v>1634</v>
      </c>
      <c r="J12" t="s">
        <v>1635</v>
      </c>
    </row>
    <row r="13" spans="1:10" x14ac:dyDescent="0.2">
      <c r="A13" t="s">
        <v>1614</v>
      </c>
      <c r="B13">
        <v>10.050000000000001</v>
      </c>
      <c r="C13" t="s">
        <v>11</v>
      </c>
      <c r="D13" t="s">
        <v>39</v>
      </c>
      <c r="E13">
        <v>98215057</v>
      </c>
      <c r="F13" t="s">
        <v>13</v>
      </c>
      <c r="G13">
        <v>1288070800</v>
      </c>
      <c r="H13" t="s">
        <v>1542</v>
      </c>
      <c r="I13" t="s">
        <v>1636</v>
      </c>
      <c r="J13" t="s">
        <v>1637</v>
      </c>
    </row>
    <row r="14" spans="1:10" x14ac:dyDescent="0.2">
      <c r="A14" t="s">
        <v>1614</v>
      </c>
      <c r="B14">
        <v>10.050000000000001</v>
      </c>
      <c r="C14" t="s">
        <v>11</v>
      </c>
      <c r="D14" t="s">
        <v>40</v>
      </c>
      <c r="E14">
        <v>29274806</v>
      </c>
      <c r="F14" t="s">
        <v>13</v>
      </c>
      <c r="G14">
        <v>357163916</v>
      </c>
      <c r="H14" t="s">
        <v>1542</v>
      </c>
      <c r="I14" t="s">
        <v>193</v>
      </c>
      <c r="J14" t="s">
        <v>1619</v>
      </c>
    </row>
    <row r="15" spans="1:10" x14ac:dyDescent="0.2">
      <c r="A15" t="s">
        <v>1614</v>
      </c>
      <c r="B15">
        <v>10.050000000000001</v>
      </c>
      <c r="C15" t="s">
        <v>11</v>
      </c>
      <c r="D15" t="s">
        <v>42</v>
      </c>
      <c r="E15">
        <v>36656233</v>
      </c>
      <c r="F15" t="s">
        <v>13</v>
      </c>
      <c r="G15">
        <v>490947676</v>
      </c>
      <c r="H15" t="s">
        <v>1542</v>
      </c>
      <c r="I15" t="s">
        <v>193</v>
      </c>
      <c r="J15" t="s">
        <v>1638</v>
      </c>
    </row>
    <row r="16" spans="1:10" x14ac:dyDescent="0.2">
      <c r="A16" t="s">
        <v>1614</v>
      </c>
      <c r="B16">
        <v>10.050000000000001</v>
      </c>
      <c r="C16" t="s">
        <v>11</v>
      </c>
      <c r="D16" t="s">
        <v>44</v>
      </c>
      <c r="E16">
        <v>41032576</v>
      </c>
      <c r="F16" t="s">
        <v>13</v>
      </c>
      <c r="G16">
        <v>569018801</v>
      </c>
      <c r="H16" t="s">
        <v>1542</v>
      </c>
      <c r="I16" t="s">
        <v>1639</v>
      </c>
      <c r="J16" t="s">
        <v>1640</v>
      </c>
    </row>
    <row r="17" spans="1:10" x14ac:dyDescent="0.2">
      <c r="A17" t="s">
        <v>1614</v>
      </c>
      <c r="B17">
        <v>10.050000000000001</v>
      </c>
      <c r="C17" t="s">
        <v>11</v>
      </c>
      <c r="D17" t="s">
        <v>46</v>
      </c>
      <c r="E17">
        <v>55314803</v>
      </c>
      <c r="F17" t="s">
        <v>13</v>
      </c>
      <c r="G17">
        <v>731495212</v>
      </c>
      <c r="H17" t="s">
        <v>1542</v>
      </c>
      <c r="I17" t="s">
        <v>1641</v>
      </c>
      <c r="J17" t="s">
        <v>1642</v>
      </c>
    </row>
    <row r="18" spans="1:10" x14ac:dyDescent="0.2">
      <c r="A18" t="s">
        <v>1614</v>
      </c>
      <c r="B18">
        <v>10.050000000000001</v>
      </c>
      <c r="C18" t="s">
        <v>11</v>
      </c>
      <c r="D18" t="s">
        <v>48</v>
      </c>
      <c r="E18">
        <v>64938817</v>
      </c>
      <c r="F18" t="s">
        <v>13</v>
      </c>
      <c r="G18">
        <v>915803331</v>
      </c>
      <c r="H18" t="s">
        <v>1542</v>
      </c>
      <c r="I18" t="s">
        <v>1643</v>
      </c>
      <c r="J18" t="s">
        <v>1644</v>
      </c>
    </row>
    <row r="19" spans="1:10" x14ac:dyDescent="0.2">
      <c r="A19" t="s">
        <v>1614</v>
      </c>
      <c r="B19">
        <v>10.050000000000001</v>
      </c>
      <c r="C19" t="s">
        <v>11</v>
      </c>
      <c r="D19" t="s">
        <v>50</v>
      </c>
      <c r="E19">
        <v>69263453</v>
      </c>
      <c r="F19" t="s">
        <v>13</v>
      </c>
      <c r="G19">
        <v>1022937451</v>
      </c>
      <c r="H19" t="s">
        <v>1542</v>
      </c>
      <c r="I19" t="s">
        <v>1645</v>
      </c>
      <c r="J19" t="s">
        <v>1646</v>
      </c>
    </row>
    <row r="20" spans="1:10" x14ac:dyDescent="0.2">
      <c r="A20" t="s">
        <v>1614</v>
      </c>
      <c r="B20">
        <v>10.050000000000001</v>
      </c>
      <c r="C20" t="s">
        <v>11</v>
      </c>
      <c r="D20" t="s">
        <v>52</v>
      </c>
      <c r="E20">
        <v>70504034</v>
      </c>
      <c r="F20" t="s">
        <v>13</v>
      </c>
      <c r="G20">
        <v>1029399395</v>
      </c>
      <c r="H20" t="s">
        <v>1542</v>
      </c>
      <c r="I20" t="s">
        <v>1647</v>
      </c>
      <c r="J20" t="s">
        <v>1648</v>
      </c>
    </row>
    <row r="21" spans="1:10" x14ac:dyDescent="0.2">
      <c r="A21" t="s">
        <v>1614</v>
      </c>
      <c r="B21">
        <v>10.050000000000001</v>
      </c>
      <c r="C21" t="s">
        <v>11</v>
      </c>
      <c r="D21" t="s">
        <v>54</v>
      </c>
      <c r="E21">
        <v>83532562</v>
      </c>
      <c r="F21" t="s">
        <v>13</v>
      </c>
      <c r="G21">
        <v>1178046967</v>
      </c>
      <c r="H21" t="s">
        <v>1542</v>
      </c>
      <c r="I21" t="s">
        <v>1649</v>
      </c>
      <c r="J21" t="s">
        <v>1650</v>
      </c>
    </row>
    <row r="22" spans="1:10" x14ac:dyDescent="0.2">
      <c r="A22" t="s">
        <v>1614</v>
      </c>
      <c r="B22">
        <v>10.050000000000001</v>
      </c>
      <c r="C22" t="s">
        <v>11</v>
      </c>
      <c r="D22" t="s">
        <v>57</v>
      </c>
      <c r="E22">
        <v>87636302</v>
      </c>
      <c r="F22" t="s">
        <v>13</v>
      </c>
      <c r="G22">
        <v>1238046049</v>
      </c>
      <c r="H22" t="s">
        <v>1542</v>
      </c>
      <c r="I22" t="s">
        <v>1651</v>
      </c>
      <c r="J22" t="s">
        <v>1652</v>
      </c>
    </row>
    <row r="23" spans="1:10" x14ac:dyDescent="0.2">
      <c r="A23" t="s">
        <v>1614</v>
      </c>
      <c r="B23">
        <v>10.050000000000001</v>
      </c>
      <c r="C23" t="s">
        <v>11</v>
      </c>
      <c r="D23" t="s">
        <v>60</v>
      </c>
      <c r="E23">
        <v>91953176</v>
      </c>
      <c r="F23" t="s">
        <v>13</v>
      </c>
      <c r="G23">
        <v>1311736261</v>
      </c>
      <c r="H23" t="s">
        <v>1542</v>
      </c>
      <c r="I23" t="s">
        <v>1653</v>
      </c>
      <c r="J23" t="s">
        <v>1654</v>
      </c>
    </row>
    <row r="24" spans="1:10" x14ac:dyDescent="0.2">
      <c r="A24" t="s">
        <v>1614</v>
      </c>
      <c r="B24">
        <v>10.050000000000001</v>
      </c>
      <c r="C24" t="s">
        <v>11</v>
      </c>
      <c r="D24" t="s">
        <v>63</v>
      </c>
      <c r="E24">
        <v>82670022</v>
      </c>
      <c r="F24" t="s">
        <v>13</v>
      </c>
      <c r="G24">
        <v>1211150366</v>
      </c>
      <c r="H24" t="s">
        <v>1542</v>
      </c>
      <c r="I24" t="s">
        <v>1655</v>
      </c>
      <c r="J24" t="s">
        <v>1656</v>
      </c>
    </row>
    <row r="25" spans="1:10" x14ac:dyDescent="0.2">
      <c r="A25" t="s">
        <v>1614</v>
      </c>
      <c r="B25">
        <v>10.050000000000001</v>
      </c>
      <c r="C25" t="s">
        <v>11</v>
      </c>
      <c r="D25" t="s">
        <v>64</v>
      </c>
      <c r="E25">
        <v>95383696</v>
      </c>
      <c r="F25" t="s">
        <v>13</v>
      </c>
      <c r="G25">
        <v>1241579396</v>
      </c>
      <c r="H25" t="s">
        <v>1542</v>
      </c>
      <c r="I25" t="s">
        <v>1657</v>
      </c>
      <c r="J25" t="s">
        <v>1658</v>
      </c>
    </row>
    <row r="26" spans="1:10" x14ac:dyDescent="0.2">
      <c r="A26" t="s">
        <v>1614</v>
      </c>
      <c r="B26">
        <v>10.050000000000001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1542</v>
      </c>
      <c r="I26" t="s">
        <v>37</v>
      </c>
      <c r="J26" t="s">
        <v>13</v>
      </c>
    </row>
    <row r="27" spans="1:10" x14ac:dyDescent="0.2">
      <c r="A27" t="s">
        <v>1614</v>
      </c>
      <c r="B27">
        <v>10.050000000000001</v>
      </c>
      <c r="C27" t="s">
        <v>11</v>
      </c>
      <c r="D27" t="s">
        <v>66</v>
      </c>
      <c r="E27">
        <v>27989727</v>
      </c>
      <c r="F27" t="s">
        <v>13</v>
      </c>
      <c r="G27">
        <v>362715237</v>
      </c>
      <c r="H27" t="s">
        <v>1542</v>
      </c>
      <c r="I27" t="s">
        <v>1659</v>
      </c>
      <c r="J27" t="s">
        <v>1660</v>
      </c>
    </row>
    <row r="28" spans="1:10" x14ac:dyDescent="0.2">
      <c r="A28" t="s">
        <v>1614</v>
      </c>
      <c r="B28">
        <v>10.050000000000001</v>
      </c>
      <c r="C28" t="s">
        <v>11</v>
      </c>
      <c r="D28" t="s">
        <v>68</v>
      </c>
      <c r="E28">
        <v>37217658</v>
      </c>
      <c r="F28" t="s">
        <v>13</v>
      </c>
      <c r="G28">
        <v>465211061</v>
      </c>
      <c r="H28" t="s">
        <v>1542</v>
      </c>
      <c r="I28" t="s">
        <v>1661</v>
      </c>
      <c r="J28" t="s">
        <v>1662</v>
      </c>
    </row>
    <row r="29" spans="1:10" x14ac:dyDescent="0.2">
      <c r="A29" t="s">
        <v>1614</v>
      </c>
      <c r="B29">
        <v>10.050000000000001</v>
      </c>
      <c r="C29" t="s">
        <v>11</v>
      </c>
      <c r="D29" t="s">
        <v>70</v>
      </c>
      <c r="E29">
        <v>42709410</v>
      </c>
      <c r="F29" t="s">
        <v>13</v>
      </c>
      <c r="G29">
        <v>580892182</v>
      </c>
      <c r="H29" t="s">
        <v>1542</v>
      </c>
      <c r="I29" t="s">
        <v>1663</v>
      </c>
      <c r="J29" t="s">
        <v>1664</v>
      </c>
    </row>
    <row r="30" spans="1:10" x14ac:dyDescent="0.2">
      <c r="A30" t="s">
        <v>1614</v>
      </c>
      <c r="B30">
        <v>10.050000000000001</v>
      </c>
      <c r="C30" t="s">
        <v>11</v>
      </c>
      <c r="D30" t="s">
        <v>72</v>
      </c>
      <c r="E30">
        <v>53096522</v>
      </c>
      <c r="F30" t="s">
        <v>13</v>
      </c>
      <c r="G30">
        <v>739494615</v>
      </c>
      <c r="H30" t="s">
        <v>1542</v>
      </c>
      <c r="I30" t="s">
        <v>1665</v>
      </c>
      <c r="J30" t="s">
        <v>1666</v>
      </c>
    </row>
    <row r="31" spans="1:10" x14ac:dyDescent="0.2">
      <c r="A31" t="s">
        <v>1614</v>
      </c>
      <c r="B31">
        <v>10.050000000000001</v>
      </c>
      <c r="C31" t="s">
        <v>11</v>
      </c>
      <c r="D31" t="s">
        <v>74</v>
      </c>
      <c r="E31">
        <v>59466705</v>
      </c>
      <c r="F31" t="s">
        <v>13</v>
      </c>
      <c r="G31">
        <v>923654019</v>
      </c>
      <c r="H31" t="s">
        <v>1542</v>
      </c>
      <c r="I31" t="s">
        <v>1667</v>
      </c>
      <c r="J31" t="s">
        <v>1668</v>
      </c>
    </row>
    <row r="32" spans="1:10" x14ac:dyDescent="0.2">
      <c r="A32" t="s">
        <v>1614</v>
      </c>
      <c r="B32">
        <v>10.050000000000001</v>
      </c>
      <c r="C32" t="s">
        <v>11</v>
      </c>
      <c r="D32" t="s">
        <v>76</v>
      </c>
      <c r="E32">
        <v>69881256</v>
      </c>
      <c r="F32" t="s">
        <v>13</v>
      </c>
      <c r="G32">
        <v>1000768000</v>
      </c>
      <c r="H32" t="s">
        <v>1542</v>
      </c>
      <c r="I32" t="s">
        <v>1669</v>
      </c>
      <c r="J32" t="s">
        <v>1670</v>
      </c>
    </row>
    <row r="33" spans="1:10" x14ac:dyDescent="0.2">
      <c r="A33" t="s">
        <v>1614</v>
      </c>
      <c r="B33">
        <v>10.050000000000001</v>
      </c>
      <c r="C33" t="s">
        <v>11</v>
      </c>
      <c r="D33" t="s">
        <v>78</v>
      </c>
      <c r="E33">
        <v>81107544</v>
      </c>
      <c r="F33" t="s">
        <v>13</v>
      </c>
      <c r="G33">
        <v>1105048097</v>
      </c>
      <c r="H33" t="s">
        <v>1542</v>
      </c>
      <c r="I33" t="s">
        <v>1671</v>
      </c>
      <c r="J33" t="s">
        <v>1672</v>
      </c>
    </row>
    <row r="34" spans="1:10" x14ac:dyDescent="0.2">
      <c r="A34" t="s">
        <v>1614</v>
      </c>
      <c r="B34">
        <v>10.050000000000001</v>
      </c>
      <c r="C34" t="s">
        <v>11</v>
      </c>
      <c r="D34" t="s">
        <v>80</v>
      </c>
      <c r="E34">
        <v>90192050</v>
      </c>
      <c r="F34" t="s">
        <v>13</v>
      </c>
      <c r="G34">
        <v>1190264858</v>
      </c>
      <c r="H34" t="s">
        <v>1542</v>
      </c>
      <c r="I34" t="s">
        <v>1673</v>
      </c>
      <c r="J34" t="s">
        <v>1674</v>
      </c>
    </row>
    <row r="35" spans="1:10" x14ac:dyDescent="0.2">
      <c r="A35" t="s">
        <v>1614</v>
      </c>
      <c r="B35">
        <v>10.050000000000001</v>
      </c>
      <c r="C35" t="s">
        <v>11</v>
      </c>
      <c r="D35" t="s">
        <v>83</v>
      </c>
      <c r="E35">
        <v>81494565</v>
      </c>
      <c r="F35" t="s">
        <v>13</v>
      </c>
      <c r="G35">
        <v>1203860472</v>
      </c>
      <c r="H35" t="s">
        <v>1542</v>
      </c>
      <c r="I35" t="s">
        <v>1675</v>
      </c>
      <c r="J35" t="s">
        <v>1676</v>
      </c>
    </row>
    <row r="36" spans="1:10" x14ac:dyDescent="0.2">
      <c r="A36" t="s">
        <v>1614</v>
      </c>
      <c r="B36">
        <v>10.050000000000001</v>
      </c>
      <c r="C36" t="s">
        <v>11</v>
      </c>
      <c r="D36" t="s">
        <v>86</v>
      </c>
      <c r="E36">
        <v>87156927</v>
      </c>
      <c r="F36" t="s">
        <v>13</v>
      </c>
      <c r="G36">
        <v>1201948653</v>
      </c>
      <c r="H36" t="s">
        <v>1542</v>
      </c>
      <c r="I36" t="s">
        <v>1677</v>
      </c>
      <c r="J36" t="s">
        <v>1678</v>
      </c>
    </row>
    <row r="37" spans="1:10" x14ac:dyDescent="0.2">
      <c r="A37" t="s">
        <v>1614</v>
      </c>
      <c r="B37">
        <v>10.050000000000001</v>
      </c>
      <c r="C37" t="s">
        <v>11</v>
      </c>
      <c r="D37" t="s">
        <v>89</v>
      </c>
      <c r="E37">
        <v>93279207</v>
      </c>
      <c r="F37" t="s">
        <v>13</v>
      </c>
      <c r="G37">
        <v>1297956931</v>
      </c>
      <c r="H37" t="s">
        <v>1542</v>
      </c>
      <c r="I37" t="s">
        <v>1679</v>
      </c>
      <c r="J37" t="s">
        <v>1680</v>
      </c>
    </row>
    <row r="38" spans="1:10" x14ac:dyDescent="0.2">
      <c r="A38" t="s">
        <v>1614</v>
      </c>
      <c r="B38">
        <v>10.050000000000001</v>
      </c>
      <c r="C38" t="s">
        <v>11</v>
      </c>
      <c r="D38" t="s">
        <v>92</v>
      </c>
      <c r="E38">
        <v>84585337</v>
      </c>
      <c r="F38" t="s">
        <v>13</v>
      </c>
      <c r="G38">
        <v>1191463170</v>
      </c>
      <c r="H38" t="s">
        <v>1542</v>
      </c>
      <c r="I38" t="s">
        <v>1681</v>
      </c>
      <c r="J38" t="s">
        <v>1682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38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1683</v>
      </c>
      <c r="B2">
        <v>10.050000000000001</v>
      </c>
      <c r="C2" t="s">
        <v>252</v>
      </c>
      <c r="D2" t="s">
        <v>12</v>
      </c>
      <c r="E2">
        <v>18914442</v>
      </c>
      <c r="F2" t="s">
        <v>13</v>
      </c>
      <c r="G2">
        <v>240986600</v>
      </c>
      <c r="H2" t="s">
        <v>1684</v>
      </c>
      <c r="I2" t="s">
        <v>1685</v>
      </c>
      <c r="J2" t="s">
        <v>13</v>
      </c>
    </row>
    <row r="3" spans="1:10" x14ac:dyDescent="0.2">
      <c r="A3" t="s">
        <v>1683</v>
      </c>
      <c r="B3">
        <v>10.050000000000001</v>
      </c>
      <c r="C3" t="s">
        <v>252</v>
      </c>
      <c r="D3" t="s">
        <v>16</v>
      </c>
      <c r="E3">
        <v>21968466</v>
      </c>
      <c r="F3" t="s">
        <v>13</v>
      </c>
      <c r="G3">
        <v>264284568</v>
      </c>
      <c r="H3" t="s">
        <v>1684</v>
      </c>
      <c r="I3" t="s">
        <v>193</v>
      </c>
      <c r="J3" t="s">
        <v>13</v>
      </c>
    </row>
    <row r="4" spans="1:10" x14ac:dyDescent="0.2">
      <c r="A4" t="s">
        <v>1683</v>
      </c>
      <c r="B4">
        <v>10.050000000000001</v>
      </c>
      <c r="C4" t="s">
        <v>252</v>
      </c>
      <c r="D4" t="s">
        <v>18</v>
      </c>
      <c r="E4">
        <v>21789763</v>
      </c>
      <c r="F4" t="s">
        <v>13</v>
      </c>
      <c r="G4">
        <v>284820366</v>
      </c>
      <c r="H4" t="s">
        <v>1684</v>
      </c>
      <c r="I4" t="s">
        <v>193</v>
      </c>
      <c r="J4" t="s">
        <v>13</v>
      </c>
    </row>
    <row r="5" spans="1:10" x14ac:dyDescent="0.2">
      <c r="A5" t="s">
        <v>1683</v>
      </c>
      <c r="B5">
        <v>10.050000000000001</v>
      </c>
      <c r="C5" t="s">
        <v>252</v>
      </c>
      <c r="D5" t="s">
        <v>20</v>
      </c>
      <c r="E5">
        <v>24571541</v>
      </c>
      <c r="F5" t="s">
        <v>13</v>
      </c>
      <c r="G5">
        <v>321033146</v>
      </c>
      <c r="H5" t="s">
        <v>1684</v>
      </c>
      <c r="I5" t="s">
        <v>1686</v>
      </c>
      <c r="J5" t="s">
        <v>13</v>
      </c>
    </row>
    <row r="6" spans="1:10" x14ac:dyDescent="0.2">
      <c r="A6" t="s">
        <v>1683</v>
      </c>
      <c r="B6">
        <v>10.050000000000001</v>
      </c>
      <c r="C6" t="s">
        <v>252</v>
      </c>
      <c r="D6" t="s">
        <v>22</v>
      </c>
      <c r="E6">
        <v>28772134</v>
      </c>
      <c r="F6" t="s">
        <v>13</v>
      </c>
      <c r="G6">
        <v>368244124</v>
      </c>
      <c r="H6" t="s">
        <v>1684</v>
      </c>
      <c r="I6" t="s">
        <v>1687</v>
      </c>
      <c r="J6" t="s">
        <v>13</v>
      </c>
    </row>
    <row r="7" spans="1:10" x14ac:dyDescent="0.2">
      <c r="A7" t="s">
        <v>1683</v>
      </c>
      <c r="B7">
        <v>10.050000000000001</v>
      </c>
      <c r="C7" t="s">
        <v>252</v>
      </c>
      <c r="D7" t="s">
        <v>25</v>
      </c>
      <c r="E7">
        <v>26549730</v>
      </c>
      <c r="F7" t="s">
        <v>13</v>
      </c>
      <c r="G7">
        <v>374733452</v>
      </c>
      <c r="H7" t="s">
        <v>1684</v>
      </c>
      <c r="I7" t="s">
        <v>1688</v>
      </c>
      <c r="J7" t="s">
        <v>13</v>
      </c>
    </row>
    <row r="8" spans="1:10" x14ac:dyDescent="0.2">
      <c r="A8" t="s">
        <v>1683</v>
      </c>
      <c r="B8">
        <v>10.050000000000001</v>
      </c>
      <c r="C8" t="s">
        <v>252</v>
      </c>
      <c r="D8" t="s">
        <v>27</v>
      </c>
      <c r="E8">
        <v>26757200</v>
      </c>
      <c r="F8" t="s">
        <v>13</v>
      </c>
      <c r="G8">
        <v>374957436</v>
      </c>
      <c r="H8" t="s">
        <v>1684</v>
      </c>
      <c r="I8" t="s">
        <v>1689</v>
      </c>
      <c r="J8" t="s">
        <v>13</v>
      </c>
    </row>
    <row r="9" spans="1:10" x14ac:dyDescent="0.2">
      <c r="A9" t="s">
        <v>1683</v>
      </c>
      <c r="B9">
        <v>10.050000000000001</v>
      </c>
      <c r="C9" t="s">
        <v>252</v>
      </c>
      <c r="D9" t="s">
        <v>29</v>
      </c>
      <c r="E9">
        <v>30619070</v>
      </c>
      <c r="F9" t="s">
        <v>13</v>
      </c>
      <c r="G9">
        <v>393294487</v>
      </c>
      <c r="H9" t="s">
        <v>1684</v>
      </c>
      <c r="I9" t="s">
        <v>1690</v>
      </c>
      <c r="J9" t="s">
        <v>13</v>
      </c>
    </row>
    <row r="10" spans="1:10" x14ac:dyDescent="0.2">
      <c r="A10" t="s">
        <v>1683</v>
      </c>
      <c r="B10">
        <v>10.050000000000001</v>
      </c>
      <c r="C10" t="s">
        <v>252</v>
      </c>
      <c r="D10" t="s">
        <v>32</v>
      </c>
      <c r="E10">
        <v>29740371</v>
      </c>
      <c r="F10" t="s">
        <v>13</v>
      </c>
      <c r="G10">
        <v>395879776</v>
      </c>
      <c r="H10" t="s">
        <v>1684</v>
      </c>
      <c r="I10" t="s">
        <v>1691</v>
      </c>
      <c r="J10" t="s">
        <v>13</v>
      </c>
    </row>
    <row r="11" spans="1:10" x14ac:dyDescent="0.2">
      <c r="A11" t="s">
        <v>1683</v>
      </c>
      <c r="B11">
        <v>10.050000000000001</v>
      </c>
      <c r="C11" t="s">
        <v>252</v>
      </c>
      <c r="D11" t="s">
        <v>35</v>
      </c>
      <c r="E11">
        <v>31593086</v>
      </c>
      <c r="F11" t="s">
        <v>13</v>
      </c>
      <c r="G11">
        <v>405462037</v>
      </c>
      <c r="H11" t="s">
        <v>1684</v>
      </c>
      <c r="I11" t="s">
        <v>1692</v>
      </c>
      <c r="J11" t="s">
        <v>13</v>
      </c>
    </row>
    <row r="12" spans="1:10" x14ac:dyDescent="0.2">
      <c r="A12" t="s">
        <v>1683</v>
      </c>
      <c r="B12">
        <v>10.050000000000001</v>
      </c>
      <c r="C12" t="s">
        <v>252</v>
      </c>
      <c r="D12" t="s">
        <v>38</v>
      </c>
      <c r="E12">
        <v>29795965</v>
      </c>
      <c r="F12" t="s">
        <v>13</v>
      </c>
      <c r="G12">
        <v>408420148</v>
      </c>
      <c r="H12" t="s">
        <v>1684</v>
      </c>
      <c r="I12" t="s">
        <v>1693</v>
      </c>
      <c r="J12" t="s">
        <v>13</v>
      </c>
    </row>
    <row r="13" spans="1:10" x14ac:dyDescent="0.2">
      <c r="A13" t="s">
        <v>1683</v>
      </c>
      <c r="B13">
        <v>10.050000000000001</v>
      </c>
      <c r="C13" t="s">
        <v>252</v>
      </c>
      <c r="D13" t="s">
        <v>39</v>
      </c>
      <c r="E13">
        <v>29139009</v>
      </c>
      <c r="F13" t="s">
        <v>13</v>
      </c>
      <c r="G13">
        <v>387392843</v>
      </c>
      <c r="H13" t="s">
        <v>1684</v>
      </c>
      <c r="I13" t="s">
        <v>1694</v>
      </c>
      <c r="J13" t="s">
        <v>13</v>
      </c>
    </row>
    <row r="14" spans="1:10" x14ac:dyDescent="0.2">
      <c r="A14" t="s">
        <v>1683</v>
      </c>
      <c r="B14">
        <v>10.050000000000001</v>
      </c>
      <c r="C14" t="s">
        <v>252</v>
      </c>
      <c r="D14" t="s">
        <v>40</v>
      </c>
      <c r="E14">
        <v>17842215</v>
      </c>
      <c r="F14" t="s">
        <v>13</v>
      </c>
      <c r="G14">
        <v>226296878</v>
      </c>
      <c r="H14" t="s">
        <v>1684</v>
      </c>
      <c r="I14" t="s">
        <v>193</v>
      </c>
      <c r="J14" t="s">
        <v>13</v>
      </c>
    </row>
    <row r="15" spans="1:10" x14ac:dyDescent="0.2">
      <c r="A15" t="s">
        <v>1683</v>
      </c>
      <c r="B15">
        <v>10.050000000000001</v>
      </c>
      <c r="C15" t="s">
        <v>252</v>
      </c>
      <c r="D15" t="s">
        <v>42</v>
      </c>
      <c r="E15">
        <v>21224782</v>
      </c>
      <c r="F15" t="s">
        <v>13</v>
      </c>
      <c r="G15">
        <v>262005249</v>
      </c>
      <c r="H15" t="s">
        <v>1684</v>
      </c>
      <c r="I15" t="s">
        <v>193</v>
      </c>
      <c r="J15" t="s">
        <v>13</v>
      </c>
    </row>
    <row r="16" spans="1:10" x14ac:dyDescent="0.2">
      <c r="A16" t="s">
        <v>1683</v>
      </c>
      <c r="B16">
        <v>10.050000000000001</v>
      </c>
      <c r="C16" t="s">
        <v>252</v>
      </c>
      <c r="D16" t="s">
        <v>44</v>
      </c>
      <c r="E16">
        <v>24150681</v>
      </c>
      <c r="F16" t="s">
        <v>13</v>
      </c>
      <c r="G16">
        <v>306639279</v>
      </c>
      <c r="H16" t="s">
        <v>1684</v>
      </c>
      <c r="I16" t="s">
        <v>1695</v>
      </c>
      <c r="J16" t="s">
        <v>13</v>
      </c>
    </row>
    <row r="17" spans="1:10" x14ac:dyDescent="0.2">
      <c r="A17" t="s">
        <v>1683</v>
      </c>
      <c r="B17">
        <v>10.050000000000001</v>
      </c>
      <c r="C17" t="s">
        <v>252</v>
      </c>
      <c r="D17" t="s">
        <v>46</v>
      </c>
      <c r="E17">
        <v>25896322</v>
      </c>
      <c r="F17" t="s">
        <v>13</v>
      </c>
      <c r="G17">
        <v>348213107</v>
      </c>
      <c r="H17" t="s">
        <v>1684</v>
      </c>
      <c r="I17" t="s">
        <v>1696</v>
      </c>
      <c r="J17" t="s">
        <v>13</v>
      </c>
    </row>
    <row r="18" spans="1:10" x14ac:dyDescent="0.2">
      <c r="A18" t="s">
        <v>1683</v>
      </c>
      <c r="B18">
        <v>10.050000000000001</v>
      </c>
      <c r="C18" t="s">
        <v>252</v>
      </c>
      <c r="D18" t="s">
        <v>48</v>
      </c>
      <c r="E18">
        <v>28046070</v>
      </c>
      <c r="F18" t="s">
        <v>13</v>
      </c>
      <c r="G18">
        <v>367357769</v>
      </c>
      <c r="H18" t="s">
        <v>1684</v>
      </c>
      <c r="I18" t="s">
        <v>1697</v>
      </c>
      <c r="J18" t="s">
        <v>13</v>
      </c>
    </row>
    <row r="19" spans="1:10" x14ac:dyDescent="0.2">
      <c r="A19" t="s">
        <v>1683</v>
      </c>
      <c r="B19">
        <v>10.050000000000001</v>
      </c>
      <c r="C19" t="s">
        <v>252</v>
      </c>
      <c r="D19" t="s">
        <v>50</v>
      </c>
      <c r="E19">
        <v>28593102</v>
      </c>
      <c r="F19" t="s">
        <v>13</v>
      </c>
      <c r="G19">
        <v>381096420</v>
      </c>
      <c r="H19" t="s">
        <v>1684</v>
      </c>
      <c r="I19" t="s">
        <v>1698</v>
      </c>
      <c r="J19" t="s">
        <v>13</v>
      </c>
    </row>
    <row r="20" spans="1:10" x14ac:dyDescent="0.2">
      <c r="A20" t="s">
        <v>1683</v>
      </c>
      <c r="B20">
        <v>10.050000000000001</v>
      </c>
      <c r="C20" t="s">
        <v>252</v>
      </c>
      <c r="D20" t="s">
        <v>52</v>
      </c>
      <c r="E20">
        <v>28856180</v>
      </c>
      <c r="F20" t="s">
        <v>13</v>
      </c>
      <c r="G20">
        <v>388029988</v>
      </c>
      <c r="H20" t="s">
        <v>1684</v>
      </c>
      <c r="I20" t="s">
        <v>1699</v>
      </c>
      <c r="J20" t="s">
        <v>13</v>
      </c>
    </row>
    <row r="21" spans="1:10" x14ac:dyDescent="0.2">
      <c r="A21" t="s">
        <v>1683</v>
      </c>
      <c r="B21">
        <v>10.050000000000001</v>
      </c>
      <c r="C21" t="s">
        <v>252</v>
      </c>
      <c r="D21" t="s">
        <v>54</v>
      </c>
      <c r="E21">
        <v>26727533</v>
      </c>
      <c r="F21" t="s">
        <v>13</v>
      </c>
      <c r="G21">
        <v>370830305</v>
      </c>
      <c r="H21" t="s">
        <v>1684</v>
      </c>
      <c r="I21" t="s">
        <v>1700</v>
      </c>
      <c r="J21" t="s">
        <v>13</v>
      </c>
    </row>
    <row r="22" spans="1:10" x14ac:dyDescent="0.2">
      <c r="A22" t="s">
        <v>1683</v>
      </c>
      <c r="B22">
        <v>10.050000000000001</v>
      </c>
      <c r="C22" t="s">
        <v>252</v>
      </c>
      <c r="D22" t="s">
        <v>57</v>
      </c>
      <c r="E22">
        <v>27862504</v>
      </c>
      <c r="F22" t="s">
        <v>13</v>
      </c>
      <c r="G22">
        <v>399769412</v>
      </c>
      <c r="H22" t="s">
        <v>1684</v>
      </c>
      <c r="I22" t="s">
        <v>1701</v>
      </c>
      <c r="J22" t="s">
        <v>13</v>
      </c>
    </row>
    <row r="23" spans="1:10" x14ac:dyDescent="0.2">
      <c r="A23" t="s">
        <v>1683</v>
      </c>
      <c r="B23">
        <v>10.050000000000001</v>
      </c>
      <c r="C23" t="s">
        <v>252</v>
      </c>
      <c r="D23" t="s">
        <v>60</v>
      </c>
      <c r="E23">
        <v>29985528</v>
      </c>
      <c r="F23" t="s">
        <v>13</v>
      </c>
      <c r="G23">
        <v>411381272</v>
      </c>
      <c r="H23" t="s">
        <v>1684</v>
      </c>
      <c r="I23" t="s">
        <v>1702</v>
      </c>
      <c r="J23" t="s">
        <v>13</v>
      </c>
    </row>
    <row r="24" spans="1:10" x14ac:dyDescent="0.2">
      <c r="A24" t="s">
        <v>1683</v>
      </c>
      <c r="B24">
        <v>10.050000000000001</v>
      </c>
      <c r="C24" t="s">
        <v>252</v>
      </c>
      <c r="D24" t="s">
        <v>63</v>
      </c>
      <c r="E24">
        <v>30105960</v>
      </c>
      <c r="F24" t="s">
        <v>13</v>
      </c>
      <c r="G24">
        <v>388966420</v>
      </c>
      <c r="H24" t="s">
        <v>1684</v>
      </c>
      <c r="I24" t="s">
        <v>1703</v>
      </c>
      <c r="J24" t="s">
        <v>13</v>
      </c>
    </row>
    <row r="25" spans="1:10" x14ac:dyDescent="0.2">
      <c r="A25" t="s">
        <v>1683</v>
      </c>
      <c r="B25">
        <v>10.050000000000001</v>
      </c>
      <c r="C25" t="s">
        <v>252</v>
      </c>
      <c r="D25" t="s">
        <v>64</v>
      </c>
      <c r="E25">
        <v>30984304</v>
      </c>
      <c r="F25" t="s">
        <v>13</v>
      </c>
      <c r="G25">
        <v>400861525</v>
      </c>
      <c r="H25" t="s">
        <v>1684</v>
      </c>
      <c r="I25" t="s">
        <v>1704</v>
      </c>
      <c r="J25" t="s">
        <v>13</v>
      </c>
    </row>
    <row r="26" spans="1:10" x14ac:dyDescent="0.2">
      <c r="A26" t="s">
        <v>1683</v>
      </c>
      <c r="B26">
        <v>10.050000000000001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1684</v>
      </c>
      <c r="I26" t="s">
        <v>37</v>
      </c>
      <c r="J26" t="s">
        <v>13</v>
      </c>
    </row>
    <row r="27" spans="1:10" x14ac:dyDescent="0.2">
      <c r="A27" t="s">
        <v>1683</v>
      </c>
      <c r="B27">
        <v>10.050000000000001</v>
      </c>
      <c r="C27" t="s">
        <v>252</v>
      </c>
      <c r="D27" t="s">
        <v>66</v>
      </c>
      <c r="E27">
        <v>18061761</v>
      </c>
      <c r="F27" t="s">
        <v>13</v>
      </c>
      <c r="G27">
        <v>224674955</v>
      </c>
      <c r="H27" t="s">
        <v>1684</v>
      </c>
      <c r="I27" t="s">
        <v>193</v>
      </c>
      <c r="J27" t="s">
        <v>13</v>
      </c>
    </row>
    <row r="28" spans="1:10" x14ac:dyDescent="0.2">
      <c r="A28" t="s">
        <v>1683</v>
      </c>
      <c r="B28">
        <v>10.050000000000001</v>
      </c>
      <c r="C28" t="s">
        <v>252</v>
      </c>
      <c r="D28" t="s">
        <v>68</v>
      </c>
      <c r="E28">
        <v>20084988</v>
      </c>
      <c r="F28" t="s">
        <v>13</v>
      </c>
      <c r="G28">
        <v>256857834</v>
      </c>
      <c r="H28" t="s">
        <v>1684</v>
      </c>
      <c r="I28" t="s">
        <v>1705</v>
      </c>
      <c r="J28" t="s">
        <v>13</v>
      </c>
    </row>
    <row r="29" spans="1:10" x14ac:dyDescent="0.2">
      <c r="A29" t="s">
        <v>1683</v>
      </c>
      <c r="B29">
        <v>10.050000000000001</v>
      </c>
      <c r="C29" t="s">
        <v>252</v>
      </c>
      <c r="D29" t="s">
        <v>70</v>
      </c>
      <c r="E29">
        <v>21002594</v>
      </c>
      <c r="F29" t="s">
        <v>13</v>
      </c>
      <c r="G29">
        <v>288491267</v>
      </c>
      <c r="H29" t="s">
        <v>1684</v>
      </c>
      <c r="I29" t="s">
        <v>1706</v>
      </c>
      <c r="J29" t="s">
        <v>13</v>
      </c>
    </row>
    <row r="30" spans="1:10" x14ac:dyDescent="0.2">
      <c r="A30" t="s">
        <v>1683</v>
      </c>
      <c r="B30">
        <v>10.050000000000001</v>
      </c>
      <c r="C30" t="s">
        <v>252</v>
      </c>
      <c r="D30" t="s">
        <v>72</v>
      </c>
      <c r="E30">
        <v>25495348</v>
      </c>
      <c r="F30" t="s">
        <v>13</v>
      </c>
      <c r="G30">
        <v>335061254</v>
      </c>
      <c r="H30" t="s">
        <v>1684</v>
      </c>
      <c r="I30" t="s">
        <v>1707</v>
      </c>
      <c r="J30" t="s">
        <v>13</v>
      </c>
    </row>
    <row r="31" spans="1:10" x14ac:dyDescent="0.2">
      <c r="A31" t="s">
        <v>1683</v>
      </c>
      <c r="B31">
        <v>10.050000000000001</v>
      </c>
      <c r="C31" t="s">
        <v>252</v>
      </c>
      <c r="D31" t="s">
        <v>74</v>
      </c>
      <c r="E31">
        <v>24438293</v>
      </c>
      <c r="F31" t="s">
        <v>13</v>
      </c>
      <c r="G31">
        <v>332299980</v>
      </c>
      <c r="H31" t="s">
        <v>1684</v>
      </c>
      <c r="I31" t="s">
        <v>1708</v>
      </c>
      <c r="J31" t="s">
        <v>13</v>
      </c>
    </row>
    <row r="32" spans="1:10" x14ac:dyDescent="0.2">
      <c r="A32" t="s">
        <v>1683</v>
      </c>
      <c r="B32">
        <v>10.050000000000001</v>
      </c>
      <c r="C32" t="s">
        <v>252</v>
      </c>
      <c r="D32" t="s">
        <v>76</v>
      </c>
      <c r="E32">
        <v>23710595</v>
      </c>
      <c r="F32" t="s">
        <v>13</v>
      </c>
      <c r="G32">
        <v>330178927</v>
      </c>
      <c r="H32" t="s">
        <v>1684</v>
      </c>
      <c r="I32" t="s">
        <v>1709</v>
      </c>
      <c r="J32" t="s">
        <v>13</v>
      </c>
    </row>
    <row r="33" spans="1:10" x14ac:dyDescent="0.2">
      <c r="A33" t="s">
        <v>1683</v>
      </c>
      <c r="B33">
        <v>10.050000000000001</v>
      </c>
      <c r="C33" t="s">
        <v>252</v>
      </c>
      <c r="D33" t="s">
        <v>78</v>
      </c>
      <c r="E33">
        <v>28470000</v>
      </c>
      <c r="F33" t="s">
        <v>13</v>
      </c>
      <c r="G33">
        <v>395354074</v>
      </c>
      <c r="H33" t="s">
        <v>1684</v>
      </c>
      <c r="I33" t="s">
        <v>1710</v>
      </c>
      <c r="J33" t="s">
        <v>13</v>
      </c>
    </row>
    <row r="34" spans="1:10" x14ac:dyDescent="0.2">
      <c r="A34" t="s">
        <v>1683</v>
      </c>
      <c r="B34">
        <v>10.050000000000001</v>
      </c>
      <c r="C34" t="s">
        <v>252</v>
      </c>
      <c r="D34" t="s">
        <v>80</v>
      </c>
      <c r="E34">
        <v>27898843</v>
      </c>
      <c r="F34" t="s">
        <v>13</v>
      </c>
      <c r="G34">
        <v>395358079</v>
      </c>
      <c r="H34" t="s">
        <v>1684</v>
      </c>
      <c r="I34" t="s">
        <v>1711</v>
      </c>
      <c r="J34" t="s">
        <v>13</v>
      </c>
    </row>
    <row r="35" spans="1:10" x14ac:dyDescent="0.2">
      <c r="A35" t="s">
        <v>1683</v>
      </c>
      <c r="B35">
        <v>10.050000000000001</v>
      </c>
      <c r="C35" t="s">
        <v>252</v>
      </c>
      <c r="D35" t="s">
        <v>83</v>
      </c>
      <c r="E35">
        <v>29419417</v>
      </c>
      <c r="F35" t="s">
        <v>13</v>
      </c>
      <c r="G35">
        <v>399213049</v>
      </c>
      <c r="H35" t="s">
        <v>1684</v>
      </c>
      <c r="I35" t="s">
        <v>1712</v>
      </c>
      <c r="J35" t="s">
        <v>13</v>
      </c>
    </row>
    <row r="36" spans="1:10" x14ac:dyDescent="0.2">
      <c r="A36" t="s">
        <v>1683</v>
      </c>
      <c r="B36">
        <v>10.050000000000001</v>
      </c>
      <c r="C36" t="s">
        <v>252</v>
      </c>
      <c r="D36" t="s">
        <v>86</v>
      </c>
      <c r="E36">
        <v>28319173</v>
      </c>
      <c r="F36" t="s">
        <v>13</v>
      </c>
      <c r="G36">
        <v>391700520</v>
      </c>
      <c r="H36" t="s">
        <v>1684</v>
      </c>
      <c r="I36" t="s">
        <v>1713</v>
      </c>
      <c r="J36" t="s">
        <v>13</v>
      </c>
    </row>
    <row r="37" spans="1:10" x14ac:dyDescent="0.2">
      <c r="A37" t="s">
        <v>1683</v>
      </c>
      <c r="B37">
        <v>10.050000000000001</v>
      </c>
      <c r="C37" t="s">
        <v>252</v>
      </c>
      <c r="D37" t="s">
        <v>89</v>
      </c>
      <c r="E37">
        <v>30411041</v>
      </c>
      <c r="F37" t="s">
        <v>13</v>
      </c>
      <c r="G37">
        <v>409844561</v>
      </c>
      <c r="H37" t="s">
        <v>1684</v>
      </c>
      <c r="I37" t="s">
        <v>1714</v>
      </c>
      <c r="J37" t="s">
        <v>13</v>
      </c>
    </row>
    <row r="38" spans="1:10" x14ac:dyDescent="0.2">
      <c r="A38" t="s">
        <v>1683</v>
      </c>
      <c r="B38">
        <v>10.050000000000001</v>
      </c>
      <c r="C38" t="s">
        <v>252</v>
      </c>
      <c r="D38" t="s">
        <v>92</v>
      </c>
      <c r="E38">
        <v>26735384</v>
      </c>
      <c r="F38" t="s">
        <v>13</v>
      </c>
      <c r="G38">
        <v>371917302</v>
      </c>
      <c r="H38" t="s">
        <v>1684</v>
      </c>
      <c r="I38" t="s">
        <v>1715</v>
      </c>
      <c r="J38" t="s">
        <v>13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1716</v>
      </c>
      <c r="B2">
        <v>10.050000000000001</v>
      </c>
      <c r="C2" t="s">
        <v>252</v>
      </c>
      <c r="D2" t="s">
        <v>12</v>
      </c>
      <c r="E2">
        <v>19014866</v>
      </c>
      <c r="F2" t="s">
        <v>13</v>
      </c>
      <c r="G2">
        <v>251365100</v>
      </c>
      <c r="H2" t="s">
        <v>1684</v>
      </c>
      <c r="I2" t="s">
        <v>1717</v>
      </c>
      <c r="J2" t="s">
        <v>1718</v>
      </c>
    </row>
    <row r="3" spans="1:10" x14ac:dyDescent="0.2">
      <c r="A3" t="s">
        <v>1716</v>
      </c>
      <c r="B3">
        <v>10.050000000000001</v>
      </c>
      <c r="C3" t="s">
        <v>252</v>
      </c>
      <c r="D3" t="s">
        <v>16</v>
      </c>
      <c r="E3">
        <v>25652329</v>
      </c>
      <c r="F3" t="s">
        <v>13</v>
      </c>
      <c r="G3">
        <v>332551222</v>
      </c>
      <c r="H3" t="s">
        <v>1684</v>
      </c>
      <c r="I3" t="s">
        <v>1719</v>
      </c>
      <c r="J3" t="s">
        <v>1720</v>
      </c>
    </row>
    <row r="4" spans="1:10" x14ac:dyDescent="0.2">
      <c r="A4" t="s">
        <v>1716</v>
      </c>
      <c r="B4">
        <v>10.050000000000001</v>
      </c>
      <c r="C4" t="s">
        <v>252</v>
      </c>
      <c r="D4" t="s">
        <v>18</v>
      </c>
      <c r="E4">
        <v>28248749</v>
      </c>
      <c r="F4" t="s">
        <v>13</v>
      </c>
      <c r="G4">
        <v>393235324</v>
      </c>
      <c r="H4" t="s">
        <v>1684</v>
      </c>
      <c r="I4" t="s">
        <v>1721</v>
      </c>
      <c r="J4" t="s">
        <v>13</v>
      </c>
    </row>
    <row r="5" spans="1:10" x14ac:dyDescent="0.2">
      <c r="A5" t="s">
        <v>1716</v>
      </c>
      <c r="B5">
        <v>10.050000000000001</v>
      </c>
      <c r="C5" t="s">
        <v>252</v>
      </c>
      <c r="D5" t="s">
        <v>20</v>
      </c>
      <c r="E5">
        <v>40314020</v>
      </c>
      <c r="F5" t="s">
        <v>13</v>
      </c>
      <c r="G5">
        <v>520338587</v>
      </c>
      <c r="H5" t="s">
        <v>1684</v>
      </c>
      <c r="I5" t="s">
        <v>1722</v>
      </c>
      <c r="J5" t="s">
        <v>13</v>
      </c>
    </row>
    <row r="6" spans="1:10" x14ac:dyDescent="0.2">
      <c r="A6" t="s">
        <v>1716</v>
      </c>
      <c r="B6">
        <v>10.050000000000001</v>
      </c>
      <c r="C6" t="s">
        <v>252</v>
      </c>
      <c r="D6" t="s">
        <v>22</v>
      </c>
      <c r="E6">
        <v>45864946</v>
      </c>
      <c r="F6" t="s">
        <v>13</v>
      </c>
      <c r="G6">
        <v>594983934</v>
      </c>
      <c r="H6" t="s">
        <v>1684</v>
      </c>
      <c r="I6" t="s">
        <v>1723</v>
      </c>
      <c r="J6" t="s">
        <v>13</v>
      </c>
    </row>
    <row r="7" spans="1:10" x14ac:dyDescent="0.2">
      <c r="A7" t="s">
        <v>1716</v>
      </c>
      <c r="B7">
        <v>10.050000000000001</v>
      </c>
      <c r="C7" t="s">
        <v>252</v>
      </c>
      <c r="D7" t="s">
        <v>25</v>
      </c>
      <c r="E7">
        <v>49748920</v>
      </c>
      <c r="F7" t="s">
        <v>13</v>
      </c>
      <c r="G7">
        <v>708495660</v>
      </c>
      <c r="H7" t="s">
        <v>1684</v>
      </c>
      <c r="I7" t="s">
        <v>1724</v>
      </c>
      <c r="J7" t="s">
        <v>13</v>
      </c>
    </row>
    <row r="8" spans="1:10" x14ac:dyDescent="0.2">
      <c r="A8" t="s">
        <v>1716</v>
      </c>
      <c r="B8">
        <v>10.050000000000001</v>
      </c>
      <c r="C8" t="s">
        <v>252</v>
      </c>
      <c r="D8" t="s">
        <v>27</v>
      </c>
      <c r="E8">
        <v>59879835</v>
      </c>
      <c r="F8" t="s">
        <v>13</v>
      </c>
      <c r="G8">
        <v>771805003</v>
      </c>
      <c r="H8" t="s">
        <v>1684</v>
      </c>
      <c r="I8" t="s">
        <v>1725</v>
      </c>
      <c r="J8" t="s">
        <v>13</v>
      </c>
    </row>
    <row r="9" spans="1:10" x14ac:dyDescent="0.2">
      <c r="A9" t="s">
        <v>1716</v>
      </c>
      <c r="B9">
        <v>10.050000000000001</v>
      </c>
      <c r="C9" t="s">
        <v>252</v>
      </c>
      <c r="D9" t="s">
        <v>29</v>
      </c>
      <c r="E9">
        <v>65701035</v>
      </c>
      <c r="F9" t="s">
        <v>13</v>
      </c>
      <c r="G9">
        <v>902065143</v>
      </c>
      <c r="H9" t="s">
        <v>1684</v>
      </c>
      <c r="I9" t="s">
        <v>1726</v>
      </c>
      <c r="J9" t="s">
        <v>13</v>
      </c>
    </row>
    <row r="10" spans="1:10" x14ac:dyDescent="0.2">
      <c r="A10" t="s">
        <v>1716</v>
      </c>
      <c r="B10">
        <v>10.050000000000001</v>
      </c>
      <c r="C10" t="s">
        <v>252</v>
      </c>
      <c r="D10" t="s">
        <v>32</v>
      </c>
      <c r="E10">
        <v>58014723</v>
      </c>
      <c r="F10" t="s">
        <v>13</v>
      </c>
      <c r="G10">
        <v>866736598</v>
      </c>
      <c r="H10" t="s">
        <v>1684</v>
      </c>
      <c r="I10" t="s">
        <v>1727</v>
      </c>
      <c r="J10" t="s">
        <v>13</v>
      </c>
    </row>
    <row r="11" spans="1:10" x14ac:dyDescent="0.2">
      <c r="A11" t="s">
        <v>1716</v>
      </c>
      <c r="B11">
        <v>10.050000000000001</v>
      </c>
      <c r="C11" t="s">
        <v>252</v>
      </c>
      <c r="D11" t="s">
        <v>35</v>
      </c>
      <c r="E11">
        <v>64719520</v>
      </c>
      <c r="F11" t="s">
        <v>13</v>
      </c>
      <c r="G11">
        <v>920516130</v>
      </c>
      <c r="H11" t="s">
        <v>1684</v>
      </c>
      <c r="I11" t="s">
        <v>1728</v>
      </c>
      <c r="J11" t="s">
        <v>13</v>
      </c>
    </row>
    <row r="12" spans="1:10" x14ac:dyDescent="0.2">
      <c r="A12" t="s">
        <v>1716</v>
      </c>
      <c r="B12">
        <v>10.050000000000001</v>
      </c>
      <c r="C12" t="s">
        <v>252</v>
      </c>
      <c r="D12" t="s">
        <v>38</v>
      </c>
      <c r="E12">
        <v>64367678</v>
      </c>
      <c r="F12" t="s">
        <v>13</v>
      </c>
      <c r="G12">
        <v>912264261</v>
      </c>
      <c r="H12" t="s">
        <v>1684</v>
      </c>
      <c r="I12" t="s">
        <v>1729</v>
      </c>
      <c r="J12" t="s">
        <v>13</v>
      </c>
    </row>
    <row r="13" spans="1:10" x14ac:dyDescent="0.2">
      <c r="A13" t="s">
        <v>1716</v>
      </c>
      <c r="B13">
        <v>10.050000000000001</v>
      </c>
      <c r="C13" t="s">
        <v>252</v>
      </c>
      <c r="D13" t="s">
        <v>39</v>
      </c>
      <c r="E13">
        <v>74392759</v>
      </c>
      <c r="F13" t="s">
        <v>13</v>
      </c>
      <c r="G13">
        <v>971920348</v>
      </c>
      <c r="H13" t="s">
        <v>1684</v>
      </c>
      <c r="I13" t="s">
        <v>1730</v>
      </c>
      <c r="J13" t="s">
        <v>13</v>
      </c>
    </row>
    <row r="14" spans="1:10" x14ac:dyDescent="0.2">
      <c r="A14" t="s">
        <v>1716</v>
      </c>
      <c r="B14">
        <v>10.050000000000001</v>
      </c>
      <c r="C14" t="s">
        <v>252</v>
      </c>
      <c r="D14" t="s">
        <v>40</v>
      </c>
      <c r="E14">
        <v>21345901</v>
      </c>
      <c r="F14" t="s">
        <v>13</v>
      </c>
      <c r="G14">
        <v>253282229</v>
      </c>
      <c r="H14" t="s">
        <v>1684</v>
      </c>
      <c r="I14" t="s">
        <v>193</v>
      </c>
      <c r="J14" t="s">
        <v>1731</v>
      </c>
    </row>
    <row r="15" spans="1:10" x14ac:dyDescent="0.2">
      <c r="A15" t="s">
        <v>1716</v>
      </c>
      <c r="B15">
        <v>10.050000000000001</v>
      </c>
      <c r="C15" t="s">
        <v>252</v>
      </c>
      <c r="D15" t="s">
        <v>42</v>
      </c>
      <c r="E15">
        <v>26381297</v>
      </c>
      <c r="F15" t="s">
        <v>13</v>
      </c>
      <c r="G15">
        <v>351434348</v>
      </c>
      <c r="H15" t="s">
        <v>1684</v>
      </c>
      <c r="I15" t="s">
        <v>1732</v>
      </c>
      <c r="J15" t="s">
        <v>13</v>
      </c>
    </row>
    <row r="16" spans="1:10" x14ac:dyDescent="0.2">
      <c r="A16" t="s">
        <v>1716</v>
      </c>
      <c r="B16">
        <v>10.050000000000001</v>
      </c>
      <c r="C16" t="s">
        <v>252</v>
      </c>
      <c r="D16" t="s">
        <v>44</v>
      </c>
      <c r="E16">
        <v>30329213</v>
      </c>
      <c r="F16" t="s">
        <v>13</v>
      </c>
      <c r="G16">
        <v>413635584</v>
      </c>
      <c r="H16" t="s">
        <v>1684</v>
      </c>
      <c r="I16" t="s">
        <v>1733</v>
      </c>
      <c r="J16" t="s">
        <v>13</v>
      </c>
    </row>
    <row r="17" spans="1:10" x14ac:dyDescent="0.2">
      <c r="A17" t="s">
        <v>1716</v>
      </c>
      <c r="B17">
        <v>10.050000000000001</v>
      </c>
      <c r="C17" t="s">
        <v>252</v>
      </c>
      <c r="D17" t="s">
        <v>46</v>
      </c>
      <c r="E17">
        <v>39386178</v>
      </c>
      <c r="F17" t="s">
        <v>13</v>
      </c>
      <c r="G17">
        <v>524705215</v>
      </c>
      <c r="H17" t="s">
        <v>1684</v>
      </c>
      <c r="I17" t="s">
        <v>1734</v>
      </c>
      <c r="J17" t="s">
        <v>13</v>
      </c>
    </row>
    <row r="18" spans="1:10" x14ac:dyDescent="0.2">
      <c r="A18" t="s">
        <v>1716</v>
      </c>
      <c r="B18">
        <v>10.050000000000001</v>
      </c>
      <c r="C18" t="s">
        <v>252</v>
      </c>
      <c r="D18" t="s">
        <v>48</v>
      </c>
      <c r="E18">
        <v>46592249</v>
      </c>
      <c r="F18" t="s">
        <v>13</v>
      </c>
      <c r="G18">
        <v>659174638</v>
      </c>
      <c r="H18" t="s">
        <v>1684</v>
      </c>
      <c r="I18" t="s">
        <v>1735</v>
      </c>
      <c r="J18" t="s">
        <v>13</v>
      </c>
    </row>
    <row r="19" spans="1:10" x14ac:dyDescent="0.2">
      <c r="A19" t="s">
        <v>1716</v>
      </c>
      <c r="B19">
        <v>10.050000000000001</v>
      </c>
      <c r="C19" t="s">
        <v>252</v>
      </c>
      <c r="D19" t="s">
        <v>50</v>
      </c>
      <c r="E19">
        <v>50227897</v>
      </c>
      <c r="F19" t="s">
        <v>13</v>
      </c>
      <c r="G19">
        <v>742114800</v>
      </c>
      <c r="H19" t="s">
        <v>1684</v>
      </c>
      <c r="I19" t="s">
        <v>1736</v>
      </c>
      <c r="J19" t="s">
        <v>13</v>
      </c>
    </row>
    <row r="20" spans="1:10" x14ac:dyDescent="0.2">
      <c r="A20" t="s">
        <v>1716</v>
      </c>
      <c r="B20">
        <v>10.050000000000001</v>
      </c>
      <c r="C20" t="s">
        <v>252</v>
      </c>
      <c r="D20" t="s">
        <v>52</v>
      </c>
      <c r="E20">
        <v>51227481</v>
      </c>
      <c r="F20" t="s">
        <v>13</v>
      </c>
      <c r="G20">
        <v>745111959</v>
      </c>
      <c r="H20" t="s">
        <v>1684</v>
      </c>
      <c r="I20" t="s">
        <v>1737</v>
      </c>
      <c r="J20" t="s">
        <v>13</v>
      </c>
    </row>
    <row r="21" spans="1:10" x14ac:dyDescent="0.2">
      <c r="A21" t="s">
        <v>1716</v>
      </c>
      <c r="B21">
        <v>10.050000000000001</v>
      </c>
      <c r="C21" t="s">
        <v>252</v>
      </c>
      <c r="D21" t="s">
        <v>54</v>
      </c>
      <c r="E21">
        <v>60381151</v>
      </c>
      <c r="F21" t="s">
        <v>13</v>
      </c>
      <c r="G21">
        <v>854944188</v>
      </c>
      <c r="H21" t="s">
        <v>1684</v>
      </c>
      <c r="I21" t="s">
        <v>1738</v>
      </c>
      <c r="J21" t="s">
        <v>13</v>
      </c>
    </row>
    <row r="22" spans="1:10" x14ac:dyDescent="0.2">
      <c r="A22" t="s">
        <v>1716</v>
      </c>
      <c r="B22">
        <v>10.050000000000001</v>
      </c>
      <c r="C22" t="s">
        <v>252</v>
      </c>
      <c r="D22" t="s">
        <v>57</v>
      </c>
      <c r="E22">
        <v>63843056</v>
      </c>
      <c r="F22" t="s">
        <v>13</v>
      </c>
      <c r="G22">
        <v>894359564</v>
      </c>
      <c r="H22" t="s">
        <v>1684</v>
      </c>
      <c r="I22" t="s">
        <v>1739</v>
      </c>
      <c r="J22" t="s">
        <v>13</v>
      </c>
    </row>
    <row r="23" spans="1:10" x14ac:dyDescent="0.2">
      <c r="A23" t="s">
        <v>1716</v>
      </c>
      <c r="B23">
        <v>10.050000000000001</v>
      </c>
      <c r="C23" t="s">
        <v>252</v>
      </c>
      <c r="D23" t="s">
        <v>60</v>
      </c>
      <c r="E23">
        <v>68034883</v>
      </c>
      <c r="F23" t="s">
        <v>13</v>
      </c>
      <c r="G23">
        <v>959166628</v>
      </c>
      <c r="H23" t="s">
        <v>1684</v>
      </c>
      <c r="I23" t="s">
        <v>1740</v>
      </c>
      <c r="J23" t="s">
        <v>13</v>
      </c>
    </row>
    <row r="24" spans="1:10" x14ac:dyDescent="0.2">
      <c r="A24" t="s">
        <v>1716</v>
      </c>
      <c r="B24">
        <v>10.050000000000001</v>
      </c>
      <c r="C24" t="s">
        <v>252</v>
      </c>
      <c r="D24" t="s">
        <v>63</v>
      </c>
      <c r="E24">
        <v>62775695</v>
      </c>
      <c r="F24" t="s">
        <v>13</v>
      </c>
      <c r="G24">
        <v>910629995</v>
      </c>
      <c r="H24" t="s">
        <v>1684</v>
      </c>
      <c r="I24" t="s">
        <v>1741</v>
      </c>
      <c r="J24" t="s">
        <v>13</v>
      </c>
    </row>
    <row r="25" spans="1:10" x14ac:dyDescent="0.2">
      <c r="A25" t="s">
        <v>1716</v>
      </c>
      <c r="B25">
        <v>10.050000000000001</v>
      </c>
      <c r="C25" t="s">
        <v>252</v>
      </c>
      <c r="D25" t="s">
        <v>64</v>
      </c>
      <c r="E25">
        <v>72925056</v>
      </c>
      <c r="F25" t="s">
        <v>13</v>
      </c>
      <c r="G25">
        <v>939454894</v>
      </c>
      <c r="H25" t="s">
        <v>1684</v>
      </c>
      <c r="I25" t="s">
        <v>1742</v>
      </c>
      <c r="J25" t="s">
        <v>13</v>
      </c>
    </row>
    <row r="26" spans="1:10" x14ac:dyDescent="0.2">
      <c r="A26" t="s">
        <v>1716</v>
      </c>
      <c r="B26">
        <v>10.050000000000001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1684</v>
      </c>
      <c r="I26" t="s">
        <v>37</v>
      </c>
      <c r="J26" t="s">
        <v>13</v>
      </c>
    </row>
    <row r="27" spans="1:10" x14ac:dyDescent="0.2">
      <c r="A27" t="s">
        <v>1716</v>
      </c>
      <c r="B27">
        <v>10.050000000000001</v>
      </c>
      <c r="C27" t="s">
        <v>252</v>
      </c>
      <c r="D27" t="s">
        <v>66</v>
      </c>
      <c r="E27">
        <v>20611282</v>
      </c>
      <c r="F27" t="s">
        <v>13</v>
      </c>
      <c r="G27">
        <v>266242200</v>
      </c>
      <c r="H27" t="s">
        <v>1684</v>
      </c>
      <c r="I27" t="s">
        <v>193</v>
      </c>
      <c r="J27" t="s">
        <v>1743</v>
      </c>
    </row>
    <row r="28" spans="1:10" x14ac:dyDescent="0.2">
      <c r="A28" t="s">
        <v>1716</v>
      </c>
      <c r="B28">
        <v>10.050000000000001</v>
      </c>
      <c r="C28" t="s">
        <v>252</v>
      </c>
      <c r="D28" t="s">
        <v>68</v>
      </c>
      <c r="E28">
        <v>25212534</v>
      </c>
      <c r="F28" t="s">
        <v>13</v>
      </c>
      <c r="G28">
        <v>319848211</v>
      </c>
      <c r="H28" t="s">
        <v>1684</v>
      </c>
      <c r="I28" t="s">
        <v>1744</v>
      </c>
      <c r="J28" t="s">
        <v>1745</v>
      </c>
    </row>
    <row r="29" spans="1:10" x14ac:dyDescent="0.2">
      <c r="A29" t="s">
        <v>1716</v>
      </c>
      <c r="B29">
        <v>10.050000000000001</v>
      </c>
      <c r="C29" t="s">
        <v>252</v>
      </c>
      <c r="D29" t="s">
        <v>70</v>
      </c>
      <c r="E29">
        <v>29227341</v>
      </c>
      <c r="F29" t="s">
        <v>13</v>
      </c>
      <c r="G29">
        <v>392470408</v>
      </c>
      <c r="H29" t="s">
        <v>1684</v>
      </c>
      <c r="I29" t="s">
        <v>1746</v>
      </c>
      <c r="J29" t="s">
        <v>13</v>
      </c>
    </row>
    <row r="30" spans="1:10" x14ac:dyDescent="0.2">
      <c r="A30" t="s">
        <v>1716</v>
      </c>
      <c r="B30">
        <v>10.050000000000001</v>
      </c>
      <c r="C30" t="s">
        <v>252</v>
      </c>
      <c r="D30" t="s">
        <v>72</v>
      </c>
      <c r="E30">
        <v>37142132</v>
      </c>
      <c r="F30" t="s">
        <v>13</v>
      </c>
      <c r="G30">
        <v>513262702</v>
      </c>
      <c r="H30" t="s">
        <v>1684</v>
      </c>
      <c r="I30" t="s">
        <v>1747</v>
      </c>
      <c r="J30" t="s">
        <v>13</v>
      </c>
    </row>
    <row r="31" spans="1:10" x14ac:dyDescent="0.2">
      <c r="A31" t="s">
        <v>1716</v>
      </c>
      <c r="B31">
        <v>10.050000000000001</v>
      </c>
      <c r="C31" t="s">
        <v>252</v>
      </c>
      <c r="D31" t="s">
        <v>74</v>
      </c>
      <c r="E31">
        <v>42030430</v>
      </c>
      <c r="F31" t="s">
        <v>13</v>
      </c>
      <c r="G31">
        <v>643389792</v>
      </c>
      <c r="H31" t="s">
        <v>1684</v>
      </c>
      <c r="I31" t="s">
        <v>1748</v>
      </c>
      <c r="J31" t="s">
        <v>13</v>
      </c>
    </row>
    <row r="32" spans="1:10" x14ac:dyDescent="0.2">
      <c r="A32" t="s">
        <v>1716</v>
      </c>
      <c r="B32">
        <v>10.050000000000001</v>
      </c>
      <c r="C32" t="s">
        <v>252</v>
      </c>
      <c r="D32" t="s">
        <v>76</v>
      </c>
      <c r="E32">
        <v>48740774</v>
      </c>
      <c r="F32" t="s">
        <v>13</v>
      </c>
      <c r="G32">
        <v>697722265</v>
      </c>
      <c r="H32" t="s">
        <v>1684</v>
      </c>
      <c r="I32" t="s">
        <v>1749</v>
      </c>
      <c r="J32" t="s">
        <v>13</v>
      </c>
    </row>
    <row r="33" spans="1:10" x14ac:dyDescent="0.2">
      <c r="A33" t="s">
        <v>1716</v>
      </c>
      <c r="B33">
        <v>10.050000000000001</v>
      </c>
      <c r="C33" t="s">
        <v>252</v>
      </c>
      <c r="D33" t="s">
        <v>78</v>
      </c>
      <c r="E33">
        <v>62898769</v>
      </c>
      <c r="F33" t="s">
        <v>13</v>
      </c>
      <c r="G33">
        <v>832501600</v>
      </c>
      <c r="H33" t="s">
        <v>1684</v>
      </c>
      <c r="I33" t="s">
        <v>1750</v>
      </c>
      <c r="J33" t="s">
        <v>13</v>
      </c>
    </row>
    <row r="34" spans="1:10" x14ac:dyDescent="0.2">
      <c r="A34" t="s">
        <v>1716</v>
      </c>
      <c r="B34">
        <v>10.050000000000001</v>
      </c>
      <c r="C34" t="s">
        <v>252</v>
      </c>
      <c r="D34" t="s">
        <v>80</v>
      </c>
      <c r="E34">
        <v>67528643</v>
      </c>
      <c r="F34" t="s">
        <v>13</v>
      </c>
      <c r="G34">
        <v>888130381</v>
      </c>
      <c r="H34" t="s">
        <v>1684</v>
      </c>
      <c r="I34" t="s">
        <v>1751</v>
      </c>
      <c r="J34" t="s">
        <v>13</v>
      </c>
    </row>
    <row r="35" spans="1:10" x14ac:dyDescent="0.2">
      <c r="A35" t="s">
        <v>1716</v>
      </c>
      <c r="B35">
        <v>10.050000000000001</v>
      </c>
      <c r="C35" t="s">
        <v>252</v>
      </c>
      <c r="D35" t="s">
        <v>83</v>
      </c>
      <c r="E35">
        <v>60765494</v>
      </c>
      <c r="F35" t="s">
        <v>13</v>
      </c>
      <c r="G35">
        <v>902068717</v>
      </c>
      <c r="H35" t="s">
        <v>1684</v>
      </c>
      <c r="I35" t="s">
        <v>1752</v>
      </c>
      <c r="J35" t="s">
        <v>13</v>
      </c>
    </row>
    <row r="36" spans="1:10" x14ac:dyDescent="0.2">
      <c r="A36" t="s">
        <v>1716</v>
      </c>
      <c r="B36">
        <v>10.050000000000001</v>
      </c>
      <c r="C36" t="s">
        <v>252</v>
      </c>
      <c r="D36" t="s">
        <v>86</v>
      </c>
      <c r="E36">
        <v>66021852</v>
      </c>
      <c r="F36" t="s">
        <v>13</v>
      </c>
      <c r="G36">
        <v>905097074</v>
      </c>
      <c r="H36" t="s">
        <v>1684</v>
      </c>
      <c r="I36" t="s">
        <v>1753</v>
      </c>
      <c r="J36" t="s">
        <v>13</v>
      </c>
    </row>
    <row r="37" spans="1:10" x14ac:dyDescent="0.2">
      <c r="A37" t="s">
        <v>1716</v>
      </c>
      <c r="B37">
        <v>10.050000000000001</v>
      </c>
      <c r="C37" t="s">
        <v>252</v>
      </c>
      <c r="D37" t="s">
        <v>89</v>
      </c>
      <c r="E37">
        <v>70085199</v>
      </c>
      <c r="F37" t="s">
        <v>13</v>
      </c>
      <c r="G37">
        <v>975547966</v>
      </c>
      <c r="H37" t="s">
        <v>1684</v>
      </c>
      <c r="I37" t="s">
        <v>1754</v>
      </c>
      <c r="J37" t="s">
        <v>13</v>
      </c>
    </row>
    <row r="38" spans="1:10" x14ac:dyDescent="0.2">
      <c r="A38" t="s">
        <v>1716</v>
      </c>
      <c r="B38">
        <v>10.050000000000001</v>
      </c>
      <c r="C38" t="s">
        <v>252</v>
      </c>
      <c r="D38" t="s">
        <v>92</v>
      </c>
      <c r="E38">
        <v>64032811</v>
      </c>
      <c r="F38" t="s">
        <v>13</v>
      </c>
      <c r="G38">
        <v>899123596</v>
      </c>
      <c r="H38" t="s">
        <v>1684</v>
      </c>
      <c r="I38" t="s">
        <v>1755</v>
      </c>
      <c r="J38" t="s">
        <v>13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1756</v>
      </c>
      <c r="B2">
        <v>9.64</v>
      </c>
      <c r="C2" t="s">
        <v>11</v>
      </c>
      <c r="D2" t="s">
        <v>12</v>
      </c>
      <c r="E2">
        <v>63897771</v>
      </c>
      <c r="F2" t="s">
        <v>13</v>
      </c>
      <c r="G2">
        <v>928454969</v>
      </c>
      <c r="H2" t="s">
        <v>1757</v>
      </c>
      <c r="I2" t="s">
        <v>193</v>
      </c>
      <c r="J2" t="s">
        <v>1758</v>
      </c>
    </row>
    <row r="3" spans="1:10" x14ac:dyDescent="0.2">
      <c r="A3" t="s">
        <v>1756</v>
      </c>
      <c r="B3">
        <v>9.64</v>
      </c>
      <c r="C3" t="s">
        <v>11</v>
      </c>
      <c r="D3" t="s">
        <v>16</v>
      </c>
      <c r="E3">
        <v>38796218</v>
      </c>
      <c r="F3" t="s">
        <v>13</v>
      </c>
      <c r="G3">
        <v>536965753</v>
      </c>
      <c r="H3" t="s">
        <v>1757</v>
      </c>
      <c r="I3" t="s">
        <v>1759</v>
      </c>
      <c r="J3" t="s">
        <v>1760</v>
      </c>
    </row>
    <row r="4" spans="1:10" x14ac:dyDescent="0.2">
      <c r="A4" t="s">
        <v>1756</v>
      </c>
      <c r="B4">
        <v>9.64</v>
      </c>
      <c r="C4" t="s">
        <v>11</v>
      </c>
      <c r="D4" t="s">
        <v>18</v>
      </c>
      <c r="E4">
        <v>25529922</v>
      </c>
      <c r="F4" t="s">
        <v>13</v>
      </c>
      <c r="G4">
        <v>383328999</v>
      </c>
      <c r="H4" t="s">
        <v>1757</v>
      </c>
      <c r="I4" t="s">
        <v>1761</v>
      </c>
      <c r="J4" t="s">
        <v>1762</v>
      </c>
    </row>
    <row r="5" spans="1:10" x14ac:dyDescent="0.2">
      <c r="A5" t="s">
        <v>1756</v>
      </c>
      <c r="B5">
        <v>9.64</v>
      </c>
      <c r="C5" t="s">
        <v>11</v>
      </c>
      <c r="D5" t="s">
        <v>20</v>
      </c>
      <c r="E5">
        <v>14966577</v>
      </c>
      <c r="F5" t="s">
        <v>13</v>
      </c>
      <c r="G5">
        <v>222616256</v>
      </c>
      <c r="H5" t="s">
        <v>1757</v>
      </c>
      <c r="I5" t="s">
        <v>1763</v>
      </c>
      <c r="J5" t="s">
        <v>1762</v>
      </c>
    </row>
    <row r="6" spans="1:10" x14ac:dyDescent="0.2">
      <c r="A6" t="s">
        <v>1756</v>
      </c>
      <c r="B6">
        <v>9.64</v>
      </c>
      <c r="C6" t="s">
        <v>11</v>
      </c>
      <c r="D6" t="s">
        <v>22</v>
      </c>
      <c r="E6">
        <v>11043301</v>
      </c>
      <c r="F6" t="s">
        <v>13</v>
      </c>
      <c r="G6">
        <v>158575379</v>
      </c>
      <c r="H6" t="s">
        <v>1757</v>
      </c>
      <c r="I6" t="s">
        <v>1764</v>
      </c>
      <c r="J6" t="s">
        <v>1762</v>
      </c>
    </row>
    <row r="7" spans="1:10" x14ac:dyDescent="0.2">
      <c r="A7" t="s">
        <v>1756</v>
      </c>
      <c r="B7">
        <v>9.64</v>
      </c>
      <c r="C7" t="s">
        <v>11</v>
      </c>
      <c r="D7" t="s">
        <v>25</v>
      </c>
      <c r="E7">
        <v>6329095</v>
      </c>
      <c r="F7" t="s">
        <v>13</v>
      </c>
      <c r="G7">
        <v>85879610</v>
      </c>
      <c r="H7" t="s">
        <v>1757</v>
      </c>
      <c r="I7" t="s">
        <v>1765</v>
      </c>
      <c r="J7" t="s">
        <v>1762</v>
      </c>
    </row>
    <row r="8" spans="1:10" x14ac:dyDescent="0.2">
      <c r="A8" t="s">
        <v>1756</v>
      </c>
      <c r="B8">
        <v>9.64</v>
      </c>
      <c r="C8" t="s">
        <v>11</v>
      </c>
      <c r="D8" t="s">
        <v>27</v>
      </c>
      <c r="E8">
        <v>2996653</v>
      </c>
      <c r="F8" t="s">
        <v>13</v>
      </c>
      <c r="G8">
        <v>42935280</v>
      </c>
      <c r="H8" t="s">
        <v>1757</v>
      </c>
      <c r="I8" t="s">
        <v>1766</v>
      </c>
      <c r="J8" t="s">
        <v>1767</v>
      </c>
    </row>
    <row r="9" spans="1:10" x14ac:dyDescent="0.2">
      <c r="A9" t="s">
        <v>1756</v>
      </c>
      <c r="B9">
        <v>9.64</v>
      </c>
      <c r="C9" t="s">
        <v>11</v>
      </c>
      <c r="D9" t="s">
        <v>29</v>
      </c>
      <c r="E9">
        <v>1499080</v>
      </c>
      <c r="F9" t="s">
        <v>13</v>
      </c>
      <c r="G9">
        <v>23780993</v>
      </c>
      <c r="H9" t="s">
        <v>1757</v>
      </c>
      <c r="I9" t="s">
        <v>1768</v>
      </c>
      <c r="J9" t="s">
        <v>1769</v>
      </c>
    </row>
    <row r="10" spans="1:10" x14ac:dyDescent="0.2">
      <c r="A10" t="s">
        <v>1756</v>
      </c>
      <c r="B10">
        <v>9.64</v>
      </c>
      <c r="C10" t="s">
        <v>11</v>
      </c>
      <c r="D10" t="s">
        <v>32</v>
      </c>
      <c r="E10">
        <v>957240</v>
      </c>
      <c r="F10" t="s">
        <v>13</v>
      </c>
      <c r="G10">
        <v>12988656</v>
      </c>
      <c r="H10" t="s">
        <v>1757</v>
      </c>
      <c r="I10" t="s">
        <v>1770</v>
      </c>
      <c r="J10" t="s">
        <v>1771</v>
      </c>
    </row>
    <row r="11" spans="1:10" x14ac:dyDescent="0.2">
      <c r="A11" t="s">
        <v>1756</v>
      </c>
      <c r="B11">
        <v>9.64</v>
      </c>
      <c r="C11" t="s">
        <v>11</v>
      </c>
      <c r="D11" t="s">
        <v>35</v>
      </c>
      <c r="E11">
        <v>388380</v>
      </c>
      <c r="F11" t="s">
        <v>13</v>
      </c>
      <c r="G11">
        <v>5170754</v>
      </c>
      <c r="H11" t="s">
        <v>1757</v>
      </c>
      <c r="I11" t="s">
        <v>1772</v>
      </c>
      <c r="J11" t="s">
        <v>1773</v>
      </c>
    </row>
    <row r="12" spans="1:10" x14ac:dyDescent="0.2">
      <c r="A12" t="s">
        <v>1756</v>
      </c>
      <c r="B12">
        <v>9.64</v>
      </c>
      <c r="C12" t="s">
        <v>11</v>
      </c>
      <c r="D12" t="s">
        <v>38</v>
      </c>
      <c r="E12">
        <v>241087</v>
      </c>
      <c r="F12" t="s">
        <v>13</v>
      </c>
      <c r="G12">
        <v>3034836</v>
      </c>
      <c r="H12" t="s">
        <v>1757</v>
      </c>
      <c r="I12" t="s">
        <v>1774</v>
      </c>
      <c r="J12" t="s">
        <v>1775</v>
      </c>
    </row>
    <row r="13" spans="1:10" x14ac:dyDescent="0.2">
      <c r="A13" t="s">
        <v>1756</v>
      </c>
      <c r="B13">
        <v>9.64</v>
      </c>
      <c r="C13" t="s">
        <v>11</v>
      </c>
      <c r="D13" t="s">
        <v>39</v>
      </c>
      <c r="E13">
        <v>91754</v>
      </c>
      <c r="F13" t="s">
        <v>13</v>
      </c>
      <c r="G13">
        <v>1118903</v>
      </c>
      <c r="H13" t="s">
        <v>1757</v>
      </c>
      <c r="I13" t="s">
        <v>1776</v>
      </c>
      <c r="J13" t="s">
        <v>1777</v>
      </c>
    </row>
    <row r="14" spans="1:10" x14ac:dyDescent="0.2">
      <c r="A14" t="s">
        <v>1756</v>
      </c>
      <c r="B14">
        <v>9.64</v>
      </c>
      <c r="C14" t="s">
        <v>11</v>
      </c>
      <c r="D14" t="s">
        <v>40</v>
      </c>
      <c r="E14">
        <v>118113954</v>
      </c>
      <c r="F14" t="s">
        <v>13</v>
      </c>
      <c r="G14">
        <v>1695940012</v>
      </c>
      <c r="H14" t="s">
        <v>1757</v>
      </c>
      <c r="I14" t="s">
        <v>193</v>
      </c>
      <c r="J14" t="s">
        <v>1778</v>
      </c>
    </row>
    <row r="15" spans="1:10" x14ac:dyDescent="0.2">
      <c r="A15" t="s">
        <v>1756</v>
      </c>
      <c r="B15">
        <v>9.64</v>
      </c>
      <c r="C15" t="s">
        <v>11</v>
      </c>
      <c r="D15" t="s">
        <v>42</v>
      </c>
      <c r="E15">
        <v>65824934</v>
      </c>
      <c r="F15" t="s">
        <v>13</v>
      </c>
      <c r="G15">
        <v>984308747</v>
      </c>
      <c r="H15" t="s">
        <v>1757</v>
      </c>
      <c r="I15" t="s">
        <v>193</v>
      </c>
      <c r="J15" t="s">
        <v>1779</v>
      </c>
    </row>
    <row r="16" spans="1:10" x14ac:dyDescent="0.2">
      <c r="A16" t="s">
        <v>1756</v>
      </c>
      <c r="B16">
        <v>9.64</v>
      </c>
      <c r="C16" t="s">
        <v>11</v>
      </c>
      <c r="D16" t="s">
        <v>44</v>
      </c>
      <c r="E16">
        <v>44545797</v>
      </c>
      <c r="F16" t="s">
        <v>13</v>
      </c>
      <c r="G16">
        <v>673098761</v>
      </c>
      <c r="H16" t="s">
        <v>1757</v>
      </c>
      <c r="I16" t="s">
        <v>1780</v>
      </c>
      <c r="J16" t="s">
        <v>1781</v>
      </c>
    </row>
    <row r="17" spans="1:10" x14ac:dyDescent="0.2">
      <c r="A17" t="s">
        <v>1756</v>
      </c>
      <c r="B17">
        <v>9.64</v>
      </c>
      <c r="C17" t="s">
        <v>11</v>
      </c>
      <c r="D17" t="s">
        <v>46</v>
      </c>
      <c r="E17">
        <v>30053478</v>
      </c>
      <c r="F17" t="s">
        <v>13</v>
      </c>
      <c r="G17">
        <v>421610498</v>
      </c>
      <c r="H17" t="s">
        <v>1757</v>
      </c>
      <c r="I17" t="s">
        <v>1782</v>
      </c>
      <c r="J17" t="s">
        <v>1783</v>
      </c>
    </row>
    <row r="18" spans="1:10" x14ac:dyDescent="0.2">
      <c r="A18" t="s">
        <v>1756</v>
      </c>
      <c r="B18">
        <v>9.64</v>
      </c>
      <c r="C18" t="s">
        <v>11</v>
      </c>
      <c r="D18" t="s">
        <v>48</v>
      </c>
      <c r="E18">
        <v>16213714</v>
      </c>
      <c r="F18" t="s">
        <v>13</v>
      </c>
      <c r="G18">
        <v>242101005</v>
      </c>
      <c r="H18" t="s">
        <v>1757</v>
      </c>
      <c r="I18" t="s">
        <v>1784</v>
      </c>
      <c r="J18" t="s">
        <v>1785</v>
      </c>
    </row>
    <row r="19" spans="1:10" x14ac:dyDescent="0.2">
      <c r="A19" t="s">
        <v>1756</v>
      </c>
      <c r="B19">
        <v>9.64</v>
      </c>
      <c r="C19" t="s">
        <v>11</v>
      </c>
      <c r="D19" t="s">
        <v>50</v>
      </c>
      <c r="E19">
        <v>8981668</v>
      </c>
      <c r="F19" t="s">
        <v>13</v>
      </c>
      <c r="G19">
        <v>135093203</v>
      </c>
      <c r="H19" t="s">
        <v>1757</v>
      </c>
      <c r="I19" t="s">
        <v>1786</v>
      </c>
      <c r="J19" t="s">
        <v>1787</v>
      </c>
    </row>
    <row r="20" spans="1:10" x14ac:dyDescent="0.2">
      <c r="A20" t="s">
        <v>1756</v>
      </c>
      <c r="B20">
        <v>9.64</v>
      </c>
      <c r="C20" t="s">
        <v>11</v>
      </c>
      <c r="D20" t="s">
        <v>52</v>
      </c>
      <c r="E20">
        <v>4938302</v>
      </c>
      <c r="F20" t="s">
        <v>13</v>
      </c>
      <c r="G20">
        <v>76544526</v>
      </c>
      <c r="H20" t="s">
        <v>1757</v>
      </c>
      <c r="I20" t="s">
        <v>1788</v>
      </c>
      <c r="J20" t="s">
        <v>1789</v>
      </c>
    </row>
    <row r="21" spans="1:10" x14ac:dyDescent="0.2">
      <c r="A21" t="s">
        <v>1756</v>
      </c>
      <c r="B21">
        <v>9.64</v>
      </c>
      <c r="C21" t="s">
        <v>11</v>
      </c>
      <c r="D21" t="s">
        <v>54</v>
      </c>
      <c r="E21">
        <v>2909317</v>
      </c>
      <c r="F21" t="s">
        <v>13</v>
      </c>
      <c r="G21">
        <v>43648524</v>
      </c>
      <c r="H21" t="s">
        <v>1757</v>
      </c>
      <c r="I21" t="s">
        <v>1790</v>
      </c>
      <c r="J21" t="s">
        <v>1791</v>
      </c>
    </row>
    <row r="22" spans="1:10" x14ac:dyDescent="0.2">
      <c r="A22" t="s">
        <v>1756</v>
      </c>
      <c r="B22">
        <v>9.64</v>
      </c>
      <c r="C22" t="s">
        <v>11</v>
      </c>
      <c r="D22" t="s">
        <v>57</v>
      </c>
      <c r="E22">
        <v>1732269</v>
      </c>
      <c r="F22" t="s">
        <v>13</v>
      </c>
      <c r="G22">
        <v>23926254</v>
      </c>
      <c r="H22" t="s">
        <v>1757</v>
      </c>
      <c r="I22" t="s">
        <v>1792</v>
      </c>
      <c r="J22" t="s">
        <v>1762</v>
      </c>
    </row>
    <row r="23" spans="1:10" x14ac:dyDescent="0.2">
      <c r="A23" t="s">
        <v>1756</v>
      </c>
      <c r="B23">
        <v>9.64</v>
      </c>
      <c r="C23" t="s">
        <v>11</v>
      </c>
      <c r="D23" t="s">
        <v>60</v>
      </c>
      <c r="E23">
        <v>771344</v>
      </c>
      <c r="F23" t="s">
        <v>13</v>
      </c>
      <c r="G23">
        <v>11013457</v>
      </c>
      <c r="H23" t="s">
        <v>1757</v>
      </c>
      <c r="I23" t="s">
        <v>1793</v>
      </c>
      <c r="J23" t="s">
        <v>1794</v>
      </c>
    </row>
    <row r="24" spans="1:10" x14ac:dyDescent="0.2">
      <c r="A24" t="s">
        <v>1756</v>
      </c>
      <c r="B24">
        <v>9.64</v>
      </c>
      <c r="C24" t="s">
        <v>11</v>
      </c>
      <c r="D24" t="s">
        <v>63</v>
      </c>
      <c r="E24">
        <v>448266</v>
      </c>
      <c r="F24" t="s">
        <v>13</v>
      </c>
      <c r="G24">
        <v>5951996</v>
      </c>
      <c r="H24" t="s">
        <v>1757</v>
      </c>
      <c r="I24" t="s">
        <v>1795</v>
      </c>
      <c r="J24" t="s">
        <v>1796</v>
      </c>
    </row>
    <row r="25" spans="1:10" x14ac:dyDescent="0.2">
      <c r="A25" t="s">
        <v>1756</v>
      </c>
      <c r="B25">
        <v>9.64</v>
      </c>
      <c r="C25" t="s">
        <v>11</v>
      </c>
      <c r="D25" t="s">
        <v>64</v>
      </c>
      <c r="E25">
        <v>183404</v>
      </c>
      <c r="F25" t="s">
        <v>13</v>
      </c>
      <c r="G25">
        <v>2356188</v>
      </c>
      <c r="H25" t="s">
        <v>1757</v>
      </c>
      <c r="I25" t="s">
        <v>1797</v>
      </c>
      <c r="J25" t="s">
        <v>1798</v>
      </c>
    </row>
    <row r="26" spans="1:10" x14ac:dyDescent="0.2">
      <c r="A26" t="s">
        <v>1756</v>
      </c>
      <c r="B26">
        <v>9.64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1757</v>
      </c>
      <c r="I26" t="s">
        <v>37</v>
      </c>
      <c r="J26" t="s">
        <v>13</v>
      </c>
    </row>
    <row r="27" spans="1:10" x14ac:dyDescent="0.2">
      <c r="A27" t="s">
        <v>1756</v>
      </c>
      <c r="B27">
        <v>9.64</v>
      </c>
      <c r="C27" t="s">
        <v>11</v>
      </c>
      <c r="D27" t="s">
        <v>66</v>
      </c>
      <c r="E27">
        <v>50992954</v>
      </c>
      <c r="F27" t="s">
        <v>13</v>
      </c>
      <c r="G27">
        <v>755177283</v>
      </c>
      <c r="H27" t="s">
        <v>1757</v>
      </c>
      <c r="I27" t="s">
        <v>193</v>
      </c>
      <c r="J27" t="s">
        <v>1799</v>
      </c>
    </row>
    <row r="28" spans="1:10" x14ac:dyDescent="0.2">
      <c r="A28" t="s">
        <v>1756</v>
      </c>
      <c r="B28">
        <v>9.64</v>
      </c>
      <c r="C28" t="s">
        <v>11</v>
      </c>
      <c r="D28" t="s">
        <v>68</v>
      </c>
      <c r="E28">
        <v>33773855</v>
      </c>
      <c r="F28" t="s">
        <v>13</v>
      </c>
      <c r="G28">
        <v>498563893</v>
      </c>
      <c r="H28" t="s">
        <v>1757</v>
      </c>
      <c r="I28" t="s">
        <v>1800</v>
      </c>
      <c r="J28" t="s">
        <v>1801</v>
      </c>
    </row>
    <row r="29" spans="1:10" x14ac:dyDescent="0.2">
      <c r="A29" t="s">
        <v>1756</v>
      </c>
      <c r="B29">
        <v>9.64</v>
      </c>
      <c r="C29" t="s">
        <v>11</v>
      </c>
      <c r="D29" t="s">
        <v>70</v>
      </c>
      <c r="E29">
        <v>20845945</v>
      </c>
      <c r="F29" t="s">
        <v>13</v>
      </c>
      <c r="G29">
        <v>307551396</v>
      </c>
      <c r="H29" t="s">
        <v>1757</v>
      </c>
      <c r="I29" t="s">
        <v>1802</v>
      </c>
      <c r="J29" t="s">
        <v>1803</v>
      </c>
    </row>
    <row r="30" spans="1:10" x14ac:dyDescent="0.2">
      <c r="A30" t="s">
        <v>1756</v>
      </c>
      <c r="B30">
        <v>9.64</v>
      </c>
      <c r="C30" t="s">
        <v>11</v>
      </c>
      <c r="D30" t="s">
        <v>72</v>
      </c>
      <c r="E30">
        <v>11941994</v>
      </c>
      <c r="F30" t="s">
        <v>13</v>
      </c>
      <c r="G30">
        <v>179999537</v>
      </c>
      <c r="H30" t="s">
        <v>1757</v>
      </c>
      <c r="I30" t="s">
        <v>1804</v>
      </c>
      <c r="J30" t="s">
        <v>1805</v>
      </c>
    </row>
    <row r="31" spans="1:10" x14ac:dyDescent="0.2">
      <c r="A31" t="s">
        <v>1756</v>
      </c>
      <c r="B31">
        <v>9.64</v>
      </c>
      <c r="C31" t="s">
        <v>11</v>
      </c>
      <c r="D31" t="s">
        <v>74</v>
      </c>
      <c r="E31">
        <v>7616876</v>
      </c>
      <c r="F31" t="s">
        <v>13</v>
      </c>
      <c r="G31">
        <v>114397271</v>
      </c>
      <c r="H31" t="s">
        <v>1757</v>
      </c>
      <c r="I31" t="s">
        <v>1806</v>
      </c>
      <c r="J31" t="s">
        <v>1807</v>
      </c>
    </row>
    <row r="32" spans="1:10" x14ac:dyDescent="0.2">
      <c r="A32" t="s">
        <v>1756</v>
      </c>
      <c r="B32">
        <v>9.64</v>
      </c>
      <c r="C32" t="s">
        <v>11</v>
      </c>
      <c r="D32" t="s">
        <v>76</v>
      </c>
      <c r="E32">
        <v>3944562</v>
      </c>
      <c r="F32" t="s">
        <v>13</v>
      </c>
      <c r="G32">
        <v>58576534</v>
      </c>
      <c r="H32" t="s">
        <v>1757</v>
      </c>
      <c r="I32" t="s">
        <v>1808</v>
      </c>
      <c r="J32" t="s">
        <v>1809</v>
      </c>
    </row>
    <row r="33" spans="1:10" x14ac:dyDescent="0.2">
      <c r="A33" t="s">
        <v>1756</v>
      </c>
      <c r="B33">
        <v>9.64</v>
      </c>
      <c r="C33" t="s">
        <v>11</v>
      </c>
      <c r="D33" t="s">
        <v>78</v>
      </c>
      <c r="E33">
        <v>2398734</v>
      </c>
      <c r="F33" t="s">
        <v>13</v>
      </c>
      <c r="G33">
        <v>37026703</v>
      </c>
      <c r="H33" t="s">
        <v>1757</v>
      </c>
      <c r="I33" t="s">
        <v>1810</v>
      </c>
      <c r="J33" t="s">
        <v>1811</v>
      </c>
    </row>
    <row r="34" spans="1:10" x14ac:dyDescent="0.2">
      <c r="A34" t="s">
        <v>1756</v>
      </c>
      <c r="B34">
        <v>9.64</v>
      </c>
      <c r="C34" t="s">
        <v>11</v>
      </c>
      <c r="D34" t="s">
        <v>80</v>
      </c>
      <c r="E34">
        <v>1298615</v>
      </c>
      <c r="F34" t="s">
        <v>13</v>
      </c>
      <c r="G34">
        <v>18495334</v>
      </c>
      <c r="H34" t="s">
        <v>1757</v>
      </c>
      <c r="I34" t="s">
        <v>1812</v>
      </c>
      <c r="J34" t="s">
        <v>1813</v>
      </c>
    </row>
    <row r="35" spans="1:10" x14ac:dyDescent="0.2">
      <c r="A35" t="s">
        <v>1756</v>
      </c>
      <c r="B35">
        <v>9.64</v>
      </c>
      <c r="C35" t="s">
        <v>11</v>
      </c>
      <c r="D35" t="s">
        <v>83</v>
      </c>
      <c r="E35">
        <v>787588</v>
      </c>
      <c r="F35" t="s">
        <v>13</v>
      </c>
      <c r="G35">
        <v>10487211</v>
      </c>
      <c r="H35" t="s">
        <v>1757</v>
      </c>
      <c r="I35" t="s">
        <v>1814</v>
      </c>
      <c r="J35" t="s">
        <v>1815</v>
      </c>
    </row>
    <row r="36" spans="1:10" x14ac:dyDescent="0.2">
      <c r="A36" t="s">
        <v>1756</v>
      </c>
      <c r="B36">
        <v>9.64</v>
      </c>
      <c r="C36" t="s">
        <v>11</v>
      </c>
      <c r="D36" t="s">
        <v>86</v>
      </c>
      <c r="E36">
        <v>286660</v>
      </c>
      <c r="F36" t="s">
        <v>13</v>
      </c>
      <c r="G36">
        <v>3770610</v>
      </c>
      <c r="H36" t="s">
        <v>1757</v>
      </c>
      <c r="I36" t="s">
        <v>1816</v>
      </c>
      <c r="J36" t="s">
        <v>1817</v>
      </c>
    </row>
    <row r="37" spans="1:10" x14ac:dyDescent="0.2">
      <c r="A37" t="s">
        <v>1756</v>
      </c>
      <c r="B37">
        <v>9.64</v>
      </c>
      <c r="C37" t="s">
        <v>11</v>
      </c>
      <c r="D37" t="s">
        <v>89</v>
      </c>
      <c r="E37">
        <v>206732</v>
      </c>
      <c r="F37" t="s">
        <v>13</v>
      </c>
      <c r="G37">
        <v>2293729</v>
      </c>
      <c r="H37" t="s">
        <v>1757</v>
      </c>
      <c r="I37" t="s">
        <v>1818</v>
      </c>
      <c r="J37" t="s">
        <v>1819</v>
      </c>
    </row>
    <row r="38" spans="1:10" x14ac:dyDescent="0.2">
      <c r="A38" t="s">
        <v>1756</v>
      </c>
      <c r="B38">
        <v>9.64</v>
      </c>
      <c r="C38" t="s">
        <v>11</v>
      </c>
      <c r="D38" t="s">
        <v>92</v>
      </c>
      <c r="E38">
        <v>53555</v>
      </c>
      <c r="F38" t="s">
        <v>13</v>
      </c>
      <c r="G38">
        <v>875228</v>
      </c>
      <c r="H38" t="s">
        <v>1757</v>
      </c>
      <c r="I38" t="s">
        <v>1820</v>
      </c>
      <c r="J38" t="s">
        <v>1821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38"/>
  <sheetViews>
    <sheetView workbookViewId="0">
      <selection activeCell="G34" sqref="G34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1822</v>
      </c>
      <c r="B2">
        <v>9.64</v>
      </c>
      <c r="C2" t="s">
        <v>11</v>
      </c>
      <c r="D2" t="s">
        <v>12</v>
      </c>
      <c r="E2">
        <v>664081342</v>
      </c>
      <c r="F2" t="s">
        <v>13</v>
      </c>
      <c r="G2">
        <v>9759949987</v>
      </c>
      <c r="H2" t="s">
        <v>1757</v>
      </c>
      <c r="I2" t="s">
        <v>193</v>
      </c>
      <c r="J2" t="s">
        <v>1823</v>
      </c>
    </row>
    <row r="3" spans="1:10" x14ac:dyDescent="0.2">
      <c r="A3" t="s">
        <v>1822</v>
      </c>
      <c r="B3">
        <v>9.64</v>
      </c>
      <c r="C3" t="s">
        <v>11</v>
      </c>
      <c r="D3" t="s">
        <v>16</v>
      </c>
      <c r="E3">
        <v>462075111</v>
      </c>
      <c r="F3" t="s">
        <v>13</v>
      </c>
      <c r="G3">
        <v>6503979990</v>
      </c>
      <c r="H3" t="s">
        <v>1757</v>
      </c>
      <c r="I3" t="s">
        <v>193</v>
      </c>
      <c r="J3" t="s">
        <v>1824</v>
      </c>
    </row>
    <row r="4" spans="1:10" x14ac:dyDescent="0.2">
      <c r="A4" t="s">
        <v>1822</v>
      </c>
      <c r="B4">
        <v>9.64</v>
      </c>
      <c r="C4" t="s">
        <v>11</v>
      </c>
      <c r="D4" t="s">
        <v>18</v>
      </c>
      <c r="E4">
        <v>315626125</v>
      </c>
      <c r="F4" t="s">
        <v>13</v>
      </c>
      <c r="G4">
        <v>4756187457</v>
      </c>
      <c r="H4" t="s">
        <v>1757</v>
      </c>
      <c r="I4" t="s">
        <v>1825</v>
      </c>
      <c r="J4" t="s">
        <v>1826</v>
      </c>
    </row>
    <row r="5" spans="1:10" x14ac:dyDescent="0.2">
      <c r="A5" t="s">
        <v>1822</v>
      </c>
      <c r="B5">
        <v>9.64</v>
      </c>
      <c r="C5" t="s">
        <v>11</v>
      </c>
      <c r="D5" t="s">
        <v>20</v>
      </c>
      <c r="E5">
        <v>197777803</v>
      </c>
      <c r="F5" t="s">
        <v>13</v>
      </c>
      <c r="G5">
        <v>2815090907</v>
      </c>
      <c r="H5" t="s">
        <v>1757</v>
      </c>
      <c r="I5" t="s">
        <v>1827</v>
      </c>
      <c r="J5" t="s">
        <v>1826</v>
      </c>
    </row>
    <row r="6" spans="1:10" x14ac:dyDescent="0.2">
      <c r="A6" t="s">
        <v>1822</v>
      </c>
      <c r="B6">
        <v>9.64</v>
      </c>
      <c r="C6" t="s">
        <v>11</v>
      </c>
      <c r="D6" t="s">
        <v>22</v>
      </c>
      <c r="E6">
        <v>129232244</v>
      </c>
      <c r="F6" t="s">
        <v>13</v>
      </c>
      <c r="G6">
        <v>1861707230</v>
      </c>
      <c r="H6" t="s">
        <v>1757</v>
      </c>
      <c r="I6" t="s">
        <v>1828</v>
      </c>
      <c r="J6" t="s">
        <v>1826</v>
      </c>
    </row>
    <row r="7" spans="1:10" x14ac:dyDescent="0.2">
      <c r="A7" t="s">
        <v>1822</v>
      </c>
      <c r="B7">
        <v>9.64</v>
      </c>
      <c r="C7" t="s">
        <v>11</v>
      </c>
      <c r="D7" t="s">
        <v>25</v>
      </c>
      <c r="E7">
        <v>67677925</v>
      </c>
      <c r="F7" t="s">
        <v>13</v>
      </c>
      <c r="G7">
        <v>966156966</v>
      </c>
      <c r="H7" t="s">
        <v>1757</v>
      </c>
      <c r="I7" t="s">
        <v>1829</v>
      </c>
      <c r="J7" t="s">
        <v>1826</v>
      </c>
    </row>
    <row r="8" spans="1:10" x14ac:dyDescent="0.2">
      <c r="A8" t="s">
        <v>1822</v>
      </c>
      <c r="B8">
        <v>9.64</v>
      </c>
      <c r="C8" t="s">
        <v>11</v>
      </c>
      <c r="D8" t="s">
        <v>27</v>
      </c>
      <c r="E8">
        <v>29893883</v>
      </c>
      <c r="F8" t="s">
        <v>13</v>
      </c>
      <c r="G8">
        <v>444498438</v>
      </c>
      <c r="H8" t="s">
        <v>1757</v>
      </c>
      <c r="I8" t="s">
        <v>1830</v>
      </c>
      <c r="J8" t="s">
        <v>1831</v>
      </c>
    </row>
    <row r="9" spans="1:10" x14ac:dyDescent="0.2">
      <c r="A9" t="s">
        <v>1822</v>
      </c>
      <c r="B9">
        <v>9.64</v>
      </c>
      <c r="C9" t="s">
        <v>11</v>
      </c>
      <c r="D9" t="s">
        <v>29</v>
      </c>
      <c r="E9">
        <v>15029277</v>
      </c>
      <c r="F9" t="s">
        <v>13</v>
      </c>
      <c r="G9">
        <v>234824534</v>
      </c>
      <c r="H9" t="s">
        <v>1757</v>
      </c>
      <c r="I9" t="s">
        <v>1832</v>
      </c>
      <c r="J9" t="s">
        <v>1833</v>
      </c>
    </row>
    <row r="10" spans="1:10" x14ac:dyDescent="0.2">
      <c r="A10" t="s">
        <v>1822</v>
      </c>
      <c r="B10">
        <v>9.64</v>
      </c>
      <c r="C10" t="s">
        <v>11</v>
      </c>
      <c r="D10" t="s">
        <v>32</v>
      </c>
      <c r="E10">
        <v>8960998</v>
      </c>
      <c r="F10" t="s">
        <v>13</v>
      </c>
      <c r="G10">
        <v>131396337</v>
      </c>
      <c r="H10" t="s">
        <v>1757</v>
      </c>
      <c r="I10" t="s">
        <v>1834</v>
      </c>
      <c r="J10" t="s">
        <v>1835</v>
      </c>
    </row>
    <row r="11" spans="1:10" x14ac:dyDescent="0.2">
      <c r="A11" t="s">
        <v>1822</v>
      </c>
      <c r="B11">
        <v>9.64</v>
      </c>
      <c r="C11" t="s">
        <v>11</v>
      </c>
      <c r="D11" t="s">
        <v>35</v>
      </c>
      <c r="E11">
        <v>3760929</v>
      </c>
      <c r="F11" t="s">
        <v>13</v>
      </c>
      <c r="G11">
        <v>56792269</v>
      </c>
      <c r="H11" t="s">
        <v>1757</v>
      </c>
      <c r="I11" t="s">
        <v>1836</v>
      </c>
      <c r="J11" t="s">
        <v>1837</v>
      </c>
    </row>
    <row r="12" spans="1:10" x14ac:dyDescent="0.2">
      <c r="A12" t="s">
        <v>1822</v>
      </c>
      <c r="B12">
        <v>9.64</v>
      </c>
      <c r="C12" t="s">
        <v>11</v>
      </c>
      <c r="D12" t="s">
        <v>38</v>
      </c>
      <c r="E12">
        <v>2257027</v>
      </c>
      <c r="F12" t="s">
        <v>13</v>
      </c>
      <c r="G12">
        <v>31921390</v>
      </c>
      <c r="H12" t="s">
        <v>1757</v>
      </c>
      <c r="I12" t="s">
        <v>1838</v>
      </c>
      <c r="J12" t="s">
        <v>1839</v>
      </c>
    </row>
    <row r="13" spans="1:10" x14ac:dyDescent="0.2">
      <c r="A13" t="s">
        <v>1822</v>
      </c>
      <c r="B13">
        <v>9.64</v>
      </c>
      <c r="C13" t="s">
        <v>11</v>
      </c>
      <c r="D13" t="s">
        <v>39</v>
      </c>
      <c r="E13">
        <v>981426</v>
      </c>
      <c r="F13" t="s">
        <v>13</v>
      </c>
      <c r="G13">
        <v>13851501</v>
      </c>
      <c r="H13" t="s">
        <v>1757</v>
      </c>
      <c r="I13" t="s">
        <v>1840</v>
      </c>
      <c r="J13" t="s">
        <v>1841</v>
      </c>
    </row>
    <row r="14" spans="1:10" x14ac:dyDescent="0.2">
      <c r="A14" t="s">
        <v>1822</v>
      </c>
      <c r="B14">
        <v>9.64</v>
      </c>
      <c r="C14" t="s">
        <v>11</v>
      </c>
      <c r="D14" t="s">
        <v>40</v>
      </c>
      <c r="E14">
        <v>1158167898</v>
      </c>
      <c r="F14" t="s">
        <v>13</v>
      </c>
      <c r="G14">
        <v>16666991916</v>
      </c>
      <c r="H14" t="s">
        <v>1757</v>
      </c>
      <c r="I14" t="s">
        <v>1842</v>
      </c>
      <c r="J14" t="s">
        <v>1843</v>
      </c>
    </row>
    <row r="15" spans="1:10" x14ac:dyDescent="0.2">
      <c r="A15" t="s">
        <v>1822</v>
      </c>
      <c r="B15">
        <v>9.64</v>
      </c>
      <c r="C15" t="s">
        <v>11</v>
      </c>
      <c r="D15" t="s">
        <v>42</v>
      </c>
      <c r="E15">
        <v>800430649</v>
      </c>
      <c r="F15" t="s">
        <v>13</v>
      </c>
      <c r="G15">
        <v>11748563972</v>
      </c>
      <c r="H15" t="s">
        <v>1757</v>
      </c>
      <c r="I15" t="s">
        <v>1844</v>
      </c>
      <c r="J15" t="s">
        <v>1845</v>
      </c>
    </row>
    <row r="16" spans="1:10" x14ac:dyDescent="0.2">
      <c r="A16" t="s">
        <v>1822</v>
      </c>
      <c r="B16">
        <v>9.64</v>
      </c>
      <c r="C16" t="s">
        <v>11</v>
      </c>
      <c r="D16" t="s">
        <v>44</v>
      </c>
      <c r="E16">
        <v>536675750</v>
      </c>
      <c r="F16" t="s">
        <v>13</v>
      </c>
      <c r="G16">
        <v>8045181041</v>
      </c>
      <c r="H16" t="s">
        <v>1757</v>
      </c>
      <c r="I16" t="s">
        <v>1846</v>
      </c>
      <c r="J16" t="s">
        <v>1847</v>
      </c>
    </row>
    <row r="17" spans="1:10" x14ac:dyDescent="0.2">
      <c r="A17" t="s">
        <v>1822</v>
      </c>
      <c r="B17">
        <v>9.64</v>
      </c>
      <c r="C17" t="s">
        <v>11</v>
      </c>
      <c r="D17" t="s">
        <v>46</v>
      </c>
      <c r="E17">
        <v>318418973</v>
      </c>
      <c r="F17" t="s">
        <v>13</v>
      </c>
      <c r="G17">
        <v>4992039526</v>
      </c>
      <c r="H17" t="s">
        <v>1757</v>
      </c>
      <c r="I17" t="s">
        <v>1848</v>
      </c>
      <c r="J17" t="s">
        <v>1849</v>
      </c>
    </row>
    <row r="18" spans="1:10" x14ac:dyDescent="0.2">
      <c r="A18" t="s">
        <v>1822</v>
      </c>
      <c r="B18">
        <v>9.64</v>
      </c>
      <c r="C18" t="s">
        <v>11</v>
      </c>
      <c r="D18" t="s">
        <v>48</v>
      </c>
      <c r="E18">
        <v>172336515</v>
      </c>
      <c r="F18" t="s">
        <v>13</v>
      </c>
      <c r="G18">
        <v>2617488049</v>
      </c>
      <c r="H18" t="s">
        <v>1757</v>
      </c>
      <c r="I18" t="s">
        <v>1850</v>
      </c>
      <c r="J18" t="s">
        <v>1851</v>
      </c>
    </row>
    <row r="19" spans="1:10" x14ac:dyDescent="0.2">
      <c r="A19" t="s">
        <v>1822</v>
      </c>
      <c r="B19">
        <v>9.64</v>
      </c>
      <c r="C19" t="s">
        <v>11</v>
      </c>
      <c r="D19" t="s">
        <v>50</v>
      </c>
      <c r="E19">
        <v>114023926</v>
      </c>
      <c r="F19" t="s">
        <v>13</v>
      </c>
      <c r="G19">
        <v>1603258248</v>
      </c>
      <c r="H19" t="s">
        <v>1757</v>
      </c>
      <c r="I19" t="s">
        <v>1852</v>
      </c>
      <c r="J19" t="s">
        <v>1853</v>
      </c>
    </row>
    <row r="20" spans="1:10" x14ac:dyDescent="0.2">
      <c r="A20" t="s">
        <v>1822</v>
      </c>
      <c r="B20">
        <v>9.64</v>
      </c>
      <c r="C20" t="s">
        <v>11</v>
      </c>
      <c r="D20" t="s">
        <v>52</v>
      </c>
      <c r="E20">
        <v>54729157</v>
      </c>
      <c r="F20" t="s">
        <v>13</v>
      </c>
      <c r="G20">
        <v>838356142</v>
      </c>
      <c r="H20" t="s">
        <v>1757</v>
      </c>
      <c r="I20" t="s">
        <v>1854</v>
      </c>
      <c r="J20" t="s">
        <v>1855</v>
      </c>
    </row>
    <row r="21" spans="1:10" x14ac:dyDescent="0.2">
      <c r="A21" t="s">
        <v>1822</v>
      </c>
      <c r="B21">
        <v>9.64</v>
      </c>
      <c r="C21" t="s">
        <v>11</v>
      </c>
      <c r="D21" t="s">
        <v>54</v>
      </c>
      <c r="E21">
        <v>27885417</v>
      </c>
      <c r="F21" t="s">
        <v>13</v>
      </c>
      <c r="G21">
        <v>457587333</v>
      </c>
      <c r="H21" t="s">
        <v>1757</v>
      </c>
      <c r="I21" t="s">
        <v>1856</v>
      </c>
      <c r="J21" t="s">
        <v>1826</v>
      </c>
    </row>
    <row r="22" spans="1:10" x14ac:dyDescent="0.2">
      <c r="A22" t="s">
        <v>1822</v>
      </c>
      <c r="B22">
        <v>9.64</v>
      </c>
      <c r="C22" t="s">
        <v>11</v>
      </c>
      <c r="D22" t="s">
        <v>57</v>
      </c>
      <c r="E22">
        <v>16395002</v>
      </c>
      <c r="F22" t="s">
        <v>13</v>
      </c>
      <c r="G22">
        <v>239950472</v>
      </c>
      <c r="H22" t="s">
        <v>1757</v>
      </c>
      <c r="I22" t="s">
        <v>1857</v>
      </c>
      <c r="J22" t="s">
        <v>1858</v>
      </c>
    </row>
    <row r="23" spans="1:10" x14ac:dyDescent="0.2">
      <c r="A23" t="s">
        <v>1822</v>
      </c>
      <c r="B23">
        <v>9.64</v>
      </c>
      <c r="C23" t="s">
        <v>11</v>
      </c>
      <c r="D23" t="s">
        <v>60</v>
      </c>
      <c r="E23">
        <v>7634294</v>
      </c>
      <c r="F23" t="s">
        <v>13</v>
      </c>
      <c r="G23">
        <v>112450276</v>
      </c>
      <c r="H23" t="s">
        <v>1757</v>
      </c>
      <c r="I23" t="s">
        <v>1859</v>
      </c>
      <c r="J23" t="s">
        <v>1860</v>
      </c>
    </row>
    <row r="24" spans="1:10" x14ac:dyDescent="0.2">
      <c r="A24" t="s">
        <v>1822</v>
      </c>
      <c r="B24">
        <v>9.64</v>
      </c>
      <c r="C24" t="s">
        <v>11</v>
      </c>
      <c r="D24" t="s">
        <v>63</v>
      </c>
      <c r="E24">
        <v>3923172</v>
      </c>
      <c r="F24" t="s">
        <v>13</v>
      </c>
      <c r="G24">
        <v>58526679</v>
      </c>
      <c r="H24" t="s">
        <v>1757</v>
      </c>
      <c r="I24" t="s">
        <v>1861</v>
      </c>
      <c r="J24" t="s">
        <v>1862</v>
      </c>
    </row>
    <row r="25" spans="1:10" x14ac:dyDescent="0.2">
      <c r="A25" t="s">
        <v>1822</v>
      </c>
      <c r="B25">
        <v>9.64</v>
      </c>
      <c r="C25" t="s">
        <v>11</v>
      </c>
      <c r="D25" t="s">
        <v>64</v>
      </c>
      <c r="E25">
        <v>1667120</v>
      </c>
      <c r="F25" t="s">
        <v>13</v>
      </c>
      <c r="G25">
        <v>24847765</v>
      </c>
      <c r="H25" t="s">
        <v>1757</v>
      </c>
      <c r="I25" t="s">
        <v>1863</v>
      </c>
      <c r="J25" t="s">
        <v>1864</v>
      </c>
    </row>
    <row r="26" spans="1:10" x14ac:dyDescent="0.2">
      <c r="A26" t="s">
        <v>1822</v>
      </c>
      <c r="B26">
        <v>9.64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1757</v>
      </c>
      <c r="I26" t="s">
        <v>37</v>
      </c>
      <c r="J26" t="s">
        <v>13</v>
      </c>
    </row>
    <row r="27" spans="1:10" x14ac:dyDescent="0.2">
      <c r="A27" t="s">
        <v>1822</v>
      </c>
      <c r="B27">
        <v>9.64</v>
      </c>
      <c r="C27" t="s">
        <v>11</v>
      </c>
      <c r="D27" t="s">
        <v>66</v>
      </c>
      <c r="E27">
        <v>704414871</v>
      </c>
      <c r="F27" t="s">
        <v>13</v>
      </c>
      <c r="G27">
        <v>9577020619</v>
      </c>
      <c r="H27" t="s">
        <v>1757</v>
      </c>
      <c r="I27" t="s">
        <v>1865</v>
      </c>
      <c r="J27" t="s">
        <v>1866</v>
      </c>
    </row>
    <row r="28" spans="1:10" x14ac:dyDescent="0.2">
      <c r="A28" t="s">
        <v>1822</v>
      </c>
      <c r="B28">
        <v>9.64</v>
      </c>
      <c r="C28" t="s">
        <v>11</v>
      </c>
      <c r="D28" t="s">
        <v>68</v>
      </c>
      <c r="E28">
        <v>474781852</v>
      </c>
      <c r="F28" t="s">
        <v>13</v>
      </c>
      <c r="G28">
        <v>6730875502</v>
      </c>
      <c r="H28" t="s">
        <v>1757</v>
      </c>
      <c r="I28" t="s">
        <v>193</v>
      </c>
      <c r="J28" t="s">
        <v>1867</v>
      </c>
    </row>
    <row r="29" spans="1:10" x14ac:dyDescent="0.2">
      <c r="A29" t="s">
        <v>1822</v>
      </c>
      <c r="B29">
        <v>9.64</v>
      </c>
      <c r="C29" t="s">
        <v>11</v>
      </c>
      <c r="D29" t="s">
        <v>70</v>
      </c>
      <c r="E29">
        <v>292210669</v>
      </c>
      <c r="F29" t="s">
        <v>13</v>
      </c>
      <c r="G29">
        <v>4270419392</v>
      </c>
      <c r="H29" t="s">
        <v>1757</v>
      </c>
      <c r="I29" t="s">
        <v>1868</v>
      </c>
      <c r="J29" t="s">
        <v>1826</v>
      </c>
    </row>
    <row r="30" spans="1:10" x14ac:dyDescent="0.2">
      <c r="A30" t="s">
        <v>1822</v>
      </c>
      <c r="B30">
        <v>9.64</v>
      </c>
      <c r="C30" t="s">
        <v>11</v>
      </c>
      <c r="D30" t="s">
        <v>72</v>
      </c>
      <c r="E30">
        <v>167557279</v>
      </c>
      <c r="F30" t="s">
        <v>13</v>
      </c>
      <c r="G30">
        <v>2430994815</v>
      </c>
      <c r="H30" t="s">
        <v>1757</v>
      </c>
      <c r="I30" t="s">
        <v>1869</v>
      </c>
      <c r="J30" t="s">
        <v>1870</v>
      </c>
    </row>
    <row r="31" spans="1:10" x14ac:dyDescent="0.2">
      <c r="A31" t="s">
        <v>1822</v>
      </c>
      <c r="B31">
        <v>9.64</v>
      </c>
      <c r="C31" t="s">
        <v>11</v>
      </c>
      <c r="D31" t="s">
        <v>74</v>
      </c>
      <c r="E31">
        <v>94247337</v>
      </c>
      <c r="F31" t="s">
        <v>13</v>
      </c>
      <c r="G31">
        <v>1415283401</v>
      </c>
      <c r="H31" t="s">
        <v>1757</v>
      </c>
      <c r="I31" t="s">
        <v>1871</v>
      </c>
      <c r="J31" t="s">
        <v>1872</v>
      </c>
    </row>
    <row r="32" spans="1:10" x14ac:dyDescent="0.2">
      <c r="A32" t="s">
        <v>1822</v>
      </c>
      <c r="B32">
        <v>9.64</v>
      </c>
      <c r="C32" t="s">
        <v>11</v>
      </c>
      <c r="D32" t="s">
        <v>76</v>
      </c>
      <c r="E32">
        <v>47469161</v>
      </c>
      <c r="F32" t="s">
        <v>13</v>
      </c>
      <c r="G32">
        <v>695794575</v>
      </c>
      <c r="H32" t="s">
        <v>1757</v>
      </c>
      <c r="I32" t="s">
        <v>1873</v>
      </c>
      <c r="J32" t="s">
        <v>1874</v>
      </c>
    </row>
    <row r="33" spans="1:10" x14ac:dyDescent="0.2">
      <c r="A33" t="s">
        <v>1822</v>
      </c>
      <c r="B33">
        <v>9.64</v>
      </c>
      <c r="C33" t="s">
        <v>11</v>
      </c>
      <c r="D33" t="s">
        <v>78</v>
      </c>
      <c r="E33">
        <v>26000679</v>
      </c>
      <c r="F33" t="s">
        <v>13</v>
      </c>
      <c r="G33">
        <v>415738035</v>
      </c>
      <c r="H33" t="s">
        <v>1757</v>
      </c>
      <c r="I33" t="s">
        <v>1875</v>
      </c>
      <c r="J33" t="s">
        <v>1876</v>
      </c>
    </row>
    <row r="34" spans="1:10" x14ac:dyDescent="0.2">
      <c r="A34" t="s">
        <v>1822</v>
      </c>
      <c r="B34">
        <v>9.64</v>
      </c>
      <c r="C34" t="s">
        <v>11</v>
      </c>
      <c r="D34" t="s">
        <v>80</v>
      </c>
      <c r="E34">
        <v>13136671</v>
      </c>
      <c r="F34" t="s">
        <v>13</v>
      </c>
      <c r="G34">
        <v>195242014</v>
      </c>
      <c r="H34" t="s">
        <v>1757</v>
      </c>
      <c r="I34" t="s">
        <v>1877</v>
      </c>
      <c r="J34" t="s">
        <v>1878</v>
      </c>
    </row>
    <row r="35" spans="1:10" x14ac:dyDescent="0.2">
      <c r="A35" t="s">
        <v>1822</v>
      </c>
      <c r="B35">
        <v>9.64</v>
      </c>
      <c r="C35" t="s">
        <v>11</v>
      </c>
      <c r="D35" t="s">
        <v>83</v>
      </c>
      <c r="E35">
        <v>7061142</v>
      </c>
      <c r="F35" t="s">
        <v>13</v>
      </c>
      <c r="G35">
        <v>108318924</v>
      </c>
      <c r="H35" t="s">
        <v>1757</v>
      </c>
      <c r="I35" t="s">
        <v>1879</v>
      </c>
      <c r="J35" t="s">
        <v>1880</v>
      </c>
    </row>
    <row r="36" spans="1:10" x14ac:dyDescent="0.2">
      <c r="A36" t="s">
        <v>1822</v>
      </c>
      <c r="B36">
        <v>9.64</v>
      </c>
      <c r="C36" t="s">
        <v>11</v>
      </c>
      <c r="D36" t="s">
        <v>86</v>
      </c>
      <c r="E36">
        <v>2890883</v>
      </c>
      <c r="F36" t="s">
        <v>13</v>
      </c>
      <c r="G36">
        <v>44407295</v>
      </c>
      <c r="H36" t="s">
        <v>1757</v>
      </c>
      <c r="I36" t="s">
        <v>1881</v>
      </c>
      <c r="J36" t="s">
        <v>1882</v>
      </c>
    </row>
    <row r="37" spans="1:10" x14ac:dyDescent="0.2">
      <c r="A37" t="s">
        <v>1822</v>
      </c>
      <c r="B37">
        <v>9.64</v>
      </c>
      <c r="C37" t="s">
        <v>11</v>
      </c>
      <c r="D37" t="s">
        <v>89</v>
      </c>
      <c r="E37">
        <v>1689508</v>
      </c>
      <c r="F37" t="s">
        <v>13</v>
      </c>
      <c r="G37">
        <v>25451955</v>
      </c>
      <c r="H37" t="s">
        <v>1757</v>
      </c>
      <c r="I37" t="s">
        <v>1883</v>
      </c>
      <c r="J37" t="s">
        <v>1884</v>
      </c>
    </row>
    <row r="38" spans="1:10" x14ac:dyDescent="0.2">
      <c r="A38" t="s">
        <v>1822</v>
      </c>
      <c r="B38">
        <v>9.64</v>
      </c>
      <c r="C38" t="s">
        <v>11</v>
      </c>
      <c r="D38" t="s">
        <v>92</v>
      </c>
      <c r="E38">
        <v>685806</v>
      </c>
      <c r="F38" t="s">
        <v>13</v>
      </c>
      <c r="G38">
        <v>9438004</v>
      </c>
      <c r="H38" t="s">
        <v>1757</v>
      </c>
      <c r="I38" t="s">
        <v>1885</v>
      </c>
      <c r="J38" t="s">
        <v>1886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28AB-A4A2-2643-B2A3-951F3D3DF892}">
  <dimension ref="A1:R115"/>
  <sheetViews>
    <sheetView zoomScale="75" workbookViewId="0">
      <selection activeCell="O118" sqref="O118"/>
    </sheetView>
  </sheetViews>
  <sheetFormatPr baseColWidth="10" defaultRowHeight="15" x14ac:dyDescent="0.2"/>
  <cols>
    <col min="1" max="5" width="15" customWidth="1"/>
  </cols>
  <sheetData>
    <row r="1" spans="1:18" ht="96" x14ac:dyDescent="0.2">
      <c r="A1" s="1" t="s">
        <v>0</v>
      </c>
      <c r="B1" s="1" t="s">
        <v>3</v>
      </c>
      <c r="C1" s="1" t="s">
        <v>5</v>
      </c>
      <c r="D1" s="1" t="s">
        <v>6</v>
      </c>
      <c r="E1" s="1" t="s">
        <v>5900</v>
      </c>
      <c r="F1" s="1" t="s">
        <v>5901</v>
      </c>
      <c r="G1" s="2" t="s">
        <v>5950</v>
      </c>
      <c r="H1" s="2" t="s">
        <v>5939</v>
      </c>
      <c r="I1" s="2" t="s">
        <v>5941</v>
      </c>
      <c r="J1" s="2" t="s">
        <v>5942</v>
      </c>
      <c r="K1" s="2" t="s">
        <v>5940</v>
      </c>
      <c r="L1" s="2" t="s">
        <v>5941</v>
      </c>
      <c r="M1" s="2" t="s">
        <v>5942</v>
      </c>
      <c r="N1" s="2"/>
      <c r="O1" s="2" t="s">
        <v>5962</v>
      </c>
      <c r="P1" s="2" t="s">
        <v>5941</v>
      </c>
      <c r="Q1" s="2" t="s">
        <v>5942</v>
      </c>
      <c r="R1" s="2"/>
    </row>
    <row r="2" spans="1:18" x14ac:dyDescent="0.2">
      <c r="A2" t="s">
        <v>1822</v>
      </c>
      <c r="B2" t="s">
        <v>12</v>
      </c>
      <c r="C2" t="s">
        <v>13</v>
      </c>
      <c r="D2">
        <v>9759949987</v>
      </c>
      <c r="E2">
        <v>1540320659</v>
      </c>
      <c r="F2">
        <f>D2/E2</f>
        <v>6.3363105142901288</v>
      </c>
      <c r="G2">
        <v>434.3496859</v>
      </c>
      <c r="H2">
        <f>69.007*F2</f>
        <v>437.24977965961892</v>
      </c>
      <c r="I2">
        <f>ABS(G2-H2)</f>
        <v>2.900093759618926</v>
      </c>
      <c r="J2">
        <f>I2/G2*100</f>
        <v>0.66768639503209226</v>
      </c>
      <c r="K2">
        <f>60.902* F2^1.0219</f>
        <v>401.81692443283407</v>
      </c>
      <c r="L2">
        <f>ABS(G2-K2)</f>
        <v>32.532761467165926</v>
      </c>
      <c r="M2">
        <f>L2/G2*100</f>
        <v>7.4899930915699837</v>
      </c>
      <c r="O2">
        <f>0.000000002* D2^1.1202</f>
        <v>309.89116056543054</v>
      </c>
      <c r="P2">
        <f>ABS(G2-O2)</f>
        <v>124.45852533456946</v>
      </c>
      <c r="Q2">
        <f>P2/G2*100</f>
        <v>28.653992249743094</v>
      </c>
    </row>
    <row r="3" spans="1:18" x14ac:dyDescent="0.2">
      <c r="A3" t="s">
        <v>1822</v>
      </c>
      <c r="B3" t="s">
        <v>16</v>
      </c>
      <c r="C3" t="s">
        <v>13</v>
      </c>
      <c r="D3">
        <v>6503979990</v>
      </c>
      <c r="E3">
        <v>2154226812</v>
      </c>
      <c r="F3">
        <f t="shared" ref="F3:F12" si="0">D3/E3</f>
        <v>3.0191714046867966</v>
      </c>
      <c r="G3">
        <f>G2/2</f>
        <v>217.17484295</v>
      </c>
      <c r="H3">
        <f t="shared" ref="H3:H38" si="1">69.007*F3</f>
        <v>208.34396112322179</v>
      </c>
      <c r="I3">
        <f t="shared" ref="I3:I37" si="2">ABS(G3-H3)</f>
        <v>8.8308818267782101</v>
      </c>
      <c r="J3">
        <f t="shared" ref="J3:J37" si="3">I3/G3*100</f>
        <v>4.0662545011308415</v>
      </c>
      <c r="K3">
        <f t="shared" ref="K3:K38" si="4">60.902* F3^1.0219</f>
        <v>188.37742957829713</v>
      </c>
      <c r="L3">
        <f t="shared" ref="L3:L37" si="5">ABS(G3-K3)</f>
        <v>28.797413371702874</v>
      </c>
      <c r="M3">
        <f t="shared" ref="M3:M37" si="6">L3/G3*100</f>
        <v>13.260013443791408</v>
      </c>
      <c r="O3">
        <f t="shared" ref="O3:O37" si="7">0.000000002* D3^1.1202</f>
        <v>196.67688965420737</v>
      </c>
      <c r="P3">
        <f t="shared" ref="P3:P37" si="8">ABS(G3-O3)</f>
        <v>20.497953295792627</v>
      </c>
      <c r="Q3">
        <f t="shared" ref="Q3:Q37" si="9">P3/G3*100</f>
        <v>9.4384565990048195</v>
      </c>
    </row>
    <row r="4" spans="1:18" x14ac:dyDescent="0.2">
      <c r="A4" t="s">
        <v>1822</v>
      </c>
      <c r="B4" t="s">
        <v>18</v>
      </c>
      <c r="C4" t="s">
        <v>13</v>
      </c>
      <c r="D4">
        <v>4756187457</v>
      </c>
      <c r="E4">
        <v>2552027562</v>
      </c>
      <c r="F4">
        <f t="shared" si="0"/>
        <v>1.8636896904328966</v>
      </c>
      <c r="G4">
        <f t="shared" ref="G4:G25" si="10">G3/2</f>
        <v>108.587421475</v>
      </c>
      <c r="H4">
        <f t="shared" si="1"/>
        <v>128.60763446770289</v>
      </c>
      <c r="I4">
        <f t="shared" si="2"/>
        <v>20.020212992702895</v>
      </c>
      <c r="J4">
        <f t="shared" si="3"/>
        <v>18.43695404196713</v>
      </c>
      <c r="K4">
        <f t="shared" si="4"/>
        <v>115.0605219084415</v>
      </c>
      <c r="L4">
        <f t="shared" si="5"/>
        <v>6.4731004334415019</v>
      </c>
      <c r="M4">
        <f t="shared" si="6"/>
        <v>5.9611880874543086</v>
      </c>
      <c r="O4">
        <f t="shared" si="7"/>
        <v>138.51457898029543</v>
      </c>
      <c r="P4">
        <f t="shared" si="8"/>
        <v>29.927157505295426</v>
      </c>
      <c r="Q4">
        <f t="shared" si="9"/>
        <v>27.560427440654838</v>
      </c>
    </row>
    <row r="5" spans="1:18" x14ac:dyDescent="0.2">
      <c r="A5" t="s">
        <v>1822</v>
      </c>
      <c r="B5" t="s">
        <v>20</v>
      </c>
      <c r="C5" t="s">
        <v>13</v>
      </c>
      <c r="D5">
        <v>2815090907</v>
      </c>
      <c r="E5">
        <v>2990411855</v>
      </c>
      <c r="F5">
        <f t="shared" si="0"/>
        <v>0.94137230705969099</v>
      </c>
      <c r="G5">
        <f t="shared" si="10"/>
        <v>54.2937107375</v>
      </c>
      <c r="H5">
        <f t="shared" si="1"/>
        <v>64.961278793268107</v>
      </c>
      <c r="I5">
        <f t="shared" si="2"/>
        <v>10.667568055768108</v>
      </c>
      <c r="J5">
        <f t="shared" si="3"/>
        <v>19.647889066458944</v>
      </c>
      <c r="K5">
        <f t="shared" si="4"/>
        <v>57.255649848024838</v>
      </c>
      <c r="L5">
        <f t="shared" si="5"/>
        <v>2.9619391105248383</v>
      </c>
      <c r="M5">
        <f t="shared" si="6"/>
        <v>5.4554000275377446</v>
      </c>
      <c r="O5">
        <f t="shared" si="7"/>
        <v>76.975303335769354</v>
      </c>
      <c r="P5">
        <f t="shared" si="8"/>
        <v>22.681592598269354</v>
      </c>
      <c r="Q5">
        <f t="shared" si="9"/>
        <v>41.775727409626946</v>
      </c>
    </row>
    <row r="6" spans="1:18" x14ac:dyDescent="0.2">
      <c r="A6" t="s">
        <v>1822</v>
      </c>
      <c r="B6" t="s">
        <v>22</v>
      </c>
      <c r="C6" t="s">
        <v>13</v>
      </c>
      <c r="D6">
        <v>1861707230</v>
      </c>
      <c r="E6">
        <v>2995894522</v>
      </c>
      <c r="F6">
        <f t="shared" si="0"/>
        <v>0.62141948467436736</v>
      </c>
      <c r="G6">
        <f t="shared" si="10"/>
        <v>27.14685536875</v>
      </c>
      <c r="H6">
        <f t="shared" si="1"/>
        <v>42.882294378924072</v>
      </c>
      <c r="I6">
        <f t="shared" si="2"/>
        <v>15.735439010174073</v>
      </c>
      <c r="J6">
        <f t="shared" si="3"/>
        <v>57.964131743553118</v>
      </c>
      <c r="K6">
        <f t="shared" si="4"/>
        <v>37.453425971187457</v>
      </c>
      <c r="L6">
        <f t="shared" si="5"/>
        <v>10.306570602437457</v>
      </c>
      <c r="M6">
        <f t="shared" si="6"/>
        <v>37.965983398216451</v>
      </c>
      <c r="O6">
        <f t="shared" si="7"/>
        <v>48.437835675437313</v>
      </c>
      <c r="P6">
        <f>ABS(G6-O6)</f>
        <v>21.290980306687313</v>
      </c>
      <c r="Q6">
        <f t="shared" si="9"/>
        <v>78.428900944439945</v>
      </c>
    </row>
    <row r="7" spans="1:18" x14ac:dyDescent="0.2">
      <c r="A7" t="s">
        <v>1822</v>
      </c>
      <c r="B7" t="s">
        <v>25</v>
      </c>
      <c r="C7" t="s">
        <v>13</v>
      </c>
      <c r="D7">
        <v>966156966</v>
      </c>
      <c r="E7">
        <v>3369178088</v>
      </c>
      <c r="F7">
        <f t="shared" si="0"/>
        <v>0.28676340067661038</v>
      </c>
      <c r="G7">
        <f t="shared" si="10"/>
        <v>13.573427684375</v>
      </c>
      <c r="H7">
        <f t="shared" si="1"/>
        <v>19.788681990490854</v>
      </c>
      <c r="I7">
        <f t="shared" si="2"/>
        <v>6.2152543061158543</v>
      </c>
      <c r="J7">
        <f t="shared" si="3"/>
        <v>45.789865689346257</v>
      </c>
      <c r="K7">
        <f t="shared" si="4"/>
        <v>16.993195210222638</v>
      </c>
      <c r="L7">
        <f t="shared" si="5"/>
        <v>3.4197675258476377</v>
      </c>
      <c r="M7">
        <f t="shared" si="6"/>
        <v>25.194575794471501</v>
      </c>
      <c r="O7">
        <f t="shared" si="7"/>
        <v>23.231669326524234</v>
      </c>
      <c r="P7">
        <f t="shared" si="8"/>
        <v>9.6582416421492336</v>
      </c>
      <c r="Q7">
        <f t="shared" si="9"/>
        <v>71.155509623168228</v>
      </c>
    </row>
    <row r="8" spans="1:18" x14ac:dyDescent="0.2">
      <c r="A8" t="s">
        <v>1822</v>
      </c>
      <c r="B8" t="s">
        <v>27</v>
      </c>
      <c r="C8" t="s">
        <v>13</v>
      </c>
      <c r="D8">
        <v>444498438</v>
      </c>
      <c r="E8">
        <v>3432009308</v>
      </c>
      <c r="F8">
        <f t="shared" si="0"/>
        <v>0.12951551062634822</v>
      </c>
      <c r="G8">
        <f t="shared" si="10"/>
        <v>6.7867138421875</v>
      </c>
      <c r="H8">
        <f t="shared" si="1"/>
        <v>8.937476841792412</v>
      </c>
      <c r="I8">
        <f t="shared" si="2"/>
        <v>2.150762999604912</v>
      </c>
      <c r="J8">
        <f t="shared" si="3"/>
        <v>31.690786581207558</v>
      </c>
      <c r="K8">
        <f t="shared" si="4"/>
        <v>7.5424629254785884</v>
      </c>
      <c r="L8">
        <f t="shared" si="5"/>
        <v>0.75574908329108847</v>
      </c>
      <c r="M8">
        <f t="shared" si="6"/>
        <v>11.135714586833011</v>
      </c>
      <c r="O8">
        <f t="shared" si="7"/>
        <v>9.7358581481126834</v>
      </c>
      <c r="P8">
        <f t="shared" si="8"/>
        <v>2.9491443059251834</v>
      </c>
      <c r="Q8">
        <f t="shared" si="9"/>
        <v>43.454672975789009</v>
      </c>
    </row>
    <row r="9" spans="1:18" x14ac:dyDescent="0.2">
      <c r="A9" t="s">
        <v>1822</v>
      </c>
      <c r="B9" t="s">
        <v>29</v>
      </c>
      <c r="C9" t="s">
        <v>13</v>
      </c>
      <c r="D9">
        <v>234824534</v>
      </c>
      <c r="E9">
        <v>3663757007</v>
      </c>
      <c r="F9">
        <f t="shared" si="0"/>
        <v>6.4093916040649693E-2</v>
      </c>
      <c r="G9">
        <f t="shared" si="10"/>
        <v>3.39335692109375</v>
      </c>
      <c r="H9">
        <f t="shared" si="1"/>
        <v>4.4229288642171136</v>
      </c>
      <c r="I9">
        <f t="shared" si="2"/>
        <v>1.0295719431233636</v>
      </c>
      <c r="J9">
        <f t="shared" si="3"/>
        <v>30.340809029646991</v>
      </c>
      <c r="K9">
        <f t="shared" si="4"/>
        <v>3.6755103509547977</v>
      </c>
      <c r="L9">
        <f t="shared" si="5"/>
        <v>0.28215342986104774</v>
      </c>
      <c r="M9">
        <f t="shared" si="6"/>
        <v>8.314876283927827</v>
      </c>
      <c r="O9">
        <f t="shared" si="7"/>
        <v>4.7636169271989921</v>
      </c>
      <c r="P9">
        <f t="shared" si="8"/>
        <v>1.3702600061052421</v>
      </c>
      <c r="Q9">
        <f t="shared" si="9"/>
        <v>40.380662511138929</v>
      </c>
    </row>
    <row r="10" spans="1:18" x14ac:dyDescent="0.2">
      <c r="A10" t="s">
        <v>1822</v>
      </c>
      <c r="B10" t="s">
        <v>32</v>
      </c>
      <c r="C10" t="s">
        <v>13</v>
      </c>
      <c r="D10">
        <v>131396337</v>
      </c>
      <c r="E10">
        <v>3707968263</v>
      </c>
      <c r="F10">
        <f t="shared" si="0"/>
        <v>3.5436208640494501E-2</v>
      </c>
      <c r="G10">
        <f t="shared" si="10"/>
        <v>1.696678460546875</v>
      </c>
      <c r="H10">
        <f t="shared" si="1"/>
        <v>2.4453464496546045</v>
      </c>
      <c r="I10">
        <f t="shared" si="2"/>
        <v>0.74866798910772947</v>
      </c>
      <c r="J10">
        <f t="shared" si="3"/>
        <v>44.12550795667071</v>
      </c>
      <c r="K10">
        <f t="shared" si="4"/>
        <v>2.0059111838792996</v>
      </c>
      <c r="L10">
        <f t="shared" si="5"/>
        <v>0.30923272333242457</v>
      </c>
      <c r="M10">
        <f t="shared" si="6"/>
        <v>18.225770558362154</v>
      </c>
      <c r="O10">
        <f t="shared" si="7"/>
        <v>2.4858044530293357</v>
      </c>
      <c r="P10">
        <f t="shared" si="8"/>
        <v>0.78912599248246074</v>
      </c>
      <c r="Q10">
        <f t="shared" si="9"/>
        <v>46.510049536911602</v>
      </c>
    </row>
    <row r="11" spans="1:18" x14ac:dyDescent="0.2">
      <c r="A11" t="s">
        <v>1822</v>
      </c>
      <c r="B11" t="s">
        <v>35</v>
      </c>
      <c r="C11" t="s">
        <v>13</v>
      </c>
      <c r="D11">
        <v>56792269</v>
      </c>
      <c r="E11">
        <v>3578094435</v>
      </c>
      <c r="F11">
        <f t="shared" si="0"/>
        <v>1.5872210762374692E-2</v>
      </c>
      <c r="G11">
        <f t="shared" si="10"/>
        <v>0.84833923027343749</v>
      </c>
      <c r="H11">
        <f t="shared" si="1"/>
        <v>1.0952936480791904</v>
      </c>
      <c r="I11">
        <f t="shared" si="2"/>
        <v>0.24695441780575289</v>
      </c>
      <c r="J11">
        <f t="shared" si="3"/>
        <v>29.110338057354053</v>
      </c>
      <c r="K11">
        <f t="shared" si="4"/>
        <v>0.88280124342735022</v>
      </c>
      <c r="L11">
        <f t="shared" si="5"/>
        <v>3.4462013153912729E-2</v>
      </c>
      <c r="M11">
        <f t="shared" si="6"/>
        <v>4.0622915838520051</v>
      </c>
      <c r="O11">
        <f t="shared" si="7"/>
        <v>0.97137020950582786</v>
      </c>
      <c r="P11">
        <f t="shared" si="8"/>
        <v>0.12303097923239037</v>
      </c>
      <c r="Q11">
        <f t="shared" si="9"/>
        <v>14.502568647301024</v>
      </c>
    </row>
    <row r="12" spans="1:18" x14ac:dyDescent="0.2">
      <c r="A12" t="s">
        <v>1822</v>
      </c>
      <c r="B12" t="s">
        <v>38</v>
      </c>
      <c r="C12" t="s">
        <v>13</v>
      </c>
      <c r="D12">
        <v>31921390</v>
      </c>
      <c r="E12">
        <v>3642009208</v>
      </c>
      <c r="F12">
        <f t="shared" si="0"/>
        <v>8.7647746551221782E-3</v>
      </c>
      <c r="G12">
        <f t="shared" si="10"/>
        <v>0.42416961513671875</v>
      </c>
      <c r="H12">
        <f t="shared" si="1"/>
        <v>0.60483080462601624</v>
      </c>
      <c r="I12">
        <f t="shared" si="2"/>
        <v>0.18066118948929749</v>
      </c>
      <c r="J12">
        <f t="shared" si="3"/>
        <v>42.591732892292775</v>
      </c>
      <c r="K12">
        <f t="shared" si="4"/>
        <v>0.48119192664291499</v>
      </c>
      <c r="L12">
        <f t="shared" si="5"/>
        <v>5.7022311506196244E-2</v>
      </c>
      <c r="M12">
        <f t="shared" si="6"/>
        <v>13.443280581947567</v>
      </c>
      <c r="O12">
        <f t="shared" si="7"/>
        <v>0.50945100291948664</v>
      </c>
      <c r="P12">
        <f t="shared" si="8"/>
        <v>8.5281387782767892E-2</v>
      </c>
      <c r="Q12">
        <f t="shared" si="9"/>
        <v>20.105491939888225</v>
      </c>
    </row>
    <row r="13" spans="1:18" x14ac:dyDescent="0.2">
      <c r="A13" t="s">
        <v>1822</v>
      </c>
      <c r="B13" t="s">
        <v>39</v>
      </c>
      <c r="C13" t="s">
        <v>13</v>
      </c>
      <c r="D13">
        <v>13851501</v>
      </c>
      <c r="E13">
        <v>3784889414</v>
      </c>
      <c r="F13">
        <f>D13/E13</f>
        <v>3.6596844676001412E-3</v>
      </c>
      <c r="G13">
        <f t="shared" si="10"/>
        <v>0.21208480756835937</v>
      </c>
      <c r="H13">
        <f t="shared" si="1"/>
        <v>0.25254384605568297</v>
      </c>
      <c r="I13">
        <f t="shared" si="2"/>
        <v>4.0459038487323601E-2</v>
      </c>
      <c r="J13">
        <f t="shared" si="3"/>
        <v>19.076820707340296</v>
      </c>
      <c r="K13">
        <f t="shared" si="4"/>
        <v>0.19711270303417738</v>
      </c>
      <c r="L13">
        <f t="shared" si="5"/>
        <v>1.497210453418199E-2</v>
      </c>
      <c r="M13">
        <f t="shared" si="6"/>
        <v>7.0594894117326943</v>
      </c>
      <c r="O13">
        <f t="shared" si="7"/>
        <v>0.19995614406457332</v>
      </c>
      <c r="P13">
        <f t="shared" si="8"/>
        <v>1.2128663503786052E-2</v>
      </c>
      <c r="Q13">
        <f t="shared" si="9"/>
        <v>5.7187799743160435</v>
      </c>
    </row>
    <row r="14" spans="1:18" x14ac:dyDescent="0.2">
      <c r="A14" t="s">
        <v>1822</v>
      </c>
      <c r="B14" t="s">
        <v>40</v>
      </c>
      <c r="C14" t="s">
        <v>13</v>
      </c>
      <c r="D14">
        <v>16666991916</v>
      </c>
      <c r="E14">
        <v>1303340185</v>
      </c>
      <c r="F14">
        <f>D14/E14</f>
        <v>12.787906110636802</v>
      </c>
      <c r="G14">
        <f>434.3496859*2</f>
        <v>868.69937179999999</v>
      </c>
      <c r="H14">
        <f t="shared" si="1"/>
        <v>882.45503697671393</v>
      </c>
      <c r="I14">
        <f t="shared" si="2"/>
        <v>13.755665176713933</v>
      </c>
      <c r="J14">
        <f t="shared" si="3"/>
        <v>1.5834782000833412</v>
      </c>
      <c r="K14">
        <f t="shared" si="4"/>
        <v>823.51194251282891</v>
      </c>
      <c r="L14">
        <f t="shared" si="5"/>
        <v>45.187429287171085</v>
      </c>
      <c r="M14">
        <f t="shared" si="6"/>
        <v>5.201733851095101</v>
      </c>
      <c r="O14">
        <f t="shared" si="7"/>
        <v>564.35770519016762</v>
      </c>
      <c r="P14">
        <f t="shared" si="8"/>
        <v>304.34166660983237</v>
      </c>
      <c r="Q14">
        <f t="shared" si="9"/>
        <v>35.034175974965564</v>
      </c>
    </row>
    <row r="15" spans="1:18" x14ac:dyDescent="0.2">
      <c r="A15" t="s">
        <v>1822</v>
      </c>
      <c r="B15" t="s">
        <v>42</v>
      </c>
      <c r="C15" t="s">
        <v>13</v>
      </c>
      <c r="D15">
        <v>11748563972</v>
      </c>
      <c r="E15">
        <v>2009943876</v>
      </c>
      <c r="F15">
        <f t="shared" ref="F15:F37" si="11">D15/E15</f>
        <v>5.8452199149863224</v>
      </c>
      <c r="G15">
        <f>G14/2</f>
        <v>434.3496859</v>
      </c>
      <c r="H15">
        <f t="shared" si="1"/>
        <v>403.36109067346121</v>
      </c>
      <c r="I15">
        <f t="shared" si="2"/>
        <v>30.988595226538791</v>
      </c>
      <c r="J15">
        <f t="shared" si="3"/>
        <v>7.1344808647273368</v>
      </c>
      <c r="K15">
        <f t="shared" si="4"/>
        <v>370.02012792925177</v>
      </c>
      <c r="L15">
        <f t="shared" si="5"/>
        <v>64.329557970748226</v>
      </c>
      <c r="M15">
        <f t="shared" si="6"/>
        <v>14.810545525652522</v>
      </c>
      <c r="O15">
        <f t="shared" si="7"/>
        <v>381.4406316867549</v>
      </c>
      <c r="P15">
        <f t="shared" si="8"/>
        <v>52.909054213245099</v>
      </c>
      <c r="Q15">
        <f t="shared" si="9"/>
        <v>12.181211574635814</v>
      </c>
    </row>
    <row r="16" spans="1:18" x14ac:dyDescent="0.2">
      <c r="A16" t="s">
        <v>1822</v>
      </c>
      <c r="B16" t="s">
        <v>44</v>
      </c>
      <c r="C16" t="s">
        <v>13</v>
      </c>
      <c r="D16">
        <v>8045181041</v>
      </c>
      <c r="E16">
        <v>2430064596</v>
      </c>
      <c r="F16">
        <f t="shared" si="11"/>
        <v>3.3106860839184047</v>
      </c>
      <c r="G16">
        <f t="shared" si="10"/>
        <v>217.17484295</v>
      </c>
      <c r="H16">
        <f t="shared" si="1"/>
        <v>228.46051459295737</v>
      </c>
      <c r="I16">
        <f t="shared" si="2"/>
        <v>11.285671642957368</v>
      </c>
      <c r="J16">
        <f t="shared" si="3"/>
        <v>5.1965833103218406</v>
      </c>
      <c r="K16">
        <f t="shared" si="4"/>
        <v>206.98351722065854</v>
      </c>
      <c r="L16">
        <f t="shared" si="5"/>
        <v>10.191325729341457</v>
      </c>
      <c r="M16">
        <f t="shared" si="6"/>
        <v>4.69268244466409</v>
      </c>
      <c r="O16">
        <f t="shared" si="7"/>
        <v>249.58082898626603</v>
      </c>
      <c r="P16">
        <f t="shared" si="8"/>
        <v>32.405986036266029</v>
      </c>
      <c r="Q16">
        <f t="shared" si="9"/>
        <v>14.921611359805073</v>
      </c>
    </row>
    <row r="17" spans="1:17" x14ac:dyDescent="0.2">
      <c r="A17" t="s">
        <v>1822</v>
      </c>
      <c r="B17" t="s">
        <v>46</v>
      </c>
      <c r="C17" t="s">
        <v>13</v>
      </c>
      <c r="D17">
        <v>4992039526</v>
      </c>
      <c r="E17">
        <v>2770891557</v>
      </c>
      <c r="F17">
        <f t="shared" si="11"/>
        <v>1.8016004680474762</v>
      </c>
      <c r="G17">
        <f t="shared" si="10"/>
        <v>108.587421475</v>
      </c>
      <c r="H17">
        <f t="shared" si="1"/>
        <v>124.3230434985522</v>
      </c>
      <c r="I17">
        <f t="shared" si="2"/>
        <v>15.735622023552196</v>
      </c>
      <c r="J17">
        <f t="shared" si="3"/>
        <v>14.491201476015339</v>
      </c>
      <c r="K17">
        <f t="shared" si="4"/>
        <v>111.1447521675649</v>
      </c>
      <c r="L17">
        <f t="shared" si="5"/>
        <v>2.5573306925649035</v>
      </c>
      <c r="M17">
        <f t="shared" si="6"/>
        <v>2.355089252352931</v>
      </c>
      <c r="O17">
        <f t="shared" si="7"/>
        <v>146.23153150695029</v>
      </c>
      <c r="P17">
        <f t="shared" si="8"/>
        <v>37.644110031950291</v>
      </c>
      <c r="Q17">
        <f t="shared" si="9"/>
        <v>34.667100038485643</v>
      </c>
    </row>
    <row r="18" spans="1:17" x14ac:dyDescent="0.2">
      <c r="A18" t="s">
        <v>1822</v>
      </c>
      <c r="B18" t="s">
        <v>48</v>
      </c>
      <c r="C18" t="s">
        <v>13</v>
      </c>
      <c r="D18">
        <v>2617488049</v>
      </c>
      <c r="E18">
        <v>3079997681</v>
      </c>
      <c r="F18">
        <f t="shared" si="11"/>
        <v>0.84983442200195602</v>
      </c>
      <c r="G18">
        <f t="shared" si="10"/>
        <v>54.2937107375</v>
      </c>
      <c r="H18">
        <f t="shared" si="1"/>
        <v>58.644523959088986</v>
      </c>
      <c r="I18">
        <f t="shared" si="2"/>
        <v>4.3508132215889859</v>
      </c>
      <c r="J18">
        <f t="shared" si="3"/>
        <v>8.0134755250462799</v>
      </c>
      <c r="K18">
        <f t="shared" si="4"/>
        <v>51.57251305073391</v>
      </c>
      <c r="L18">
        <f t="shared" si="5"/>
        <v>2.7211976867660894</v>
      </c>
      <c r="M18">
        <f t="shared" si="6"/>
        <v>5.0119942987919437</v>
      </c>
      <c r="O18">
        <f t="shared" si="7"/>
        <v>70.948700440115161</v>
      </c>
      <c r="P18">
        <f t="shared" si="8"/>
        <v>16.654989702615161</v>
      </c>
      <c r="Q18">
        <f t="shared" si="9"/>
        <v>30.675725560809319</v>
      </c>
    </row>
    <row r="19" spans="1:17" x14ac:dyDescent="0.2">
      <c r="A19" t="s">
        <v>1822</v>
      </c>
      <c r="B19" t="s">
        <v>50</v>
      </c>
      <c r="C19" t="s">
        <v>13</v>
      </c>
      <c r="D19">
        <v>1603258248</v>
      </c>
      <c r="E19">
        <v>3403627578</v>
      </c>
      <c r="F19">
        <f t="shared" si="11"/>
        <v>0.47104397036942802</v>
      </c>
      <c r="G19">
        <f t="shared" si="10"/>
        <v>27.14685536875</v>
      </c>
      <c r="H19">
        <f t="shared" si="1"/>
        <v>32.505331263283125</v>
      </c>
      <c r="I19">
        <f t="shared" si="2"/>
        <v>5.3584758945331252</v>
      </c>
      <c r="J19">
        <f t="shared" si="3"/>
        <v>19.738845703290977</v>
      </c>
      <c r="K19">
        <f t="shared" si="4"/>
        <v>28.218443160684018</v>
      </c>
      <c r="L19">
        <f t="shared" si="5"/>
        <v>1.071587791934018</v>
      </c>
      <c r="M19">
        <f t="shared" si="6"/>
        <v>3.9473735627131692</v>
      </c>
      <c r="O19">
        <f t="shared" si="7"/>
        <v>40.970842737338671</v>
      </c>
      <c r="P19">
        <f t="shared" si="8"/>
        <v>13.823987368588671</v>
      </c>
      <c r="Q19">
        <f t="shared" si="9"/>
        <v>50.922978668468922</v>
      </c>
    </row>
    <row r="20" spans="1:17" x14ac:dyDescent="0.2">
      <c r="A20" t="s">
        <v>1822</v>
      </c>
      <c r="B20" t="s">
        <v>52</v>
      </c>
      <c r="C20" t="s">
        <v>13</v>
      </c>
      <c r="D20">
        <v>838356142</v>
      </c>
      <c r="E20">
        <v>3481223643</v>
      </c>
      <c r="F20">
        <f t="shared" si="11"/>
        <v>0.24082225905990148</v>
      </c>
      <c r="G20">
        <f t="shared" si="10"/>
        <v>13.573427684375</v>
      </c>
      <c r="H20">
        <f t="shared" si="1"/>
        <v>16.618421630946624</v>
      </c>
      <c r="I20">
        <f t="shared" si="2"/>
        <v>3.0449939465716245</v>
      </c>
      <c r="J20">
        <f t="shared" si="3"/>
        <v>22.433492978909502</v>
      </c>
      <c r="K20">
        <f t="shared" si="4"/>
        <v>14.216324795180308</v>
      </c>
      <c r="L20">
        <f t="shared" si="5"/>
        <v>0.64289711080530765</v>
      </c>
      <c r="M20">
        <f t="shared" si="6"/>
        <v>4.7364389139920515</v>
      </c>
      <c r="O20">
        <f t="shared" si="7"/>
        <v>19.81776425320313</v>
      </c>
      <c r="P20">
        <f t="shared" si="8"/>
        <v>6.24433656882813</v>
      </c>
      <c r="Q20">
        <f t="shared" si="9"/>
        <v>46.004124485197465</v>
      </c>
    </row>
    <row r="21" spans="1:17" x14ac:dyDescent="0.2">
      <c r="A21" t="s">
        <v>1822</v>
      </c>
      <c r="B21" t="s">
        <v>54</v>
      </c>
      <c r="C21" t="s">
        <v>13</v>
      </c>
      <c r="D21">
        <v>457587333</v>
      </c>
      <c r="E21">
        <v>3534442295</v>
      </c>
      <c r="F21">
        <f t="shared" si="11"/>
        <v>0.12946521538838704</v>
      </c>
      <c r="G21">
        <f t="shared" si="10"/>
        <v>6.7867138421875</v>
      </c>
      <c r="H21">
        <f t="shared" si="1"/>
        <v>8.9340061183064243</v>
      </c>
      <c r="I21">
        <f t="shared" si="2"/>
        <v>2.1472922761189244</v>
      </c>
      <c r="J21">
        <f t="shared" si="3"/>
        <v>31.639646610277694</v>
      </c>
      <c r="K21">
        <f t="shared" si="4"/>
        <v>7.5394698007058158</v>
      </c>
      <c r="L21">
        <f t="shared" si="5"/>
        <v>0.75275595851831589</v>
      </c>
      <c r="M21">
        <f t="shared" si="6"/>
        <v>11.091611876119517</v>
      </c>
      <c r="O21">
        <f t="shared" si="7"/>
        <v>10.057567673649791</v>
      </c>
      <c r="P21">
        <f t="shared" si="8"/>
        <v>3.2708538314622908</v>
      </c>
      <c r="Q21">
        <f t="shared" si="9"/>
        <v>48.194957199020877</v>
      </c>
    </row>
    <row r="22" spans="1:17" x14ac:dyDescent="0.2">
      <c r="A22" t="s">
        <v>1822</v>
      </c>
      <c r="B22" t="s">
        <v>57</v>
      </c>
      <c r="C22" t="s">
        <v>13</v>
      </c>
      <c r="D22">
        <v>239950472</v>
      </c>
      <c r="E22">
        <v>3557439817</v>
      </c>
      <c r="F22">
        <f t="shared" si="11"/>
        <v>6.7450325049307785E-2</v>
      </c>
      <c r="G22">
        <f t="shared" si="10"/>
        <v>3.39335692109375</v>
      </c>
      <c r="H22">
        <f t="shared" si="1"/>
        <v>4.6545445806775829</v>
      </c>
      <c r="I22">
        <f t="shared" si="2"/>
        <v>1.2611876595838329</v>
      </c>
      <c r="J22">
        <f t="shared" si="3"/>
        <v>37.166372088478269</v>
      </c>
      <c r="K22">
        <f t="shared" si="4"/>
        <v>3.8723120932547759</v>
      </c>
      <c r="L22">
        <f t="shared" si="5"/>
        <v>0.4789551721610259</v>
      </c>
      <c r="M22">
        <f t="shared" si="6"/>
        <v>14.114494387069918</v>
      </c>
      <c r="O22">
        <f t="shared" si="7"/>
        <v>4.8802517018185068</v>
      </c>
      <c r="P22">
        <f t="shared" si="8"/>
        <v>1.4868947807247568</v>
      </c>
      <c r="Q22">
        <f t="shared" si="9"/>
        <v>43.817812723499166</v>
      </c>
    </row>
    <row r="23" spans="1:17" x14ac:dyDescent="0.2">
      <c r="A23" t="s">
        <v>1822</v>
      </c>
      <c r="B23" t="s">
        <v>60</v>
      </c>
      <c r="C23" t="s">
        <v>13</v>
      </c>
      <c r="D23">
        <v>112450276</v>
      </c>
      <c r="E23">
        <v>3642888299</v>
      </c>
      <c r="F23">
        <f t="shared" si="11"/>
        <v>3.0868439208215206E-2</v>
      </c>
      <c r="G23">
        <f t="shared" si="10"/>
        <v>1.696678460546875</v>
      </c>
      <c r="H23">
        <f t="shared" si="1"/>
        <v>2.1301383844413069</v>
      </c>
      <c r="I23">
        <f t="shared" si="2"/>
        <v>0.43345992389443189</v>
      </c>
      <c r="J23">
        <f t="shared" si="3"/>
        <v>25.547558596029958</v>
      </c>
      <c r="K23">
        <f t="shared" si="4"/>
        <v>1.7420739923812025</v>
      </c>
      <c r="L23">
        <f t="shared" si="5"/>
        <v>4.539553183432754E-2</v>
      </c>
      <c r="M23">
        <f t="shared" si="6"/>
        <v>2.6755530225624251</v>
      </c>
      <c r="O23">
        <f t="shared" si="7"/>
        <v>2.0879302027028426</v>
      </c>
      <c r="P23">
        <f t="shared" si="8"/>
        <v>0.39125174215596759</v>
      </c>
      <c r="Q23">
        <f t="shared" si="9"/>
        <v>23.059863801763534</v>
      </c>
    </row>
    <row r="24" spans="1:17" x14ac:dyDescent="0.2">
      <c r="A24" t="s">
        <v>1822</v>
      </c>
      <c r="B24" t="s">
        <v>63</v>
      </c>
      <c r="C24" t="s">
        <v>13</v>
      </c>
      <c r="D24">
        <v>58526679</v>
      </c>
      <c r="E24">
        <v>3466052470</v>
      </c>
      <c r="F24">
        <f>D24/E24</f>
        <v>1.6885687538365512E-2</v>
      </c>
      <c r="G24">
        <f t="shared" si="10"/>
        <v>0.84833923027343749</v>
      </c>
      <c r="H24">
        <f t="shared" si="1"/>
        <v>1.165230639959989</v>
      </c>
      <c r="I24">
        <f t="shared" si="2"/>
        <v>0.3168914096865515</v>
      </c>
      <c r="J24">
        <f t="shared" si="3"/>
        <v>37.354326945885873</v>
      </c>
      <c r="K24">
        <f t="shared" si="4"/>
        <v>0.94044405224634653</v>
      </c>
      <c r="L24">
        <f t="shared" si="5"/>
        <v>9.2104821972909034E-2</v>
      </c>
      <c r="M24">
        <f t="shared" si="6"/>
        <v>10.857074468101837</v>
      </c>
      <c r="O24">
        <f t="shared" si="7"/>
        <v>1.0046616246556945</v>
      </c>
      <c r="P24">
        <f t="shared" si="8"/>
        <v>0.15632239438225703</v>
      </c>
      <c r="Q24">
        <f t="shared" si="9"/>
        <v>18.426873213427967</v>
      </c>
    </row>
    <row r="25" spans="1:17" x14ac:dyDescent="0.2">
      <c r="A25" t="s">
        <v>1822</v>
      </c>
      <c r="B25" t="s">
        <v>64</v>
      </c>
      <c r="C25" t="s">
        <v>13</v>
      </c>
      <c r="D25">
        <v>24847765</v>
      </c>
      <c r="E25">
        <v>3393888373</v>
      </c>
      <c r="F25">
        <f t="shared" si="11"/>
        <v>7.321326534389232E-3</v>
      </c>
      <c r="G25">
        <f t="shared" si="10"/>
        <v>0.42416961513671875</v>
      </c>
      <c r="H25">
        <f t="shared" si="1"/>
        <v>0.50522278015859778</v>
      </c>
      <c r="I25">
        <f t="shared" si="2"/>
        <v>8.1053165021879037E-2</v>
      </c>
      <c r="J25">
        <f t="shared" si="3"/>
        <v>19.108668355642095</v>
      </c>
      <c r="K25">
        <f t="shared" si="4"/>
        <v>0.40036476374835261</v>
      </c>
      <c r="L25">
        <f t="shared" si="5"/>
        <v>2.3804851388366133E-2</v>
      </c>
      <c r="M25">
        <f t="shared" si="6"/>
        <v>5.6121066995082449</v>
      </c>
      <c r="O25">
        <f t="shared" si="7"/>
        <v>0.38479627912538511</v>
      </c>
      <c r="P25">
        <f t="shared" si="8"/>
        <v>3.9373336011333637E-2</v>
      </c>
      <c r="Q25">
        <f t="shared" si="9"/>
        <v>9.2824508418979494</v>
      </c>
    </row>
    <row r="26" spans="1:17" x14ac:dyDescent="0.2">
      <c r="A26" t="s">
        <v>1822</v>
      </c>
      <c r="B26" t="s">
        <v>66</v>
      </c>
      <c r="C26" t="s">
        <v>13</v>
      </c>
      <c r="D26">
        <v>9577020619</v>
      </c>
      <c r="E26">
        <v>1633466978</v>
      </c>
      <c r="F26">
        <f t="shared" si="11"/>
        <v>5.8630022816414717</v>
      </c>
      <c r="G26" s="4">
        <v>434.34969999999998</v>
      </c>
      <c r="H26">
        <f t="shared" si="1"/>
        <v>404.58819844923306</v>
      </c>
      <c r="I26">
        <f t="shared" si="2"/>
        <v>29.761501550766923</v>
      </c>
      <c r="J26">
        <f t="shared" si="3"/>
        <v>6.8519677924876943</v>
      </c>
      <c r="K26">
        <f t="shared" si="4"/>
        <v>371.17049623101019</v>
      </c>
      <c r="L26">
        <f>ABS(G26-K26)</f>
        <v>63.179203768989794</v>
      </c>
      <c r="M26">
        <f t="shared" si="6"/>
        <v>14.54569987477597</v>
      </c>
      <c r="O26">
        <f t="shared" si="7"/>
        <v>303.39213272274907</v>
      </c>
      <c r="P26">
        <f t="shared" si="8"/>
        <v>130.95756727725092</v>
      </c>
      <c r="Q26">
        <f t="shared" si="9"/>
        <v>30.150260786930648</v>
      </c>
    </row>
    <row r="27" spans="1:17" x14ac:dyDescent="0.2">
      <c r="A27" t="s">
        <v>1822</v>
      </c>
      <c r="B27" t="s">
        <v>68</v>
      </c>
      <c r="C27" t="s">
        <v>13</v>
      </c>
      <c r="D27">
        <v>6730875502</v>
      </c>
      <c r="E27">
        <v>2052188458</v>
      </c>
      <c r="F27">
        <f t="shared" si="11"/>
        <v>3.2798525280469151</v>
      </c>
      <c r="G27">
        <f>G26/2</f>
        <v>217.17484999999999</v>
      </c>
      <c r="H27">
        <f t="shared" si="1"/>
        <v>226.33278340293347</v>
      </c>
      <c r="I27">
        <f t="shared" si="2"/>
        <v>9.1579334029334802</v>
      </c>
      <c r="J27">
        <f>I27/G27*100</f>
        <v>4.2168480387731275</v>
      </c>
      <c r="K27">
        <f t="shared" si="4"/>
        <v>205.01379336995078</v>
      </c>
      <c r="L27">
        <f>ABS(G27-K27)</f>
        <v>12.161056630049217</v>
      </c>
      <c r="M27">
        <f>L27/G27*100</f>
        <v>5.599661576858102</v>
      </c>
      <c r="O27">
        <f t="shared" si="7"/>
        <v>204.37875750116473</v>
      </c>
      <c r="P27">
        <f t="shared" si="8"/>
        <v>12.796092498835264</v>
      </c>
      <c r="Q27">
        <f t="shared" si="9"/>
        <v>5.8920692238697363</v>
      </c>
    </row>
    <row r="28" spans="1:17" x14ac:dyDescent="0.2">
      <c r="A28" t="s">
        <v>1822</v>
      </c>
      <c r="B28" t="s">
        <v>70</v>
      </c>
      <c r="C28" t="s">
        <v>13</v>
      </c>
      <c r="D28">
        <v>4270419392</v>
      </c>
      <c r="E28">
        <v>2486439676</v>
      </c>
      <c r="F28">
        <f t="shared" si="11"/>
        <v>1.7174836104891691</v>
      </c>
      <c r="G28">
        <f t="shared" ref="G28:G37" si="12">G27/2</f>
        <v>108.587425</v>
      </c>
      <c r="H28">
        <f t="shared" si="1"/>
        <v>118.5183915090261</v>
      </c>
      <c r="I28">
        <f t="shared" si="2"/>
        <v>9.9309665090261063</v>
      </c>
      <c r="J28">
        <f t="shared" si="3"/>
        <v>9.1455953661541436</v>
      </c>
      <c r="K28">
        <f t="shared" si="4"/>
        <v>105.84450209948963</v>
      </c>
      <c r="L28">
        <f t="shared" si="5"/>
        <v>2.742922900510365</v>
      </c>
      <c r="M28">
        <f t="shared" si="6"/>
        <v>2.5260041855770732</v>
      </c>
      <c r="O28">
        <f t="shared" si="7"/>
        <v>122.76740662689359</v>
      </c>
      <c r="P28">
        <f t="shared" si="8"/>
        <v>14.179981626893593</v>
      </c>
      <c r="Q28">
        <f t="shared" si="9"/>
        <v>13.058585399638673</v>
      </c>
    </row>
    <row r="29" spans="1:17" x14ac:dyDescent="0.2">
      <c r="A29" t="s">
        <v>1822</v>
      </c>
      <c r="B29" t="s">
        <v>72</v>
      </c>
      <c r="C29" t="s">
        <v>13</v>
      </c>
      <c r="D29">
        <v>2430994815</v>
      </c>
      <c r="E29">
        <v>2766917688</v>
      </c>
      <c r="F29">
        <f t="shared" si="11"/>
        <v>0.87859310941670488</v>
      </c>
      <c r="G29">
        <f t="shared" si="12"/>
        <v>54.293712499999998</v>
      </c>
      <c r="H29">
        <f t="shared" si="1"/>
        <v>60.629074701518554</v>
      </c>
      <c r="I29">
        <f t="shared" si="2"/>
        <v>6.3353622015185564</v>
      </c>
      <c r="J29">
        <f t="shared" si="3"/>
        <v>11.668684843606075</v>
      </c>
      <c r="K29">
        <f t="shared" si="4"/>
        <v>53.35661878482513</v>
      </c>
      <c r="L29">
        <f t="shared" si="5"/>
        <v>0.93709371517486773</v>
      </c>
      <c r="M29">
        <f t="shared" si="6"/>
        <v>1.7259709679548394</v>
      </c>
      <c r="O29">
        <f t="shared" si="7"/>
        <v>65.31083991284514</v>
      </c>
      <c r="P29">
        <f t="shared" si="8"/>
        <v>11.017127412845142</v>
      </c>
      <c r="Q29">
        <f t="shared" si="9"/>
        <v>20.29171870102849</v>
      </c>
    </row>
    <row r="30" spans="1:17" x14ac:dyDescent="0.2">
      <c r="A30" t="s">
        <v>1822</v>
      </c>
      <c r="B30" t="s">
        <v>74</v>
      </c>
      <c r="C30" t="s">
        <v>13</v>
      </c>
      <c r="D30">
        <v>1415283401</v>
      </c>
      <c r="E30">
        <v>3028841195</v>
      </c>
      <c r="F30">
        <f t="shared" si="11"/>
        <v>0.46726893550455689</v>
      </c>
      <c r="G30">
        <f t="shared" si="12"/>
        <v>27.146856249999999</v>
      </c>
      <c r="H30">
        <f t="shared" si="1"/>
        <v>32.24482743236296</v>
      </c>
      <c r="I30">
        <f t="shared" si="2"/>
        <v>5.0979711823629614</v>
      </c>
      <c r="J30">
        <f t="shared" si="3"/>
        <v>18.779232244849574</v>
      </c>
      <c r="K30">
        <f t="shared" si="4"/>
        <v>27.987362950722904</v>
      </c>
      <c r="L30">
        <f t="shared" si="5"/>
        <v>0.84050670072290501</v>
      </c>
      <c r="M30">
        <f t="shared" si="6"/>
        <v>3.0961474617264568</v>
      </c>
      <c r="O30">
        <f t="shared" si="7"/>
        <v>35.629094662731021</v>
      </c>
      <c r="P30">
        <f t="shared" si="8"/>
        <v>8.4822384127310215</v>
      </c>
      <c r="Q30">
        <f t="shared" si="9"/>
        <v>31.245748438112503</v>
      </c>
    </row>
    <row r="31" spans="1:17" x14ac:dyDescent="0.2">
      <c r="A31" t="s">
        <v>1822</v>
      </c>
      <c r="B31" t="s">
        <v>76</v>
      </c>
      <c r="C31" t="s">
        <v>13</v>
      </c>
      <c r="D31">
        <v>695794575</v>
      </c>
      <c r="E31">
        <v>3186345452</v>
      </c>
      <c r="F31">
        <f t="shared" si="11"/>
        <v>0.21836758929050359</v>
      </c>
      <c r="G31">
        <f t="shared" si="12"/>
        <v>13.573428125</v>
      </c>
      <c r="H31">
        <f t="shared" si="1"/>
        <v>15.068892234169782</v>
      </c>
      <c r="I31">
        <f t="shared" si="2"/>
        <v>1.4954641091697827</v>
      </c>
      <c r="J31">
        <f t="shared" si="3"/>
        <v>11.017585943637821</v>
      </c>
      <c r="K31">
        <f t="shared" si="4"/>
        <v>12.863168412619062</v>
      </c>
      <c r="L31">
        <f t="shared" si="5"/>
        <v>0.7102597123809371</v>
      </c>
      <c r="M31">
        <f t="shared" si="6"/>
        <v>5.2327216517451234</v>
      </c>
      <c r="O31">
        <f t="shared" si="7"/>
        <v>16.083377469872069</v>
      </c>
      <c r="P31">
        <f t="shared" si="8"/>
        <v>2.5099493448720693</v>
      </c>
      <c r="Q31">
        <f t="shared" si="9"/>
        <v>18.491639118412241</v>
      </c>
    </row>
    <row r="32" spans="1:17" x14ac:dyDescent="0.2">
      <c r="A32" t="s">
        <v>1822</v>
      </c>
      <c r="B32" t="s">
        <v>78</v>
      </c>
      <c r="C32" t="s">
        <v>13</v>
      </c>
      <c r="D32">
        <v>415738035</v>
      </c>
      <c r="E32">
        <v>3441277804</v>
      </c>
      <c r="F32">
        <f t="shared" si="11"/>
        <v>0.12080920480083392</v>
      </c>
      <c r="G32">
        <f t="shared" si="12"/>
        <v>6.7867140624999998</v>
      </c>
      <c r="H32">
        <f t="shared" si="1"/>
        <v>8.3366807956911462</v>
      </c>
      <c r="I32">
        <f t="shared" si="2"/>
        <v>1.5499667331911464</v>
      </c>
      <c r="J32">
        <f t="shared" si="3"/>
        <v>22.838250129845463</v>
      </c>
      <c r="K32">
        <f t="shared" si="4"/>
        <v>7.0247289435504952</v>
      </c>
      <c r="L32">
        <f t="shared" si="5"/>
        <v>0.2380148810504954</v>
      </c>
      <c r="M32">
        <f t="shared" si="6"/>
        <v>3.5070710045918543</v>
      </c>
      <c r="O32">
        <f t="shared" si="7"/>
        <v>9.0329974932599324</v>
      </c>
      <c r="P32">
        <f t="shared" si="8"/>
        <v>2.2462834307599326</v>
      </c>
      <c r="Q32">
        <f t="shared" si="9"/>
        <v>33.098247695033677</v>
      </c>
    </row>
    <row r="33" spans="1:17" x14ac:dyDescent="0.2">
      <c r="A33" t="s">
        <v>1822</v>
      </c>
      <c r="B33" t="s">
        <v>80</v>
      </c>
      <c r="C33" t="s">
        <v>13</v>
      </c>
      <c r="D33">
        <v>195242014</v>
      </c>
      <c r="E33">
        <v>3422630562</v>
      </c>
      <c r="F33">
        <f>D33/E33</f>
        <v>5.7044431311894538E-2</v>
      </c>
      <c r="G33">
        <f t="shared" si="12"/>
        <v>3.3933570312499999</v>
      </c>
      <c r="H33">
        <f t="shared" si="1"/>
        <v>3.9364650715399065</v>
      </c>
      <c r="I33">
        <f t="shared" si="2"/>
        <v>0.54310804028990667</v>
      </c>
      <c r="J33">
        <f t="shared" si="3"/>
        <v>16.005036761187601</v>
      </c>
      <c r="K33">
        <f t="shared" si="4"/>
        <v>3.2629158994585246</v>
      </c>
      <c r="L33">
        <f t="shared" si="5"/>
        <v>0.13044113179147532</v>
      </c>
      <c r="M33">
        <f t="shared" si="6"/>
        <v>3.8440143666057192</v>
      </c>
      <c r="O33">
        <f t="shared" si="7"/>
        <v>3.8737374543170398</v>
      </c>
      <c r="P33">
        <f t="shared" si="8"/>
        <v>0.48038042306703987</v>
      </c>
      <c r="Q33">
        <f t="shared" si="9"/>
        <v>14.156495135735355</v>
      </c>
    </row>
    <row r="34" spans="1:17" x14ac:dyDescent="0.2">
      <c r="A34" t="s">
        <v>1822</v>
      </c>
      <c r="B34" t="s">
        <v>83</v>
      </c>
      <c r="C34" t="s">
        <v>13</v>
      </c>
      <c r="D34">
        <v>108318924</v>
      </c>
      <c r="E34">
        <v>3676046453</v>
      </c>
      <c r="F34">
        <f t="shared" si="11"/>
        <v>2.9466146683647471E-2</v>
      </c>
      <c r="G34">
        <f t="shared" si="12"/>
        <v>1.6966785156249999</v>
      </c>
      <c r="H34">
        <f t="shared" si="1"/>
        <v>2.0333703841984612</v>
      </c>
      <c r="I34">
        <f t="shared" si="2"/>
        <v>0.33669186857346123</v>
      </c>
      <c r="J34">
        <f t="shared" si="3"/>
        <v>19.844175869076476</v>
      </c>
      <c r="K34">
        <f t="shared" si="4"/>
        <v>1.66124268910595</v>
      </c>
      <c r="L34">
        <f t="shared" si="5"/>
        <v>3.5435826519049973E-2</v>
      </c>
      <c r="M34">
        <f t="shared" si="6"/>
        <v>2.0885410048347661</v>
      </c>
      <c r="O34">
        <f t="shared" si="7"/>
        <v>2.0021923341343819</v>
      </c>
      <c r="P34">
        <f t="shared" si="8"/>
        <v>0.30551381850938197</v>
      </c>
      <c r="Q34">
        <f t="shared" si="9"/>
        <v>18.00658260806944</v>
      </c>
    </row>
    <row r="35" spans="1:17" x14ac:dyDescent="0.2">
      <c r="A35" t="s">
        <v>1822</v>
      </c>
      <c r="B35" t="s">
        <v>86</v>
      </c>
      <c r="C35" t="s">
        <v>13</v>
      </c>
      <c r="D35">
        <v>44407295</v>
      </c>
      <c r="E35">
        <v>3513285586</v>
      </c>
      <c r="F35">
        <f t="shared" si="11"/>
        <v>1.2639819312428647E-2</v>
      </c>
      <c r="G35">
        <f t="shared" si="12"/>
        <v>0.84833925781249997</v>
      </c>
      <c r="H35">
        <f t="shared" si="1"/>
        <v>0.87223601129276374</v>
      </c>
      <c r="I35">
        <f t="shared" si="2"/>
        <v>2.3896753480263766E-2</v>
      </c>
      <c r="J35">
        <f t="shared" si="3"/>
        <v>2.8168864354908152</v>
      </c>
      <c r="K35">
        <f t="shared" si="4"/>
        <v>0.69952065986266665</v>
      </c>
      <c r="L35">
        <f t="shared" si="5"/>
        <v>0.14881859794983332</v>
      </c>
      <c r="M35">
        <f t="shared" si="6"/>
        <v>17.542344831898045</v>
      </c>
      <c r="O35">
        <f t="shared" si="7"/>
        <v>0.73740881438066297</v>
      </c>
      <c r="P35">
        <f t="shared" si="8"/>
        <v>0.110930443431837</v>
      </c>
      <c r="Q35">
        <f t="shared" si="9"/>
        <v>13.076188849008194</v>
      </c>
    </row>
    <row r="36" spans="1:17" x14ac:dyDescent="0.2">
      <c r="A36" t="s">
        <v>1822</v>
      </c>
      <c r="B36" t="s">
        <v>89</v>
      </c>
      <c r="C36" t="s">
        <v>13</v>
      </c>
      <c r="D36">
        <v>25451955</v>
      </c>
      <c r="E36">
        <v>3764856051</v>
      </c>
      <c r="F36">
        <f t="shared" si="11"/>
        <v>6.7604058841079975E-3</v>
      </c>
      <c r="G36">
        <f t="shared" si="12"/>
        <v>0.42416962890624998</v>
      </c>
      <c r="H36">
        <f t="shared" si="1"/>
        <v>0.46651532884464064</v>
      </c>
      <c r="I36">
        <f t="shared" si="2"/>
        <v>4.2345699938390657E-2</v>
      </c>
      <c r="J36">
        <f t="shared" si="3"/>
        <v>9.9831994213215847</v>
      </c>
      <c r="K36">
        <f t="shared" si="4"/>
        <v>0.36904619309421471</v>
      </c>
      <c r="L36">
        <f t="shared" si="5"/>
        <v>5.5123435812035271E-2</v>
      </c>
      <c r="M36">
        <f t="shared" si="6"/>
        <v>12.995611202568833</v>
      </c>
      <c r="O36">
        <f t="shared" si="7"/>
        <v>0.39529272735778753</v>
      </c>
      <c r="P36">
        <f t="shared" si="8"/>
        <v>2.8876901548462452E-2</v>
      </c>
      <c r="Q36">
        <f t="shared" si="9"/>
        <v>6.8078663771669587</v>
      </c>
    </row>
    <row r="37" spans="1:17" x14ac:dyDescent="0.2">
      <c r="A37" t="s">
        <v>1822</v>
      </c>
      <c r="B37" t="s">
        <v>92</v>
      </c>
      <c r="C37" t="s">
        <v>13</v>
      </c>
      <c r="D37">
        <v>9438004</v>
      </c>
      <c r="E37">
        <v>3366291039</v>
      </c>
      <c r="F37">
        <f t="shared" si="11"/>
        <v>2.803680338585246E-3</v>
      </c>
      <c r="G37">
        <f t="shared" si="12"/>
        <v>0.21208481445312499</v>
      </c>
      <c r="H37">
        <f t="shared" si="1"/>
        <v>0.19347356912475208</v>
      </c>
      <c r="I37">
        <f t="shared" si="2"/>
        <v>1.8611245328372911E-2</v>
      </c>
      <c r="J37">
        <f t="shared" si="3"/>
        <v>8.7753785561513507</v>
      </c>
      <c r="K37">
        <f t="shared" si="4"/>
        <v>0.15012924656667725</v>
      </c>
      <c r="L37">
        <f t="shared" si="5"/>
        <v>6.1955567886447738E-2</v>
      </c>
      <c r="M37">
        <f t="shared" si="6"/>
        <v>29.212637428193222</v>
      </c>
      <c r="O37">
        <f t="shared" si="7"/>
        <v>0.13010402954427541</v>
      </c>
      <c r="P37">
        <f t="shared" si="8"/>
        <v>8.198078490884958E-2</v>
      </c>
      <c r="Q37">
        <f t="shared" si="9"/>
        <v>38.654717038672743</v>
      </c>
    </row>
    <row r="38" spans="1:17" x14ac:dyDescent="0.2">
      <c r="F38">
        <v>1</v>
      </c>
      <c r="G38">
        <v>50</v>
      </c>
      <c r="H38">
        <f t="shared" si="1"/>
        <v>69.007000000000005</v>
      </c>
      <c r="K38">
        <f t="shared" si="4"/>
        <v>60.902000000000001</v>
      </c>
    </row>
    <row r="39" spans="1:17" x14ac:dyDescent="0.2">
      <c r="G39" t="s">
        <v>5944</v>
      </c>
      <c r="J39">
        <f>AVERAGE(J2:J37)</f>
        <v>19.857215242202532</v>
      </c>
      <c r="M39">
        <f>AVERAGE(M2:M37)</f>
        <v>9.5719916863791799</v>
      </c>
    </row>
    <row r="40" spans="1:17" x14ac:dyDescent="0.2">
      <c r="G40" t="s">
        <v>5943</v>
      </c>
      <c r="I40">
        <f>SUM(I2:I37)</f>
        <v>221.82006839211738</v>
      </c>
      <c r="L40">
        <f>SUM(L2:L37)</f>
        <v>295.28031965084261</v>
      </c>
    </row>
    <row r="41" spans="1:17" x14ac:dyDescent="0.2">
      <c r="G41" t="s">
        <v>5949</v>
      </c>
    </row>
    <row r="79" spans="4:6" x14ac:dyDescent="0.2">
      <c r="D79" t="s">
        <v>5902</v>
      </c>
      <c r="E79" t="s">
        <v>5963</v>
      </c>
      <c r="F79" t="s">
        <v>5964</v>
      </c>
    </row>
    <row r="80" spans="4:6" x14ac:dyDescent="0.2">
      <c r="D80" s="6">
        <v>434.3496859</v>
      </c>
      <c r="E80" s="5">
        <v>28.653992249743094</v>
      </c>
      <c r="F80" s="5">
        <v>7.4899930915699837</v>
      </c>
    </row>
    <row r="81" spans="4:6" x14ac:dyDescent="0.2">
      <c r="D81" s="6">
        <v>217.17484295</v>
      </c>
      <c r="E81" s="5">
        <v>9.4384565990048195</v>
      </c>
      <c r="F81" s="5">
        <v>13.260013443791408</v>
      </c>
    </row>
    <row r="82" spans="4:6" x14ac:dyDescent="0.2">
      <c r="D82" s="6">
        <v>108.587421475</v>
      </c>
      <c r="E82" s="5">
        <v>27.560427440654838</v>
      </c>
      <c r="F82" s="5">
        <v>5.9611880874543086</v>
      </c>
    </row>
    <row r="83" spans="4:6" x14ac:dyDescent="0.2">
      <c r="D83" s="6">
        <v>54.2937107375</v>
      </c>
      <c r="E83" s="5">
        <v>41.775727409626946</v>
      </c>
      <c r="F83" s="5">
        <v>5.4554000275377446</v>
      </c>
    </row>
    <row r="84" spans="4:6" x14ac:dyDescent="0.2">
      <c r="D84" s="6">
        <v>27.14685536875</v>
      </c>
      <c r="E84" s="5">
        <v>78.428900944439945</v>
      </c>
      <c r="F84" s="5">
        <v>37.965983398216451</v>
      </c>
    </row>
    <row r="85" spans="4:6" x14ac:dyDescent="0.2">
      <c r="D85" s="6">
        <v>13.573427684375</v>
      </c>
      <c r="E85" s="5">
        <v>71.155509623168228</v>
      </c>
      <c r="F85" s="5">
        <v>25.194575794471501</v>
      </c>
    </row>
    <row r="86" spans="4:6" x14ac:dyDescent="0.2">
      <c r="D86" s="6">
        <v>6.7867138421875</v>
      </c>
      <c r="E86" s="5">
        <v>43.454672975789009</v>
      </c>
      <c r="F86" s="5">
        <v>11.135714586833011</v>
      </c>
    </row>
    <row r="87" spans="4:6" x14ac:dyDescent="0.2">
      <c r="D87" s="6">
        <v>3.39335692109375</v>
      </c>
      <c r="E87" s="5">
        <v>40.380662511138929</v>
      </c>
      <c r="F87" s="5">
        <v>8.314876283927827</v>
      </c>
    </row>
    <row r="88" spans="4:6" x14ac:dyDescent="0.2">
      <c r="D88" s="6">
        <v>1.696678460546875</v>
      </c>
      <c r="E88" s="5">
        <v>46.510049536911602</v>
      </c>
      <c r="F88" s="5">
        <v>18.225770558362154</v>
      </c>
    </row>
    <row r="89" spans="4:6" x14ac:dyDescent="0.2">
      <c r="D89" s="5">
        <v>0.84833923027343749</v>
      </c>
      <c r="E89" s="5">
        <v>14.502568647301024</v>
      </c>
      <c r="F89" s="5">
        <v>4.0622915838520051</v>
      </c>
    </row>
    <row r="90" spans="4:6" x14ac:dyDescent="0.2">
      <c r="D90" s="5">
        <v>0.42416961513671875</v>
      </c>
      <c r="E90" s="5">
        <v>20.105491939888225</v>
      </c>
      <c r="F90" s="5">
        <v>13.443280581947567</v>
      </c>
    </row>
    <row r="91" spans="4:6" x14ac:dyDescent="0.2">
      <c r="D91" s="5">
        <v>0.21208480756835937</v>
      </c>
      <c r="E91" s="5">
        <v>5.7187799743160435</v>
      </c>
      <c r="F91" s="5">
        <v>7.0594894117326943</v>
      </c>
    </row>
    <row r="92" spans="4:6" x14ac:dyDescent="0.2">
      <c r="D92" s="6">
        <v>868.69937179999999</v>
      </c>
      <c r="E92" s="5">
        <v>35.034175974965564</v>
      </c>
      <c r="F92" s="5">
        <v>5.201733851095101</v>
      </c>
    </row>
    <row r="93" spans="4:6" x14ac:dyDescent="0.2">
      <c r="D93" s="6">
        <v>434.3496859</v>
      </c>
      <c r="E93" s="5">
        <v>12.181211574635814</v>
      </c>
      <c r="F93" s="5">
        <v>14.810545525652522</v>
      </c>
    </row>
    <row r="94" spans="4:6" x14ac:dyDescent="0.2">
      <c r="D94" s="6">
        <v>217.17484295</v>
      </c>
      <c r="E94" s="5">
        <v>14.921611359805073</v>
      </c>
      <c r="F94" s="5">
        <v>4.69268244466409</v>
      </c>
    </row>
    <row r="95" spans="4:6" x14ac:dyDescent="0.2">
      <c r="D95" s="6">
        <v>108.587421475</v>
      </c>
      <c r="E95" s="5">
        <v>34.667100038485643</v>
      </c>
      <c r="F95" s="5">
        <v>2.355089252352931</v>
      </c>
    </row>
    <row r="96" spans="4:6" x14ac:dyDescent="0.2">
      <c r="D96" s="6">
        <v>54.2937107375</v>
      </c>
      <c r="E96" s="5">
        <v>30.675725560809319</v>
      </c>
      <c r="F96" s="5">
        <v>5.0119942987919437</v>
      </c>
    </row>
    <row r="97" spans="4:6" x14ac:dyDescent="0.2">
      <c r="D97" s="6">
        <v>27.14685536875</v>
      </c>
      <c r="E97" s="5">
        <v>50.922978668468922</v>
      </c>
      <c r="F97" s="5">
        <v>3.9473735627131692</v>
      </c>
    </row>
    <row r="98" spans="4:6" x14ac:dyDescent="0.2">
      <c r="D98" s="6">
        <v>13.573427684375</v>
      </c>
      <c r="E98" s="5">
        <v>46.004124485197465</v>
      </c>
      <c r="F98" s="5">
        <v>4.7364389139920515</v>
      </c>
    </row>
    <row r="99" spans="4:6" x14ac:dyDescent="0.2">
      <c r="D99" s="6">
        <v>6.7867138421875</v>
      </c>
      <c r="E99" s="5">
        <v>48.194957199020877</v>
      </c>
      <c r="F99" s="5">
        <v>11.091611876119517</v>
      </c>
    </row>
    <row r="100" spans="4:6" x14ac:dyDescent="0.2">
      <c r="D100" s="6">
        <v>3.39335692109375</v>
      </c>
      <c r="E100" s="5">
        <v>43.817812723499166</v>
      </c>
      <c r="F100" s="5">
        <v>14.114494387069918</v>
      </c>
    </row>
    <row r="101" spans="4:6" x14ac:dyDescent="0.2">
      <c r="D101" s="6">
        <v>1.696678460546875</v>
      </c>
      <c r="E101" s="5">
        <v>23.059863801763534</v>
      </c>
      <c r="F101" s="5">
        <v>2.6755530225624251</v>
      </c>
    </row>
    <row r="102" spans="4:6" x14ac:dyDescent="0.2">
      <c r="D102" s="5">
        <v>0.84833923027343749</v>
      </c>
      <c r="E102" s="5">
        <v>18.426873213427967</v>
      </c>
      <c r="F102" s="5">
        <v>10.857074468101837</v>
      </c>
    </row>
    <row r="103" spans="4:6" x14ac:dyDescent="0.2">
      <c r="D103" s="5">
        <v>0.42416961513671875</v>
      </c>
      <c r="E103" s="5">
        <v>9.2824508418979494</v>
      </c>
      <c r="F103" s="5">
        <v>5.6121066995082449</v>
      </c>
    </row>
    <row r="104" spans="4:6" x14ac:dyDescent="0.2">
      <c r="D104" s="6">
        <v>434.34969999999998</v>
      </c>
      <c r="E104" s="5">
        <v>30.150260786930648</v>
      </c>
      <c r="F104" s="5">
        <v>14.54569987477597</v>
      </c>
    </row>
    <row r="105" spans="4:6" x14ac:dyDescent="0.2">
      <c r="D105" s="6">
        <v>217.17484999999999</v>
      </c>
      <c r="E105" s="5">
        <v>5.8920692238697363</v>
      </c>
      <c r="F105" s="5">
        <v>5.599661576858102</v>
      </c>
    </row>
    <row r="106" spans="4:6" x14ac:dyDescent="0.2">
      <c r="D106" s="6">
        <v>108.587425</v>
      </c>
      <c r="E106" s="5">
        <v>13.058585399638673</v>
      </c>
      <c r="F106" s="5">
        <v>2.5260041855770732</v>
      </c>
    </row>
    <row r="107" spans="4:6" x14ac:dyDescent="0.2">
      <c r="D107" s="6">
        <v>54.293712499999998</v>
      </c>
      <c r="E107" s="5">
        <v>20.29171870102849</v>
      </c>
      <c r="F107" s="5">
        <v>1.7259709679548394</v>
      </c>
    </row>
    <row r="108" spans="4:6" x14ac:dyDescent="0.2">
      <c r="D108" s="6">
        <v>27.146856249999999</v>
      </c>
      <c r="E108" s="5">
        <v>31.245748438112503</v>
      </c>
      <c r="F108" s="5">
        <v>3.0961474617264568</v>
      </c>
    </row>
    <row r="109" spans="4:6" x14ac:dyDescent="0.2">
      <c r="D109" s="6">
        <v>13.573428125</v>
      </c>
      <c r="E109" s="5">
        <v>18.491639118412241</v>
      </c>
      <c r="F109" s="5">
        <v>5.2327216517451234</v>
      </c>
    </row>
    <row r="110" spans="4:6" x14ac:dyDescent="0.2">
      <c r="D110" s="6">
        <v>6.7867140624999998</v>
      </c>
      <c r="E110" s="5">
        <v>33.098247695033677</v>
      </c>
      <c r="F110" s="5">
        <v>3.5070710045918543</v>
      </c>
    </row>
    <row r="111" spans="4:6" x14ac:dyDescent="0.2">
      <c r="D111" s="6">
        <v>3.3933570312499999</v>
      </c>
      <c r="E111" s="5">
        <v>14.156495135735355</v>
      </c>
      <c r="F111" s="5">
        <v>3.8440143666057192</v>
      </c>
    </row>
    <row r="112" spans="4:6" x14ac:dyDescent="0.2">
      <c r="D112" s="6">
        <v>1.6966785156249999</v>
      </c>
      <c r="E112" s="5">
        <v>18.00658260806944</v>
      </c>
      <c r="F112" s="5">
        <v>2.0885410048347661</v>
      </c>
    </row>
    <row r="113" spans="4:6" x14ac:dyDescent="0.2">
      <c r="D113" s="5">
        <v>0.84833925781249997</v>
      </c>
      <c r="E113" s="5">
        <v>13.076188849008194</v>
      </c>
      <c r="F113" s="5">
        <v>17.542344831898045</v>
      </c>
    </row>
    <row r="114" spans="4:6" x14ac:dyDescent="0.2">
      <c r="D114" s="5">
        <v>0.42416962890624998</v>
      </c>
      <c r="E114" s="5">
        <v>6.8078663771669587</v>
      </c>
      <c r="F114" s="5">
        <v>12.995611202568833</v>
      </c>
    </row>
    <row r="115" spans="4:6" x14ac:dyDescent="0.2">
      <c r="D115" s="5">
        <v>0.21208481445312499</v>
      </c>
      <c r="E115" s="5">
        <v>38.654717038672743</v>
      </c>
      <c r="F115" s="5">
        <v>29.212637428193222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38"/>
  <sheetViews>
    <sheetView workbookViewId="0">
      <selection activeCell="C1" sqref="C1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1887</v>
      </c>
      <c r="B2">
        <v>9.64</v>
      </c>
      <c r="C2" t="s">
        <v>11</v>
      </c>
      <c r="D2" t="s">
        <v>12</v>
      </c>
      <c r="E2">
        <v>3591541</v>
      </c>
      <c r="F2" t="s">
        <v>13</v>
      </c>
      <c r="G2">
        <v>49012932</v>
      </c>
      <c r="H2" t="s">
        <v>1888</v>
      </c>
      <c r="I2" t="s">
        <v>1889</v>
      </c>
      <c r="J2" t="s">
        <v>1890</v>
      </c>
    </row>
    <row r="3" spans="1:10" x14ac:dyDescent="0.2">
      <c r="A3" t="s">
        <v>1887</v>
      </c>
      <c r="B3">
        <v>9.64</v>
      </c>
      <c r="C3" t="s">
        <v>11</v>
      </c>
      <c r="D3" t="s">
        <v>16</v>
      </c>
      <c r="E3">
        <v>4451713</v>
      </c>
      <c r="F3" t="s">
        <v>13</v>
      </c>
      <c r="G3">
        <v>60351303</v>
      </c>
      <c r="H3" t="s">
        <v>1888</v>
      </c>
      <c r="I3" t="s">
        <v>1891</v>
      </c>
      <c r="J3" t="s">
        <v>1892</v>
      </c>
    </row>
    <row r="4" spans="1:10" x14ac:dyDescent="0.2">
      <c r="A4" t="s">
        <v>1887</v>
      </c>
      <c r="B4">
        <v>9.64</v>
      </c>
      <c r="C4" t="s">
        <v>11</v>
      </c>
      <c r="D4" t="s">
        <v>18</v>
      </c>
      <c r="E4">
        <v>4863237</v>
      </c>
      <c r="F4" t="s">
        <v>13</v>
      </c>
      <c r="G4">
        <v>70790808</v>
      </c>
      <c r="H4" t="s">
        <v>1888</v>
      </c>
      <c r="I4" t="s">
        <v>1893</v>
      </c>
      <c r="J4" t="s">
        <v>1894</v>
      </c>
    </row>
    <row r="5" spans="1:10" x14ac:dyDescent="0.2">
      <c r="A5" t="s">
        <v>1887</v>
      </c>
      <c r="B5">
        <v>9.64</v>
      </c>
      <c r="C5" t="s">
        <v>11</v>
      </c>
      <c r="D5" t="s">
        <v>20</v>
      </c>
      <c r="E5">
        <v>5615543</v>
      </c>
      <c r="F5" t="s">
        <v>13</v>
      </c>
      <c r="G5">
        <v>83745363</v>
      </c>
      <c r="H5" t="s">
        <v>1888</v>
      </c>
      <c r="I5" t="s">
        <v>1895</v>
      </c>
      <c r="J5" t="s">
        <v>1896</v>
      </c>
    </row>
    <row r="6" spans="1:10" x14ac:dyDescent="0.2">
      <c r="A6" t="s">
        <v>1887</v>
      </c>
      <c r="B6">
        <v>9.64</v>
      </c>
      <c r="C6" t="s">
        <v>11</v>
      </c>
      <c r="D6" t="s">
        <v>22</v>
      </c>
      <c r="E6">
        <v>6330650</v>
      </c>
      <c r="F6" t="s">
        <v>13</v>
      </c>
      <c r="G6">
        <v>90793142</v>
      </c>
      <c r="H6" t="s">
        <v>1888</v>
      </c>
      <c r="I6" t="s">
        <v>1897</v>
      </c>
      <c r="J6" t="s">
        <v>1898</v>
      </c>
    </row>
    <row r="7" spans="1:10" x14ac:dyDescent="0.2">
      <c r="A7" t="s">
        <v>1887</v>
      </c>
      <c r="B7">
        <v>9.64</v>
      </c>
      <c r="C7" t="s">
        <v>11</v>
      </c>
      <c r="D7" t="s">
        <v>25</v>
      </c>
      <c r="E7">
        <v>8483349</v>
      </c>
      <c r="F7" t="s">
        <v>13</v>
      </c>
      <c r="G7">
        <v>114127877</v>
      </c>
      <c r="H7" t="s">
        <v>1888</v>
      </c>
      <c r="I7" t="s">
        <v>1899</v>
      </c>
      <c r="J7" t="s">
        <v>1900</v>
      </c>
    </row>
    <row r="8" spans="1:10" x14ac:dyDescent="0.2">
      <c r="A8" t="s">
        <v>1887</v>
      </c>
      <c r="B8">
        <v>9.64</v>
      </c>
      <c r="C8" t="s">
        <v>11</v>
      </c>
      <c r="D8" t="s">
        <v>27</v>
      </c>
      <c r="E8">
        <v>8631082</v>
      </c>
      <c r="F8" t="s">
        <v>13</v>
      </c>
      <c r="G8">
        <v>126003488</v>
      </c>
      <c r="H8" t="s">
        <v>1888</v>
      </c>
      <c r="I8" t="s">
        <v>1901</v>
      </c>
      <c r="J8" t="s">
        <v>1902</v>
      </c>
    </row>
    <row r="9" spans="1:10" x14ac:dyDescent="0.2">
      <c r="A9" t="s">
        <v>1887</v>
      </c>
      <c r="B9">
        <v>9.64</v>
      </c>
      <c r="C9" t="s">
        <v>11</v>
      </c>
      <c r="D9" t="s">
        <v>29</v>
      </c>
      <c r="E9">
        <v>8534165</v>
      </c>
      <c r="F9" t="s">
        <v>13</v>
      </c>
      <c r="G9">
        <v>140606191</v>
      </c>
      <c r="H9" t="s">
        <v>1888</v>
      </c>
      <c r="I9" t="s">
        <v>1903</v>
      </c>
      <c r="J9" t="s">
        <v>1904</v>
      </c>
    </row>
    <row r="10" spans="1:10" x14ac:dyDescent="0.2">
      <c r="A10" t="s">
        <v>1887</v>
      </c>
      <c r="B10">
        <v>9.64</v>
      </c>
      <c r="C10" t="s">
        <v>11</v>
      </c>
      <c r="D10" t="s">
        <v>32</v>
      </c>
      <c r="E10">
        <v>10195007</v>
      </c>
      <c r="F10" t="s">
        <v>13</v>
      </c>
      <c r="G10">
        <v>146206959</v>
      </c>
      <c r="H10" t="s">
        <v>1888</v>
      </c>
      <c r="I10" t="s">
        <v>1905</v>
      </c>
      <c r="J10" t="s">
        <v>1906</v>
      </c>
    </row>
    <row r="11" spans="1:10" x14ac:dyDescent="0.2">
      <c r="A11" t="s">
        <v>1887</v>
      </c>
      <c r="B11">
        <v>9.64</v>
      </c>
      <c r="C11" t="s">
        <v>11</v>
      </c>
      <c r="D11" t="s">
        <v>35</v>
      </c>
      <c r="E11">
        <v>8740392</v>
      </c>
      <c r="F11" t="s">
        <v>13</v>
      </c>
      <c r="G11">
        <v>133023170</v>
      </c>
      <c r="H11" t="s">
        <v>1888</v>
      </c>
      <c r="I11" t="s">
        <v>1907</v>
      </c>
      <c r="J11" t="s">
        <v>1908</v>
      </c>
    </row>
    <row r="12" spans="1:10" x14ac:dyDescent="0.2">
      <c r="A12" t="s">
        <v>1887</v>
      </c>
      <c r="B12">
        <v>9.64</v>
      </c>
      <c r="C12" t="s">
        <v>11</v>
      </c>
      <c r="D12" t="s">
        <v>38</v>
      </c>
      <c r="E12">
        <v>10004403</v>
      </c>
      <c r="F12" t="s">
        <v>13</v>
      </c>
      <c r="G12">
        <v>144030919</v>
      </c>
      <c r="H12" t="s">
        <v>1888</v>
      </c>
      <c r="I12" t="s">
        <v>1909</v>
      </c>
      <c r="J12" t="s">
        <v>1910</v>
      </c>
    </row>
    <row r="13" spans="1:10" x14ac:dyDescent="0.2">
      <c r="A13" t="s">
        <v>1887</v>
      </c>
      <c r="B13">
        <v>9.64</v>
      </c>
      <c r="C13" t="s">
        <v>11</v>
      </c>
      <c r="D13" t="s">
        <v>39</v>
      </c>
      <c r="E13">
        <v>9543804</v>
      </c>
      <c r="F13" t="s">
        <v>13</v>
      </c>
      <c r="G13">
        <v>142190950</v>
      </c>
      <c r="H13" t="s">
        <v>1888</v>
      </c>
      <c r="I13" t="s">
        <v>1911</v>
      </c>
      <c r="J13" t="s">
        <v>1912</v>
      </c>
    </row>
    <row r="14" spans="1:10" x14ac:dyDescent="0.2">
      <c r="A14" t="s">
        <v>1887</v>
      </c>
      <c r="B14">
        <v>9.64</v>
      </c>
      <c r="C14" t="s">
        <v>11</v>
      </c>
      <c r="D14" t="s">
        <v>40</v>
      </c>
      <c r="E14">
        <v>3275603</v>
      </c>
      <c r="F14" t="s">
        <v>13</v>
      </c>
      <c r="G14">
        <v>43956665</v>
      </c>
      <c r="H14" t="s">
        <v>1888</v>
      </c>
      <c r="I14" t="s">
        <v>193</v>
      </c>
      <c r="J14" t="s">
        <v>1913</v>
      </c>
    </row>
    <row r="15" spans="1:10" x14ac:dyDescent="0.2">
      <c r="A15" t="s">
        <v>1887</v>
      </c>
      <c r="B15">
        <v>9.64</v>
      </c>
      <c r="C15" t="s">
        <v>11</v>
      </c>
      <c r="D15" t="s">
        <v>42</v>
      </c>
      <c r="E15">
        <v>4054012</v>
      </c>
      <c r="F15" t="s">
        <v>13</v>
      </c>
      <c r="G15">
        <v>56718569</v>
      </c>
      <c r="H15" t="s">
        <v>1888</v>
      </c>
      <c r="I15" t="s">
        <v>1914</v>
      </c>
      <c r="J15" t="s">
        <v>1915</v>
      </c>
    </row>
    <row r="16" spans="1:10" x14ac:dyDescent="0.2">
      <c r="A16" t="s">
        <v>1887</v>
      </c>
      <c r="B16">
        <v>9.64</v>
      </c>
      <c r="C16" t="s">
        <v>11</v>
      </c>
      <c r="D16" t="s">
        <v>44</v>
      </c>
      <c r="E16">
        <v>4738380</v>
      </c>
      <c r="F16" t="s">
        <v>13</v>
      </c>
      <c r="G16">
        <v>70275585</v>
      </c>
      <c r="H16" t="s">
        <v>1888</v>
      </c>
      <c r="I16" t="s">
        <v>1916</v>
      </c>
      <c r="J16" t="s">
        <v>1917</v>
      </c>
    </row>
    <row r="17" spans="1:10" x14ac:dyDescent="0.2">
      <c r="A17" t="s">
        <v>1887</v>
      </c>
      <c r="B17">
        <v>9.64</v>
      </c>
      <c r="C17" t="s">
        <v>11</v>
      </c>
      <c r="D17" t="s">
        <v>46</v>
      </c>
      <c r="E17">
        <v>5979659</v>
      </c>
      <c r="F17" t="s">
        <v>13</v>
      </c>
      <c r="G17">
        <v>83055799</v>
      </c>
      <c r="H17" t="s">
        <v>1888</v>
      </c>
      <c r="I17" t="s">
        <v>1918</v>
      </c>
      <c r="J17" t="s">
        <v>1919</v>
      </c>
    </row>
    <row r="18" spans="1:10" x14ac:dyDescent="0.2">
      <c r="A18" t="s">
        <v>1887</v>
      </c>
      <c r="B18">
        <v>9.64</v>
      </c>
      <c r="C18" t="s">
        <v>11</v>
      </c>
      <c r="D18" t="s">
        <v>48</v>
      </c>
      <c r="E18">
        <v>6984887</v>
      </c>
      <c r="F18" t="s">
        <v>13</v>
      </c>
      <c r="G18">
        <v>104016356</v>
      </c>
      <c r="H18" t="s">
        <v>1888</v>
      </c>
      <c r="I18" t="s">
        <v>1920</v>
      </c>
      <c r="J18" t="s">
        <v>1890</v>
      </c>
    </row>
    <row r="19" spans="1:10" x14ac:dyDescent="0.2">
      <c r="A19" t="s">
        <v>1887</v>
      </c>
      <c r="B19">
        <v>9.64</v>
      </c>
      <c r="C19" t="s">
        <v>11</v>
      </c>
      <c r="D19" t="s">
        <v>50</v>
      </c>
      <c r="E19">
        <v>6898992</v>
      </c>
      <c r="F19" t="s">
        <v>13</v>
      </c>
      <c r="G19">
        <v>105129562</v>
      </c>
      <c r="H19" t="s">
        <v>1888</v>
      </c>
      <c r="I19" t="s">
        <v>1921</v>
      </c>
      <c r="J19" t="s">
        <v>1922</v>
      </c>
    </row>
    <row r="20" spans="1:10" x14ac:dyDescent="0.2">
      <c r="A20" t="s">
        <v>1887</v>
      </c>
      <c r="B20">
        <v>9.64</v>
      </c>
      <c r="C20" t="s">
        <v>11</v>
      </c>
      <c r="D20" t="s">
        <v>52</v>
      </c>
      <c r="E20">
        <v>7758285</v>
      </c>
      <c r="F20" t="s">
        <v>13</v>
      </c>
      <c r="G20">
        <v>120741861</v>
      </c>
      <c r="H20" t="s">
        <v>1888</v>
      </c>
      <c r="I20" t="s">
        <v>1923</v>
      </c>
      <c r="J20" t="s">
        <v>1924</v>
      </c>
    </row>
    <row r="21" spans="1:10" x14ac:dyDescent="0.2">
      <c r="A21" t="s">
        <v>1887</v>
      </c>
      <c r="B21">
        <v>9.64</v>
      </c>
      <c r="C21" t="s">
        <v>11</v>
      </c>
      <c r="D21" t="s">
        <v>54</v>
      </c>
      <c r="E21">
        <v>8559533</v>
      </c>
      <c r="F21" t="s">
        <v>13</v>
      </c>
      <c r="G21">
        <v>129012251</v>
      </c>
      <c r="H21" t="s">
        <v>1888</v>
      </c>
      <c r="I21" t="s">
        <v>1925</v>
      </c>
      <c r="J21" t="s">
        <v>1926</v>
      </c>
    </row>
    <row r="22" spans="1:10" x14ac:dyDescent="0.2">
      <c r="A22" t="s">
        <v>1887</v>
      </c>
      <c r="B22">
        <v>9.64</v>
      </c>
      <c r="C22" t="s">
        <v>11</v>
      </c>
      <c r="D22" t="s">
        <v>57</v>
      </c>
      <c r="E22">
        <v>9646548</v>
      </c>
      <c r="F22" t="s">
        <v>13</v>
      </c>
      <c r="G22">
        <v>138193164</v>
      </c>
      <c r="H22" t="s">
        <v>1888</v>
      </c>
      <c r="I22" t="s">
        <v>1927</v>
      </c>
      <c r="J22" t="s">
        <v>1928</v>
      </c>
    </row>
    <row r="23" spans="1:10" x14ac:dyDescent="0.2">
      <c r="A23" t="s">
        <v>1887</v>
      </c>
      <c r="B23">
        <v>9.64</v>
      </c>
      <c r="C23" t="s">
        <v>11</v>
      </c>
      <c r="D23" t="s">
        <v>60</v>
      </c>
      <c r="E23">
        <v>9335975</v>
      </c>
      <c r="F23" t="s">
        <v>13</v>
      </c>
      <c r="G23">
        <v>140354503</v>
      </c>
      <c r="H23" t="s">
        <v>1888</v>
      </c>
      <c r="I23" t="s">
        <v>1929</v>
      </c>
      <c r="J23" t="s">
        <v>1930</v>
      </c>
    </row>
    <row r="24" spans="1:10" x14ac:dyDescent="0.2">
      <c r="A24" t="s">
        <v>1887</v>
      </c>
      <c r="B24">
        <v>9.64</v>
      </c>
      <c r="C24" t="s">
        <v>11</v>
      </c>
      <c r="D24" t="s">
        <v>63</v>
      </c>
      <c r="E24">
        <v>9251997</v>
      </c>
      <c r="F24" t="s">
        <v>13</v>
      </c>
      <c r="G24">
        <v>134189416</v>
      </c>
      <c r="H24" t="s">
        <v>1888</v>
      </c>
      <c r="I24" t="s">
        <v>1931</v>
      </c>
      <c r="J24" t="s">
        <v>1932</v>
      </c>
    </row>
    <row r="25" spans="1:10" x14ac:dyDescent="0.2">
      <c r="A25" t="s">
        <v>1887</v>
      </c>
      <c r="B25">
        <v>9.64</v>
      </c>
      <c r="C25" t="s">
        <v>11</v>
      </c>
      <c r="D25" t="s">
        <v>64</v>
      </c>
      <c r="E25">
        <v>9012703</v>
      </c>
      <c r="F25" t="s">
        <v>13</v>
      </c>
      <c r="G25">
        <v>133896182</v>
      </c>
      <c r="H25" t="s">
        <v>1888</v>
      </c>
      <c r="I25" t="s">
        <v>1933</v>
      </c>
      <c r="J25" t="s">
        <v>1934</v>
      </c>
    </row>
    <row r="26" spans="1:10" x14ac:dyDescent="0.2">
      <c r="A26" t="s">
        <v>1887</v>
      </c>
      <c r="B26">
        <v>9.64</v>
      </c>
      <c r="C26" t="s">
        <v>11</v>
      </c>
      <c r="D26" t="s">
        <v>65</v>
      </c>
      <c r="E26">
        <v>1473</v>
      </c>
      <c r="F26" t="s">
        <v>13</v>
      </c>
      <c r="G26">
        <v>7265</v>
      </c>
      <c r="H26" t="s">
        <v>1888</v>
      </c>
      <c r="I26" t="s">
        <v>193</v>
      </c>
      <c r="J26" t="s">
        <v>13</v>
      </c>
    </row>
    <row r="27" spans="1:10" x14ac:dyDescent="0.2">
      <c r="A27" t="s">
        <v>1887</v>
      </c>
      <c r="B27">
        <v>9.64</v>
      </c>
      <c r="C27" t="s">
        <v>11</v>
      </c>
      <c r="D27" t="s">
        <v>66</v>
      </c>
      <c r="E27">
        <v>3096796</v>
      </c>
      <c r="F27" t="s">
        <v>13</v>
      </c>
      <c r="G27">
        <v>41377694</v>
      </c>
      <c r="H27" t="s">
        <v>1888</v>
      </c>
      <c r="I27" t="s">
        <v>193</v>
      </c>
      <c r="J27" t="s">
        <v>1935</v>
      </c>
    </row>
    <row r="28" spans="1:10" x14ac:dyDescent="0.2">
      <c r="A28" t="s">
        <v>1887</v>
      </c>
      <c r="B28">
        <v>9.64</v>
      </c>
      <c r="C28" t="s">
        <v>11</v>
      </c>
      <c r="D28" t="s">
        <v>68</v>
      </c>
      <c r="E28">
        <v>3909588</v>
      </c>
      <c r="F28" t="s">
        <v>13</v>
      </c>
      <c r="G28">
        <v>54964238</v>
      </c>
      <c r="H28" t="s">
        <v>1888</v>
      </c>
      <c r="I28" t="s">
        <v>1936</v>
      </c>
      <c r="J28" t="s">
        <v>1937</v>
      </c>
    </row>
    <row r="29" spans="1:10" x14ac:dyDescent="0.2">
      <c r="A29" t="s">
        <v>1887</v>
      </c>
      <c r="B29">
        <v>9.64</v>
      </c>
      <c r="C29" t="s">
        <v>11</v>
      </c>
      <c r="D29" t="s">
        <v>70</v>
      </c>
      <c r="E29">
        <v>4627619</v>
      </c>
      <c r="F29" t="s">
        <v>13</v>
      </c>
      <c r="G29">
        <v>67518688</v>
      </c>
      <c r="H29" t="s">
        <v>1888</v>
      </c>
      <c r="I29" t="s">
        <v>1938</v>
      </c>
      <c r="J29" t="s">
        <v>1939</v>
      </c>
    </row>
    <row r="30" spans="1:10" x14ac:dyDescent="0.2">
      <c r="A30" t="s">
        <v>1887</v>
      </c>
      <c r="B30">
        <v>9.64</v>
      </c>
      <c r="C30" t="s">
        <v>11</v>
      </c>
      <c r="D30" t="s">
        <v>72</v>
      </c>
      <c r="E30">
        <v>5229927</v>
      </c>
      <c r="F30" t="s">
        <v>13</v>
      </c>
      <c r="G30">
        <v>77656887</v>
      </c>
      <c r="H30" t="s">
        <v>1888</v>
      </c>
      <c r="I30" t="s">
        <v>1940</v>
      </c>
      <c r="J30" t="s">
        <v>1941</v>
      </c>
    </row>
    <row r="31" spans="1:10" x14ac:dyDescent="0.2">
      <c r="A31" t="s">
        <v>1887</v>
      </c>
      <c r="B31">
        <v>9.64</v>
      </c>
      <c r="C31" t="s">
        <v>11</v>
      </c>
      <c r="D31" t="s">
        <v>74</v>
      </c>
      <c r="E31">
        <v>6257869</v>
      </c>
      <c r="F31" t="s">
        <v>13</v>
      </c>
      <c r="G31">
        <v>94874760</v>
      </c>
      <c r="H31" t="s">
        <v>1888</v>
      </c>
      <c r="I31" t="s">
        <v>1942</v>
      </c>
      <c r="J31" t="s">
        <v>1943</v>
      </c>
    </row>
    <row r="32" spans="1:10" x14ac:dyDescent="0.2">
      <c r="A32" t="s">
        <v>1887</v>
      </c>
      <c r="B32">
        <v>9.64</v>
      </c>
      <c r="C32" t="s">
        <v>11</v>
      </c>
      <c r="D32" t="s">
        <v>76</v>
      </c>
      <c r="E32">
        <v>7001363</v>
      </c>
      <c r="F32" t="s">
        <v>13</v>
      </c>
      <c r="G32">
        <v>103697831</v>
      </c>
      <c r="H32" t="s">
        <v>1888</v>
      </c>
      <c r="I32" t="s">
        <v>1944</v>
      </c>
      <c r="J32" t="s">
        <v>1945</v>
      </c>
    </row>
    <row r="33" spans="1:10" x14ac:dyDescent="0.2">
      <c r="A33" t="s">
        <v>1887</v>
      </c>
      <c r="B33">
        <v>9.64</v>
      </c>
      <c r="C33" t="s">
        <v>11</v>
      </c>
      <c r="D33" t="s">
        <v>78</v>
      </c>
      <c r="E33">
        <v>6956616</v>
      </c>
      <c r="F33" t="s">
        <v>13</v>
      </c>
      <c r="G33">
        <v>113709551</v>
      </c>
      <c r="H33" t="s">
        <v>1888</v>
      </c>
      <c r="I33" t="s">
        <v>1946</v>
      </c>
      <c r="J33" t="s">
        <v>1947</v>
      </c>
    </row>
    <row r="34" spans="1:10" x14ac:dyDescent="0.2">
      <c r="A34" t="s">
        <v>1887</v>
      </c>
      <c r="B34">
        <v>9.64</v>
      </c>
      <c r="C34" t="s">
        <v>11</v>
      </c>
      <c r="D34" t="s">
        <v>80</v>
      </c>
      <c r="E34">
        <v>8087076</v>
      </c>
      <c r="F34" t="s">
        <v>13</v>
      </c>
      <c r="G34">
        <v>120053468</v>
      </c>
      <c r="H34" t="s">
        <v>1888</v>
      </c>
      <c r="I34" t="s">
        <v>1948</v>
      </c>
      <c r="J34" t="s">
        <v>1949</v>
      </c>
    </row>
    <row r="35" spans="1:10" x14ac:dyDescent="0.2">
      <c r="A35" t="s">
        <v>1887</v>
      </c>
      <c r="B35">
        <v>9.64</v>
      </c>
      <c r="C35" t="s">
        <v>11</v>
      </c>
      <c r="D35" t="s">
        <v>83</v>
      </c>
      <c r="E35">
        <v>9168123</v>
      </c>
      <c r="F35" t="s">
        <v>13</v>
      </c>
      <c r="G35">
        <v>130646822</v>
      </c>
      <c r="H35" t="s">
        <v>1888</v>
      </c>
      <c r="I35" t="s">
        <v>1950</v>
      </c>
      <c r="J35" t="s">
        <v>1951</v>
      </c>
    </row>
    <row r="36" spans="1:10" x14ac:dyDescent="0.2">
      <c r="A36" t="s">
        <v>1887</v>
      </c>
      <c r="B36">
        <v>9.64</v>
      </c>
      <c r="C36" t="s">
        <v>11</v>
      </c>
      <c r="D36" t="s">
        <v>86</v>
      </c>
      <c r="E36">
        <v>8617223</v>
      </c>
      <c r="F36" t="s">
        <v>13</v>
      </c>
      <c r="G36">
        <v>126883174</v>
      </c>
      <c r="H36" t="s">
        <v>1888</v>
      </c>
      <c r="I36" t="s">
        <v>1952</v>
      </c>
      <c r="J36" t="s">
        <v>1953</v>
      </c>
    </row>
    <row r="37" spans="1:10" x14ac:dyDescent="0.2">
      <c r="A37" t="s">
        <v>1887</v>
      </c>
      <c r="B37">
        <v>9.64</v>
      </c>
      <c r="C37" t="s">
        <v>11</v>
      </c>
      <c r="D37" t="s">
        <v>89</v>
      </c>
      <c r="E37">
        <v>9865924</v>
      </c>
      <c r="F37" t="s">
        <v>13</v>
      </c>
      <c r="G37">
        <v>139993425</v>
      </c>
      <c r="H37" t="s">
        <v>1888</v>
      </c>
      <c r="I37" t="s">
        <v>1954</v>
      </c>
      <c r="J37" t="s">
        <v>1955</v>
      </c>
    </row>
    <row r="38" spans="1:10" x14ac:dyDescent="0.2">
      <c r="A38" t="s">
        <v>1887</v>
      </c>
      <c r="B38">
        <v>9.64</v>
      </c>
      <c r="C38" t="s">
        <v>11</v>
      </c>
      <c r="D38" t="s">
        <v>92</v>
      </c>
      <c r="E38">
        <v>7596808</v>
      </c>
      <c r="F38" t="s">
        <v>13</v>
      </c>
      <c r="G38">
        <v>119880015</v>
      </c>
      <c r="H38" t="s">
        <v>1888</v>
      </c>
      <c r="I38" t="s">
        <v>1956</v>
      </c>
      <c r="J38" t="s">
        <v>1957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1958</v>
      </c>
      <c r="B2">
        <v>9.64</v>
      </c>
      <c r="C2" t="s">
        <v>11</v>
      </c>
      <c r="D2" t="s">
        <v>12</v>
      </c>
      <c r="E2">
        <v>39390421</v>
      </c>
      <c r="F2" t="s">
        <v>13</v>
      </c>
      <c r="G2">
        <v>559943878</v>
      </c>
      <c r="H2" t="s">
        <v>1888</v>
      </c>
      <c r="I2" t="s">
        <v>193</v>
      </c>
      <c r="J2" t="s">
        <v>1959</v>
      </c>
    </row>
    <row r="3" spans="1:10" x14ac:dyDescent="0.2">
      <c r="A3" t="s">
        <v>1958</v>
      </c>
      <c r="B3">
        <v>9.64</v>
      </c>
      <c r="C3" t="s">
        <v>11</v>
      </c>
      <c r="D3" t="s">
        <v>16</v>
      </c>
      <c r="E3">
        <v>57781862</v>
      </c>
      <c r="F3" t="s">
        <v>13</v>
      </c>
      <c r="G3">
        <v>789849530</v>
      </c>
      <c r="H3" t="s">
        <v>1888</v>
      </c>
      <c r="I3" t="s">
        <v>193</v>
      </c>
      <c r="J3" t="s">
        <v>1960</v>
      </c>
    </row>
    <row r="4" spans="1:10" x14ac:dyDescent="0.2">
      <c r="A4" t="s">
        <v>1958</v>
      </c>
      <c r="B4">
        <v>9.64</v>
      </c>
      <c r="C4" t="s">
        <v>11</v>
      </c>
      <c r="D4" t="s">
        <v>18</v>
      </c>
      <c r="E4">
        <v>63706266</v>
      </c>
      <c r="F4" t="s">
        <v>13</v>
      </c>
      <c r="G4">
        <v>946331165</v>
      </c>
      <c r="H4" t="s">
        <v>1888</v>
      </c>
      <c r="I4" t="s">
        <v>1961</v>
      </c>
      <c r="J4" t="s">
        <v>1962</v>
      </c>
    </row>
    <row r="5" spans="1:10" x14ac:dyDescent="0.2">
      <c r="A5" t="s">
        <v>1958</v>
      </c>
      <c r="B5">
        <v>9.64</v>
      </c>
      <c r="C5" t="s">
        <v>11</v>
      </c>
      <c r="D5" t="s">
        <v>20</v>
      </c>
      <c r="E5">
        <v>77759237</v>
      </c>
      <c r="F5" t="s">
        <v>13</v>
      </c>
      <c r="G5">
        <v>1102686995</v>
      </c>
      <c r="H5" t="s">
        <v>1888</v>
      </c>
      <c r="I5" t="s">
        <v>1963</v>
      </c>
      <c r="J5" t="s">
        <v>1964</v>
      </c>
    </row>
    <row r="6" spans="1:10" x14ac:dyDescent="0.2">
      <c r="A6" t="s">
        <v>1958</v>
      </c>
      <c r="B6">
        <v>9.64</v>
      </c>
      <c r="C6" t="s">
        <v>11</v>
      </c>
      <c r="D6" t="s">
        <v>22</v>
      </c>
      <c r="E6">
        <v>76424073</v>
      </c>
      <c r="F6" t="s">
        <v>13</v>
      </c>
      <c r="G6">
        <v>1101906123</v>
      </c>
      <c r="H6" t="s">
        <v>1888</v>
      </c>
      <c r="I6" t="s">
        <v>1965</v>
      </c>
      <c r="J6" t="s">
        <v>1966</v>
      </c>
    </row>
    <row r="7" spans="1:10" x14ac:dyDescent="0.2">
      <c r="A7" t="s">
        <v>1958</v>
      </c>
      <c r="B7">
        <v>9.64</v>
      </c>
      <c r="C7" t="s">
        <v>11</v>
      </c>
      <c r="D7" t="s">
        <v>25</v>
      </c>
      <c r="E7">
        <v>90538191</v>
      </c>
      <c r="F7" t="s">
        <v>13</v>
      </c>
      <c r="G7">
        <v>1305568504</v>
      </c>
      <c r="H7" t="s">
        <v>1888</v>
      </c>
      <c r="I7" t="s">
        <v>1967</v>
      </c>
      <c r="J7" t="s">
        <v>1968</v>
      </c>
    </row>
    <row r="8" spans="1:10" x14ac:dyDescent="0.2">
      <c r="A8" t="s">
        <v>1958</v>
      </c>
      <c r="B8">
        <v>9.64</v>
      </c>
      <c r="C8" t="s">
        <v>11</v>
      </c>
      <c r="D8" t="s">
        <v>27</v>
      </c>
      <c r="E8">
        <v>86489848</v>
      </c>
      <c r="F8" t="s">
        <v>13</v>
      </c>
      <c r="G8">
        <v>1334102205</v>
      </c>
      <c r="H8" t="s">
        <v>1888</v>
      </c>
      <c r="I8" t="s">
        <v>1969</v>
      </c>
      <c r="J8" t="s">
        <v>1970</v>
      </c>
    </row>
    <row r="9" spans="1:10" x14ac:dyDescent="0.2">
      <c r="A9" t="s">
        <v>1958</v>
      </c>
      <c r="B9">
        <v>9.64</v>
      </c>
      <c r="C9" t="s">
        <v>11</v>
      </c>
      <c r="D9" t="s">
        <v>29</v>
      </c>
      <c r="E9">
        <v>88473434</v>
      </c>
      <c r="F9" t="s">
        <v>13</v>
      </c>
      <c r="G9">
        <v>1415347797</v>
      </c>
      <c r="H9" t="s">
        <v>1888</v>
      </c>
      <c r="I9" t="s">
        <v>1971</v>
      </c>
      <c r="J9" t="s">
        <v>1972</v>
      </c>
    </row>
    <row r="10" spans="1:10" x14ac:dyDescent="0.2">
      <c r="A10" t="s">
        <v>1958</v>
      </c>
      <c r="B10">
        <v>9.64</v>
      </c>
      <c r="C10" t="s">
        <v>11</v>
      </c>
      <c r="D10" t="s">
        <v>32</v>
      </c>
      <c r="E10">
        <v>96076845</v>
      </c>
      <c r="F10" t="s">
        <v>13</v>
      </c>
      <c r="G10">
        <v>1437023371</v>
      </c>
      <c r="H10" t="s">
        <v>1888</v>
      </c>
      <c r="I10" t="s">
        <v>1973</v>
      </c>
      <c r="J10" t="s">
        <v>1974</v>
      </c>
    </row>
    <row r="11" spans="1:10" x14ac:dyDescent="0.2">
      <c r="A11" t="s">
        <v>1958</v>
      </c>
      <c r="B11">
        <v>9.64</v>
      </c>
      <c r="C11" t="s">
        <v>11</v>
      </c>
      <c r="D11" t="s">
        <v>35</v>
      </c>
      <c r="E11">
        <v>85934109</v>
      </c>
      <c r="F11" t="s">
        <v>13</v>
      </c>
      <c r="G11">
        <v>1382815157</v>
      </c>
      <c r="H11" t="s">
        <v>1888</v>
      </c>
      <c r="I11" t="s">
        <v>1975</v>
      </c>
      <c r="J11" t="s">
        <v>1976</v>
      </c>
    </row>
    <row r="12" spans="1:10" x14ac:dyDescent="0.2">
      <c r="A12" t="s">
        <v>1958</v>
      </c>
      <c r="B12">
        <v>9.64</v>
      </c>
      <c r="C12" t="s">
        <v>11</v>
      </c>
      <c r="D12" t="s">
        <v>38</v>
      </c>
      <c r="E12">
        <v>85584404</v>
      </c>
      <c r="F12" t="s">
        <v>13</v>
      </c>
      <c r="G12">
        <v>1334182578</v>
      </c>
      <c r="H12" t="s">
        <v>1888</v>
      </c>
      <c r="I12" t="s">
        <v>1977</v>
      </c>
      <c r="J12" t="s">
        <v>1978</v>
      </c>
    </row>
    <row r="13" spans="1:10" x14ac:dyDescent="0.2">
      <c r="A13" t="s">
        <v>1958</v>
      </c>
      <c r="B13">
        <v>9.64</v>
      </c>
      <c r="C13" t="s">
        <v>11</v>
      </c>
      <c r="D13" t="s">
        <v>39</v>
      </c>
      <c r="E13">
        <v>87769987</v>
      </c>
      <c r="F13" t="s">
        <v>13</v>
      </c>
      <c r="G13">
        <v>1395609922</v>
      </c>
      <c r="H13" t="s">
        <v>1888</v>
      </c>
      <c r="I13" t="s">
        <v>1979</v>
      </c>
      <c r="J13" t="s">
        <v>1980</v>
      </c>
    </row>
    <row r="14" spans="1:10" x14ac:dyDescent="0.2">
      <c r="A14" t="s">
        <v>1958</v>
      </c>
      <c r="B14">
        <v>9.64</v>
      </c>
      <c r="C14" t="s">
        <v>11</v>
      </c>
      <c r="D14" t="s">
        <v>40</v>
      </c>
      <c r="E14">
        <v>35414107</v>
      </c>
      <c r="F14" t="s">
        <v>13</v>
      </c>
      <c r="G14">
        <v>483820811</v>
      </c>
      <c r="H14" t="s">
        <v>1888</v>
      </c>
      <c r="I14" t="s">
        <v>193</v>
      </c>
      <c r="J14" t="s">
        <v>1981</v>
      </c>
    </row>
    <row r="15" spans="1:10" x14ac:dyDescent="0.2">
      <c r="A15" t="s">
        <v>1958</v>
      </c>
      <c r="B15">
        <v>9.64</v>
      </c>
      <c r="C15" t="s">
        <v>11</v>
      </c>
      <c r="D15" t="s">
        <v>42</v>
      </c>
      <c r="E15">
        <v>52771464</v>
      </c>
      <c r="F15" t="s">
        <v>13</v>
      </c>
      <c r="G15">
        <v>747899859</v>
      </c>
      <c r="H15" t="s">
        <v>1888</v>
      </c>
      <c r="I15" t="s">
        <v>193</v>
      </c>
      <c r="J15" t="s">
        <v>1982</v>
      </c>
    </row>
    <row r="16" spans="1:10" x14ac:dyDescent="0.2">
      <c r="A16" t="s">
        <v>1958</v>
      </c>
      <c r="B16">
        <v>9.64</v>
      </c>
      <c r="C16" t="s">
        <v>11</v>
      </c>
      <c r="D16" t="s">
        <v>44</v>
      </c>
      <c r="E16">
        <v>62800245</v>
      </c>
      <c r="F16" t="s">
        <v>13</v>
      </c>
      <c r="G16">
        <v>912368079</v>
      </c>
      <c r="H16" t="s">
        <v>1888</v>
      </c>
      <c r="I16" t="s">
        <v>193</v>
      </c>
      <c r="J16" t="s">
        <v>1983</v>
      </c>
    </row>
    <row r="17" spans="1:10" x14ac:dyDescent="0.2">
      <c r="A17" t="s">
        <v>1958</v>
      </c>
      <c r="B17">
        <v>9.64</v>
      </c>
      <c r="C17" t="s">
        <v>11</v>
      </c>
      <c r="D17" t="s">
        <v>46</v>
      </c>
      <c r="E17">
        <v>68468698</v>
      </c>
      <c r="F17" t="s">
        <v>13</v>
      </c>
      <c r="G17">
        <v>1053823007</v>
      </c>
      <c r="H17" t="s">
        <v>1888</v>
      </c>
      <c r="I17" t="s">
        <v>1984</v>
      </c>
      <c r="J17" t="s">
        <v>1985</v>
      </c>
    </row>
    <row r="18" spans="1:10" x14ac:dyDescent="0.2">
      <c r="A18" t="s">
        <v>1958</v>
      </c>
      <c r="B18">
        <v>9.64</v>
      </c>
      <c r="C18" t="s">
        <v>11</v>
      </c>
      <c r="D18" t="s">
        <v>48</v>
      </c>
      <c r="E18">
        <v>77540831</v>
      </c>
      <c r="F18" t="s">
        <v>13</v>
      </c>
      <c r="G18">
        <v>1160799984</v>
      </c>
      <c r="H18" t="s">
        <v>1888</v>
      </c>
      <c r="I18" t="s">
        <v>1986</v>
      </c>
      <c r="J18" t="s">
        <v>1987</v>
      </c>
    </row>
    <row r="19" spans="1:10" x14ac:dyDescent="0.2">
      <c r="A19" t="s">
        <v>1958</v>
      </c>
      <c r="B19">
        <v>9.64</v>
      </c>
      <c r="C19" t="s">
        <v>11</v>
      </c>
      <c r="D19" t="s">
        <v>50</v>
      </c>
      <c r="E19">
        <v>91714615</v>
      </c>
      <c r="F19" t="s">
        <v>13</v>
      </c>
      <c r="G19">
        <v>1291034547</v>
      </c>
      <c r="H19" t="s">
        <v>1888</v>
      </c>
      <c r="I19" t="s">
        <v>1988</v>
      </c>
      <c r="J19" t="s">
        <v>1989</v>
      </c>
    </row>
    <row r="20" spans="1:10" x14ac:dyDescent="0.2">
      <c r="A20" t="s">
        <v>1958</v>
      </c>
      <c r="B20">
        <v>9.64</v>
      </c>
      <c r="C20" t="s">
        <v>11</v>
      </c>
      <c r="D20" t="s">
        <v>52</v>
      </c>
      <c r="E20">
        <v>84322179</v>
      </c>
      <c r="F20" t="s">
        <v>13</v>
      </c>
      <c r="G20">
        <v>1318179713</v>
      </c>
      <c r="H20" t="s">
        <v>1888</v>
      </c>
      <c r="I20" t="s">
        <v>1990</v>
      </c>
      <c r="J20" t="s">
        <v>1991</v>
      </c>
    </row>
    <row r="21" spans="1:10" x14ac:dyDescent="0.2">
      <c r="A21" t="s">
        <v>1958</v>
      </c>
      <c r="B21">
        <v>9.64</v>
      </c>
      <c r="C21" t="s">
        <v>11</v>
      </c>
      <c r="D21" t="s">
        <v>54</v>
      </c>
      <c r="E21">
        <v>80986454</v>
      </c>
      <c r="F21" t="s">
        <v>13</v>
      </c>
      <c r="G21">
        <v>1348342044</v>
      </c>
      <c r="H21" t="s">
        <v>1888</v>
      </c>
      <c r="I21" t="s">
        <v>1992</v>
      </c>
      <c r="J21" t="s">
        <v>1993</v>
      </c>
    </row>
    <row r="22" spans="1:10" x14ac:dyDescent="0.2">
      <c r="A22" t="s">
        <v>1958</v>
      </c>
      <c r="B22">
        <v>9.64</v>
      </c>
      <c r="C22" t="s">
        <v>11</v>
      </c>
      <c r="D22" t="s">
        <v>57</v>
      </c>
      <c r="E22">
        <v>90370697</v>
      </c>
      <c r="F22" t="s">
        <v>13</v>
      </c>
      <c r="G22">
        <v>1358831510</v>
      </c>
      <c r="H22" t="s">
        <v>1888</v>
      </c>
      <c r="I22" t="s">
        <v>1994</v>
      </c>
      <c r="J22" t="s">
        <v>1995</v>
      </c>
    </row>
    <row r="23" spans="1:10" x14ac:dyDescent="0.2">
      <c r="A23" t="s">
        <v>1958</v>
      </c>
      <c r="B23">
        <v>9.64</v>
      </c>
      <c r="C23" t="s">
        <v>11</v>
      </c>
      <c r="D23" t="s">
        <v>60</v>
      </c>
      <c r="E23">
        <v>90745912</v>
      </c>
      <c r="F23" t="s">
        <v>13</v>
      </c>
      <c r="G23">
        <v>1376731472</v>
      </c>
      <c r="H23" t="s">
        <v>1888</v>
      </c>
      <c r="I23" t="s">
        <v>1996</v>
      </c>
      <c r="J23" t="s">
        <v>1997</v>
      </c>
    </row>
    <row r="24" spans="1:10" x14ac:dyDescent="0.2">
      <c r="A24" t="s">
        <v>1958</v>
      </c>
      <c r="B24">
        <v>9.64</v>
      </c>
      <c r="C24" t="s">
        <v>11</v>
      </c>
      <c r="D24" t="s">
        <v>63</v>
      </c>
      <c r="E24">
        <v>81214296</v>
      </c>
      <c r="F24" t="s">
        <v>13</v>
      </c>
      <c r="G24">
        <v>1270745575</v>
      </c>
      <c r="H24" t="s">
        <v>1888</v>
      </c>
      <c r="I24" t="s">
        <v>1998</v>
      </c>
      <c r="J24" t="s">
        <v>1999</v>
      </c>
    </row>
    <row r="25" spans="1:10" x14ac:dyDescent="0.2">
      <c r="A25" t="s">
        <v>1958</v>
      </c>
      <c r="B25">
        <v>9.64</v>
      </c>
      <c r="C25" t="s">
        <v>11</v>
      </c>
      <c r="D25" t="s">
        <v>64</v>
      </c>
      <c r="E25">
        <v>77457757</v>
      </c>
      <c r="F25" t="s">
        <v>13</v>
      </c>
      <c r="G25">
        <v>1261688968</v>
      </c>
      <c r="H25" t="s">
        <v>1888</v>
      </c>
      <c r="I25" t="s">
        <v>2000</v>
      </c>
      <c r="J25" t="s">
        <v>2001</v>
      </c>
    </row>
    <row r="26" spans="1:10" x14ac:dyDescent="0.2">
      <c r="A26" t="s">
        <v>1958</v>
      </c>
      <c r="B26">
        <v>9.64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1888</v>
      </c>
      <c r="I26" t="s">
        <v>37</v>
      </c>
      <c r="J26" t="s">
        <v>13</v>
      </c>
    </row>
    <row r="27" spans="1:10" x14ac:dyDescent="0.2">
      <c r="A27" t="s">
        <v>1958</v>
      </c>
      <c r="B27">
        <v>9.64</v>
      </c>
      <c r="C27" t="s">
        <v>11</v>
      </c>
      <c r="D27" t="s">
        <v>66</v>
      </c>
      <c r="E27">
        <v>45870639</v>
      </c>
      <c r="F27" t="s">
        <v>13</v>
      </c>
      <c r="G27">
        <v>596115416</v>
      </c>
      <c r="H27" t="s">
        <v>1888</v>
      </c>
      <c r="I27" t="s">
        <v>193</v>
      </c>
      <c r="J27" t="s">
        <v>2002</v>
      </c>
    </row>
    <row r="28" spans="1:10" x14ac:dyDescent="0.2">
      <c r="A28" t="s">
        <v>1958</v>
      </c>
      <c r="B28">
        <v>9.64</v>
      </c>
      <c r="C28" t="s">
        <v>11</v>
      </c>
      <c r="D28" t="s">
        <v>68</v>
      </c>
      <c r="E28">
        <v>58539439</v>
      </c>
      <c r="F28" t="s">
        <v>13</v>
      </c>
      <c r="G28">
        <v>804569986</v>
      </c>
      <c r="H28" t="s">
        <v>1888</v>
      </c>
      <c r="I28" t="s">
        <v>193</v>
      </c>
      <c r="J28" t="s">
        <v>2003</v>
      </c>
    </row>
    <row r="29" spans="1:10" x14ac:dyDescent="0.2">
      <c r="A29" t="s">
        <v>1958</v>
      </c>
      <c r="B29">
        <v>9.64</v>
      </c>
      <c r="C29" t="s">
        <v>11</v>
      </c>
      <c r="D29" t="s">
        <v>70</v>
      </c>
      <c r="E29">
        <v>67893902</v>
      </c>
      <c r="F29" t="s">
        <v>13</v>
      </c>
      <c r="G29">
        <v>978592519</v>
      </c>
      <c r="H29" t="s">
        <v>1888</v>
      </c>
      <c r="I29" t="s">
        <v>2004</v>
      </c>
      <c r="J29" t="s">
        <v>2005</v>
      </c>
    </row>
    <row r="30" spans="1:10" x14ac:dyDescent="0.2">
      <c r="A30" t="s">
        <v>1958</v>
      </c>
      <c r="B30">
        <v>9.64</v>
      </c>
      <c r="C30" t="s">
        <v>11</v>
      </c>
      <c r="D30" t="s">
        <v>72</v>
      </c>
      <c r="E30">
        <v>75948098</v>
      </c>
      <c r="F30" t="s">
        <v>13</v>
      </c>
      <c r="G30">
        <v>1095847973</v>
      </c>
      <c r="H30" t="s">
        <v>1888</v>
      </c>
      <c r="I30" t="s">
        <v>2006</v>
      </c>
      <c r="J30" t="s">
        <v>2007</v>
      </c>
    </row>
    <row r="31" spans="1:10" x14ac:dyDescent="0.2">
      <c r="A31" t="s">
        <v>1958</v>
      </c>
      <c r="B31">
        <v>9.64</v>
      </c>
      <c r="C31" t="s">
        <v>11</v>
      </c>
      <c r="D31" t="s">
        <v>74</v>
      </c>
      <c r="E31">
        <v>78546106</v>
      </c>
      <c r="F31" t="s">
        <v>13</v>
      </c>
      <c r="G31">
        <v>1195950987</v>
      </c>
      <c r="H31" t="s">
        <v>1888</v>
      </c>
      <c r="I31" t="s">
        <v>2008</v>
      </c>
      <c r="J31" t="s">
        <v>2009</v>
      </c>
    </row>
    <row r="32" spans="1:10" x14ac:dyDescent="0.2">
      <c r="A32" t="s">
        <v>1958</v>
      </c>
      <c r="B32">
        <v>9.64</v>
      </c>
      <c r="C32" t="s">
        <v>11</v>
      </c>
      <c r="D32" t="s">
        <v>76</v>
      </c>
      <c r="E32">
        <v>83407313</v>
      </c>
      <c r="F32" t="s">
        <v>13</v>
      </c>
      <c r="G32">
        <v>1245262630</v>
      </c>
      <c r="H32" t="s">
        <v>1888</v>
      </c>
      <c r="I32" t="s">
        <v>2010</v>
      </c>
      <c r="J32" t="s">
        <v>2011</v>
      </c>
    </row>
    <row r="33" spans="1:10" x14ac:dyDescent="0.2">
      <c r="A33" t="s">
        <v>1958</v>
      </c>
      <c r="B33">
        <v>9.64</v>
      </c>
      <c r="C33" t="s">
        <v>11</v>
      </c>
      <c r="D33" t="s">
        <v>78</v>
      </c>
      <c r="E33">
        <v>78581749</v>
      </c>
      <c r="F33" t="s">
        <v>13</v>
      </c>
      <c r="G33">
        <v>1267044673</v>
      </c>
      <c r="H33" t="s">
        <v>1888</v>
      </c>
      <c r="I33" t="s">
        <v>2012</v>
      </c>
      <c r="J33" t="s">
        <v>2013</v>
      </c>
    </row>
    <row r="34" spans="1:10" x14ac:dyDescent="0.2">
      <c r="A34" t="s">
        <v>1958</v>
      </c>
      <c r="B34">
        <v>9.64</v>
      </c>
      <c r="C34" t="s">
        <v>11</v>
      </c>
      <c r="D34" t="s">
        <v>80</v>
      </c>
      <c r="E34">
        <v>81939852</v>
      </c>
      <c r="F34" t="s">
        <v>13</v>
      </c>
      <c r="G34">
        <v>1262904062</v>
      </c>
      <c r="H34" t="s">
        <v>1888</v>
      </c>
      <c r="I34" t="s">
        <v>2014</v>
      </c>
      <c r="J34" t="s">
        <v>2015</v>
      </c>
    </row>
    <row r="35" spans="1:10" x14ac:dyDescent="0.2">
      <c r="A35" t="s">
        <v>1958</v>
      </c>
      <c r="B35">
        <v>9.64</v>
      </c>
      <c r="C35" t="s">
        <v>11</v>
      </c>
      <c r="D35" t="s">
        <v>83</v>
      </c>
      <c r="E35">
        <v>86423382</v>
      </c>
      <c r="F35" t="s">
        <v>13</v>
      </c>
      <c r="G35">
        <v>1347833412</v>
      </c>
      <c r="H35" t="s">
        <v>1888</v>
      </c>
      <c r="I35" t="s">
        <v>2016</v>
      </c>
      <c r="J35" t="s">
        <v>2017</v>
      </c>
    </row>
    <row r="36" spans="1:10" x14ac:dyDescent="0.2">
      <c r="A36" t="s">
        <v>1958</v>
      </c>
      <c r="B36">
        <v>9.64</v>
      </c>
      <c r="C36" t="s">
        <v>11</v>
      </c>
      <c r="D36" t="s">
        <v>86</v>
      </c>
      <c r="E36">
        <v>85137279</v>
      </c>
      <c r="F36" t="s">
        <v>13</v>
      </c>
      <c r="G36">
        <v>1291660041</v>
      </c>
      <c r="H36" t="s">
        <v>1888</v>
      </c>
      <c r="I36" t="s">
        <v>2018</v>
      </c>
      <c r="J36" t="s">
        <v>2019</v>
      </c>
    </row>
    <row r="37" spans="1:10" x14ac:dyDescent="0.2">
      <c r="A37" t="s">
        <v>1958</v>
      </c>
      <c r="B37">
        <v>9.64</v>
      </c>
      <c r="C37" t="s">
        <v>11</v>
      </c>
      <c r="D37" t="s">
        <v>89</v>
      </c>
      <c r="E37">
        <v>85936736</v>
      </c>
      <c r="F37" t="s">
        <v>13</v>
      </c>
      <c r="G37">
        <v>1391515526</v>
      </c>
      <c r="H37" t="s">
        <v>1888</v>
      </c>
      <c r="I37" t="s">
        <v>2020</v>
      </c>
      <c r="J37" t="s">
        <v>2021</v>
      </c>
    </row>
    <row r="38" spans="1:10" x14ac:dyDescent="0.2">
      <c r="A38" t="s">
        <v>1958</v>
      </c>
      <c r="B38">
        <v>9.64</v>
      </c>
      <c r="C38" t="s">
        <v>11</v>
      </c>
      <c r="D38" t="s">
        <v>92</v>
      </c>
      <c r="E38">
        <v>77253939</v>
      </c>
      <c r="F38" t="s">
        <v>13</v>
      </c>
      <c r="G38">
        <v>1233936301</v>
      </c>
      <c r="H38" t="s">
        <v>1888</v>
      </c>
      <c r="I38" t="s">
        <v>2022</v>
      </c>
      <c r="J38" t="s">
        <v>2023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2024</v>
      </c>
      <c r="B2">
        <v>9.64</v>
      </c>
      <c r="C2" t="s">
        <v>252</v>
      </c>
      <c r="D2" t="s">
        <v>12</v>
      </c>
      <c r="E2">
        <v>9710717</v>
      </c>
      <c r="F2" t="s">
        <v>13</v>
      </c>
      <c r="G2">
        <v>136946395</v>
      </c>
      <c r="H2" t="s">
        <v>2025</v>
      </c>
      <c r="I2" t="s">
        <v>193</v>
      </c>
      <c r="J2" t="s">
        <v>2026</v>
      </c>
    </row>
    <row r="3" spans="1:10" x14ac:dyDescent="0.2">
      <c r="A3" t="s">
        <v>2024</v>
      </c>
      <c r="B3">
        <v>9.64</v>
      </c>
      <c r="C3" t="s">
        <v>252</v>
      </c>
      <c r="D3" t="s">
        <v>16</v>
      </c>
      <c r="E3">
        <v>12405609</v>
      </c>
      <c r="F3" t="s">
        <v>13</v>
      </c>
      <c r="G3">
        <v>167961214</v>
      </c>
      <c r="H3" t="s">
        <v>2025</v>
      </c>
      <c r="I3" t="s">
        <v>2027</v>
      </c>
      <c r="J3" t="s">
        <v>13</v>
      </c>
    </row>
    <row r="4" spans="1:10" x14ac:dyDescent="0.2">
      <c r="A4" t="s">
        <v>2024</v>
      </c>
      <c r="B4">
        <v>9.64</v>
      </c>
      <c r="C4" t="s">
        <v>252</v>
      </c>
      <c r="D4" t="s">
        <v>18</v>
      </c>
      <c r="E4">
        <v>13607689</v>
      </c>
      <c r="F4" t="s">
        <v>13</v>
      </c>
      <c r="G4">
        <v>195022566</v>
      </c>
      <c r="H4" t="s">
        <v>2025</v>
      </c>
      <c r="I4" t="s">
        <v>2028</v>
      </c>
      <c r="J4" t="s">
        <v>13</v>
      </c>
    </row>
    <row r="5" spans="1:10" x14ac:dyDescent="0.2">
      <c r="A5" t="s">
        <v>2024</v>
      </c>
      <c r="B5">
        <v>9.64</v>
      </c>
      <c r="C5" t="s">
        <v>252</v>
      </c>
      <c r="D5" t="s">
        <v>20</v>
      </c>
      <c r="E5">
        <v>15415085</v>
      </c>
      <c r="F5" t="s">
        <v>13</v>
      </c>
      <c r="G5">
        <v>228756358</v>
      </c>
      <c r="H5" t="s">
        <v>2025</v>
      </c>
      <c r="I5" t="s">
        <v>2029</v>
      </c>
      <c r="J5" t="s">
        <v>13</v>
      </c>
    </row>
    <row r="6" spans="1:10" x14ac:dyDescent="0.2">
      <c r="A6" t="s">
        <v>2024</v>
      </c>
      <c r="B6">
        <v>9.64</v>
      </c>
      <c r="C6" t="s">
        <v>252</v>
      </c>
      <c r="D6" t="s">
        <v>22</v>
      </c>
      <c r="E6">
        <v>17156398</v>
      </c>
      <c r="F6" t="s">
        <v>13</v>
      </c>
      <c r="G6">
        <v>247181913</v>
      </c>
      <c r="H6" t="s">
        <v>2025</v>
      </c>
      <c r="I6" t="s">
        <v>2030</v>
      </c>
      <c r="J6" t="s">
        <v>13</v>
      </c>
    </row>
    <row r="7" spans="1:10" x14ac:dyDescent="0.2">
      <c r="A7" t="s">
        <v>2024</v>
      </c>
      <c r="B7">
        <v>9.64</v>
      </c>
      <c r="C7" t="s">
        <v>252</v>
      </c>
      <c r="D7" t="s">
        <v>25</v>
      </c>
      <c r="E7">
        <v>21752670</v>
      </c>
      <c r="F7" t="s">
        <v>13</v>
      </c>
      <c r="G7">
        <v>289899721</v>
      </c>
      <c r="H7" t="s">
        <v>2025</v>
      </c>
      <c r="I7" t="s">
        <v>2031</v>
      </c>
      <c r="J7" t="s">
        <v>13</v>
      </c>
    </row>
    <row r="8" spans="1:10" x14ac:dyDescent="0.2">
      <c r="A8" t="s">
        <v>2024</v>
      </c>
      <c r="B8">
        <v>9.64</v>
      </c>
      <c r="C8" t="s">
        <v>252</v>
      </c>
      <c r="D8" t="s">
        <v>27</v>
      </c>
      <c r="E8">
        <v>21312301</v>
      </c>
      <c r="F8" t="s">
        <v>13</v>
      </c>
      <c r="G8">
        <v>323518280</v>
      </c>
      <c r="H8" t="s">
        <v>2025</v>
      </c>
      <c r="I8" t="s">
        <v>2032</v>
      </c>
      <c r="J8" t="s">
        <v>13</v>
      </c>
    </row>
    <row r="9" spans="1:10" x14ac:dyDescent="0.2">
      <c r="A9" t="s">
        <v>2024</v>
      </c>
      <c r="B9">
        <v>9.64</v>
      </c>
      <c r="C9" t="s">
        <v>252</v>
      </c>
      <c r="D9" t="s">
        <v>29</v>
      </c>
      <c r="E9">
        <v>22168965</v>
      </c>
      <c r="F9" t="s">
        <v>13</v>
      </c>
      <c r="G9">
        <v>358400557</v>
      </c>
      <c r="H9" t="s">
        <v>2025</v>
      </c>
      <c r="I9" t="s">
        <v>2033</v>
      </c>
      <c r="J9" t="s">
        <v>13</v>
      </c>
    </row>
    <row r="10" spans="1:10" x14ac:dyDescent="0.2">
      <c r="A10" t="s">
        <v>2024</v>
      </c>
      <c r="B10">
        <v>9.64</v>
      </c>
      <c r="C10" t="s">
        <v>252</v>
      </c>
      <c r="D10" t="s">
        <v>32</v>
      </c>
      <c r="E10">
        <v>26287026</v>
      </c>
      <c r="F10" t="s">
        <v>13</v>
      </c>
      <c r="G10">
        <v>374267805</v>
      </c>
      <c r="H10" t="s">
        <v>2025</v>
      </c>
      <c r="I10" t="s">
        <v>2034</v>
      </c>
      <c r="J10" t="s">
        <v>13</v>
      </c>
    </row>
    <row r="11" spans="1:10" x14ac:dyDescent="0.2">
      <c r="A11" t="s">
        <v>2024</v>
      </c>
      <c r="B11">
        <v>9.64</v>
      </c>
      <c r="C11" t="s">
        <v>252</v>
      </c>
      <c r="D11" t="s">
        <v>35</v>
      </c>
      <c r="E11">
        <v>21907250</v>
      </c>
      <c r="F11" t="s">
        <v>13</v>
      </c>
      <c r="G11">
        <v>338249055</v>
      </c>
      <c r="H11" t="s">
        <v>2025</v>
      </c>
      <c r="I11" t="s">
        <v>2035</v>
      </c>
      <c r="J11" t="s">
        <v>13</v>
      </c>
    </row>
    <row r="12" spans="1:10" x14ac:dyDescent="0.2">
      <c r="A12" t="s">
        <v>2024</v>
      </c>
      <c r="B12">
        <v>9.64</v>
      </c>
      <c r="C12" t="s">
        <v>252</v>
      </c>
      <c r="D12" t="s">
        <v>38</v>
      </c>
      <c r="E12">
        <v>27184941</v>
      </c>
      <c r="F12" t="s">
        <v>13</v>
      </c>
      <c r="G12">
        <v>388385318</v>
      </c>
      <c r="H12" t="s">
        <v>2025</v>
      </c>
      <c r="I12" t="s">
        <v>2036</v>
      </c>
      <c r="J12" t="s">
        <v>13</v>
      </c>
    </row>
    <row r="13" spans="1:10" x14ac:dyDescent="0.2">
      <c r="A13" t="s">
        <v>2024</v>
      </c>
      <c r="B13">
        <v>9.64</v>
      </c>
      <c r="C13" t="s">
        <v>252</v>
      </c>
      <c r="D13" t="s">
        <v>39</v>
      </c>
      <c r="E13">
        <v>25474727</v>
      </c>
      <c r="F13" t="s">
        <v>13</v>
      </c>
      <c r="G13">
        <v>384372044</v>
      </c>
      <c r="H13" t="s">
        <v>2025</v>
      </c>
      <c r="I13" t="s">
        <v>2037</v>
      </c>
      <c r="J13" t="s">
        <v>13</v>
      </c>
    </row>
    <row r="14" spans="1:10" x14ac:dyDescent="0.2">
      <c r="A14" t="s">
        <v>2024</v>
      </c>
      <c r="B14">
        <v>9.64</v>
      </c>
      <c r="C14" t="s">
        <v>252</v>
      </c>
      <c r="D14" t="s">
        <v>40</v>
      </c>
      <c r="E14">
        <v>8645001</v>
      </c>
      <c r="F14" t="s">
        <v>13</v>
      </c>
      <c r="G14">
        <v>120847728</v>
      </c>
      <c r="H14" t="s">
        <v>2025</v>
      </c>
      <c r="I14" t="s">
        <v>2038</v>
      </c>
      <c r="J14" t="s">
        <v>2039</v>
      </c>
    </row>
    <row r="15" spans="1:10" x14ac:dyDescent="0.2">
      <c r="A15" t="s">
        <v>2024</v>
      </c>
      <c r="B15">
        <v>9.64</v>
      </c>
      <c r="C15" t="s">
        <v>252</v>
      </c>
      <c r="D15" t="s">
        <v>42</v>
      </c>
      <c r="E15">
        <v>10734980</v>
      </c>
      <c r="F15" t="s">
        <v>13</v>
      </c>
      <c r="G15">
        <v>155107378</v>
      </c>
      <c r="H15" t="s">
        <v>2025</v>
      </c>
      <c r="I15" t="s">
        <v>2040</v>
      </c>
      <c r="J15" t="s">
        <v>13</v>
      </c>
    </row>
    <row r="16" spans="1:10" x14ac:dyDescent="0.2">
      <c r="A16" t="s">
        <v>2024</v>
      </c>
      <c r="B16">
        <v>9.64</v>
      </c>
      <c r="C16" t="s">
        <v>252</v>
      </c>
      <c r="D16" t="s">
        <v>44</v>
      </c>
      <c r="E16">
        <v>12751997</v>
      </c>
      <c r="F16" t="s">
        <v>13</v>
      </c>
      <c r="G16">
        <v>189029808</v>
      </c>
      <c r="H16" t="s">
        <v>2025</v>
      </c>
      <c r="I16" t="s">
        <v>2041</v>
      </c>
      <c r="J16" t="s">
        <v>13</v>
      </c>
    </row>
    <row r="17" spans="1:10" x14ac:dyDescent="0.2">
      <c r="A17" t="s">
        <v>2024</v>
      </c>
      <c r="B17">
        <v>9.64</v>
      </c>
      <c r="C17" t="s">
        <v>252</v>
      </c>
      <c r="D17" t="s">
        <v>46</v>
      </c>
      <c r="E17">
        <v>15719928</v>
      </c>
      <c r="F17" t="s">
        <v>13</v>
      </c>
      <c r="G17">
        <v>221389083</v>
      </c>
      <c r="H17" t="s">
        <v>2025</v>
      </c>
      <c r="I17" t="s">
        <v>2042</v>
      </c>
      <c r="J17" t="s">
        <v>13</v>
      </c>
    </row>
    <row r="18" spans="1:10" x14ac:dyDescent="0.2">
      <c r="A18" t="s">
        <v>2024</v>
      </c>
      <c r="B18">
        <v>9.64</v>
      </c>
      <c r="C18" t="s">
        <v>252</v>
      </c>
      <c r="D18" t="s">
        <v>48</v>
      </c>
      <c r="E18">
        <v>17892521</v>
      </c>
      <c r="F18" t="s">
        <v>13</v>
      </c>
      <c r="G18">
        <v>274122798</v>
      </c>
      <c r="H18" t="s">
        <v>2025</v>
      </c>
      <c r="I18" t="s">
        <v>2043</v>
      </c>
      <c r="J18" t="s">
        <v>13</v>
      </c>
    </row>
    <row r="19" spans="1:10" x14ac:dyDescent="0.2">
      <c r="A19" t="s">
        <v>2024</v>
      </c>
      <c r="B19">
        <v>9.64</v>
      </c>
      <c r="C19" t="s">
        <v>252</v>
      </c>
      <c r="D19" t="s">
        <v>50</v>
      </c>
      <c r="E19">
        <v>18060782</v>
      </c>
      <c r="F19" t="s">
        <v>13</v>
      </c>
      <c r="G19">
        <v>278362888</v>
      </c>
      <c r="H19" t="s">
        <v>2025</v>
      </c>
      <c r="I19" t="s">
        <v>2044</v>
      </c>
      <c r="J19" t="s">
        <v>13</v>
      </c>
    </row>
    <row r="20" spans="1:10" x14ac:dyDescent="0.2">
      <c r="A20" t="s">
        <v>2024</v>
      </c>
      <c r="B20">
        <v>9.64</v>
      </c>
      <c r="C20" t="s">
        <v>252</v>
      </c>
      <c r="D20" t="s">
        <v>52</v>
      </c>
      <c r="E20">
        <v>19551312</v>
      </c>
      <c r="F20" t="s">
        <v>13</v>
      </c>
      <c r="G20">
        <v>315073938</v>
      </c>
      <c r="H20" t="s">
        <v>2025</v>
      </c>
      <c r="I20" t="s">
        <v>2045</v>
      </c>
      <c r="J20" t="s">
        <v>13</v>
      </c>
    </row>
    <row r="21" spans="1:10" x14ac:dyDescent="0.2">
      <c r="A21" t="s">
        <v>2024</v>
      </c>
      <c r="B21">
        <v>9.64</v>
      </c>
      <c r="C21" t="s">
        <v>252</v>
      </c>
      <c r="D21" t="s">
        <v>54</v>
      </c>
      <c r="E21">
        <v>21997640</v>
      </c>
      <c r="F21" t="s">
        <v>13</v>
      </c>
      <c r="G21">
        <v>337546246</v>
      </c>
      <c r="H21" t="s">
        <v>2025</v>
      </c>
      <c r="I21" t="s">
        <v>2046</v>
      </c>
      <c r="J21" t="s">
        <v>13</v>
      </c>
    </row>
    <row r="22" spans="1:10" x14ac:dyDescent="0.2">
      <c r="A22" t="s">
        <v>2024</v>
      </c>
      <c r="B22">
        <v>9.64</v>
      </c>
      <c r="C22" t="s">
        <v>252</v>
      </c>
      <c r="D22" t="s">
        <v>57</v>
      </c>
      <c r="E22">
        <v>25315981</v>
      </c>
      <c r="F22" t="s">
        <v>13</v>
      </c>
      <c r="G22">
        <v>360153746</v>
      </c>
      <c r="H22" t="s">
        <v>2025</v>
      </c>
      <c r="I22" t="s">
        <v>2047</v>
      </c>
      <c r="J22" t="s">
        <v>13</v>
      </c>
    </row>
    <row r="23" spans="1:10" x14ac:dyDescent="0.2">
      <c r="A23" t="s">
        <v>2024</v>
      </c>
      <c r="B23">
        <v>9.64</v>
      </c>
      <c r="C23" t="s">
        <v>252</v>
      </c>
      <c r="D23" t="s">
        <v>60</v>
      </c>
      <c r="E23">
        <v>23462269</v>
      </c>
      <c r="F23" t="s">
        <v>13</v>
      </c>
      <c r="G23">
        <v>365761811</v>
      </c>
      <c r="H23" t="s">
        <v>2025</v>
      </c>
      <c r="I23" t="s">
        <v>2048</v>
      </c>
      <c r="J23" t="s">
        <v>13</v>
      </c>
    </row>
    <row r="24" spans="1:10" x14ac:dyDescent="0.2">
      <c r="A24" t="s">
        <v>2024</v>
      </c>
      <c r="B24">
        <v>9.64</v>
      </c>
      <c r="C24" t="s">
        <v>252</v>
      </c>
      <c r="D24" t="s">
        <v>63</v>
      </c>
      <c r="E24">
        <v>24773678</v>
      </c>
      <c r="F24" t="s">
        <v>13</v>
      </c>
      <c r="G24">
        <v>359375429</v>
      </c>
      <c r="H24" t="s">
        <v>2025</v>
      </c>
      <c r="I24" t="s">
        <v>2049</v>
      </c>
      <c r="J24" t="s">
        <v>13</v>
      </c>
    </row>
    <row r="25" spans="1:10" x14ac:dyDescent="0.2">
      <c r="A25" t="s">
        <v>2024</v>
      </c>
      <c r="B25">
        <v>9.64</v>
      </c>
      <c r="C25" t="s">
        <v>252</v>
      </c>
      <c r="D25" t="s">
        <v>64</v>
      </c>
      <c r="E25">
        <v>23762416</v>
      </c>
      <c r="F25" t="s">
        <v>13</v>
      </c>
      <c r="G25">
        <v>359858612</v>
      </c>
      <c r="H25" t="s">
        <v>2025</v>
      </c>
      <c r="I25" t="s">
        <v>2050</v>
      </c>
      <c r="J25" t="s">
        <v>13</v>
      </c>
    </row>
    <row r="26" spans="1:10" x14ac:dyDescent="0.2">
      <c r="A26" t="s">
        <v>2024</v>
      </c>
      <c r="B26">
        <v>9.64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2025</v>
      </c>
      <c r="I26" t="s">
        <v>37</v>
      </c>
      <c r="J26" t="s">
        <v>13</v>
      </c>
    </row>
    <row r="27" spans="1:10" x14ac:dyDescent="0.2">
      <c r="A27" t="s">
        <v>2024</v>
      </c>
      <c r="B27">
        <v>9.64</v>
      </c>
      <c r="C27" t="s">
        <v>252</v>
      </c>
      <c r="D27" t="s">
        <v>66</v>
      </c>
      <c r="E27">
        <v>8327068</v>
      </c>
      <c r="F27" t="s">
        <v>13</v>
      </c>
      <c r="G27">
        <v>118532178</v>
      </c>
      <c r="H27" t="s">
        <v>2025</v>
      </c>
      <c r="I27" t="s">
        <v>2051</v>
      </c>
      <c r="J27" t="s">
        <v>2052</v>
      </c>
    </row>
    <row r="28" spans="1:10" x14ac:dyDescent="0.2">
      <c r="A28" t="s">
        <v>2024</v>
      </c>
      <c r="B28">
        <v>9.64</v>
      </c>
      <c r="C28" t="s">
        <v>252</v>
      </c>
      <c r="D28" t="s">
        <v>68</v>
      </c>
      <c r="E28">
        <v>9869036</v>
      </c>
      <c r="F28" t="s">
        <v>13</v>
      </c>
      <c r="G28">
        <v>144036388</v>
      </c>
      <c r="H28" t="s">
        <v>2025</v>
      </c>
      <c r="I28" t="s">
        <v>193</v>
      </c>
      <c r="J28" t="s">
        <v>13</v>
      </c>
    </row>
    <row r="29" spans="1:10" x14ac:dyDescent="0.2">
      <c r="A29" t="s">
        <v>2024</v>
      </c>
      <c r="B29">
        <v>9.64</v>
      </c>
      <c r="C29" t="s">
        <v>252</v>
      </c>
      <c r="D29" t="s">
        <v>70</v>
      </c>
      <c r="E29">
        <v>11984332</v>
      </c>
      <c r="F29" t="s">
        <v>13</v>
      </c>
      <c r="G29">
        <v>174641935</v>
      </c>
      <c r="H29" t="s">
        <v>2025</v>
      </c>
      <c r="I29" t="s">
        <v>2053</v>
      </c>
      <c r="J29" t="s">
        <v>13</v>
      </c>
    </row>
    <row r="30" spans="1:10" x14ac:dyDescent="0.2">
      <c r="A30" t="s">
        <v>2024</v>
      </c>
      <c r="B30">
        <v>9.64</v>
      </c>
      <c r="C30" t="s">
        <v>252</v>
      </c>
      <c r="D30" t="s">
        <v>72</v>
      </c>
      <c r="E30">
        <v>13495499</v>
      </c>
      <c r="F30" t="s">
        <v>13</v>
      </c>
      <c r="G30">
        <v>199843162</v>
      </c>
      <c r="H30" t="s">
        <v>2025</v>
      </c>
      <c r="I30" t="s">
        <v>2054</v>
      </c>
      <c r="J30" t="s">
        <v>13</v>
      </c>
    </row>
    <row r="31" spans="1:10" x14ac:dyDescent="0.2">
      <c r="A31" t="s">
        <v>2024</v>
      </c>
      <c r="B31">
        <v>9.64</v>
      </c>
      <c r="C31" t="s">
        <v>252</v>
      </c>
      <c r="D31" t="s">
        <v>74</v>
      </c>
      <c r="E31">
        <v>16290363</v>
      </c>
      <c r="F31" t="s">
        <v>13</v>
      </c>
      <c r="G31">
        <v>242067879</v>
      </c>
      <c r="H31" t="s">
        <v>2025</v>
      </c>
      <c r="I31" t="s">
        <v>2055</v>
      </c>
      <c r="J31" t="s">
        <v>13</v>
      </c>
    </row>
    <row r="32" spans="1:10" x14ac:dyDescent="0.2">
      <c r="A32" t="s">
        <v>2024</v>
      </c>
      <c r="B32">
        <v>9.64</v>
      </c>
      <c r="C32" t="s">
        <v>252</v>
      </c>
      <c r="D32" t="s">
        <v>76</v>
      </c>
      <c r="E32">
        <v>18306232</v>
      </c>
      <c r="F32" t="s">
        <v>13</v>
      </c>
      <c r="G32">
        <v>264130655</v>
      </c>
      <c r="H32" t="s">
        <v>2025</v>
      </c>
      <c r="I32" t="s">
        <v>2056</v>
      </c>
      <c r="J32" t="s">
        <v>13</v>
      </c>
    </row>
    <row r="33" spans="1:10" x14ac:dyDescent="0.2">
      <c r="A33" t="s">
        <v>2024</v>
      </c>
      <c r="B33">
        <v>9.64</v>
      </c>
      <c r="C33" t="s">
        <v>252</v>
      </c>
      <c r="D33" t="s">
        <v>78</v>
      </c>
      <c r="E33">
        <v>19397472</v>
      </c>
      <c r="F33" t="s">
        <v>13</v>
      </c>
      <c r="G33">
        <v>304775462</v>
      </c>
      <c r="H33" t="s">
        <v>2025</v>
      </c>
      <c r="I33" t="s">
        <v>2057</v>
      </c>
      <c r="J33" t="s">
        <v>13</v>
      </c>
    </row>
    <row r="34" spans="1:10" x14ac:dyDescent="0.2">
      <c r="A34" t="s">
        <v>2024</v>
      </c>
      <c r="B34">
        <v>9.64</v>
      </c>
      <c r="C34" t="s">
        <v>252</v>
      </c>
      <c r="D34" t="s">
        <v>80</v>
      </c>
      <c r="E34">
        <v>21887625</v>
      </c>
      <c r="F34" t="s">
        <v>13</v>
      </c>
      <c r="G34">
        <v>322100123</v>
      </c>
      <c r="H34" t="s">
        <v>2025</v>
      </c>
      <c r="I34" t="s">
        <v>2058</v>
      </c>
      <c r="J34" t="s">
        <v>13</v>
      </c>
    </row>
    <row r="35" spans="1:10" x14ac:dyDescent="0.2">
      <c r="A35" t="s">
        <v>2024</v>
      </c>
      <c r="B35">
        <v>9.64</v>
      </c>
      <c r="C35" t="s">
        <v>252</v>
      </c>
      <c r="D35" t="s">
        <v>83</v>
      </c>
      <c r="E35">
        <v>23763267</v>
      </c>
      <c r="F35" t="s">
        <v>13</v>
      </c>
      <c r="G35">
        <v>347544802</v>
      </c>
      <c r="H35" t="s">
        <v>2025</v>
      </c>
      <c r="I35" t="s">
        <v>2059</v>
      </c>
      <c r="J35" t="s">
        <v>13</v>
      </c>
    </row>
    <row r="36" spans="1:10" x14ac:dyDescent="0.2">
      <c r="A36" t="s">
        <v>2024</v>
      </c>
      <c r="B36">
        <v>9.64</v>
      </c>
      <c r="C36" t="s">
        <v>252</v>
      </c>
      <c r="D36" t="s">
        <v>86</v>
      </c>
      <c r="E36">
        <v>23426753</v>
      </c>
      <c r="F36" t="s">
        <v>13</v>
      </c>
      <c r="G36">
        <v>337695214</v>
      </c>
      <c r="H36" t="s">
        <v>2025</v>
      </c>
      <c r="I36" t="s">
        <v>2060</v>
      </c>
      <c r="J36" t="s">
        <v>13</v>
      </c>
    </row>
    <row r="37" spans="1:10" x14ac:dyDescent="0.2">
      <c r="A37" t="s">
        <v>2024</v>
      </c>
      <c r="B37">
        <v>9.64</v>
      </c>
      <c r="C37" t="s">
        <v>252</v>
      </c>
      <c r="D37" t="s">
        <v>89</v>
      </c>
      <c r="E37">
        <v>25867416</v>
      </c>
      <c r="F37" t="s">
        <v>13</v>
      </c>
      <c r="G37">
        <v>371444790</v>
      </c>
      <c r="H37" t="s">
        <v>2025</v>
      </c>
      <c r="I37" t="s">
        <v>2061</v>
      </c>
      <c r="J37" t="s">
        <v>13</v>
      </c>
    </row>
    <row r="38" spans="1:10" x14ac:dyDescent="0.2">
      <c r="A38" t="s">
        <v>2024</v>
      </c>
      <c r="B38">
        <v>9.64</v>
      </c>
      <c r="C38" t="s">
        <v>252</v>
      </c>
      <c r="D38" t="s">
        <v>92</v>
      </c>
      <c r="E38">
        <v>19854368</v>
      </c>
      <c r="F38" t="s">
        <v>13</v>
      </c>
      <c r="G38">
        <v>321817592</v>
      </c>
      <c r="H38" t="s">
        <v>2025</v>
      </c>
      <c r="I38" t="s">
        <v>2062</v>
      </c>
      <c r="J38" t="s">
        <v>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38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2063</v>
      </c>
      <c r="B2">
        <v>9.64</v>
      </c>
      <c r="C2" t="s">
        <v>252</v>
      </c>
      <c r="D2" t="s">
        <v>12</v>
      </c>
      <c r="E2">
        <v>108892178</v>
      </c>
      <c r="F2" t="s">
        <v>13</v>
      </c>
      <c r="G2">
        <v>1540320659</v>
      </c>
      <c r="H2" t="s">
        <v>2025</v>
      </c>
      <c r="I2" t="s">
        <v>193</v>
      </c>
      <c r="J2" t="s">
        <v>13</v>
      </c>
    </row>
    <row r="3" spans="1:10" x14ac:dyDescent="0.2">
      <c r="A3" t="s">
        <v>2063</v>
      </c>
      <c r="B3">
        <v>9.64</v>
      </c>
      <c r="C3" t="s">
        <v>252</v>
      </c>
      <c r="D3" t="s">
        <v>16</v>
      </c>
      <c r="E3">
        <v>155752913</v>
      </c>
      <c r="F3" t="s">
        <v>13</v>
      </c>
      <c r="G3">
        <v>2154226812</v>
      </c>
      <c r="H3" t="s">
        <v>2025</v>
      </c>
      <c r="I3" t="s">
        <v>193</v>
      </c>
      <c r="J3" t="s">
        <v>13</v>
      </c>
    </row>
    <row r="4" spans="1:10" x14ac:dyDescent="0.2">
      <c r="A4" t="s">
        <v>2063</v>
      </c>
      <c r="B4">
        <v>9.64</v>
      </c>
      <c r="C4" t="s">
        <v>252</v>
      </c>
      <c r="D4" t="s">
        <v>18</v>
      </c>
      <c r="E4">
        <v>171420607</v>
      </c>
      <c r="F4" t="s">
        <v>13</v>
      </c>
      <c r="G4">
        <v>2552027562</v>
      </c>
      <c r="H4" t="s">
        <v>2025</v>
      </c>
      <c r="I4" t="s">
        <v>2064</v>
      </c>
      <c r="J4" t="s">
        <v>13</v>
      </c>
    </row>
    <row r="5" spans="1:10" x14ac:dyDescent="0.2">
      <c r="A5" t="s">
        <v>2063</v>
      </c>
      <c r="B5">
        <v>9.64</v>
      </c>
      <c r="C5" t="s">
        <v>252</v>
      </c>
      <c r="D5" t="s">
        <v>20</v>
      </c>
      <c r="E5">
        <v>203193610</v>
      </c>
      <c r="F5" t="s">
        <v>13</v>
      </c>
      <c r="G5">
        <v>2990411855</v>
      </c>
      <c r="H5" t="s">
        <v>2025</v>
      </c>
      <c r="I5" t="s">
        <v>193</v>
      </c>
      <c r="J5" t="s">
        <v>13</v>
      </c>
    </row>
    <row r="6" spans="1:10" x14ac:dyDescent="0.2">
      <c r="A6" t="s">
        <v>2063</v>
      </c>
      <c r="B6">
        <v>9.64</v>
      </c>
      <c r="C6" t="s">
        <v>252</v>
      </c>
      <c r="D6" t="s">
        <v>22</v>
      </c>
      <c r="E6">
        <v>205921953</v>
      </c>
      <c r="F6" t="s">
        <v>13</v>
      </c>
      <c r="G6">
        <v>2995894522</v>
      </c>
      <c r="H6" t="s">
        <v>2025</v>
      </c>
      <c r="I6" t="s">
        <v>2065</v>
      </c>
      <c r="J6" t="s">
        <v>13</v>
      </c>
    </row>
    <row r="7" spans="1:10" x14ac:dyDescent="0.2">
      <c r="A7" t="s">
        <v>2063</v>
      </c>
      <c r="B7">
        <v>9.64</v>
      </c>
      <c r="C7" t="s">
        <v>252</v>
      </c>
      <c r="D7" t="s">
        <v>25</v>
      </c>
      <c r="E7">
        <v>223481653</v>
      </c>
      <c r="F7" t="s">
        <v>13</v>
      </c>
      <c r="G7">
        <v>3369178088</v>
      </c>
      <c r="H7" t="s">
        <v>2025</v>
      </c>
      <c r="I7" t="s">
        <v>193</v>
      </c>
      <c r="J7" t="s">
        <v>13</v>
      </c>
    </row>
    <row r="8" spans="1:10" x14ac:dyDescent="0.2">
      <c r="A8" t="s">
        <v>2063</v>
      </c>
      <c r="B8">
        <v>9.64</v>
      </c>
      <c r="C8" t="s">
        <v>252</v>
      </c>
      <c r="D8" t="s">
        <v>27</v>
      </c>
      <c r="E8">
        <v>224808384</v>
      </c>
      <c r="F8" t="s">
        <v>13</v>
      </c>
      <c r="G8">
        <v>3432009308</v>
      </c>
      <c r="H8" t="s">
        <v>2025</v>
      </c>
      <c r="I8" t="s">
        <v>2066</v>
      </c>
      <c r="J8" t="s">
        <v>13</v>
      </c>
    </row>
    <row r="9" spans="1:10" x14ac:dyDescent="0.2">
      <c r="A9" t="s">
        <v>2063</v>
      </c>
      <c r="B9">
        <v>9.64</v>
      </c>
      <c r="C9" t="s">
        <v>252</v>
      </c>
      <c r="D9" t="s">
        <v>29</v>
      </c>
      <c r="E9">
        <v>229829227</v>
      </c>
      <c r="F9" t="s">
        <v>13</v>
      </c>
      <c r="G9">
        <v>3663757007</v>
      </c>
      <c r="H9" t="s">
        <v>2025</v>
      </c>
      <c r="I9" t="s">
        <v>2067</v>
      </c>
      <c r="J9" t="s">
        <v>13</v>
      </c>
    </row>
    <row r="10" spans="1:10" x14ac:dyDescent="0.2">
      <c r="A10" t="s">
        <v>2063</v>
      </c>
      <c r="B10">
        <v>9.64</v>
      </c>
      <c r="C10" t="s">
        <v>252</v>
      </c>
      <c r="D10" t="s">
        <v>32</v>
      </c>
      <c r="E10">
        <v>242174355</v>
      </c>
      <c r="F10" t="s">
        <v>13</v>
      </c>
      <c r="G10">
        <v>3707968263</v>
      </c>
      <c r="H10" t="s">
        <v>2025</v>
      </c>
      <c r="I10" t="s">
        <v>193</v>
      </c>
      <c r="J10" t="s">
        <v>13</v>
      </c>
    </row>
    <row r="11" spans="1:10" x14ac:dyDescent="0.2">
      <c r="A11" t="s">
        <v>2063</v>
      </c>
      <c r="B11">
        <v>9.64</v>
      </c>
      <c r="C11" t="s">
        <v>252</v>
      </c>
      <c r="D11" t="s">
        <v>35</v>
      </c>
      <c r="E11">
        <v>215083124</v>
      </c>
      <c r="F11" t="s">
        <v>13</v>
      </c>
      <c r="G11">
        <v>3578094435</v>
      </c>
      <c r="H11" t="s">
        <v>2025</v>
      </c>
      <c r="I11" t="s">
        <v>2068</v>
      </c>
      <c r="J11" t="s">
        <v>13</v>
      </c>
    </row>
    <row r="12" spans="1:10" x14ac:dyDescent="0.2">
      <c r="A12" t="s">
        <v>2063</v>
      </c>
      <c r="B12">
        <v>9.64</v>
      </c>
      <c r="C12" t="s">
        <v>252</v>
      </c>
      <c r="D12" t="s">
        <v>38</v>
      </c>
      <c r="E12">
        <v>232465845</v>
      </c>
      <c r="F12" t="s">
        <v>13</v>
      </c>
      <c r="G12">
        <v>3642009208</v>
      </c>
      <c r="H12" t="s">
        <v>2025</v>
      </c>
      <c r="I12" t="s">
        <v>2069</v>
      </c>
      <c r="J12" t="s">
        <v>13</v>
      </c>
    </row>
    <row r="13" spans="1:10" x14ac:dyDescent="0.2">
      <c r="A13" t="s">
        <v>2063</v>
      </c>
      <c r="B13">
        <v>9.64</v>
      </c>
      <c r="C13" t="s">
        <v>252</v>
      </c>
      <c r="D13" t="s">
        <v>39</v>
      </c>
      <c r="E13">
        <v>243687976</v>
      </c>
      <c r="F13" t="s">
        <v>13</v>
      </c>
      <c r="G13">
        <v>3784889414</v>
      </c>
      <c r="H13" t="s">
        <v>2025</v>
      </c>
      <c r="I13" t="s">
        <v>2070</v>
      </c>
      <c r="J13" t="s">
        <v>13</v>
      </c>
    </row>
    <row r="14" spans="1:10" x14ac:dyDescent="0.2">
      <c r="A14" t="s">
        <v>2063</v>
      </c>
      <c r="B14">
        <v>9.64</v>
      </c>
      <c r="C14" t="s">
        <v>252</v>
      </c>
      <c r="D14" t="s">
        <v>40</v>
      </c>
      <c r="E14">
        <v>94930121</v>
      </c>
      <c r="F14" t="s">
        <v>13</v>
      </c>
      <c r="G14">
        <v>1303340185</v>
      </c>
      <c r="H14" t="s">
        <v>2025</v>
      </c>
      <c r="I14" t="s">
        <v>193</v>
      </c>
      <c r="J14" t="s">
        <v>2071</v>
      </c>
    </row>
    <row r="15" spans="1:10" x14ac:dyDescent="0.2">
      <c r="A15" t="s">
        <v>2063</v>
      </c>
      <c r="B15">
        <v>9.64</v>
      </c>
      <c r="C15" t="s">
        <v>252</v>
      </c>
      <c r="D15" t="s">
        <v>42</v>
      </c>
      <c r="E15">
        <v>142742590</v>
      </c>
      <c r="F15" t="s">
        <v>13</v>
      </c>
      <c r="G15">
        <v>2009943876</v>
      </c>
      <c r="H15" t="s">
        <v>2025</v>
      </c>
      <c r="I15" t="s">
        <v>193</v>
      </c>
      <c r="J15" t="s">
        <v>13</v>
      </c>
    </row>
    <row r="16" spans="1:10" x14ac:dyDescent="0.2">
      <c r="A16" t="s">
        <v>2063</v>
      </c>
      <c r="B16">
        <v>9.64</v>
      </c>
      <c r="C16" t="s">
        <v>252</v>
      </c>
      <c r="D16" t="s">
        <v>44</v>
      </c>
      <c r="E16">
        <v>164214851</v>
      </c>
      <c r="F16" t="s">
        <v>13</v>
      </c>
      <c r="G16">
        <v>2430064596</v>
      </c>
      <c r="H16" t="s">
        <v>2025</v>
      </c>
      <c r="I16" t="s">
        <v>193</v>
      </c>
      <c r="J16" t="s">
        <v>13</v>
      </c>
    </row>
    <row r="17" spans="1:10" x14ac:dyDescent="0.2">
      <c r="A17" t="s">
        <v>2063</v>
      </c>
      <c r="B17">
        <v>9.64</v>
      </c>
      <c r="C17" t="s">
        <v>252</v>
      </c>
      <c r="D17" t="s">
        <v>46</v>
      </c>
      <c r="E17">
        <v>186975167</v>
      </c>
      <c r="F17" t="s">
        <v>13</v>
      </c>
      <c r="G17">
        <v>2770891557</v>
      </c>
      <c r="H17" t="s">
        <v>2025</v>
      </c>
      <c r="I17" t="s">
        <v>193</v>
      </c>
      <c r="J17" t="s">
        <v>13</v>
      </c>
    </row>
    <row r="18" spans="1:10" x14ac:dyDescent="0.2">
      <c r="A18" t="s">
        <v>2063</v>
      </c>
      <c r="B18">
        <v>9.64</v>
      </c>
      <c r="C18" t="s">
        <v>252</v>
      </c>
      <c r="D18" t="s">
        <v>48</v>
      </c>
      <c r="E18">
        <v>212799817</v>
      </c>
      <c r="F18" t="s">
        <v>13</v>
      </c>
      <c r="G18">
        <v>3079997681</v>
      </c>
      <c r="H18" t="s">
        <v>2025</v>
      </c>
      <c r="I18" t="s">
        <v>193</v>
      </c>
      <c r="J18" t="s">
        <v>13</v>
      </c>
    </row>
    <row r="19" spans="1:10" x14ac:dyDescent="0.2">
      <c r="A19" t="s">
        <v>2063</v>
      </c>
      <c r="B19">
        <v>9.64</v>
      </c>
      <c r="C19" t="s">
        <v>252</v>
      </c>
      <c r="D19" t="s">
        <v>50</v>
      </c>
      <c r="E19">
        <v>240317876</v>
      </c>
      <c r="F19" t="s">
        <v>13</v>
      </c>
      <c r="G19">
        <v>3403627578</v>
      </c>
      <c r="H19" t="s">
        <v>2025</v>
      </c>
      <c r="I19" t="s">
        <v>2072</v>
      </c>
      <c r="J19" t="s">
        <v>13</v>
      </c>
    </row>
    <row r="20" spans="1:10" x14ac:dyDescent="0.2">
      <c r="A20" t="s">
        <v>2063</v>
      </c>
      <c r="B20">
        <v>9.64</v>
      </c>
      <c r="C20" t="s">
        <v>252</v>
      </c>
      <c r="D20" t="s">
        <v>52</v>
      </c>
      <c r="E20">
        <v>219051451</v>
      </c>
      <c r="F20" t="s">
        <v>13</v>
      </c>
      <c r="G20">
        <v>3481223643</v>
      </c>
      <c r="H20" t="s">
        <v>2025</v>
      </c>
      <c r="I20" t="s">
        <v>2073</v>
      </c>
      <c r="J20" t="s">
        <v>13</v>
      </c>
    </row>
    <row r="21" spans="1:10" x14ac:dyDescent="0.2">
      <c r="A21" t="s">
        <v>2063</v>
      </c>
      <c r="B21">
        <v>9.64</v>
      </c>
      <c r="C21" t="s">
        <v>252</v>
      </c>
      <c r="D21" t="s">
        <v>54</v>
      </c>
      <c r="E21">
        <v>208683943</v>
      </c>
      <c r="F21" t="s">
        <v>13</v>
      </c>
      <c r="G21">
        <v>3534442295</v>
      </c>
      <c r="H21" t="s">
        <v>2025</v>
      </c>
      <c r="I21" t="s">
        <v>2074</v>
      </c>
      <c r="J21" t="s">
        <v>13</v>
      </c>
    </row>
    <row r="22" spans="1:10" x14ac:dyDescent="0.2">
      <c r="A22" t="s">
        <v>2063</v>
      </c>
      <c r="B22">
        <v>9.64</v>
      </c>
      <c r="C22" t="s">
        <v>252</v>
      </c>
      <c r="D22" t="s">
        <v>57</v>
      </c>
      <c r="E22">
        <v>237038553</v>
      </c>
      <c r="F22" t="s">
        <v>13</v>
      </c>
      <c r="G22">
        <v>3557439817</v>
      </c>
      <c r="H22" t="s">
        <v>2025</v>
      </c>
      <c r="I22" t="s">
        <v>193</v>
      </c>
      <c r="J22" t="s">
        <v>13</v>
      </c>
    </row>
    <row r="23" spans="1:10" x14ac:dyDescent="0.2">
      <c r="A23" t="s">
        <v>2063</v>
      </c>
      <c r="B23">
        <v>9.64</v>
      </c>
      <c r="C23" t="s">
        <v>252</v>
      </c>
      <c r="D23" t="s">
        <v>60</v>
      </c>
      <c r="E23">
        <v>237917220</v>
      </c>
      <c r="F23" t="s">
        <v>13</v>
      </c>
      <c r="G23">
        <v>3642888299</v>
      </c>
      <c r="H23" t="s">
        <v>2025</v>
      </c>
      <c r="I23" t="s">
        <v>2075</v>
      </c>
      <c r="J23" t="s">
        <v>13</v>
      </c>
    </row>
    <row r="24" spans="1:10" x14ac:dyDescent="0.2">
      <c r="A24" t="s">
        <v>2063</v>
      </c>
      <c r="B24">
        <v>9.64</v>
      </c>
      <c r="C24" t="s">
        <v>252</v>
      </c>
      <c r="D24" t="s">
        <v>63</v>
      </c>
      <c r="E24">
        <v>219619657</v>
      </c>
      <c r="F24" t="s">
        <v>13</v>
      </c>
      <c r="G24">
        <v>3466052470</v>
      </c>
      <c r="H24" t="s">
        <v>2025</v>
      </c>
      <c r="I24" t="s">
        <v>2076</v>
      </c>
      <c r="J24" t="s">
        <v>13</v>
      </c>
    </row>
    <row r="25" spans="1:10" x14ac:dyDescent="0.2">
      <c r="A25" t="s">
        <v>2063</v>
      </c>
      <c r="B25">
        <v>9.64</v>
      </c>
      <c r="C25" t="s">
        <v>252</v>
      </c>
      <c r="D25" t="s">
        <v>64</v>
      </c>
      <c r="E25">
        <v>213614378</v>
      </c>
      <c r="F25" t="s">
        <v>13</v>
      </c>
      <c r="G25">
        <v>3393888373</v>
      </c>
      <c r="H25" t="s">
        <v>2025</v>
      </c>
      <c r="I25" t="s">
        <v>2077</v>
      </c>
      <c r="J25" t="s">
        <v>13</v>
      </c>
    </row>
    <row r="26" spans="1:10" x14ac:dyDescent="0.2">
      <c r="A26" t="s">
        <v>2063</v>
      </c>
      <c r="B26">
        <v>9.64</v>
      </c>
      <c r="C26" t="s">
        <v>252</v>
      </c>
      <c r="D26" t="s">
        <v>65</v>
      </c>
      <c r="E26">
        <v>3989</v>
      </c>
      <c r="F26" t="s">
        <v>13</v>
      </c>
      <c r="G26">
        <v>14926</v>
      </c>
      <c r="H26" t="s">
        <v>2025</v>
      </c>
      <c r="I26" t="s">
        <v>2078</v>
      </c>
      <c r="J26" t="s">
        <v>2079</v>
      </c>
    </row>
    <row r="27" spans="1:10" x14ac:dyDescent="0.2">
      <c r="A27" t="s">
        <v>2063</v>
      </c>
      <c r="B27">
        <v>9.64</v>
      </c>
      <c r="C27" t="s">
        <v>252</v>
      </c>
      <c r="D27" t="s">
        <v>66</v>
      </c>
      <c r="E27">
        <v>121784317</v>
      </c>
      <c r="F27" t="s">
        <v>13</v>
      </c>
      <c r="G27">
        <v>1633466978</v>
      </c>
      <c r="H27" t="s">
        <v>2025</v>
      </c>
      <c r="I27" t="s">
        <v>193</v>
      </c>
      <c r="J27" t="s">
        <v>13</v>
      </c>
    </row>
    <row r="28" spans="1:10" x14ac:dyDescent="0.2">
      <c r="A28" t="s">
        <v>2063</v>
      </c>
      <c r="B28">
        <v>9.64</v>
      </c>
      <c r="C28" t="s">
        <v>252</v>
      </c>
      <c r="D28" t="s">
        <v>68</v>
      </c>
      <c r="E28">
        <v>151553083</v>
      </c>
      <c r="F28" t="s">
        <v>13</v>
      </c>
      <c r="G28">
        <v>2052188458</v>
      </c>
      <c r="H28" t="s">
        <v>2025</v>
      </c>
      <c r="I28" t="s">
        <v>193</v>
      </c>
      <c r="J28" t="s">
        <v>13</v>
      </c>
    </row>
    <row r="29" spans="1:10" x14ac:dyDescent="0.2">
      <c r="A29" t="s">
        <v>2063</v>
      </c>
      <c r="B29">
        <v>9.64</v>
      </c>
      <c r="C29" t="s">
        <v>252</v>
      </c>
      <c r="D29" t="s">
        <v>70</v>
      </c>
      <c r="E29">
        <v>178769387</v>
      </c>
      <c r="F29" t="s">
        <v>13</v>
      </c>
      <c r="G29">
        <v>2486439676</v>
      </c>
      <c r="H29" t="s">
        <v>2025</v>
      </c>
      <c r="I29" t="s">
        <v>193</v>
      </c>
      <c r="J29" t="s">
        <v>13</v>
      </c>
    </row>
    <row r="30" spans="1:10" x14ac:dyDescent="0.2">
      <c r="A30" t="s">
        <v>2063</v>
      </c>
      <c r="B30">
        <v>9.64</v>
      </c>
      <c r="C30" t="s">
        <v>252</v>
      </c>
      <c r="D30" t="s">
        <v>72</v>
      </c>
      <c r="E30">
        <v>192031580</v>
      </c>
      <c r="F30" t="s">
        <v>13</v>
      </c>
      <c r="G30">
        <v>2766917688</v>
      </c>
      <c r="H30" t="s">
        <v>2025</v>
      </c>
      <c r="I30" t="s">
        <v>2080</v>
      </c>
      <c r="J30" t="s">
        <v>13</v>
      </c>
    </row>
    <row r="31" spans="1:10" x14ac:dyDescent="0.2">
      <c r="A31" t="s">
        <v>2063</v>
      </c>
      <c r="B31">
        <v>9.64</v>
      </c>
      <c r="C31" t="s">
        <v>252</v>
      </c>
      <c r="D31" t="s">
        <v>74</v>
      </c>
      <c r="E31">
        <v>199493888</v>
      </c>
      <c r="F31" t="s">
        <v>13</v>
      </c>
      <c r="G31">
        <v>3028841195</v>
      </c>
      <c r="H31" t="s">
        <v>2025</v>
      </c>
      <c r="I31" t="s">
        <v>2081</v>
      </c>
      <c r="J31" t="s">
        <v>13</v>
      </c>
    </row>
    <row r="32" spans="1:10" x14ac:dyDescent="0.2">
      <c r="A32" t="s">
        <v>2063</v>
      </c>
      <c r="B32">
        <v>9.64</v>
      </c>
      <c r="C32" t="s">
        <v>252</v>
      </c>
      <c r="D32" t="s">
        <v>76</v>
      </c>
      <c r="E32">
        <v>213095241</v>
      </c>
      <c r="F32" t="s">
        <v>13</v>
      </c>
      <c r="G32">
        <v>3186345452</v>
      </c>
      <c r="H32" t="s">
        <v>2025</v>
      </c>
      <c r="I32" t="s">
        <v>2082</v>
      </c>
      <c r="J32" t="s">
        <v>13</v>
      </c>
    </row>
    <row r="33" spans="1:10" x14ac:dyDescent="0.2">
      <c r="A33" t="s">
        <v>2063</v>
      </c>
      <c r="B33">
        <v>9.64</v>
      </c>
      <c r="C33" t="s">
        <v>252</v>
      </c>
      <c r="D33" t="s">
        <v>78</v>
      </c>
      <c r="E33">
        <v>210232013</v>
      </c>
      <c r="F33" t="s">
        <v>13</v>
      </c>
      <c r="G33">
        <v>3441277804</v>
      </c>
      <c r="H33" t="s">
        <v>2025</v>
      </c>
      <c r="I33" t="s">
        <v>2083</v>
      </c>
      <c r="J33" t="s">
        <v>13</v>
      </c>
    </row>
    <row r="34" spans="1:10" x14ac:dyDescent="0.2">
      <c r="A34" t="s">
        <v>2063</v>
      </c>
      <c r="B34">
        <v>9.64</v>
      </c>
      <c r="C34" t="s">
        <v>252</v>
      </c>
      <c r="D34" t="s">
        <v>80</v>
      </c>
      <c r="E34">
        <v>224509491</v>
      </c>
      <c r="F34" t="s">
        <v>13</v>
      </c>
      <c r="G34">
        <v>3422630562</v>
      </c>
      <c r="H34" t="s">
        <v>2025</v>
      </c>
      <c r="I34" t="s">
        <v>193</v>
      </c>
      <c r="J34" t="s">
        <v>13</v>
      </c>
    </row>
    <row r="35" spans="1:10" x14ac:dyDescent="0.2">
      <c r="A35" t="s">
        <v>2063</v>
      </c>
      <c r="B35">
        <v>9.64</v>
      </c>
      <c r="C35" t="s">
        <v>252</v>
      </c>
      <c r="D35" t="s">
        <v>83</v>
      </c>
      <c r="E35">
        <v>236272002</v>
      </c>
      <c r="F35" t="s">
        <v>13</v>
      </c>
      <c r="G35">
        <v>3676046453</v>
      </c>
      <c r="H35" t="s">
        <v>2025</v>
      </c>
      <c r="I35" t="s">
        <v>2084</v>
      </c>
      <c r="J35" t="s">
        <v>13</v>
      </c>
    </row>
    <row r="36" spans="1:10" x14ac:dyDescent="0.2">
      <c r="A36" t="s">
        <v>2063</v>
      </c>
      <c r="B36">
        <v>9.64</v>
      </c>
      <c r="C36" t="s">
        <v>252</v>
      </c>
      <c r="D36" t="s">
        <v>86</v>
      </c>
      <c r="E36">
        <v>232264819</v>
      </c>
      <c r="F36" t="s">
        <v>13</v>
      </c>
      <c r="G36">
        <v>3513285586</v>
      </c>
      <c r="H36" t="s">
        <v>2025</v>
      </c>
      <c r="I36" t="s">
        <v>2085</v>
      </c>
      <c r="J36" t="s">
        <v>13</v>
      </c>
    </row>
    <row r="37" spans="1:10" x14ac:dyDescent="0.2">
      <c r="A37" t="s">
        <v>2063</v>
      </c>
      <c r="B37">
        <v>9.64</v>
      </c>
      <c r="C37" t="s">
        <v>252</v>
      </c>
      <c r="D37" t="s">
        <v>89</v>
      </c>
      <c r="E37">
        <v>229646474</v>
      </c>
      <c r="F37" t="s">
        <v>13</v>
      </c>
      <c r="G37">
        <v>3764856051</v>
      </c>
      <c r="H37" t="s">
        <v>2025</v>
      </c>
      <c r="I37" t="s">
        <v>2086</v>
      </c>
      <c r="J37" t="s">
        <v>13</v>
      </c>
    </row>
    <row r="38" spans="1:10" x14ac:dyDescent="0.2">
      <c r="A38" t="s">
        <v>2063</v>
      </c>
      <c r="B38">
        <v>9.64</v>
      </c>
      <c r="C38" t="s">
        <v>252</v>
      </c>
      <c r="D38" t="s">
        <v>92</v>
      </c>
      <c r="E38">
        <v>210841574</v>
      </c>
      <c r="F38" t="s">
        <v>13</v>
      </c>
      <c r="G38">
        <v>3366291039</v>
      </c>
      <c r="H38" t="s">
        <v>2025</v>
      </c>
      <c r="I38" t="s">
        <v>2087</v>
      </c>
      <c r="J38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251</v>
      </c>
      <c r="B2">
        <v>9.49</v>
      </c>
      <c r="C2" t="s">
        <v>252</v>
      </c>
      <c r="D2" t="s">
        <v>12</v>
      </c>
      <c r="E2">
        <v>3712990</v>
      </c>
      <c r="F2" t="s">
        <v>13</v>
      </c>
      <c r="G2">
        <v>49739428</v>
      </c>
      <c r="H2" t="s">
        <v>253</v>
      </c>
      <c r="I2" t="s">
        <v>254</v>
      </c>
      <c r="J2" t="s">
        <v>13</v>
      </c>
    </row>
    <row r="3" spans="1:10" x14ac:dyDescent="0.2">
      <c r="A3" t="s">
        <v>251</v>
      </c>
      <c r="B3">
        <v>9.49</v>
      </c>
      <c r="C3" t="s">
        <v>252</v>
      </c>
      <c r="D3" t="s">
        <v>16</v>
      </c>
      <c r="E3">
        <v>3849360</v>
      </c>
      <c r="F3" t="s">
        <v>13</v>
      </c>
      <c r="G3">
        <v>51046974</v>
      </c>
      <c r="H3" t="s">
        <v>253</v>
      </c>
      <c r="I3" t="s">
        <v>255</v>
      </c>
      <c r="J3" t="s">
        <v>13</v>
      </c>
    </row>
    <row r="4" spans="1:10" x14ac:dyDescent="0.2">
      <c r="A4" t="s">
        <v>251</v>
      </c>
      <c r="B4">
        <v>9.49</v>
      </c>
      <c r="C4" t="s">
        <v>252</v>
      </c>
      <c r="D4" t="s">
        <v>18</v>
      </c>
      <c r="E4">
        <v>3489597</v>
      </c>
      <c r="F4" t="s">
        <v>13</v>
      </c>
      <c r="G4">
        <v>49325515</v>
      </c>
      <c r="H4" t="s">
        <v>253</v>
      </c>
      <c r="I4" t="s">
        <v>256</v>
      </c>
      <c r="J4" t="s">
        <v>13</v>
      </c>
    </row>
    <row r="5" spans="1:10" x14ac:dyDescent="0.2">
      <c r="A5" t="s">
        <v>251</v>
      </c>
      <c r="B5">
        <v>9.49</v>
      </c>
      <c r="C5" t="s">
        <v>252</v>
      </c>
      <c r="D5" t="s">
        <v>20</v>
      </c>
      <c r="E5">
        <v>3199498</v>
      </c>
      <c r="F5" t="s">
        <v>13</v>
      </c>
      <c r="G5">
        <v>47905276</v>
      </c>
      <c r="H5" t="s">
        <v>253</v>
      </c>
      <c r="I5" t="s">
        <v>257</v>
      </c>
      <c r="J5" t="s">
        <v>13</v>
      </c>
    </row>
    <row r="6" spans="1:10" x14ac:dyDescent="0.2">
      <c r="A6" t="s">
        <v>251</v>
      </c>
      <c r="B6">
        <v>9.49</v>
      </c>
      <c r="C6" t="s">
        <v>252</v>
      </c>
      <c r="D6" t="s">
        <v>22</v>
      </c>
      <c r="E6">
        <v>3438783</v>
      </c>
      <c r="F6" t="s">
        <v>13</v>
      </c>
      <c r="G6">
        <v>46597357</v>
      </c>
      <c r="H6" t="s">
        <v>253</v>
      </c>
      <c r="I6" t="s">
        <v>258</v>
      </c>
      <c r="J6" t="s">
        <v>13</v>
      </c>
    </row>
    <row r="7" spans="1:10" x14ac:dyDescent="0.2">
      <c r="A7" t="s">
        <v>251</v>
      </c>
      <c r="B7">
        <v>9.49</v>
      </c>
      <c r="C7" t="s">
        <v>252</v>
      </c>
      <c r="D7" t="s">
        <v>25</v>
      </c>
      <c r="E7">
        <v>2949394</v>
      </c>
      <c r="F7" t="s">
        <v>13</v>
      </c>
      <c r="G7">
        <v>43407096</v>
      </c>
      <c r="H7" t="s">
        <v>253</v>
      </c>
      <c r="I7" t="s">
        <v>259</v>
      </c>
      <c r="J7" t="s">
        <v>13</v>
      </c>
    </row>
    <row r="8" spans="1:10" x14ac:dyDescent="0.2">
      <c r="A8" t="s">
        <v>251</v>
      </c>
      <c r="B8">
        <v>9.49</v>
      </c>
      <c r="C8" t="s">
        <v>252</v>
      </c>
      <c r="D8" t="s">
        <v>27</v>
      </c>
      <c r="E8">
        <v>2883079</v>
      </c>
      <c r="F8" t="s">
        <v>13</v>
      </c>
      <c r="G8">
        <v>41336274</v>
      </c>
      <c r="H8" t="s">
        <v>253</v>
      </c>
      <c r="I8" t="s">
        <v>260</v>
      </c>
      <c r="J8" t="s">
        <v>13</v>
      </c>
    </row>
    <row r="9" spans="1:10" x14ac:dyDescent="0.2">
      <c r="A9" t="s">
        <v>251</v>
      </c>
      <c r="B9">
        <v>9.49</v>
      </c>
      <c r="C9" t="s">
        <v>252</v>
      </c>
      <c r="D9" t="s">
        <v>29</v>
      </c>
      <c r="E9">
        <v>2939604</v>
      </c>
      <c r="F9" t="s">
        <v>13</v>
      </c>
      <c r="G9">
        <v>42251464</v>
      </c>
      <c r="H9" t="s">
        <v>253</v>
      </c>
      <c r="I9" t="s">
        <v>261</v>
      </c>
      <c r="J9" t="s">
        <v>13</v>
      </c>
    </row>
    <row r="10" spans="1:10" x14ac:dyDescent="0.2">
      <c r="A10" t="s">
        <v>251</v>
      </c>
      <c r="B10">
        <v>9.49</v>
      </c>
      <c r="C10" t="s">
        <v>252</v>
      </c>
      <c r="D10" t="s">
        <v>32</v>
      </c>
      <c r="E10">
        <v>3003969</v>
      </c>
      <c r="F10" t="s">
        <v>13</v>
      </c>
      <c r="G10">
        <v>40661879</v>
      </c>
      <c r="H10" t="s">
        <v>253</v>
      </c>
      <c r="I10" t="s">
        <v>262</v>
      </c>
      <c r="J10" t="s">
        <v>13</v>
      </c>
    </row>
    <row r="11" spans="1:10" x14ac:dyDescent="0.2">
      <c r="A11" t="s">
        <v>251</v>
      </c>
      <c r="B11">
        <v>9.49</v>
      </c>
      <c r="C11" t="s">
        <v>252</v>
      </c>
      <c r="D11" t="s">
        <v>35</v>
      </c>
      <c r="E11">
        <v>2862263</v>
      </c>
      <c r="F11" t="s">
        <v>13</v>
      </c>
      <c r="G11">
        <v>39008058</v>
      </c>
      <c r="H11" t="s">
        <v>253</v>
      </c>
      <c r="I11" t="s">
        <v>263</v>
      </c>
      <c r="J11" t="s">
        <v>13</v>
      </c>
    </row>
    <row r="12" spans="1:10" x14ac:dyDescent="0.2">
      <c r="A12" t="s">
        <v>251</v>
      </c>
      <c r="B12">
        <v>9.49</v>
      </c>
      <c r="C12" t="s">
        <v>252</v>
      </c>
      <c r="D12" t="s">
        <v>38</v>
      </c>
      <c r="E12">
        <v>2919813</v>
      </c>
      <c r="F12" t="s">
        <v>13</v>
      </c>
      <c r="G12">
        <v>40380821</v>
      </c>
      <c r="H12" t="s">
        <v>253</v>
      </c>
      <c r="I12" t="s">
        <v>264</v>
      </c>
      <c r="J12" t="s">
        <v>13</v>
      </c>
    </row>
    <row r="13" spans="1:10" x14ac:dyDescent="0.2">
      <c r="A13" t="s">
        <v>251</v>
      </c>
      <c r="B13">
        <v>9.49</v>
      </c>
      <c r="C13" t="s">
        <v>252</v>
      </c>
      <c r="D13" t="s">
        <v>39</v>
      </c>
      <c r="E13">
        <v>3015904</v>
      </c>
      <c r="F13" t="s">
        <v>13</v>
      </c>
      <c r="G13">
        <v>41237403</v>
      </c>
      <c r="H13" t="s">
        <v>253</v>
      </c>
      <c r="I13" t="s">
        <v>265</v>
      </c>
      <c r="J13" t="s">
        <v>13</v>
      </c>
    </row>
    <row r="14" spans="1:10" x14ac:dyDescent="0.2">
      <c r="A14" t="s">
        <v>251</v>
      </c>
      <c r="B14">
        <v>9.49</v>
      </c>
      <c r="C14" t="s">
        <v>252</v>
      </c>
      <c r="D14" t="s">
        <v>40</v>
      </c>
      <c r="E14">
        <v>3698605</v>
      </c>
      <c r="F14" t="s">
        <v>13</v>
      </c>
      <c r="G14">
        <v>46818546</v>
      </c>
      <c r="H14" t="s">
        <v>253</v>
      </c>
      <c r="I14" t="s">
        <v>266</v>
      </c>
      <c r="J14" t="s">
        <v>13</v>
      </c>
    </row>
    <row r="15" spans="1:10" x14ac:dyDescent="0.2">
      <c r="A15" t="s">
        <v>251</v>
      </c>
      <c r="B15">
        <v>9.49</v>
      </c>
      <c r="C15" t="s">
        <v>252</v>
      </c>
      <c r="D15" t="s">
        <v>42</v>
      </c>
      <c r="E15">
        <v>3546448</v>
      </c>
      <c r="F15" t="s">
        <v>13</v>
      </c>
      <c r="G15">
        <v>49172463</v>
      </c>
      <c r="H15" t="s">
        <v>253</v>
      </c>
      <c r="I15" t="s">
        <v>267</v>
      </c>
      <c r="J15" t="s">
        <v>13</v>
      </c>
    </row>
    <row r="16" spans="1:10" x14ac:dyDescent="0.2">
      <c r="A16" t="s">
        <v>251</v>
      </c>
      <c r="B16">
        <v>9.49</v>
      </c>
      <c r="C16" t="s">
        <v>252</v>
      </c>
      <c r="D16" t="s">
        <v>44</v>
      </c>
      <c r="E16">
        <v>3829219</v>
      </c>
      <c r="F16" t="s">
        <v>13</v>
      </c>
      <c r="G16">
        <v>52581829</v>
      </c>
      <c r="H16" t="s">
        <v>253</v>
      </c>
      <c r="I16" t="s">
        <v>268</v>
      </c>
      <c r="J16" t="s">
        <v>13</v>
      </c>
    </row>
    <row r="17" spans="1:10" x14ac:dyDescent="0.2">
      <c r="A17" t="s">
        <v>251</v>
      </c>
      <c r="B17">
        <v>9.49</v>
      </c>
      <c r="C17" t="s">
        <v>252</v>
      </c>
      <c r="D17" t="s">
        <v>46</v>
      </c>
      <c r="E17">
        <v>3644036</v>
      </c>
      <c r="F17" t="s">
        <v>13</v>
      </c>
      <c r="G17">
        <v>49772182</v>
      </c>
      <c r="H17" t="s">
        <v>253</v>
      </c>
      <c r="I17" t="s">
        <v>269</v>
      </c>
      <c r="J17" t="s">
        <v>13</v>
      </c>
    </row>
    <row r="18" spans="1:10" x14ac:dyDescent="0.2">
      <c r="A18" t="s">
        <v>251</v>
      </c>
      <c r="B18">
        <v>9.49</v>
      </c>
      <c r="C18" t="s">
        <v>252</v>
      </c>
      <c r="D18" t="s">
        <v>48</v>
      </c>
      <c r="E18">
        <v>3368895</v>
      </c>
      <c r="F18" t="s">
        <v>13</v>
      </c>
      <c r="G18">
        <v>47108675</v>
      </c>
      <c r="H18" t="s">
        <v>253</v>
      </c>
      <c r="I18" t="s">
        <v>270</v>
      </c>
      <c r="J18" t="s">
        <v>13</v>
      </c>
    </row>
    <row r="19" spans="1:10" x14ac:dyDescent="0.2">
      <c r="A19" t="s">
        <v>251</v>
      </c>
      <c r="B19">
        <v>9.49</v>
      </c>
      <c r="C19" t="s">
        <v>252</v>
      </c>
      <c r="D19" t="s">
        <v>50</v>
      </c>
      <c r="E19">
        <v>2969940</v>
      </c>
      <c r="F19" t="s">
        <v>13</v>
      </c>
      <c r="G19">
        <v>42536858</v>
      </c>
      <c r="H19" t="s">
        <v>253</v>
      </c>
      <c r="I19" t="s">
        <v>271</v>
      </c>
      <c r="J19" t="s">
        <v>13</v>
      </c>
    </row>
    <row r="20" spans="1:10" x14ac:dyDescent="0.2">
      <c r="A20" t="s">
        <v>251</v>
      </c>
      <c r="B20">
        <v>9.49</v>
      </c>
      <c r="C20" t="s">
        <v>252</v>
      </c>
      <c r="D20" t="s">
        <v>52</v>
      </c>
      <c r="E20">
        <v>2843394</v>
      </c>
      <c r="F20" t="s">
        <v>13</v>
      </c>
      <c r="G20">
        <v>41375373</v>
      </c>
      <c r="H20" t="s">
        <v>253</v>
      </c>
      <c r="I20" t="s">
        <v>272</v>
      </c>
      <c r="J20" t="s">
        <v>13</v>
      </c>
    </row>
    <row r="21" spans="1:10" x14ac:dyDescent="0.2">
      <c r="A21" t="s">
        <v>251</v>
      </c>
      <c r="B21">
        <v>9.49</v>
      </c>
      <c r="C21" t="s">
        <v>252</v>
      </c>
      <c r="D21" t="s">
        <v>54</v>
      </c>
      <c r="E21">
        <v>2745026</v>
      </c>
      <c r="F21" t="s">
        <v>13</v>
      </c>
      <c r="G21">
        <v>40978337</v>
      </c>
      <c r="H21" t="s">
        <v>253</v>
      </c>
      <c r="I21" t="s">
        <v>273</v>
      </c>
      <c r="J21" t="s">
        <v>13</v>
      </c>
    </row>
    <row r="22" spans="1:10" x14ac:dyDescent="0.2">
      <c r="A22" t="s">
        <v>251</v>
      </c>
      <c r="B22">
        <v>9.49</v>
      </c>
      <c r="C22" t="s">
        <v>252</v>
      </c>
      <c r="D22" t="s">
        <v>57</v>
      </c>
      <c r="E22">
        <v>2885362</v>
      </c>
      <c r="F22" t="s">
        <v>13</v>
      </c>
      <c r="G22">
        <v>40650126</v>
      </c>
      <c r="H22" t="s">
        <v>253</v>
      </c>
      <c r="I22" t="s">
        <v>274</v>
      </c>
      <c r="J22" t="s">
        <v>13</v>
      </c>
    </row>
    <row r="23" spans="1:10" x14ac:dyDescent="0.2">
      <c r="A23" t="s">
        <v>251</v>
      </c>
      <c r="B23">
        <v>9.49</v>
      </c>
      <c r="C23" t="s">
        <v>252</v>
      </c>
      <c r="D23" t="s">
        <v>60</v>
      </c>
      <c r="E23">
        <v>2795634</v>
      </c>
      <c r="F23" t="s">
        <v>13</v>
      </c>
      <c r="G23">
        <v>40446379</v>
      </c>
      <c r="H23" t="s">
        <v>253</v>
      </c>
      <c r="I23" t="s">
        <v>275</v>
      </c>
      <c r="J23" t="s">
        <v>13</v>
      </c>
    </row>
    <row r="24" spans="1:10" x14ac:dyDescent="0.2">
      <c r="A24" t="s">
        <v>251</v>
      </c>
      <c r="B24">
        <v>9.49</v>
      </c>
      <c r="C24" t="s">
        <v>252</v>
      </c>
      <c r="D24" t="s">
        <v>63</v>
      </c>
      <c r="E24">
        <v>2635346</v>
      </c>
      <c r="F24" t="s">
        <v>13</v>
      </c>
      <c r="G24">
        <v>38417031</v>
      </c>
      <c r="H24" t="s">
        <v>253</v>
      </c>
      <c r="I24" t="s">
        <v>276</v>
      </c>
      <c r="J24" t="s">
        <v>13</v>
      </c>
    </row>
    <row r="25" spans="1:10" x14ac:dyDescent="0.2">
      <c r="A25" t="s">
        <v>251</v>
      </c>
      <c r="B25">
        <v>9.49</v>
      </c>
      <c r="C25" t="s">
        <v>252</v>
      </c>
      <c r="D25" t="s">
        <v>64</v>
      </c>
      <c r="E25">
        <v>2596701</v>
      </c>
      <c r="F25" t="s">
        <v>13</v>
      </c>
      <c r="G25">
        <v>37705636</v>
      </c>
      <c r="H25" t="s">
        <v>253</v>
      </c>
      <c r="I25" t="s">
        <v>277</v>
      </c>
      <c r="J25" t="s">
        <v>13</v>
      </c>
    </row>
    <row r="26" spans="1:10" x14ac:dyDescent="0.2">
      <c r="A26" t="s">
        <v>251</v>
      </c>
      <c r="B26">
        <v>9.49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253</v>
      </c>
      <c r="I26" t="s">
        <v>37</v>
      </c>
      <c r="J26" t="s">
        <v>13</v>
      </c>
    </row>
    <row r="27" spans="1:10" x14ac:dyDescent="0.2">
      <c r="A27" t="s">
        <v>251</v>
      </c>
      <c r="B27">
        <v>9.49</v>
      </c>
      <c r="C27" t="s">
        <v>252</v>
      </c>
      <c r="D27" t="s">
        <v>66</v>
      </c>
      <c r="E27">
        <v>3445577</v>
      </c>
      <c r="F27" t="s">
        <v>13</v>
      </c>
      <c r="G27">
        <v>46701273</v>
      </c>
      <c r="H27" t="s">
        <v>253</v>
      </c>
      <c r="I27" t="s">
        <v>278</v>
      </c>
      <c r="J27" t="s">
        <v>13</v>
      </c>
    </row>
    <row r="28" spans="1:10" x14ac:dyDescent="0.2">
      <c r="A28" t="s">
        <v>251</v>
      </c>
      <c r="B28">
        <v>9.49</v>
      </c>
      <c r="C28" t="s">
        <v>252</v>
      </c>
      <c r="D28" t="s">
        <v>68</v>
      </c>
      <c r="E28">
        <v>3350147</v>
      </c>
      <c r="F28" t="s">
        <v>13</v>
      </c>
      <c r="G28">
        <v>46981592</v>
      </c>
      <c r="H28" t="s">
        <v>253</v>
      </c>
      <c r="I28" t="s">
        <v>279</v>
      </c>
      <c r="J28" t="s">
        <v>13</v>
      </c>
    </row>
    <row r="29" spans="1:10" x14ac:dyDescent="0.2">
      <c r="A29" t="s">
        <v>251</v>
      </c>
      <c r="B29">
        <v>9.49</v>
      </c>
      <c r="C29" t="s">
        <v>252</v>
      </c>
      <c r="D29" t="s">
        <v>70</v>
      </c>
      <c r="E29">
        <v>3264873</v>
      </c>
      <c r="F29" t="s">
        <v>13</v>
      </c>
      <c r="G29">
        <v>46336458</v>
      </c>
      <c r="H29" t="s">
        <v>253</v>
      </c>
      <c r="I29" t="s">
        <v>280</v>
      </c>
      <c r="J29" t="s">
        <v>13</v>
      </c>
    </row>
    <row r="30" spans="1:10" x14ac:dyDescent="0.2">
      <c r="A30" t="s">
        <v>251</v>
      </c>
      <c r="B30">
        <v>9.49</v>
      </c>
      <c r="C30" t="s">
        <v>252</v>
      </c>
      <c r="D30" t="s">
        <v>72</v>
      </c>
      <c r="E30">
        <v>3267315</v>
      </c>
      <c r="F30" t="s">
        <v>13</v>
      </c>
      <c r="G30">
        <v>44892937</v>
      </c>
      <c r="H30" t="s">
        <v>253</v>
      </c>
      <c r="I30" t="s">
        <v>281</v>
      </c>
      <c r="J30" t="s">
        <v>13</v>
      </c>
    </row>
    <row r="31" spans="1:10" x14ac:dyDescent="0.2">
      <c r="A31" t="s">
        <v>251</v>
      </c>
      <c r="B31">
        <v>9.49</v>
      </c>
      <c r="C31" t="s">
        <v>252</v>
      </c>
      <c r="D31" t="s">
        <v>74</v>
      </c>
      <c r="E31">
        <v>2986701</v>
      </c>
      <c r="F31" t="s">
        <v>13</v>
      </c>
      <c r="G31">
        <v>42589521</v>
      </c>
      <c r="H31" t="s">
        <v>253</v>
      </c>
      <c r="I31" t="s">
        <v>282</v>
      </c>
      <c r="J31" t="s">
        <v>13</v>
      </c>
    </row>
    <row r="32" spans="1:10" x14ac:dyDescent="0.2">
      <c r="A32" t="s">
        <v>251</v>
      </c>
      <c r="B32">
        <v>9.49</v>
      </c>
      <c r="C32" t="s">
        <v>252</v>
      </c>
      <c r="D32" t="s">
        <v>76</v>
      </c>
      <c r="E32">
        <v>2856696</v>
      </c>
      <c r="F32" t="s">
        <v>13</v>
      </c>
      <c r="G32">
        <v>40496251</v>
      </c>
      <c r="H32" t="s">
        <v>253</v>
      </c>
      <c r="I32" t="s">
        <v>283</v>
      </c>
      <c r="J32" t="s">
        <v>13</v>
      </c>
    </row>
    <row r="33" spans="1:10" x14ac:dyDescent="0.2">
      <c r="A33" t="s">
        <v>251</v>
      </c>
      <c r="B33">
        <v>9.49</v>
      </c>
      <c r="C33" t="s">
        <v>252</v>
      </c>
      <c r="D33" t="s">
        <v>78</v>
      </c>
      <c r="E33">
        <v>2806823</v>
      </c>
      <c r="F33" t="s">
        <v>13</v>
      </c>
      <c r="G33">
        <v>41723227</v>
      </c>
      <c r="H33" t="s">
        <v>253</v>
      </c>
      <c r="I33" t="s">
        <v>284</v>
      </c>
      <c r="J33" t="s">
        <v>13</v>
      </c>
    </row>
    <row r="34" spans="1:10" x14ac:dyDescent="0.2">
      <c r="A34" t="s">
        <v>251</v>
      </c>
      <c r="B34">
        <v>9.49</v>
      </c>
      <c r="C34" t="s">
        <v>252</v>
      </c>
      <c r="D34" t="s">
        <v>80</v>
      </c>
      <c r="E34">
        <v>2795305</v>
      </c>
      <c r="F34" t="s">
        <v>13</v>
      </c>
      <c r="G34">
        <v>39807951</v>
      </c>
      <c r="H34" t="s">
        <v>253</v>
      </c>
      <c r="I34" t="s">
        <v>285</v>
      </c>
      <c r="J34" t="s">
        <v>13</v>
      </c>
    </row>
    <row r="35" spans="1:10" x14ac:dyDescent="0.2">
      <c r="A35" t="s">
        <v>251</v>
      </c>
      <c r="B35">
        <v>9.49</v>
      </c>
      <c r="C35" t="s">
        <v>252</v>
      </c>
      <c r="D35" t="s">
        <v>83</v>
      </c>
      <c r="E35">
        <v>2847263</v>
      </c>
      <c r="F35" t="s">
        <v>13</v>
      </c>
      <c r="G35">
        <v>40189570</v>
      </c>
      <c r="H35" t="s">
        <v>253</v>
      </c>
      <c r="I35" t="s">
        <v>286</v>
      </c>
      <c r="J35" t="s">
        <v>13</v>
      </c>
    </row>
    <row r="36" spans="1:10" x14ac:dyDescent="0.2">
      <c r="A36" t="s">
        <v>251</v>
      </c>
      <c r="B36">
        <v>9.49</v>
      </c>
      <c r="C36" t="s">
        <v>252</v>
      </c>
      <c r="D36" t="s">
        <v>86</v>
      </c>
      <c r="E36">
        <v>2614350</v>
      </c>
      <c r="F36" t="s">
        <v>13</v>
      </c>
      <c r="G36">
        <v>38763813</v>
      </c>
      <c r="H36" t="s">
        <v>253</v>
      </c>
      <c r="I36" t="s">
        <v>287</v>
      </c>
      <c r="J36" t="s">
        <v>13</v>
      </c>
    </row>
    <row r="37" spans="1:10" x14ac:dyDescent="0.2">
      <c r="A37" t="s">
        <v>251</v>
      </c>
      <c r="B37">
        <v>9.49</v>
      </c>
      <c r="C37" t="s">
        <v>252</v>
      </c>
      <c r="D37" t="s">
        <v>89</v>
      </c>
      <c r="E37">
        <v>2952114</v>
      </c>
      <c r="F37" t="s">
        <v>13</v>
      </c>
      <c r="G37">
        <v>40957414</v>
      </c>
      <c r="H37" t="s">
        <v>253</v>
      </c>
      <c r="I37" t="s">
        <v>288</v>
      </c>
      <c r="J37" t="s">
        <v>13</v>
      </c>
    </row>
    <row r="38" spans="1:10" x14ac:dyDescent="0.2">
      <c r="A38" t="s">
        <v>251</v>
      </c>
      <c r="B38">
        <v>9.49</v>
      </c>
      <c r="C38" t="s">
        <v>252</v>
      </c>
      <c r="D38" t="s">
        <v>92</v>
      </c>
      <c r="E38">
        <v>2589038</v>
      </c>
      <c r="F38" t="s">
        <v>13</v>
      </c>
      <c r="G38">
        <v>35998414</v>
      </c>
      <c r="H38" t="s">
        <v>253</v>
      </c>
      <c r="I38" t="s">
        <v>289</v>
      </c>
      <c r="J38" t="s">
        <v>13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2088</v>
      </c>
      <c r="B2">
        <v>10.11</v>
      </c>
      <c r="C2" t="s">
        <v>11</v>
      </c>
      <c r="D2" t="s">
        <v>12</v>
      </c>
      <c r="E2">
        <v>6829006</v>
      </c>
      <c r="F2" t="s">
        <v>13</v>
      </c>
      <c r="G2">
        <v>106352914</v>
      </c>
      <c r="H2" t="s">
        <v>2089</v>
      </c>
      <c r="I2" t="s">
        <v>2090</v>
      </c>
      <c r="J2" t="s">
        <v>13</v>
      </c>
    </row>
    <row r="3" spans="1:10" x14ac:dyDescent="0.2">
      <c r="A3" t="s">
        <v>2088</v>
      </c>
      <c r="B3">
        <v>10.11</v>
      </c>
      <c r="C3" t="s">
        <v>11</v>
      </c>
      <c r="D3" t="s">
        <v>16</v>
      </c>
      <c r="E3">
        <v>3079047</v>
      </c>
      <c r="F3" t="s">
        <v>13</v>
      </c>
      <c r="G3">
        <v>47073346</v>
      </c>
      <c r="H3" t="s">
        <v>2089</v>
      </c>
      <c r="I3" t="s">
        <v>2091</v>
      </c>
      <c r="J3" t="s">
        <v>13</v>
      </c>
    </row>
    <row r="4" spans="1:10" x14ac:dyDescent="0.2">
      <c r="A4" t="s">
        <v>2088</v>
      </c>
      <c r="B4">
        <v>10.11</v>
      </c>
      <c r="C4" t="s">
        <v>11</v>
      </c>
      <c r="D4" t="s">
        <v>18</v>
      </c>
      <c r="E4">
        <v>1962885</v>
      </c>
      <c r="F4" t="s">
        <v>13</v>
      </c>
      <c r="G4">
        <v>27694143</v>
      </c>
      <c r="H4" t="s">
        <v>2089</v>
      </c>
      <c r="I4" t="s">
        <v>2092</v>
      </c>
      <c r="J4" t="s">
        <v>13</v>
      </c>
    </row>
    <row r="5" spans="1:10" x14ac:dyDescent="0.2">
      <c r="A5" t="s">
        <v>2088</v>
      </c>
      <c r="B5">
        <v>10.11</v>
      </c>
      <c r="C5" t="s">
        <v>11</v>
      </c>
      <c r="D5" t="s">
        <v>20</v>
      </c>
      <c r="E5">
        <v>845346</v>
      </c>
      <c r="F5" t="s">
        <v>13</v>
      </c>
      <c r="G5">
        <v>12338295</v>
      </c>
      <c r="H5" t="s">
        <v>2089</v>
      </c>
      <c r="I5" t="s">
        <v>2093</v>
      </c>
      <c r="J5" t="s">
        <v>13</v>
      </c>
    </row>
    <row r="6" spans="1:10" x14ac:dyDescent="0.2">
      <c r="A6" t="s">
        <v>2088</v>
      </c>
      <c r="B6">
        <v>10.11</v>
      </c>
      <c r="C6" t="s">
        <v>11</v>
      </c>
      <c r="D6" t="s">
        <v>22</v>
      </c>
      <c r="E6">
        <v>535139</v>
      </c>
      <c r="F6" t="s">
        <v>13</v>
      </c>
      <c r="G6">
        <v>7527109</v>
      </c>
      <c r="H6" t="s">
        <v>2089</v>
      </c>
      <c r="I6" t="s">
        <v>2094</v>
      </c>
      <c r="J6" t="s">
        <v>13</v>
      </c>
    </row>
    <row r="7" spans="1:10" x14ac:dyDescent="0.2">
      <c r="A7" t="s">
        <v>2088</v>
      </c>
      <c r="B7">
        <v>10.11</v>
      </c>
      <c r="C7" t="s">
        <v>11</v>
      </c>
      <c r="D7" t="s">
        <v>25</v>
      </c>
      <c r="E7">
        <v>177650</v>
      </c>
      <c r="F7" t="s">
        <v>13</v>
      </c>
      <c r="G7">
        <v>2413880</v>
      </c>
      <c r="H7" t="s">
        <v>2089</v>
      </c>
      <c r="I7" t="s">
        <v>2095</v>
      </c>
      <c r="J7" t="s">
        <v>13</v>
      </c>
    </row>
    <row r="8" spans="1:10" x14ac:dyDescent="0.2">
      <c r="A8" t="s">
        <v>2088</v>
      </c>
      <c r="B8">
        <v>10.11</v>
      </c>
      <c r="C8" t="s">
        <v>11</v>
      </c>
      <c r="D8" t="s">
        <v>27</v>
      </c>
      <c r="E8">
        <v>59251</v>
      </c>
      <c r="F8" t="s">
        <v>13</v>
      </c>
      <c r="G8">
        <v>834275</v>
      </c>
      <c r="H8" t="s">
        <v>2089</v>
      </c>
      <c r="I8" t="s">
        <v>2096</v>
      </c>
      <c r="J8" t="s">
        <v>2097</v>
      </c>
    </row>
    <row r="9" spans="1:10" x14ac:dyDescent="0.2">
      <c r="A9" t="s">
        <v>2088</v>
      </c>
      <c r="B9">
        <v>10.11</v>
      </c>
      <c r="C9" t="s">
        <v>11</v>
      </c>
      <c r="D9" t="s">
        <v>29</v>
      </c>
      <c r="E9">
        <v>28998</v>
      </c>
      <c r="F9" t="s">
        <v>13</v>
      </c>
      <c r="G9">
        <v>480784</v>
      </c>
      <c r="H9" t="s">
        <v>2089</v>
      </c>
      <c r="I9" t="s">
        <v>2098</v>
      </c>
      <c r="J9" t="s">
        <v>2099</v>
      </c>
    </row>
    <row r="10" spans="1:10" x14ac:dyDescent="0.2">
      <c r="A10" t="s">
        <v>2088</v>
      </c>
      <c r="B10">
        <v>10.11</v>
      </c>
      <c r="C10" t="s">
        <v>11</v>
      </c>
      <c r="D10" t="s">
        <v>32</v>
      </c>
      <c r="E10" t="s">
        <v>36</v>
      </c>
      <c r="F10" t="s">
        <v>13</v>
      </c>
      <c r="G10" t="s">
        <v>36</v>
      </c>
      <c r="H10" t="s">
        <v>2089</v>
      </c>
      <c r="I10" t="s">
        <v>37</v>
      </c>
      <c r="J10" t="s">
        <v>13</v>
      </c>
    </row>
    <row r="11" spans="1:10" x14ac:dyDescent="0.2">
      <c r="A11" t="s">
        <v>2088</v>
      </c>
      <c r="B11">
        <v>10.11</v>
      </c>
      <c r="C11" t="s">
        <v>11</v>
      </c>
      <c r="D11" t="s">
        <v>35</v>
      </c>
      <c r="E11" t="s">
        <v>36</v>
      </c>
      <c r="F11" t="s">
        <v>13</v>
      </c>
      <c r="G11" t="s">
        <v>36</v>
      </c>
      <c r="H11" t="s">
        <v>2089</v>
      </c>
      <c r="I11" t="s">
        <v>37</v>
      </c>
      <c r="J11" t="s">
        <v>13</v>
      </c>
    </row>
    <row r="12" spans="1:10" x14ac:dyDescent="0.2">
      <c r="A12" t="s">
        <v>2088</v>
      </c>
      <c r="B12">
        <v>10.11</v>
      </c>
      <c r="C12" t="s">
        <v>11</v>
      </c>
      <c r="D12" t="s">
        <v>38</v>
      </c>
      <c r="E12" t="s">
        <v>36</v>
      </c>
      <c r="F12" t="s">
        <v>13</v>
      </c>
      <c r="G12" t="s">
        <v>36</v>
      </c>
      <c r="H12" t="s">
        <v>2089</v>
      </c>
      <c r="I12" t="s">
        <v>37</v>
      </c>
      <c r="J12" t="s">
        <v>13</v>
      </c>
    </row>
    <row r="13" spans="1:10" x14ac:dyDescent="0.2">
      <c r="A13" t="s">
        <v>2088</v>
      </c>
      <c r="B13">
        <v>10.11</v>
      </c>
      <c r="C13" t="s">
        <v>11</v>
      </c>
      <c r="D13" t="s">
        <v>39</v>
      </c>
      <c r="E13" t="s">
        <v>36</v>
      </c>
      <c r="F13" t="s">
        <v>13</v>
      </c>
      <c r="G13" t="s">
        <v>36</v>
      </c>
      <c r="H13" t="s">
        <v>2089</v>
      </c>
      <c r="I13" t="s">
        <v>37</v>
      </c>
      <c r="J13" t="s">
        <v>13</v>
      </c>
    </row>
    <row r="14" spans="1:10" x14ac:dyDescent="0.2">
      <c r="A14" t="s">
        <v>2088</v>
      </c>
      <c r="B14">
        <v>10.11</v>
      </c>
      <c r="C14" t="s">
        <v>11</v>
      </c>
      <c r="D14" t="s">
        <v>40</v>
      </c>
      <c r="E14">
        <v>7646468</v>
      </c>
      <c r="F14" t="s">
        <v>13</v>
      </c>
      <c r="G14">
        <v>114771318</v>
      </c>
      <c r="H14" t="s">
        <v>2089</v>
      </c>
      <c r="I14" t="s">
        <v>2100</v>
      </c>
      <c r="J14" t="s">
        <v>13</v>
      </c>
    </row>
    <row r="15" spans="1:10" x14ac:dyDescent="0.2">
      <c r="A15" t="s">
        <v>2088</v>
      </c>
      <c r="B15">
        <v>10.11</v>
      </c>
      <c r="C15" t="s">
        <v>11</v>
      </c>
      <c r="D15" t="s">
        <v>42</v>
      </c>
      <c r="E15">
        <v>3315956</v>
      </c>
      <c r="F15" t="s">
        <v>13</v>
      </c>
      <c r="G15">
        <v>50856837</v>
      </c>
      <c r="H15" t="s">
        <v>2089</v>
      </c>
      <c r="I15" t="s">
        <v>2101</v>
      </c>
      <c r="J15" t="s">
        <v>13</v>
      </c>
    </row>
    <row r="16" spans="1:10" x14ac:dyDescent="0.2">
      <c r="A16" t="s">
        <v>2088</v>
      </c>
      <c r="B16">
        <v>10.11</v>
      </c>
      <c r="C16" t="s">
        <v>11</v>
      </c>
      <c r="D16" t="s">
        <v>44</v>
      </c>
      <c r="E16">
        <v>1889645</v>
      </c>
      <c r="F16" t="s">
        <v>13</v>
      </c>
      <c r="G16">
        <v>27870398</v>
      </c>
      <c r="H16" t="s">
        <v>2089</v>
      </c>
      <c r="I16" t="s">
        <v>2102</v>
      </c>
      <c r="J16" t="s">
        <v>13</v>
      </c>
    </row>
    <row r="17" spans="1:10" x14ac:dyDescent="0.2">
      <c r="A17" t="s">
        <v>2088</v>
      </c>
      <c r="B17">
        <v>10.11</v>
      </c>
      <c r="C17" t="s">
        <v>11</v>
      </c>
      <c r="D17" t="s">
        <v>46</v>
      </c>
      <c r="E17">
        <v>1016385</v>
      </c>
      <c r="F17" t="s">
        <v>13</v>
      </c>
      <c r="G17">
        <v>13607042</v>
      </c>
      <c r="H17" t="s">
        <v>2089</v>
      </c>
      <c r="I17" t="s">
        <v>2103</v>
      </c>
      <c r="J17" t="s">
        <v>13</v>
      </c>
    </row>
    <row r="18" spans="1:10" x14ac:dyDescent="0.2">
      <c r="A18" t="s">
        <v>2088</v>
      </c>
      <c r="B18">
        <v>10.11</v>
      </c>
      <c r="C18" t="s">
        <v>11</v>
      </c>
      <c r="D18" t="s">
        <v>48</v>
      </c>
      <c r="E18">
        <v>336932</v>
      </c>
      <c r="F18" t="s">
        <v>13</v>
      </c>
      <c r="G18">
        <v>5026486</v>
      </c>
      <c r="H18" t="s">
        <v>2089</v>
      </c>
      <c r="I18" t="s">
        <v>2104</v>
      </c>
      <c r="J18" t="s">
        <v>13</v>
      </c>
    </row>
    <row r="19" spans="1:10" x14ac:dyDescent="0.2">
      <c r="A19" t="s">
        <v>2088</v>
      </c>
      <c r="B19">
        <v>10.11</v>
      </c>
      <c r="C19" t="s">
        <v>11</v>
      </c>
      <c r="D19" t="s">
        <v>50</v>
      </c>
      <c r="E19">
        <v>147236</v>
      </c>
      <c r="F19" t="s">
        <v>13</v>
      </c>
      <c r="G19">
        <v>1959164</v>
      </c>
      <c r="H19" t="s">
        <v>2089</v>
      </c>
      <c r="I19" t="s">
        <v>2105</v>
      </c>
      <c r="J19" t="s">
        <v>13</v>
      </c>
    </row>
    <row r="20" spans="1:10" x14ac:dyDescent="0.2">
      <c r="A20" t="s">
        <v>2088</v>
      </c>
      <c r="B20">
        <v>10.11</v>
      </c>
      <c r="C20" t="s">
        <v>11</v>
      </c>
      <c r="D20" t="s">
        <v>52</v>
      </c>
      <c r="E20">
        <v>72815</v>
      </c>
      <c r="F20" t="s">
        <v>13</v>
      </c>
      <c r="G20">
        <v>827928</v>
      </c>
      <c r="H20" t="s">
        <v>2089</v>
      </c>
      <c r="I20" t="s">
        <v>2106</v>
      </c>
      <c r="J20" t="s">
        <v>2107</v>
      </c>
    </row>
    <row r="21" spans="1:10" x14ac:dyDescent="0.2">
      <c r="A21" t="s">
        <v>2088</v>
      </c>
      <c r="B21">
        <v>10.11</v>
      </c>
      <c r="C21" t="s">
        <v>11</v>
      </c>
      <c r="D21" t="s">
        <v>54</v>
      </c>
      <c r="E21">
        <v>28309</v>
      </c>
      <c r="F21" t="s">
        <v>13</v>
      </c>
      <c r="G21">
        <v>357373</v>
      </c>
      <c r="H21" t="s">
        <v>2089</v>
      </c>
      <c r="I21" t="s">
        <v>2108</v>
      </c>
      <c r="J21" t="s">
        <v>2109</v>
      </c>
    </row>
    <row r="22" spans="1:10" x14ac:dyDescent="0.2">
      <c r="A22" t="s">
        <v>2088</v>
      </c>
      <c r="B22">
        <v>10.11</v>
      </c>
      <c r="C22" t="s">
        <v>11</v>
      </c>
      <c r="D22" t="s">
        <v>57</v>
      </c>
      <c r="E22">
        <v>18438</v>
      </c>
      <c r="F22" t="s">
        <v>13</v>
      </c>
      <c r="G22">
        <v>288757</v>
      </c>
      <c r="H22" t="s">
        <v>2089</v>
      </c>
      <c r="I22" t="s">
        <v>2110</v>
      </c>
      <c r="J22" t="s">
        <v>2111</v>
      </c>
    </row>
    <row r="23" spans="1:10" x14ac:dyDescent="0.2">
      <c r="A23" t="s">
        <v>2088</v>
      </c>
      <c r="B23">
        <v>10.11</v>
      </c>
      <c r="C23" t="s">
        <v>11</v>
      </c>
      <c r="D23" t="s">
        <v>60</v>
      </c>
      <c r="E23">
        <v>16779</v>
      </c>
      <c r="F23" t="s">
        <v>13</v>
      </c>
      <c r="G23">
        <v>296585</v>
      </c>
      <c r="H23" t="s">
        <v>2089</v>
      </c>
      <c r="I23" t="s">
        <v>2112</v>
      </c>
      <c r="J23" t="s">
        <v>2113</v>
      </c>
    </row>
    <row r="24" spans="1:10" x14ac:dyDescent="0.2">
      <c r="A24" t="s">
        <v>2088</v>
      </c>
      <c r="B24">
        <v>10.11</v>
      </c>
      <c r="C24" t="s">
        <v>11</v>
      </c>
      <c r="D24" t="s">
        <v>63</v>
      </c>
      <c r="E24" t="s">
        <v>36</v>
      </c>
      <c r="F24" t="s">
        <v>13</v>
      </c>
      <c r="G24" t="s">
        <v>36</v>
      </c>
      <c r="H24" t="s">
        <v>2089</v>
      </c>
      <c r="I24" t="s">
        <v>37</v>
      </c>
      <c r="J24" t="s">
        <v>13</v>
      </c>
    </row>
    <row r="25" spans="1:10" x14ac:dyDescent="0.2">
      <c r="A25" t="s">
        <v>2088</v>
      </c>
      <c r="B25">
        <v>10.11</v>
      </c>
      <c r="C25" t="s">
        <v>11</v>
      </c>
      <c r="D25" t="s">
        <v>64</v>
      </c>
      <c r="E25" t="s">
        <v>36</v>
      </c>
      <c r="F25" t="s">
        <v>13</v>
      </c>
      <c r="G25" t="s">
        <v>36</v>
      </c>
      <c r="H25" t="s">
        <v>2089</v>
      </c>
      <c r="I25" t="s">
        <v>37</v>
      </c>
      <c r="J25" t="s">
        <v>13</v>
      </c>
    </row>
    <row r="26" spans="1:10" x14ac:dyDescent="0.2">
      <c r="A26" t="s">
        <v>2088</v>
      </c>
      <c r="B26">
        <v>10.11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2089</v>
      </c>
      <c r="I26" t="s">
        <v>37</v>
      </c>
      <c r="J26" t="s">
        <v>13</v>
      </c>
    </row>
    <row r="27" spans="1:10" x14ac:dyDescent="0.2">
      <c r="A27" t="s">
        <v>2088</v>
      </c>
      <c r="B27">
        <v>10.11</v>
      </c>
      <c r="C27" t="s">
        <v>11</v>
      </c>
      <c r="D27" t="s">
        <v>66</v>
      </c>
      <c r="E27">
        <v>6550414</v>
      </c>
      <c r="F27" t="s">
        <v>13</v>
      </c>
      <c r="G27">
        <v>102926361</v>
      </c>
      <c r="H27" t="s">
        <v>2089</v>
      </c>
      <c r="I27" t="s">
        <v>2114</v>
      </c>
      <c r="J27" t="s">
        <v>13</v>
      </c>
    </row>
    <row r="28" spans="1:10" x14ac:dyDescent="0.2">
      <c r="A28" t="s">
        <v>2088</v>
      </c>
      <c r="B28">
        <v>10.11</v>
      </c>
      <c r="C28" t="s">
        <v>11</v>
      </c>
      <c r="D28" t="s">
        <v>68</v>
      </c>
      <c r="E28">
        <v>3812771</v>
      </c>
      <c r="F28" t="s">
        <v>13</v>
      </c>
      <c r="G28">
        <v>54925308</v>
      </c>
      <c r="H28" t="s">
        <v>2089</v>
      </c>
      <c r="I28" t="s">
        <v>2115</v>
      </c>
      <c r="J28" t="s">
        <v>13</v>
      </c>
    </row>
    <row r="29" spans="1:10" x14ac:dyDescent="0.2">
      <c r="A29" t="s">
        <v>2088</v>
      </c>
      <c r="B29">
        <v>10.11</v>
      </c>
      <c r="C29" t="s">
        <v>11</v>
      </c>
      <c r="D29" t="s">
        <v>70</v>
      </c>
      <c r="E29">
        <v>1834312</v>
      </c>
      <c r="F29" t="s">
        <v>13</v>
      </c>
      <c r="G29">
        <v>26447973</v>
      </c>
      <c r="H29" t="s">
        <v>2089</v>
      </c>
      <c r="I29" t="s">
        <v>2116</v>
      </c>
      <c r="J29" t="s">
        <v>13</v>
      </c>
    </row>
    <row r="30" spans="1:10" x14ac:dyDescent="0.2">
      <c r="A30" t="s">
        <v>2088</v>
      </c>
      <c r="B30">
        <v>10.11</v>
      </c>
      <c r="C30" t="s">
        <v>11</v>
      </c>
      <c r="D30" t="s">
        <v>72</v>
      </c>
      <c r="E30">
        <v>859469</v>
      </c>
      <c r="F30" t="s">
        <v>13</v>
      </c>
      <c r="G30">
        <v>12581863</v>
      </c>
      <c r="H30" t="s">
        <v>2089</v>
      </c>
      <c r="I30" t="s">
        <v>2117</v>
      </c>
      <c r="J30" t="s">
        <v>13</v>
      </c>
    </row>
    <row r="31" spans="1:10" x14ac:dyDescent="0.2">
      <c r="A31" t="s">
        <v>2088</v>
      </c>
      <c r="B31">
        <v>10.11</v>
      </c>
      <c r="C31" t="s">
        <v>11</v>
      </c>
      <c r="D31" t="s">
        <v>74</v>
      </c>
      <c r="E31">
        <v>376976</v>
      </c>
      <c r="F31" t="s">
        <v>13</v>
      </c>
      <c r="G31">
        <v>5397268</v>
      </c>
      <c r="H31" t="s">
        <v>2089</v>
      </c>
      <c r="I31" t="s">
        <v>2118</v>
      </c>
      <c r="J31" t="s">
        <v>13</v>
      </c>
    </row>
    <row r="32" spans="1:10" x14ac:dyDescent="0.2">
      <c r="A32" t="s">
        <v>2088</v>
      </c>
      <c r="B32">
        <v>10.11</v>
      </c>
      <c r="C32" t="s">
        <v>11</v>
      </c>
      <c r="D32" t="s">
        <v>76</v>
      </c>
      <c r="E32">
        <v>125483</v>
      </c>
      <c r="F32" t="s">
        <v>13</v>
      </c>
      <c r="G32">
        <v>1612633</v>
      </c>
      <c r="H32" t="s">
        <v>2089</v>
      </c>
      <c r="I32" t="s">
        <v>2119</v>
      </c>
      <c r="J32" t="s">
        <v>13</v>
      </c>
    </row>
    <row r="33" spans="1:10" x14ac:dyDescent="0.2">
      <c r="A33" t="s">
        <v>2088</v>
      </c>
      <c r="B33">
        <v>10.11</v>
      </c>
      <c r="C33" t="s">
        <v>11</v>
      </c>
      <c r="D33" t="s">
        <v>78</v>
      </c>
      <c r="E33">
        <v>54123</v>
      </c>
      <c r="F33" t="s">
        <v>13</v>
      </c>
      <c r="G33">
        <v>807584</v>
      </c>
      <c r="H33" t="s">
        <v>2089</v>
      </c>
      <c r="I33" t="s">
        <v>2120</v>
      </c>
      <c r="J33" t="s">
        <v>2121</v>
      </c>
    </row>
    <row r="34" spans="1:10" x14ac:dyDescent="0.2">
      <c r="A34" t="s">
        <v>2088</v>
      </c>
      <c r="B34">
        <v>10.11</v>
      </c>
      <c r="C34" t="s">
        <v>11</v>
      </c>
      <c r="D34" t="s">
        <v>80</v>
      </c>
      <c r="E34">
        <v>32983</v>
      </c>
      <c r="F34" t="s">
        <v>13</v>
      </c>
      <c r="G34">
        <v>486910</v>
      </c>
      <c r="H34" t="s">
        <v>2089</v>
      </c>
      <c r="I34" t="s">
        <v>2122</v>
      </c>
      <c r="J34" t="s">
        <v>2123</v>
      </c>
    </row>
    <row r="35" spans="1:10" x14ac:dyDescent="0.2">
      <c r="A35" t="s">
        <v>2088</v>
      </c>
      <c r="B35">
        <v>10.11</v>
      </c>
      <c r="C35" t="s">
        <v>11</v>
      </c>
      <c r="D35" t="s">
        <v>83</v>
      </c>
      <c r="E35">
        <v>20418</v>
      </c>
      <c r="F35" t="s">
        <v>13</v>
      </c>
      <c r="G35">
        <v>304031</v>
      </c>
      <c r="H35" t="s">
        <v>2089</v>
      </c>
      <c r="I35" t="s">
        <v>2124</v>
      </c>
      <c r="J35" t="s">
        <v>2125</v>
      </c>
    </row>
    <row r="36" spans="1:10" x14ac:dyDescent="0.2">
      <c r="A36" t="s">
        <v>2088</v>
      </c>
      <c r="B36">
        <v>10.11</v>
      </c>
      <c r="C36" t="s">
        <v>11</v>
      </c>
      <c r="D36" t="s">
        <v>86</v>
      </c>
      <c r="E36" t="s">
        <v>36</v>
      </c>
      <c r="F36" t="s">
        <v>13</v>
      </c>
      <c r="G36" t="s">
        <v>36</v>
      </c>
      <c r="H36" t="s">
        <v>2089</v>
      </c>
      <c r="I36" t="s">
        <v>37</v>
      </c>
      <c r="J36" t="s">
        <v>13</v>
      </c>
    </row>
    <row r="37" spans="1:10" x14ac:dyDescent="0.2">
      <c r="A37" t="s">
        <v>2088</v>
      </c>
      <c r="B37">
        <v>10.11</v>
      </c>
      <c r="C37" t="s">
        <v>11</v>
      </c>
      <c r="D37" t="s">
        <v>89</v>
      </c>
      <c r="E37" t="s">
        <v>36</v>
      </c>
      <c r="F37" t="s">
        <v>13</v>
      </c>
      <c r="G37" t="s">
        <v>36</v>
      </c>
      <c r="H37" t="s">
        <v>2089</v>
      </c>
      <c r="I37" t="s">
        <v>37</v>
      </c>
      <c r="J37" t="s">
        <v>13</v>
      </c>
    </row>
    <row r="38" spans="1:10" x14ac:dyDescent="0.2">
      <c r="A38" t="s">
        <v>2088</v>
      </c>
      <c r="B38">
        <v>10.11</v>
      </c>
      <c r="C38" t="s">
        <v>11</v>
      </c>
      <c r="D38" t="s">
        <v>92</v>
      </c>
      <c r="E38" t="s">
        <v>36</v>
      </c>
      <c r="F38" t="s">
        <v>13</v>
      </c>
      <c r="G38" t="s">
        <v>36</v>
      </c>
      <c r="H38" t="s">
        <v>2089</v>
      </c>
      <c r="I38" t="s">
        <v>37</v>
      </c>
      <c r="J38" t="s">
        <v>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2126</v>
      </c>
      <c r="B2">
        <v>10.11</v>
      </c>
      <c r="C2" t="s">
        <v>11</v>
      </c>
      <c r="D2" t="s">
        <v>12</v>
      </c>
      <c r="E2">
        <v>7510000</v>
      </c>
      <c r="F2" t="s">
        <v>13</v>
      </c>
      <c r="G2">
        <v>99992985</v>
      </c>
      <c r="H2" t="s">
        <v>2089</v>
      </c>
      <c r="I2" t="s">
        <v>193</v>
      </c>
      <c r="J2" t="s">
        <v>13</v>
      </c>
    </row>
    <row r="3" spans="1:10" x14ac:dyDescent="0.2">
      <c r="A3" t="s">
        <v>2126</v>
      </c>
      <c r="B3">
        <v>10.11</v>
      </c>
      <c r="C3" t="s">
        <v>11</v>
      </c>
      <c r="D3" t="s">
        <v>16</v>
      </c>
      <c r="E3">
        <v>4103939</v>
      </c>
      <c r="F3" t="s">
        <v>13</v>
      </c>
      <c r="G3">
        <v>52784289</v>
      </c>
      <c r="H3" t="s">
        <v>2089</v>
      </c>
      <c r="I3" t="s">
        <v>193</v>
      </c>
      <c r="J3" t="s">
        <v>13</v>
      </c>
    </row>
    <row r="4" spans="1:10" x14ac:dyDescent="0.2">
      <c r="A4" t="s">
        <v>2126</v>
      </c>
      <c r="B4">
        <v>10.11</v>
      </c>
      <c r="C4" t="s">
        <v>11</v>
      </c>
      <c r="D4" t="s">
        <v>18</v>
      </c>
      <c r="E4">
        <v>2252718</v>
      </c>
      <c r="F4" t="s">
        <v>13</v>
      </c>
      <c r="G4">
        <v>31043289</v>
      </c>
      <c r="H4" t="s">
        <v>2089</v>
      </c>
      <c r="I4" t="s">
        <v>2127</v>
      </c>
      <c r="J4" t="s">
        <v>13</v>
      </c>
    </row>
    <row r="5" spans="1:10" x14ac:dyDescent="0.2">
      <c r="A5" t="s">
        <v>2126</v>
      </c>
      <c r="B5">
        <v>10.11</v>
      </c>
      <c r="C5" t="s">
        <v>11</v>
      </c>
      <c r="D5" t="s">
        <v>20</v>
      </c>
      <c r="E5">
        <v>1298890</v>
      </c>
      <c r="F5" t="s">
        <v>13</v>
      </c>
      <c r="G5">
        <v>17535859</v>
      </c>
      <c r="H5" t="s">
        <v>2089</v>
      </c>
      <c r="I5" t="s">
        <v>2128</v>
      </c>
      <c r="J5" t="s">
        <v>2129</v>
      </c>
    </row>
    <row r="6" spans="1:10" x14ac:dyDescent="0.2">
      <c r="A6" t="s">
        <v>2126</v>
      </c>
      <c r="B6">
        <v>10.11</v>
      </c>
      <c r="C6" t="s">
        <v>11</v>
      </c>
      <c r="D6" t="s">
        <v>22</v>
      </c>
      <c r="E6">
        <v>874316</v>
      </c>
      <c r="F6" t="s">
        <v>13</v>
      </c>
      <c r="G6">
        <v>12452031</v>
      </c>
      <c r="H6" t="s">
        <v>2089</v>
      </c>
      <c r="I6" t="s">
        <v>2130</v>
      </c>
      <c r="J6" t="s">
        <v>13</v>
      </c>
    </row>
    <row r="7" spans="1:10" x14ac:dyDescent="0.2">
      <c r="A7" t="s">
        <v>2126</v>
      </c>
      <c r="B7">
        <v>10.11</v>
      </c>
      <c r="C7" t="s">
        <v>11</v>
      </c>
      <c r="D7" t="s">
        <v>25</v>
      </c>
      <c r="E7">
        <v>324819</v>
      </c>
      <c r="F7" t="s">
        <v>13</v>
      </c>
      <c r="G7">
        <v>4694584</v>
      </c>
      <c r="H7" t="s">
        <v>2089</v>
      </c>
      <c r="I7" t="s">
        <v>2131</v>
      </c>
      <c r="J7" t="s">
        <v>13</v>
      </c>
    </row>
    <row r="8" spans="1:10" x14ac:dyDescent="0.2">
      <c r="A8" t="s">
        <v>2126</v>
      </c>
      <c r="B8">
        <v>10.11</v>
      </c>
      <c r="C8" t="s">
        <v>11</v>
      </c>
      <c r="D8" t="s">
        <v>27</v>
      </c>
      <c r="E8">
        <v>152693</v>
      </c>
      <c r="F8" t="s">
        <v>13</v>
      </c>
      <c r="G8">
        <v>2241617</v>
      </c>
      <c r="H8" t="s">
        <v>2089</v>
      </c>
      <c r="I8" t="s">
        <v>2132</v>
      </c>
      <c r="J8" t="s">
        <v>2133</v>
      </c>
    </row>
    <row r="9" spans="1:10" x14ac:dyDescent="0.2">
      <c r="A9" t="s">
        <v>2126</v>
      </c>
      <c r="B9">
        <v>10.11</v>
      </c>
      <c r="C9" t="s">
        <v>11</v>
      </c>
      <c r="D9" t="s">
        <v>29</v>
      </c>
      <c r="E9">
        <v>74042</v>
      </c>
      <c r="F9" t="s">
        <v>13</v>
      </c>
      <c r="G9">
        <v>1133825</v>
      </c>
      <c r="H9" t="s">
        <v>2089</v>
      </c>
      <c r="I9" t="s">
        <v>193</v>
      </c>
      <c r="J9" t="s">
        <v>2134</v>
      </c>
    </row>
    <row r="10" spans="1:10" x14ac:dyDescent="0.2">
      <c r="A10" t="s">
        <v>2126</v>
      </c>
      <c r="B10">
        <v>10.11</v>
      </c>
      <c r="C10" t="s">
        <v>11</v>
      </c>
      <c r="D10" t="s">
        <v>32</v>
      </c>
      <c r="E10">
        <v>42876</v>
      </c>
      <c r="F10" t="s">
        <v>13</v>
      </c>
      <c r="G10">
        <v>585384</v>
      </c>
      <c r="H10" t="s">
        <v>2089</v>
      </c>
      <c r="I10" t="s">
        <v>2135</v>
      </c>
      <c r="J10" t="s">
        <v>2136</v>
      </c>
    </row>
    <row r="11" spans="1:10" x14ac:dyDescent="0.2">
      <c r="A11" t="s">
        <v>2126</v>
      </c>
      <c r="B11">
        <v>10.11</v>
      </c>
      <c r="C11" t="s">
        <v>11</v>
      </c>
      <c r="D11" t="s">
        <v>35</v>
      </c>
      <c r="E11">
        <v>21796</v>
      </c>
      <c r="F11" t="s">
        <v>13</v>
      </c>
      <c r="G11">
        <v>269103</v>
      </c>
      <c r="H11" t="s">
        <v>2089</v>
      </c>
      <c r="I11" t="s">
        <v>2137</v>
      </c>
      <c r="J11" t="s">
        <v>2138</v>
      </c>
    </row>
    <row r="12" spans="1:10" x14ac:dyDescent="0.2">
      <c r="A12" t="s">
        <v>2126</v>
      </c>
      <c r="B12">
        <v>10.11</v>
      </c>
      <c r="C12" t="s">
        <v>11</v>
      </c>
      <c r="D12" t="s">
        <v>38</v>
      </c>
      <c r="E12">
        <v>19001</v>
      </c>
      <c r="F12" t="s">
        <v>13</v>
      </c>
      <c r="G12">
        <v>125422</v>
      </c>
      <c r="H12" t="s">
        <v>2089</v>
      </c>
      <c r="I12" t="s">
        <v>193</v>
      </c>
      <c r="J12" t="s">
        <v>2139</v>
      </c>
    </row>
    <row r="13" spans="1:10" x14ac:dyDescent="0.2">
      <c r="A13" t="s">
        <v>2126</v>
      </c>
      <c r="B13">
        <v>10.11</v>
      </c>
      <c r="C13" t="s">
        <v>11</v>
      </c>
      <c r="D13" t="s">
        <v>39</v>
      </c>
      <c r="E13">
        <v>13825</v>
      </c>
      <c r="F13" t="s">
        <v>13</v>
      </c>
      <c r="G13">
        <v>91291</v>
      </c>
      <c r="H13" t="s">
        <v>2089</v>
      </c>
      <c r="I13" t="s">
        <v>193</v>
      </c>
      <c r="J13" t="s">
        <v>2140</v>
      </c>
    </row>
    <row r="14" spans="1:10" x14ac:dyDescent="0.2">
      <c r="A14" t="s">
        <v>2126</v>
      </c>
      <c r="B14">
        <v>10.11</v>
      </c>
      <c r="C14" t="s">
        <v>11</v>
      </c>
      <c r="D14" t="s">
        <v>40</v>
      </c>
      <c r="E14">
        <v>7853106</v>
      </c>
      <c r="F14" t="s">
        <v>13</v>
      </c>
      <c r="G14">
        <v>103881127</v>
      </c>
      <c r="H14" t="s">
        <v>2089</v>
      </c>
      <c r="I14" t="s">
        <v>193</v>
      </c>
      <c r="J14" t="s">
        <v>13</v>
      </c>
    </row>
    <row r="15" spans="1:10" x14ac:dyDescent="0.2">
      <c r="A15" t="s">
        <v>2126</v>
      </c>
      <c r="B15">
        <v>10.11</v>
      </c>
      <c r="C15" t="s">
        <v>11</v>
      </c>
      <c r="D15" t="s">
        <v>42</v>
      </c>
      <c r="E15">
        <v>4353200</v>
      </c>
      <c r="F15" t="s">
        <v>13</v>
      </c>
      <c r="G15">
        <v>58178921</v>
      </c>
      <c r="H15" t="s">
        <v>2089</v>
      </c>
      <c r="I15" t="s">
        <v>193</v>
      </c>
      <c r="J15" t="s">
        <v>13</v>
      </c>
    </row>
    <row r="16" spans="1:10" x14ac:dyDescent="0.2">
      <c r="A16" t="s">
        <v>2126</v>
      </c>
      <c r="B16">
        <v>10.11</v>
      </c>
      <c r="C16" t="s">
        <v>11</v>
      </c>
      <c r="D16" t="s">
        <v>44</v>
      </c>
      <c r="E16">
        <v>2377818</v>
      </c>
      <c r="F16" t="s">
        <v>13</v>
      </c>
      <c r="G16">
        <v>32340121</v>
      </c>
      <c r="H16" t="s">
        <v>2089</v>
      </c>
      <c r="I16" t="s">
        <v>2141</v>
      </c>
      <c r="J16" t="s">
        <v>13</v>
      </c>
    </row>
    <row r="17" spans="1:10" x14ac:dyDescent="0.2">
      <c r="A17" t="s">
        <v>2126</v>
      </c>
      <c r="B17">
        <v>10.11</v>
      </c>
      <c r="C17" t="s">
        <v>11</v>
      </c>
      <c r="D17" t="s">
        <v>46</v>
      </c>
      <c r="E17">
        <v>1568971</v>
      </c>
      <c r="F17" t="s">
        <v>13</v>
      </c>
      <c r="G17">
        <v>20577927</v>
      </c>
      <c r="H17" t="s">
        <v>2089</v>
      </c>
      <c r="I17" t="s">
        <v>2142</v>
      </c>
      <c r="J17" t="s">
        <v>13</v>
      </c>
    </row>
    <row r="18" spans="1:10" x14ac:dyDescent="0.2">
      <c r="A18" t="s">
        <v>2126</v>
      </c>
      <c r="B18">
        <v>10.11</v>
      </c>
      <c r="C18" t="s">
        <v>11</v>
      </c>
      <c r="D18" t="s">
        <v>48</v>
      </c>
      <c r="E18">
        <v>590866</v>
      </c>
      <c r="F18" t="s">
        <v>13</v>
      </c>
      <c r="G18">
        <v>8794163</v>
      </c>
      <c r="H18" t="s">
        <v>2089</v>
      </c>
      <c r="I18" t="s">
        <v>2143</v>
      </c>
      <c r="J18" t="s">
        <v>2144</v>
      </c>
    </row>
    <row r="19" spans="1:10" x14ac:dyDescent="0.2">
      <c r="A19" t="s">
        <v>2126</v>
      </c>
      <c r="B19">
        <v>10.11</v>
      </c>
      <c r="C19" t="s">
        <v>11</v>
      </c>
      <c r="D19" t="s">
        <v>50</v>
      </c>
      <c r="E19">
        <v>351971</v>
      </c>
      <c r="F19" t="s">
        <v>13</v>
      </c>
      <c r="G19">
        <v>4737523</v>
      </c>
      <c r="H19" t="s">
        <v>2089</v>
      </c>
      <c r="I19" t="s">
        <v>2145</v>
      </c>
      <c r="J19" t="s">
        <v>13</v>
      </c>
    </row>
    <row r="20" spans="1:10" x14ac:dyDescent="0.2">
      <c r="A20" t="s">
        <v>2126</v>
      </c>
      <c r="B20">
        <v>10.11</v>
      </c>
      <c r="C20" t="s">
        <v>11</v>
      </c>
      <c r="D20" t="s">
        <v>52</v>
      </c>
      <c r="E20">
        <v>167283</v>
      </c>
      <c r="F20" t="s">
        <v>13</v>
      </c>
      <c r="G20">
        <v>2487201</v>
      </c>
      <c r="H20" t="s">
        <v>2089</v>
      </c>
      <c r="I20" t="s">
        <v>2146</v>
      </c>
      <c r="J20" t="s">
        <v>2147</v>
      </c>
    </row>
    <row r="21" spans="1:10" x14ac:dyDescent="0.2">
      <c r="A21" t="s">
        <v>2126</v>
      </c>
      <c r="B21">
        <v>10.11</v>
      </c>
      <c r="C21" t="s">
        <v>11</v>
      </c>
      <c r="D21" t="s">
        <v>54</v>
      </c>
      <c r="E21">
        <v>101690</v>
      </c>
      <c r="F21" t="s">
        <v>13</v>
      </c>
      <c r="G21">
        <v>1221396</v>
      </c>
      <c r="H21" t="s">
        <v>2089</v>
      </c>
      <c r="I21" t="s">
        <v>2148</v>
      </c>
      <c r="J21" t="s">
        <v>2149</v>
      </c>
    </row>
    <row r="22" spans="1:10" x14ac:dyDescent="0.2">
      <c r="A22" t="s">
        <v>2126</v>
      </c>
      <c r="B22">
        <v>10.11</v>
      </c>
      <c r="C22" t="s">
        <v>11</v>
      </c>
      <c r="D22" t="s">
        <v>57</v>
      </c>
      <c r="E22">
        <v>44774</v>
      </c>
      <c r="F22" t="s">
        <v>13</v>
      </c>
      <c r="G22">
        <v>636399</v>
      </c>
      <c r="H22" t="s">
        <v>2089</v>
      </c>
      <c r="I22" t="s">
        <v>2150</v>
      </c>
      <c r="J22" t="s">
        <v>2151</v>
      </c>
    </row>
    <row r="23" spans="1:10" x14ac:dyDescent="0.2">
      <c r="A23" t="s">
        <v>2126</v>
      </c>
      <c r="B23">
        <v>10.11</v>
      </c>
      <c r="C23" t="s">
        <v>11</v>
      </c>
      <c r="D23" t="s">
        <v>60</v>
      </c>
      <c r="E23">
        <v>21643</v>
      </c>
      <c r="F23" t="s">
        <v>13</v>
      </c>
      <c r="G23">
        <v>280506</v>
      </c>
      <c r="H23" t="s">
        <v>2089</v>
      </c>
      <c r="I23" t="s">
        <v>2152</v>
      </c>
      <c r="J23" t="s">
        <v>2153</v>
      </c>
    </row>
    <row r="24" spans="1:10" x14ac:dyDescent="0.2">
      <c r="A24" t="s">
        <v>2126</v>
      </c>
      <c r="B24">
        <v>10.11</v>
      </c>
      <c r="C24" t="s">
        <v>11</v>
      </c>
      <c r="D24" t="s">
        <v>63</v>
      </c>
      <c r="E24">
        <v>12938</v>
      </c>
      <c r="F24" t="s">
        <v>13</v>
      </c>
      <c r="G24">
        <v>158457</v>
      </c>
      <c r="H24" t="s">
        <v>2089</v>
      </c>
      <c r="I24" t="s">
        <v>2154</v>
      </c>
      <c r="J24" t="s">
        <v>2155</v>
      </c>
    </row>
    <row r="25" spans="1:10" x14ac:dyDescent="0.2">
      <c r="A25" t="s">
        <v>2126</v>
      </c>
      <c r="B25">
        <v>10.11</v>
      </c>
      <c r="C25" t="s">
        <v>11</v>
      </c>
      <c r="D25" t="s">
        <v>64</v>
      </c>
      <c r="E25">
        <v>8679</v>
      </c>
      <c r="F25" t="s">
        <v>13</v>
      </c>
      <c r="G25">
        <v>52523</v>
      </c>
      <c r="H25" t="s">
        <v>2089</v>
      </c>
      <c r="I25" t="s">
        <v>2156</v>
      </c>
      <c r="J25" t="s">
        <v>2157</v>
      </c>
    </row>
    <row r="26" spans="1:10" x14ac:dyDescent="0.2">
      <c r="A26" t="s">
        <v>2126</v>
      </c>
      <c r="B26">
        <v>10.11</v>
      </c>
      <c r="C26" t="s">
        <v>11</v>
      </c>
      <c r="D26" t="s">
        <v>65</v>
      </c>
      <c r="E26">
        <v>1876</v>
      </c>
      <c r="F26" t="s">
        <v>13</v>
      </c>
      <c r="G26">
        <v>15144</v>
      </c>
      <c r="H26" t="s">
        <v>2089</v>
      </c>
      <c r="I26" t="s">
        <v>2158</v>
      </c>
      <c r="J26" t="s">
        <v>13</v>
      </c>
    </row>
    <row r="27" spans="1:10" x14ac:dyDescent="0.2">
      <c r="A27" t="s">
        <v>2126</v>
      </c>
      <c r="B27">
        <v>10.11</v>
      </c>
      <c r="C27" t="s">
        <v>11</v>
      </c>
      <c r="D27" t="s">
        <v>66</v>
      </c>
      <c r="E27">
        <v>7385377</v>
      </c>
      <c r="F27" t="s">
        <v>13</v>
      </c>
      <c r="G27">
        <v>103051944</v>
      </c>
      <c r="H27" t="s">
        <v>2089</v>
      </c>
      <c r="I27" t="s">
        <v>193</v>
      </c>
      <c r="J27" t="s">
        <v>13</v>
      </c>
    </row>
    <row r="28" spans="1:10" x14ac:dyDescent="0.2">
      <c r="A28" t="s">
        <v>2126</v>
      </c>
      <c r="B28">
        <v>10.11</v>
      </c>
      <c r="C28" t="s">
        <v>11</v>
      </c>
      <c r="D28" t="s">
        <v>68</v>
      </c>
      <c r="E28">
        <v>4099321</v>
      </c>
      <c r="F28" t="s">
        <v>13</v>
      </c>
      <c r="G28">
        <v>60116451</v>
      </c>
      <c r="H28" t="s">
        <v>2089</v>
      </c>
      <c r="I28" t="s">
        <v>193</v>
      </c>
      <c r="J28" t="s">
        <v>13</v>
      </c>
    </row>
    <row r="29" spans="1:10" x14ac:dyDescent="0.2">
      <c r="A29" t="s">
        <v>2126</v>
      </c>
      <c r="B29">
        <v>10.11</v>
      </c>
      <c r="C29" t="s">
        <v>11</v>
      </c>
      <c r="D29" t="s">
        <v>70</v>
      </c>
      <c r="E29">
        <v>2542568</v>
      </c>
      <c r="F29" t="s">
        <v>13</v>
      </c>
      <c r="G29">
        <v>32977341</v>
      </c>
      <c r="H29" t="s">
        <v>2089</v>
      </c>
      <c r="I29" t="s">
        <v>2159</v>
      </c>
      <c r="J29" t="s">
        <v>13</v>
      </c>
    </row>
    <row r="30" spans="1:10" x14ac:dyDescent="0.2">
      <c r="A30" t="s">
        <v>2126</v>
      </c>
      <c r="B30">
        <v>10.11</v>
      </c>
      <c r="C30" t="s">
        <v>11</v>
      </c>
      <c r="D30" t="s">
        <v>72</v>
      </c>
      <c r="E30">
        <v>1478708</v>
      </c>
      <c r="F30" t="s">
        <v>13</v>
      </c>
      <c r="G30">
        <v>20286569</v>
      </c>
      <c r="H30" t="s">
        <v>2089</v>
      </c>
      <c r="I30" t="s">
        <v>2160</v>
      </c>
      <c r="J30" t="s">
        <v>13</v>
      </c>
    </row>
    <row r="31" spans="1:10" x14ac:dyDescent="0.2">
      <c r="A31" t="s">
        <v>2126</v>
      </c>
      <c r="B31">
        <v>10.11</v>
      </c>
      <c r="C31" t="s">
        <v>11</v>
      </c>
      <c r="D31" t="s">
        <v>74</v>
      </c>
      <c r="E31">
        <v>772288</v>
      </c>
      <c r="F31" t="s">
        <v>13</v>
      </c>
      <c r="G31">
        <v>9712325</v>
      </c>
      <c r="H31" t="s">
        <v>2089</v>
      </c>
      <c r="I31" t="s">
        <v>2161</v>
      </c>
      <c r="J31" t="s">
        <v>13</v>
      </c>
    </row>
    <row r="32" spans="1:10" x14ac:dyDescent="0.2">
      <c r="A32" t="s">
        <v>2126</v>
      </c>
      <c r="B32">
        <v>10.11</v>
      </c>
      <c r="C32" t="s">
        <v>11</v>
      </c>
      <c r="D32" t="s">
        <v>76</v>
      </c>
      <c r="E32">
        <v>297930</v>
      </c>
      <c r="F32" t="s">
        <v>13</v>
      </c>
      <c r="G32">
        <v>3961748</v>
      </c>
      <c r="H32" t="s">
        <v>2089</v>
      </c>
      <c r="I32" t="s">
        <v>2162</v>
      </c>
      <c r="J32" t="s">
        <v>13</v>
      </c>
    </row>
    <row r="33" spans="1:10" x14ac:dyDescent="0.2">
      <c r="A33" t="s">
        <v>2126</v>
      </c>
      <c r="B33">
        <v>10.11</v>
      </c>
      <c r="C33" t="s">
        <v>11</v>
      </c>
      <c r="D33" t="s">
        <v>78</v>
      </c>
      <c r="E33">
        <v>144081</v>
      </c>
      <c r="F33" t="s">
        <v>13</v>
      </c>
      <c r="G33">
        <v>2229526</v>
      </c>
      <c r="H33" t="s">
        <v>2089</v>
      </c>
      <c r="I33" t="s">
        <v>2163</v>
      </c>
      <c r="J33" t="s">
        <v>2164</v>
      </c>
    </row>
    <row r="34" spans="1:10" x14ac:dyDescent="0.2">
      <c r="A34" t="s">
        <v>2126</v>
      </c>
      <c r="B34">
        <v>10.11</v>
      </c>
      <c r="C34" t="s">
        <v>11</v>
      </c>
      <c r="D34" t="s">
        <v>80</v>
      </c>
      <c r="E34">
        <v>84110</v>
      </c>
      <c r="F34" t="s">
        <v>13</v>
      </c>
      <c r="G34">
        <v>1134078</v>
      </c>
      <c r="H34" t="s">
        <v>2089</v>
      </c>
      <c r="I34" t="s">
        <v>2165</v>
      </c>
      <c r="J34" t="s">
        <v>2166</v>
      </c>
    </row>
    <row r="35" spans="1:10" x14ac:dyDescent="0.2">
      <c r="A35" t="s">
        <v>2126</v>
      </c>
      <c r="B35">
        <v>10.11</v>
      </c>
      <c r="C35" t="s">
        <v>11</v>
      </c>
      <c r="D35" t="s">
        <v>83</v>
      </c>
      <c r="E35">
        <v>54253</v>
      </c>
      <c r="F35" t="s">
        <v>13</v>
      </c>
      <c r="G35">
        <v>682108</v>
      </c>
      <c r="H35" t="s">
        <v>2089</v>
      </c>
      <c r="I35" t="s">
        <v>2167</v>
      </c>
      <c r="J35" t="s">
        <v>2168</v>
      </c>
    </row>
    <row r="36" spans="1:10" x14ac:dyDescent="0.2">
      <c r="A36" t="s">
        <v>2126</v>
      </c>
      <c r="B36">
        <v>10.11</v>
      </c>
      <c r="C36" t="s">
        <v>11</v>
      </c>
      <c r="D36" t="s">
        <v>86</v>
      </c>
      <c r="E36">
        <v>29798</v>
      </c>
      <c r="F36" t="s">
        <v>13</v>
      </c>
      <c r="G36">
        <v>260653</v>
      </c>
      <c r="H36" t="s">
        <v>2089</v>
      </c>
      <c r="I36" t="s">
        <v>2169</v>
      </c>
      <c r="J36" t="s">
        <v>2170</v>
      </c>
    </row>
    <row r="37" spans="1:10" x14ac:dyDescent="0.2">
      <c r="A37" t="s">
        <v>2126</v>
      </c>
      <c r="B37">
        <v>10.11</v>
      </c>
      <c r="C37" t="s">
        <v>11</v>
      </c>
      <c r="D37" t="s">
        <v>89</v>
      </c>
      <c r="E37">
        <v>16648</v>
      </c>
      <c r="F37" t="s">
        <v>13</v>
      </c>
      <c r="G37">
        <v>158877</v>
      </c>
      <c r="H37" t="s">
        <v>2089</v>
      </c>
      <c r="I37" t="s">
        <v>2171</v>
      </c>
      <c r="J37" t="s">
        <v>2172</v>
      </c>
    </row>
    <row r="38" spans="1:10" x14ac:dyDescent="0.2">
      <c r="A38" t="s">
        <v>2126</v>
      </c>
      <c r="B38">
        <v>10.11</v>
      </c>
      <c r="C38" t="s">
        <v>11</v>
      </c>
      <c r="D38" t="s">
        <v>92</v>
      </c>
      <c r="E38">
        <v>8087</v>
      </c>
      <c r="F38" t="s">
        <v>13</v>
      </c>
      <c r="G38">
        <v>81320</v>
      </c>
      <c r="H38" t="s">
        <v>2089</v>
      </c>
      <c r="I38" t="s">
        <v>193</v>
      </c>
      <c r="J38" t="s">
        <v>2173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2174</v>
      </c>
      <c r="B2">
        <v>10.11</v>
      </c>
      <c r="C2" t="s">
        <v>11</v>
      </c>
      <c r="D2" t="s">
        <v>12</v>
      </c>
      <c r="E2">
        <v>21689</v>
      </c>
      <c r="F2" t="s">
        <v>13</v>
      </c>
      <c r="G2">
        <v>211127</v>
      </c>
      <c r="H2" t="s">
        <v>2175</v>
      </c>
      <c r="I2" t="s">
        <v>193</v>
      </c>
      <c r="J2" t="s">
        <v>2176</v>
      </c>
    </row>
    <row r="3" spans="1:10" x14ac:dyDescent="0.2">
      <c r="A3" t="s">
        <v>2174</v>
      </c>
      <c r="B3">
        <v>10.11</v>
      </c>
      <c r="C3" t="s">
        <v>11</v>
      </c>
      <c r="D3" t="s">
        <v>16</v>
      </c>
      <c r="E3">
        <v>24602</v>
      </c>
      <c r="F3" t="s">
        <v>13</v>
      </c>
      <c r="G3">
        <v>256473</v>
      </c>
      <c r="H3" t="s">
        <v>2175</v>
      </c>
      <c r="I3" t="s">
        <v>193</v>
      </c>
      <c r="J3" t="s">
        <v>2177</v>
      </c>
    </row>
    <row r="4" spans="1:10" x14ac:dyDescent="0.2">
      <c r="A4" t="s">
        <v>2174</v>
      </c>
      <c r="B4">
        <v>10.11</v>
      </c>
      <c r="C4" t="s">
        <v>11</v>
      </c>
      <c r="D4" t="s">
        <v>18</v>
      </c>
      <c r="E4">
        <v>28283</v>
      </c>
      <c r="F4" t="s">
        <v>13</v>
      </c>
      <c r="G4">
        <v>256617</v>
      </c>
      <c r="H4" t="s">
        <v>2175</v>
      </c>
      <c r="I4" t="s">
        <v>193</v>
      </c>
      <c r="J4" t="s">
        <v>2178</v>
      </c>
    </row>
    <row r="5" spans="1:10" x14ac:dyDescent="0.2">
      <c r="A5" t="s">
        <v>2174</v>
      </c>
      <c r="B5">
        <v>10.11</v>
      </c>
      <c r="C5" t="s">
        <v>11</v>
      </c>
      <c r="D5" t="s">
        <v>20</v>
      </c>
      <c r="E5">
        <v>23500</v>
      </c>
      <c r="F5" t="s">
        <v>13</v>
      </c>
      <c r="G5">
        <v>215127</v>
      </c>
      <c r="H5" t="s">
        <v>2175</v>
      </c>
      <c r="I5" t="s">
        <v>2179</v>
      </c>
      <c r="J5" t="s">
        <v>2180</v>
      </c>
    </row>
    <row r="6" spans="1:10" x14ac:dyDescent="0.2">
      <c r="A6" t="s">
        <v>2174</v>
      </c>
      <c r="B6">
        <v>10.11</v>
      </c>
      <c r="C6" t="s">
        <v>11</v>
      </c>
      <c r="D6" t="s">
        <v>22</v>
      </c>
      <c r="E6">
        <v>21794</v>
      </c>
      <c r="F6" t="s">
        <v>13</v>
      </c>
      <c r="G6">
        <v>329089</v>
      </c>
      <c r="H6" t="s">
        <v>2175</v>
      </c>
      <c r="I6" t="s">
        <v>193</v>
      </c>
      <c r="J6" t="s">
        <v>2181</v>
      </c>
    </row>
    <row r="7" spans="1:10" x14ac:dyDescent="0.2">
      <c r="A7" t="s">
        <v>2174</v>
      </c>
      <c r="B7">
        <v>10.11</v>
      </c>
      <c r="C7" t="s">
        <v>11</v>
      </c>
      <c r="D7" t="s">
        <v>25</v>
      </c>
      <c r="E7">
        <v>18180</v>
      </c>
      <c r="F7" t="s">
        <v>13</v>
      </c>
      <c r="G7">
        <v>271966</v>
      </c>
      <c r="H7" t="s">
        <v>2175</v>
      </c>
      <c r="I7" t="s">
        <v>2182</v>
      </c>
      <c r="J7" t="s">
        <v>2183</v>
      </c>
    </row>
    <row r="8" spans="1:10" x14ac:dyDescent="0.2">
      <c r="A8" t="s">
        <v>2174</v>
      </c>
      <c r="B8">
        <v>10.11</v>
      </c>
      <c r="C8" t="s">
        <v>11</v>
      </c>
      <c r="D8" t="s">
        <v>27</v>
      </c>
      <c r="E8">
        <v>19039</v>
      </c>
      <c r="F8" t="s">
        <v>13</v>
      </c>
      <c r="G8">
        <v>264944</v>
      </c>
      <c r="H8" t="s">
        <v>2175</v>
      </c>
      <c r="I8" t="s">
        <v>2184</v>
      </c>
      <c r="J8" t="s">
        <v>2185</v>
      </c>
    </row>
    <row r="9" spans="1:10" x14ac:dyDescent="0.2">
      <c r="A9" t="s">
        <v>2174</v>
      </c>
      <c r="B9">
        <v>10.11</v>
      </c>
      <c r="C9" t="s">
        <v>11</v>
      </c>
      <c r="D9" t="s">
        <v>29</v>
      </c>
      <c r="E9">
        <v>21377</v>
      </c>
      <c r="F9" t="s">
        <v>13</v>
      </c>
      <c r="G9">
        <v>274511</v>
      </c>
      <c r="H9" t="s">
        <v>2175</v>
      </c>
      <c r="I9" t="s">
        <v>2186</v>
      </c>
      <c r="J9" t="s">
        <v>2187</v>
      </c>
    </row>
    <row r="10" spans="1:10" x14ac:dyDescent="0.2">
      <c r="A10" t="s">
        <v>2174</v>
      </c>
      <c r="B10">
        <v>10.11</v>
      </c>
      <c r="C10" t="s">
        <v>11</v>
      </c>
      <c r="D10" t="s">
        <v>32</v>
      </c>
      <c r="E10">
        <v>23626</v>
      </c>
      <c r="F10" t="s">
        <v>13</v>
      </c>
      <c r="G10">
        <v>326535</v>
      </c>
      <c r="H10" t="s">
        <v>2175</v>
      </c>
      <c r="I10" t="s">
        <v>2188</v>
      </c>
      <c r="J10" t="s">
        <v>2189</v>
      </c>
    </row>
    <row r="11" spans="1:10" x14ac:dyDescent="0.2">
      <c r="A11" t="s">
        <v>2174</v>
      </c>
      <c r="B11">
        <v>10.11</v>
      </c>
      <c r="C11" t="s">
        <v>11</v>
      </c>
      <c r="D11" t="s">
        <v>35</v>
      </c>
      <c r="E11">
        <v>20121</v>
      </c>
      <c r="F11" t="s">
        <v>13</v>
      </c>
      <c r="G11">
        <v>287631</v>
      </c>
      <c r="H11" t="s">
        <v>2175</v>
      </c>
      <c r="I11" t="s">
        <v>2190</v>
      </c>
      <c r="J11" t="s">
        <v>2191</v>
      </c>
    </row>
    <row r="12" spans="1:10" x14ac:dyDescent="0.2">
      <c r="A12" t="s">
        <v>2174</v>
      </c>
      <c r="B12">
        <v>10.11</v>
      </c>
      <c r="C12" t="s">
        <v>11</v>
      </c>
      <c r="D12" t="s">
        <v>38</v>
      </c>
      <c r="E12">
        <v>19853</v>
      </c>
      <c r="F12" t="s">
        <v>13</v>
      </c>
      <c r="G12">
        <v>291822</v>
      </c>
      <c r="H12" t="s">
        <v>2175</v>
      </c>
      <c r="I12" t="s">
        <v>2192</v>
      </c>
      <c r="J12" t="s">
        <v>2193</v>
      </c>
    </row>
    <row r="13" spans="1:10" x14ac:dyDescent="0.2">
      <c r="A13" t="s">
        <v>2174</v>
      </c>
      <c r="B13">
        <v>10.11</v>
      </c>
      <c r="C13" t="s">
        <v>11</v>
      </c>
      <c r="D13" t="s">
        <v>39</v>
      </c>
      <c r="E13">
        <v>22399</v>
      </c>
      <c r="F13" t="s">
        <v>13</v>
      </c>
      <c r="G13">
        <v>309110</v>
      </c>
      <c r="H13" t="s">
        <v>2175</v>
      </c>
      <c r="I13" t="s">
        <v>2194</v>
      </c>
      <c r="J13" t="s">
        <v>2195</v>
      </c>
    </row>
    <row r="14" spans="1:10" x14ac:dyDescent="0.2">
      <c r="A14" t="s">
        <v>2174</v>
      </c>
      <c r="B14">
        <v>10.11</v>
      </c>
      <c r="C14" t="s">
        <v>11</v>
      </c>
      <c r="D14" t="s">
        <v>40</v>
      </c>
      <c r="E14">
        <v>24228</v>
      </c>
      <c r="F14" t="s">
        <v>13</v>
      </c>
      <c r="G14">
        <v>191409</v>
      </c>
      <c r="H14" t="s">
        <v>2175</v>
      </c>
      <c r="I14" t="s">
        <v>193</v>
      </c>
      <c r="J14" t="s">
        <v>2196</v>
      </c>
    </row>
    <row r="15" spans="1:10" x14ac:dyDescent="0.2">
      <c r="A15" t="s">
        <v>2174</v>
      </c>
      <c r="B15">
        <v>10.11</v>
      </c>
      <c r="C15" t="s">
        <v>11</v>
      </c>
      <c r="D15" t="s">
        <v>42</v>
      </c>
      <c r="E15">
        <v>17969</v>
      </c>
      <c r="F15" t="s">
        <v>13</v>
      </c>
      <c r="G15">
        <v>225678</v>
      </c>
      <c r="H15" t="s">
        <v>2175</v>
      </c>
      <c r="I15" t="s">
        <v>193</v>
      </c>
      <c r="J15" t="s">
        <v>2197</v>
      </c>
    </row>
    <row r="16" spans="1:10" x14ac:dyDescent="0.2">
      <c r="A16" t="s">
        <v>2174</v>
      </c>
      <c r="B16">
        <v>10.11</v>
      </c>
      <c r="C16" t="s">
        <v>11</v>
      </c>
      <c r="D16" t="s">
        <v>44</v>
      </c>
      <c r="E16">
        <v>22459</v>
      </c>
      <c r="F16" t="s">
        <v>13</v>
      </c>
      <c r="G16">
        <v>204289</v>
      </c>
      <c r="H16" t="s">
        <v>2175</v>
      </c>
      <c r="I16" t="s">
        <v>193</v>
      </c>
      <c r="J16" t="s">
        <v>2198</v>
      </c>
    </row>
    <row r="17" spans="1:10" x14ac:dyDescent="0.2">
      <c r="A17" t="s">
        <v>2174</v>
      </c>
      <c r="B17">
        <v>10.11</v>
      </c>
      <c r="C17" t="s">
        <v>11</v>
      </c>
      <c r="D17" t="s">
        <v>46</v>
      </c>
      <c r="E17">
        <v>16401</v>
      </c>
      <c r="F17" t="s">
        <v>13</v>
      </c>
      <c r="G17">
        <v>166008</v>
      </c>
      <c r="H17" t="s">
        <v>2175</v>
      </c>
      <c r="I17" t="s">
        <v>193</v>
      </c>
      <c r="J17" t="s">
        <v>2199</v>
      </c>
    </row>
    <row r="18" spans="1:10" x14ac:dyDescent="0.2">
      <c r="A18" t="s">
        <v>2174</v>
      </c>
      <c r="B18">
        <v>10.11</v>
      </c>
      <c r="C18" t="s">
        <v>11</v>
      </c>
      <c r="D18" t="s">
        <v>48</v>
      </c>
      <c r="E18">
        <v>25443</v>
      </c>
      <c r="F18" t="s">
        <v>13</v>
      </c>
      <c r="G18">
        <v>323792</v>
      </c>
      <c r="H18" t="s">
        <v>2175</v>
      </c>
      <c r="I18" t="s">
        <v>2200</v>
      </c>
      <c r="J18" t="s">
        <v>2201</v>
      </c>
    </row>
    <row r="19" spans="1:10" x14ac:dyDescent="0.2">
      <c r="A19" t="s">
        <v>2174</v>
      </c>
      <c r="B19">
        <v>10.11</v>
      </c>
      <c r="C19" t="s">
        <v>11</v>
      </c>
      <c r="D19" t="s">
        <v>50</v>
      </c>
      <c r="E19">
        <v>19582</v>
      </c>
      <c r="F19" t="s">
        <v>13</v>
      </c>
      <c r="G19">
        <v>258063</v>
      </c>
      <c r="H19" t="s">
        <v>2175</v>
      </c>
      <c r="I19" t="s">
        <v>2202</v>
      </c>
      <c r="J19" t="s">
        <v>2203</v>
      </c>
    </row>
    <row r="20" spans="1:10" x14ac:dyDescent="0.2">
      <c r="A20" t="s">
        <v>2174</v>
      </c>
      <c r="B20">
        <v>10.11</v>
      </c>
      <c r="C20" t="s">
        <v>11</v>
      </c>
      <c r="D20" t="s">
        <v>52</v>
      </c>
      <c r="E20">
        <v>19674</v>
      </c>
      <c r="F20" t="s">
        <v>13</v>
      </c>
      <c r="G20">
        <v>299568</v>
      </c>
      <c r="H20" t="s">
        <v>2175</v>
      </c>
      <c r="I20" t="s">
        <v>2204</v>
      </c>
      <c r="J20" t="s">
        <v>2205</v>
      </c>
    </row>
    <row r="21" spans="1:10" x14ac:dyDescent="0.2">
      <c r="A21" t="s">
        <v>2174</v>
      </c>
      <c r="B21">
        <v>10.11</v>
      </c>
      <c r="C21" t="s">
        <v>11</v>
      </c>
      <c r="D21" t="s">
        <v>54</v>
      </c>
      <c r="E21">
        <v>26067</v>
      </c>
      <c r="F21" t="s">
        <v>13</v>
      </c>
      <c r="G21">
        <v>270085</v>
      </c>
      <c r="H21" t="s">
        <v>2175</v>
      </c>
      <c r="I21" t="s">
        <v>2206</v>
      </c>
      <c r="J21" t="s">
        <v>2207</v>
      </c>
    </row>
    <row r="22" spans="1:10" x14ac:dyDescent="0.2">
      <c r="A22" t="s">
        <v>2174</v>
      </c>
      <c r="B22">
        <v>10.11</v>
      </c>
      <c r="C22" t="s">
        <v>11</v>
      </c>
      <c r="D22" t="s">
        <v>57</v>
      </c>
      <c r="E22">
        <v>22476</v>
      </c>
      <c r="F22" t="s">
        <v>13</v>
      </c>
      <c r="G22">
        <v>309435</v>
      </c>
      <c r="H22" t="s">
        <v>2175</v>
      </c>
      <c r="I22" t="s">
        <v>2208</v>
      </c>
      <c r="J22" t="s">
        <v>2209</v>
      </c>
    </row>
    <row r="23" spans="1:10" x14ac:dyDescent="0.2">
      <c r="A23" t="s">
        <v>2174</v>
      </c>
      <c r="B23">
        <v>10.11</v>
      </c>
      <c r="C23" t="s">
        <v>11</v>
      </c>
      <c r="D23" t="s">
        <v>60</v>
      </c>
      <c r="E23">
        <v>20689</v>
      </c>
      <c r="F23" t="s">
        <v>13</v>
      </c>
      <c r="G23">
        <v>283873</v>
      </c>
      <c r="H23" t="s">
        <v>2175</v>
      </c>
      <c r="I23" t="s">
        <v>2210</v>
      </c>
      <c r="J23" t="s">
        <v>2211</v>
      </c>
    </row>
    <row r="24" spans="1:10" x14ac:dyDescent="0.2">
      <c r="A24" t="s">
        <v>2174</v>
      </c>
      <c r="B24">
        <v>10.11</v>
      </c>
      <c r="C24" t="s">
        <v>11</v>
      </c>
      <c r="D24" t="s">
        <v>63</v>
      </c>
      <c r="E24">
        <v>18044</v>
      </c>
      <c r="F24" t="s">
        <v>13</v>
      </c>
      <c r="G24">
        <v>228347</v>
      </c>
      <c r="H24" t="s">
        <v>2175</v>
      </c>
      <c r="I24" t="s">
        <v>2212</v>
      </c>
      <c r="J24" t="s">
        <v>2213</v>
      </c>
    </row>
    <row r="25" spans="1:10" x14ac:dyDescent="0.2">
      <c r="A25" t="s">
        <v>2174</v>
      </c>
      <c r="B25">
        <v>10.11</v>
      </c>
      <c r="C25" t="s">
        <v>11</v>
      </c>
      <c r="D25" t="s">
        <v>64</v>
      </c>
      <c r="E25">
        <v>18642</v>
      </c>
      <c r="F25" t="s">
        <v>13</v>
      </c>
      <c r="G25">
        <v>220034</v>
      </c>
      <c r="H25" t="s">
        <v>2175</v>
      </c>
      <c r="I25" t="s">
        <v>2214</v>
      </c>
      <c r="J25" t="s">
        <v>2215</v>
      </c>
    </row>
    <row r="26" spans="1:10" x14ac:dyDescent="0.2">
      <c r="A26" t="s">
        <v>2174</v>
      </c>
      <c r="B26">
        <v>10.11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2175</v>
      </c>
      <c r="I26" t="s">
        <v>37</v>
      </c>
      <c r="J26" t="s">
        <v>13</v>
      </c>
    </row>
    <row r="27" spans="1:10" x14ac:dyDescent="0.2">
      <c r="A27" t="s">
        <v>2174</v>
      </c>
      <c r="B27">
        <v>10.11</v>
      </c>
      <c r="C27" t="s">
        <v>11</v>
      </c>
      <c r="D27" t="s">
        <v>66</v>
      </c>
      <c r="E27">
        <v>25717</v>
      </c>
      <c r="F27" t="s">
        <v>13</v>
      </c>
      <c r="G27">
        <v>274335</v>
      </c>
      <c r="H27" t="s">
        <v>2175</v>
      </c>
      <c r="I27" t="s">
        <v>193</v>
      </c>
      <c r="J27" t="s">
        <v>2216</v>
      </c>
    </row>
    <row r="28" spans="1:10" x14ac:dyDescent="0.2">
      <c r="A28" t="s">
        <v>2174</v>
      </c>
      <c r="B28">
        <v>10.11</v>
      </c>
      <c r="C28" t="s">
        <v>11</v>
      </c>
      <c r="D28" t="s">
        <v>68</v>
      </c>
      <c r="E28">
        <v>32298</v>
      </c>
      <c r="F28" t="s">
        <v>13</v>
      </c>
      <c r="G28">
        <v>232900</v>
      </c>
      <c r="H28" t="s">
        <v>2175</v>
      </c>
      <c r="I28" t="s">
        <v>193</v>
      </c>
      <c r="J28" t="s">
        <v>2217</v>
      </c>
    </row>
    <row r="29" spans="1:10" x14ac:dyDescent="0.2">
      <c r="A29" t="s">
        <v>2174</v>
      </c>
      <c r="B29">
        <v>10.11</v>
      </c>
      <c r="C29" t="s">
        <v>11</v>
      </c>
      <c r="D29" t="s">
        <v>70</v>
      </c>
      <c r="E29">
        <v>23790</v>
      </c>
      <c r="F29" t="s">
        <v>13</v>
      </c>
      <c r="G29">
        <v>279562</v>
      </c>
      <c r="H29" t="s">
        <v>2175</v>
      </c>
      <c r="I29" t="s">
        <v>193</v>
      </c>
      <c r="J29" t="s">
        <v>2218</v>
      </c>
    </row>
    <row r="30" spans="1:10" x14ac:dyDescent="0.2">
      <c r="A30" t="s">
        <v>2174</v>
      </c>
      <c r="B30">
        <v>10.11</v>
      </c>
      <c r="C30" t="s">
        <v>11</v>
      </c>
      <c r="D30" t="s">
        <v>72</v>
      </c>
      <c r="E30">
        <v>28280</v>
      </c>
      <c r="F30" t="s">
        <v>13</v>
      </c>
      <c r="G30">
        <v>330050</v>
      </c>
      <c r="H30" t="s">
        <v>2175</v>
      </c>
      <c r="I30" t="s">
        <v>193</v>
      </c>
      <c r="J30" t="s">
        <v>2219</v>
      </c>
    </row>
    <row r="31" spans="1:10" x14ac:dyDescent="0.2">
      <c r="A31" t="s">
        <v>2174</v>
      </c>
      <c r="B31">
        <v>10.11</v>
      </c>
      <c r="C31" t="s">
        <v>11</v>
      </c>
      <c r="D31" t="s">
        <v>74</v>
      </c>
      <c r="E31">
        <v>33836</v>
      </c>
      <c r="F31" t="s">
        <v>13</v>
      </c>
      <c r="G31">
        <v>370866</v>
      </c>
      <c r="H31" t="s">
        <v>2175</v>
      </c>
      <c r="I31" t="s">
        <v>193</v>
      </c>
      <c r="J31" t="s">
        <v>2220</v>
      </c>
    </row>
    <row r="32" spans="1:10" x14ac:dyDescent="0.2">
      <c r="A32" t="s">
        <v>2174</v>
      </c>
      <c r="B32">
        <v>10.11</v>
      </c>
      <c r="C32" t="s">
        <v>11</v>
      </c>
      <c r="D32" t="s">
        <v>76</v>
      </c>
      <c r="E32">
        <v>18504</v>
      </c>
      <c r="F32" t="s">
        <v>13</v>
      </c>
      <c r="G32">
        <v>253782</v>
      </c>
      <c r="H32" t="s">
        <v>2175</v>
      </c>
      <c r="I32" t="s">
        <v>2221</v>
      </c>
      <c r="J32" t="s">
        <v>2222</v>
      </c>
    </row>
    <row r="33" spans="1:10" x14ac:dyDescent="0.2">
      <c r="A33" t="s">
        <v>2174</v>
      </c>
      <c r="B33">
        <v>10.11</v>
      </c>
      <c r="C33" t="s">
        <v>11</v>
      </c>
      <c r="D33" t="s">
        <v>78</v>
      </c>
      <c r="E33">
        <v>15561</v>
      </c>
      <c r="F33" t="s">
        <v>13</v>
      </c>
      <c r="G33">
        <v>208660</v>
      </c>
      <c r="H33" t="s">
        <v>2175</v>
      </c>
      <c r="I33" t="s">
        <v>2223</v>
      </c>
      <c r="J33" t="s">
        <v>2224</v>
      </c>
    </row>
    <row r="34" spans="1:10" x14ac:dyDescent="0.2">
      <c r="A34" t="s">
        <v>2174</v>
      </c>
      <c r="B34">
        <v>10.11</v>
      </c>
      <c r="C34" t="s">
        <v>11</v>
      </c>
      <c r="D34" t="s">
        <v>80</v>
      </c>
      <c r="E34">
        <v>23420</v>
      </c>
      <c r="F34" t="s">
        <v>13</v>
      </c>
      <c r="G34">
        <v>323417</v>
      </c>
      <c r="H34" t="s">
        <v>2175</v>
      </c>
      <c r="I34" t="s">
        <v>193</v>
      </c>
      <c r="J34" t="s">
        <v>2225</v>
      </c>
    </row>
    <row r="35" spans="1:10" x14ac:dyDescent="0.2">
      <c r="A35" t="s">
        <v>2174</v>
      </c>
      <c r="B35">
        <v>10.11</v>
      </c>
      <c r="C35" t="s">
        <v>11</v>
      </c>
      <c r="D35" t="s">
        <v>83</v>
      </c>
      <c r="E35">
        <v>17489</v>
      </c>
      <c r="F35" t="s">
        <v>13</v>
      </c>
      <c r="G35">
        <v>269542</v>
      </c>
      <c r="H35" t="s">
        <v>2175</v>
      </c>
      <c r="I35" t="s">
        <v>2226</v>
      </c>
      <c r="J35" t="s">
        <v>2227</v>
      </c>
    </row>
    <row r="36" spans="1:10" x14ac:dyDescent="0.2">
      <c r="A36" t="s">
        <v>2174</v>
      </c>
      <c r="B36">
        <v>10.11</v>
      </c>
      <c r="C36" t="s">
        <v>11</v>
      </c>
      <c r="D36" t="s">
        <v>86</v>
      </c>
      <c r="E36">
        <v>20788</v>
      </c>
      <c r="F36" t="s">
        <v>13</v>
      </c>
      <c r="G36">
        <v>272358</v>
      </c>
      <c r="H36" t="s">
        <v>2175</v>
      </c>
      <c r="I36" t="s">
        <v>2228</v>
      </c>
      <c r="J36" t="s">
        <v>2229</v>
      </c>
    </row>
    <row r="37" spans="1:10" x14ac:dyDescent="0.2">
      <c r="A37" t="s">
        <v>2174</v>
      </c>
      <c r="B37">
        <v>10.11</v>
      </c>
      <c r="C37" t="s">
        <v>11</v>
      </c>
      <c r="D37" t="s">
        <v>89</v>
      </c>
      <c r="E37">
        <v>20885</v>
      </c>
      <c r="F37" t="s">
        <v>13</v>
      </c>
      <c r="G37">
        <v>270853</v>
      </c>
      <c r="H37" t="s">
        <v>2175</v>
      </c>
      <c r="I37" t="s">
        <v>2230</v>
      </c>
      <c r="J37" t="s">
        <v>2231</v>
      </c>
    </row>
    <row r="38" spans="1:10" x14ac:dyDescent="0.2">
      <c r="A38" t="s">
        <v>2174</v>
      </c>
      <c r="B38">
        <v>10.11</v>
      </c>
      <c r="C38" t="s">
        <v>11</v>
      </c>
      <c r="D38" t="s">
        <v>92</v>
      </c>
      <c r="E38">
        <v>24911</v>
      </c>
      <c r="F38" t="s">
        <v>13</v>
      </c>
      <c r="G38">
        <v>294604</v>
      </c>
      <c r="H38" t="s">
        <v>2175</v>
      </c>
      <c r="I38" t="s">
        <v>2232</v>
      </c>
      <c r="J38" t="s">
        <v>2233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2234</v>
      </c>
      <c r="B2">
        <v>10.11</v>
      </c>
      <c r="C2" t="s">
        <v>11</v>
      </c>
      <c r="D2" t="s">
        <v>12</v>
      </c>
      <c r="E2">
        <v>27001</v>
      </c>
      <c r="F2" t="s">
        <v>13</v>
      </c>
      <c r="G2">
        <v>91911</v>
      </c>
      <c r="H2" t="s">
        <v>2175</v>
      </c>
      <c r="I2" t="s">
        <v>193</v>
      </c>
      <c r="J2" t="s">
        <v>2235</v>
      </c>
    </row>
    <row r="3" spans="1:10" x14ac:dyDescent="0.2">
      <c r="A3" t="s">
        <v>2234</v>
      </c>
      <c r="B3">
        <v>10.11</v>
      </c>
      <c r="C3" t="s">
        <v>11</v>
      </c>
      <c r="D3" t="s">
        <v>16</v>
      </c>
      <c r="E3">
        <v>17062</v>
      </c>
      <c r="F3" t="s">
        <v>13</v>
      </c>
      <c r="G3">
        <v>58276</v>
      </c>
      <c r="H3" t="s">
        <v>2175</v>
      </c>
      <c r="I3" t="s">
        <v>193</v>
      </c>
      <c r="J3" t="s">
        <v>2236</v>
      </c>
    </row>
    <row r="4" spans="1:10" x14ac:dyDescent="0.2">
      <c r="A4" t="s">
        <v>2234</v>
      </c>
      <c r="B4">
        <v>10.11</v>
      </c>
      <c r="C4" t="s">
        <v>11</v>
      </c>
      <c r="D4" t="s">
        <v>18</v>
      </c>
      <c r="E4">
        <v>24846</v>
      </c>
      <c r="F4" t="s">
        <v>13</v>
      </c>
      <c r="G4">
        <v>85141</v>
      </c>
      <c r="H4" t="s">
        <v>2175</v>
      </c>
      <c r="I4" t="s">
        <v>193</v>
      </c>
      <c r="J4" t="s">
        <v>2237</v>
      </c>
    </row>
    <row r="5" spans="1:10" x14ac:dyDescent="0.2">
      <c r="A5" t="s">
        <v>2234</v>
      </c>
      <c r="B5">
        <v>10.11</v>
      </c>
      <c r="C5" t="s">
        <v>11</v>
      </c>
      <c r="D5" t="s">
        <v>20</v>
      </c>
      <c r="E5">
        <v>23941</v>
      </c>
      <c r="F5" t="s">
        <v>13</v>
      </c>
      <c r="G5">
        <v>172889</v>
      </c>
      <c r="H5" t="s">
        <v>2175</v>
      </c>
      <c r="I5" t="s">
        <v>193</v>
      </c>
      <c r="J5" t="s">
        <v>2238</v>
      </c>
    </row>
    <row r="6" spans="1:10" x14ac:dyDescent="0.2">
      <c r="A6" t="s">
        <v>2234</v>
      </c>
      <c r="B6">
        <v>10.11</v>
      </c>
      <c r="C6" t="s">
        <v>11</v>
      </c>
      <c r="D6" t="s">
        <v>22</v>
      </c>
      <c r="E6">
        <v>44057</v>
      </c>
      <c r="F6" t="s">
        <v>13</v>
      </c>
      <c r="G6">
        <v>460939</v>
      </c>
      <c r="H6" t="s">
        <v>2175</v>
      </c>
      <c r="I6" t="s">
        <v>193</v>
      </c>
      <c r="J6" t="s">
        <v>2239</v>
      </c>
    </row>
    <row r="7" spans="1:10" x14ac:dyDescent="0.2">
      <c r="A7" t="s">
        <v>2234</v>
      </c>
      <c r="B7">
        <v>10.11</v>
      </c>
      <c r="C7" t="s">
        <v>11</v>
      </c>
      <c r="D7" t="s">
        <v>25</v>
      </c>
      <c r="E7">
        <v>49406</v>
      </c>
      <c r="F7" t="s">
        <v>13</v>
      </c>
      <c r="G7">
        <v>536019</v>
      </c>
      <c r="H7" t="s">
        <v>2175</v>
      </c>
      <c r="I7" t="s">
        <v>2240</v>
      </c>
      <c r="J7" t="s">
        <v>2241</v>
      </c>
    </row>
    <row r="8" spans="1:10" x14ac:dyDescent="0.2">
      <c r="A8" t="s">
        <v>2234</v>
      </c>
      <c r="B8">
        <v>10.11</v>
      </c>
      <c r="C8" t="s">
        <v>11</v>
      </c>
      <c r="D8" t="s">
        <v>27</v>
      </c>
      <c r="E8">
        <v>60601</v>
      </c>
      <c r="F8" t="s">
        <v>13</v>
      </c>
      <c r="G8">
        <v>755315</v>
      </c>
      <c r="H8" t="s">
        <v>2175</v>
      </c>
      <c r="I8" t="s">
        <v>193</v>
      </c>
      <c r="J8" t="s">
        <v>2242</v>
      </c>
    </row>
    <row r="9" spans="1:10" x14ac:dyDescent="0.2">
      <c r="A9" t="s">
        <v>2234</v>
      </c>
      <c r="B9">
        <v>10.11</v>
      </c>
      <c r="C9" t="s">
        <v>11</v>
      </c>
      <c r="D9" t="s">
        <v>29</v>
      </c>
      <c r="E9">
        <v>62733</v>
      </c>
      <c r="F9" t="s">
        <v>13</v>
      </c>
      <c r="G9">
        <v>736812</v>
      </c>
      <c r="H9" t="s">
        <v>2175</v>
      </c>
      <c r="I9" t="s">
        <v>193</v>
      </c>
      <c r="J9" t="s">
        <v>2243</v>
      </c>
    </row>
    <row r="10" spans="1:10" x14ac:dyDescent="0.2">
      <c r="A10" t="s">
        <v>2234</v>
      </c>
      <c r="B10">
        <v>10.11</v>
      </c>
      <c r="C10" t="s">
        <v>11</v>
      </c>
      <c r="D10" t="s">
        <v>32</v>
      </c>
      <c r="E10">
        <v>49605</v>
      </c>
      <c r="F10" t="s">
        <v>13</v>
      </c>
      <c r="G10">
        <v>658469</v>
      </c>
      <c r="H10" t="s">
        <v>2175</v>
      </c>
      <c r="I10" t="s">
        <v>193</v>
      </c>
      <c r="J10" t="s">
        <v>2244</v>
      </c>
    </row>
    <row r="11" spans="1:10" x14ac:dyDescent="0.2">
      <c r="A11" t="s">
        <v>2234</v>
      </c>
      <c r="B11">
        <v>10.11</v>
      </c>
      <c r="C11" t="s">
        <v>11</v>
      </c>
      <c r="D11" t="s">
        <v>35</v>
      </c>
      <c r="E11">
        <v>66103</v>
      </c>
      <c r="F11" t="s">
        <v>13</v>
      </c>
      <c r="G11">
        <v>949801</v>
      </c>
      <c r="H11" t="s">
        <v>2175</v>
      </c>
      <c r="I11" t="s">
        <v>193</v>
      </c>
      <c r="J11" t="s">
        <v>2245</v>
      </c>
    </row>
    <row r="12" spans="1:10" x14ac:dyDescent="0.2">
      <c r="A12" t="s">
        <v>2234</v>
      </c>
      <c r="B12">
        <v>10.11</v>
      </c>
      <c r="C12" t="s">
        <v>11</v>
      </c>
      <c r="D12" t="s">
        <v>38</v>
      </c>
      <c r="E12">
        <v>46966</v>
      </c>
      <c r="F12" t="s">
        <v>13</v>
      </c>
      <c r="G12">
        <v>641740</v>
      </c>
      <c r="H12" t="s">
        <v>2175</v>
      </c>
      <c r="I12" t="s">
        <v>193</v>
      </c>
      <c r="J12" t="s">
        <v>2246</v>
      </c>
    </row>
    <row r="13" spans="1:10" x14ac:dyDescent="0.2">
      <c r="A13" t="s">
        <v>2234</v>
      </c>
      <c r="B13">
        <v>10.11</v>
      </c>
      <c r="C13" t="s">
        <v>11</v>
      </c>
      <c r="D13" t="s">
        <v>39</v>
      </c>
      <c r="E13">
        <v>75081</v>
      </c>
      <c r="F13" t="s">
        <v>13</v>
      </c>
      <c r="G13">
        <v>847268</v>
      </c>
      <c r="H13" t="s">
        <v>2175</v>
      </c>
      <c r="I13" t="s">
        <v>193</v>
      </c>
      <c r="J13" t="s">
        <v>2247</v>
      </c>
    </row>
    <row r="14" spans="1:10" x14ac:dyDescent="0.2">
      <c r="A14" t="s">
        <v>2234</v>
      </c>
      <c r="B14">
        <v>10.11</v>
      </c>
      <c r="C14" t="s">
        <v>11</v>
      </c>
      <c r="D14" t="s">
        <v>40</v>
      </c>
      <c r="E14">
        <v>52507</v>
      </c>
      <c r="F14" t="s">
        <v>13</v>
      </c>
      <c r="G14">
        <v>240632</v>
      </c>
      <c r="H14" t="s">
        <v>2175</v>
      </c>
      <c r="I14" t="s">
        <v>193</v>
      </c>
      <c r="J14" t="s">
        <v>2248</v>
      </c>
    </row>
    <row r="15" spans="1:10" x14ac:dyDescent="0.2">
      <c r="A15" t="s">
        <v>2234</v>
      </c>
      <c r="B15">
        <v>10.11</v>
      </c>
      <c r="C15" t="s">
        <v>11</v>
      </c>
      <c r="D15" t="s">
        <v>42</v>
      </c>
      <c r="E15">
        <v>22964</v>
      </c>
      <c r="F15" t="s">
        <v>13</v>
      </c>
      <c r="G15">
        <v>78410</v>
      </c>
      <c r="H15" t="s">
        <v>2175</v>
      </c>
      <c r="I15" t="s">
        <v>193</v>
      </c>
      <c r="J15" t="s">
        <v>2249</v>
      </c>
    </row>
    <row r="16" spans="1:10" x14ac:dyDescent="0.2">
      <c r="A16" t="s">
        <v>2234</v>
      </c>
      <c r="B16">
        <v>10.11</v>
      </c>
      <c r="C16" t="s">
        <v>11</v>
      </c>
      <c r="D16" t="s">
        <v>44</v>
      </c>
      <c r="E16">
        <v>42009</v>
      </c>
      <c r="F16" t="s">
        <v>13</v>
      </c>
      <c r="G16">
        <v>220198</v>
      </c>
      <c r="H16" t="s">
        <v>2175</v>
      </c>
      <c r="I16" t="s">
        <v>193</v>
      </c>
      <c r="J16" t="s">
        <v>2250</v>
      </c>
    </row>
    <row r="17" spans="1:10" x14ac:dyDescent="0.2">
      <c r="A17" t="s">
        <v>2234</v>
      </c>
      <c r="B17">
        <v>10.11</v>
      </c>
      <c r="C17" t="s">
        <v>11</v>
      </c>
      <c r="D17" t="s">
        <v>46</v>
      </c>
      <c r="E17">
        <v>45942</v>
      </c>
      <c r="F17" t="s">
        <v>13</v>
      </c>
      <c r="G17">
        <v>407911</v>
      </c>
      <c r="H17" t="s">
        <v>2175</v>
      </c>
      <c r="I17" t="s">
        <v>193</v>
      </c>
      <c r="J17" t="s">
        <v>2251</v>
      </c>
    </row>
    <row r="18" spans="1:10" x14ac:dyDescent="0.2">
      <c r="A18" t="s">
        <v>2234</v>
      </c>
      <c r="B18">
        <v>10.11</v>
      </c>
      <c r="C18" t="s">
        <v>11</v>
      </c>
      <c r="D18" t="s">
        <v>48</v>
      </c>
      <c r="E18">
        <v>43004</v>
      </c>
      <c r="F18" t="s">
        <v>13</v>
      </c>
      <c r="G18">
        <v>534138</v>
      </c>
      <c r="H18" t="s">
        <v>2175</v>
      </c>
      <c r="I18" t="s">
        <v>193</v>
      </c>
      <c r="J18" t="s">
        <v>2252</v>
      </c>
    </row>
    <row r="19" spans="1:10" x14ac:dyDescent="0.2">
      <c r="A19" t="s">
        <v>2234</v>
      </c>
      <c r="B19">
        <v>10.11</v>
      </c>
      <c r="C19" t="s">
        <v>11</v>
      </c>
      <c r="D19" t="s">
        <v>50</v>
      </c>
      <c r="E19">
        <v>49172</v>
      </c>
      <c r="F19" t="s">
        <v>13</v>
      </c>
      <c r="G19">
        <v>682396</v>
      </c>
      <c r="H19" t="s">
        <v>2175</v>
      </c>
      <c r="I19" t="s">
        <v>193</v>
      </c>
      <c r="J19" t="s">
        <v>2253</v>
      </c>
    </row>
    <row r="20" spans="1:10" x14ac:dyDescent="0.2">
      <c r="A20" t="s">
        <v>2234</v>
      </c>
      <c r="B20">
        <v>10.11</v>
      </c>
      <c r="C20" t="s">
        <v>11</v>
      </c>
      <c r="D20" t="s">
        <v>52</v>
      </c>
      <c r="E20">
        <v>56295</v>
      </c>
      <c r="F20" t="s">
        <v>13</v>
      </c>
      <c r="G20">
        <v>669215</v>
      </c>
      <c r="H20" t="s">
        <v>2175</v>
      </c>
      <c r="I20" t="s">
        <v>193</v>
      </c>
      <c r="J20" t="s">
        <v>2254</v>
      </c>
    </row>
    <row r="21" spans="1:10" x14ac:dyDescent="0.2">
      <c r="A21" t="s">
        <v>2234</v>
      </c>
      <c r="B21">
        <v>10.11</v>
      </c>
      <c r="C21" t="s">
        <v>11</v>
      </c>
      <c r="D21" t="s">
        <v>54</v>
      </c>
      <c r="E21">
        <v>68079</v>
      </c>
      <c r="F21" t="s">
        <v>13</v>
      </c>
      <c r="G21">
        <v>658866</v>
      </c>
      <c r="H21" t="s">
        <v>2175</v>
      </c>
      <c r="I21" t="s">
        <v>193</v>
      </c>
      <c r="J21" t="s">
        <v>2255</v>
      </c>
    </row>
    <row r="22" spans="1:10" x14ac:dyDescent="0.2">
      <c r="A22" t="s">
        <v>2234</v>
      </c>
      <c r="B22">
        <v>10.11</v>
      </c>
      <c r="C22" t="s">
        <v>11</v>
      </c>
      <c r="D22" t="s">
        <v>57</v>
      </c>
      <c r="E22">
        <v>45896</v>
      </c>
      <c r="F22" t="s">
        <v>13</v>
      </c>
      <c r="G22">
        <v>676939</v>
      </c>
      <c r="H22" t="s">
        <v>2175</v>
      </c>
      <c r="I22" t="s">
        <v>193</v>
      </c>
      <c r="J22" t="s">
        <v>2256</v>
      </c>
    </row>
    <row r="23" spans="1:10" x14ac:dyDescent="0.2">
      <c r="A23" t="s">
        <v>2234</v>
      </c>
      <c r="B23">
        <v>10.11</v>
      </c>
      <c r="C23" t="s">
        <v>11</v>
      </c>
      <c r="D23" t="s">
        <v>60</v>
      </c>
      <c r="E23">
        <v>66296</v>
      </c>
      <c r="F23" t="s">
        <v>13</v>
      </c>
      <c r="G23">
        <v>852255</v>
      </c>
      <c r="H23" t="s">
        <v>2175</v>
      </c>
      <c r="I23" t="s">
        <v>193</v>
      </c>
      <c r="J23" t="s">
        <v>2257</v>
      </c>
    </row>
    <row r="24" spans="1:10" x14ac:dyDescent="0.2">
      <c r="A24" t="s">
        <v>2234</v>
      </c>
      <c r="B24">
        <v>10.11</v>
      </c>
      <c r="C24" t="s">
        <v>11</v>
      </c>
      <c r="D24" t="s">
        <v>63</v>
      </c>
      <c r="E24">
        <v>49324</v>
      </c>
      <c r="F24" t="s">
        <v>13</v>
      </c>
      <c r="G24">
        <v>744912</v>
      </c>
      <c r="H24" t="s">
        <v>2175</v>
      </c>
      <c r="I24" t="s">
        <v>193</v>
      </c>
      <c r="J24" t="s">
        <v>2258</v>
      </c>
    </row>
    <row r="25" spans="1:10" x14ac:dyDescent="0.2">
      <c r="A25" t="s">
        <v>2234</v>
      </c>
      <c r="B25">
        <v>10.11</v>
      </c>
      <c r="C25" t="s">
        <v>11</v>
      </c>
      <c r="D25" t="s">
        <v>64</v>
      </c>
      <c r="E25">
        <v>57839</v>
      </c>
      <c r="F25" t="s">
        <v>13</v>
      </c>
      <c r="G25">
        <v>793573</v>
      </c>
      <c r="H25" t="s">
        <v>2175</v>
      </c>
      <c r="I25" t="s">
        <v>193</v>
      </c>
      <c r="J25" t="s">
        <v>2259</v>
      </c>
    </row>
    <row r="26" spans="1:10" x14ac:dyDescent="0.2">
      <c r="A26" t="s">
        <v>2234</v>
      </c>
      <c r="B26">
        <v>10.11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2175</v>
      </c>
      <c r="I26" t="s">
        <v>37</v>
      </c>
      <c r="J26" t="s">
        <v>13</v>
      </c>
    </row>
    <row r="27" spans="1:10" x14ac:dyDescent="0.2">
      <c r="A27" t="s">
        <v>2234</v>
      </c>
      <c r="B27">
        <v>10.11</v>
      </c>
      <c r="C27" t="s">
        <v>11</v>
      </c>
      <c r="D27" t="s">
        <v>66</v>
      </c>
      <c r="E27" t="s">
        <v>36</v>
      </c>
      <c r="F27" t="s">
        <v>13</v>
      </c>
      <c r="G27" t="s">
        <v>36</v>
      </c>
      <c r="H27" t="s">
        <v>2175</v>
      </c>
      <c r="I27" t="s">
        <v>37</v>
      </c>
      <c r="J27" t="s">
        <v>2260</v>
      </c>
    </row>
    <row r="28" spans="1:10" x14ac:dyDescent="0.2">
      <c r="A28" t="s">
        <v>2234</v>
      </c>
      <c r="B28">
        <v>10.11</v>
      </c>
      <c r="C28" t="s">
        <v>11</v>
      </c>
      <c r="D28" t="s">
        <v>68</v>
      </c>
      <c r="E28">
        <v>32461</v>
      </c>
      <c r="F28" t="s">
        <v>13</v>
      </c>
      <c r="G28">
        <v>370751</v>
      </c>
      <c r="H28" t="s">
        <v>2175</v>
      </c>
      <c r="I28" t="s">
        <v>193</v>
      </c>
      <c r="J28" t="s">
        <v>2261</v>
      </c>
    </row>
    <row r="29" spans="1:10" x14ac:dyDescent="0.2">
      <c r="A29" t="s">
        <v>2234</v>
      </c>
      <c r="B29">
        <v>10.11</v>
      </c>
      <c r="C29" t="s">
        <v>11</v>
      </c>
      <c r="D29" t="s">
        <v>70</v>
      </c>
      <c r="E29">
        <v>57345</v>
      </c>
      <c r="F29" t="s">
        <v>13</v>
      </c>
      <c r="G29">
        <v>305694</v>
      </c>
      <c r="H29" t="s">
        <v>2175</v>
      </c>
      <c r="I29" t="s">
        <v>193</v>
      </c>
      <c r="J29" t="s">
        <v>2262</v>
      </c>
    </row>
    <row r="30" spans="1:10" x14ac:dyDescent="0.2">
      <c r="A30" t="s">
        <v>2234</v>
      </c>
      <c r="B30">
        <v>10.11</v>
      </c>
      <c r="C30" t="s">
        <v>11</v>
      </c>
      <c r="D30" t="s">
        <v>72</v>
      </c>
      <c r="E30">
        <v>43019</v>
      </c>
      <c r="F30" t="s">
        <v>13</v>
      </c>
      <c r="G30">
        <v>341628</v>
      </c>
      <c r="H30" t="s">
        <v>2175</v>
      </c>
      <c r="I30" t="s">
        <v>193</v>
      </c>
      <c r="J30" t="s">
        <v>2263</v>
      </c>
    </row>
    <row r="31" spans="1:10" x14ac:dyDescent="0.2">
      <c r="A31" t="s">
        <v>2234</v>
      </c>
      <c r="B31">
        <v>10.11</v>
      </c>
      <c r="C31" t="s">
        <v>11</v>
      </c>
      <c r="D31" t="s">
        <v>74</v>
      </c>
      <c r="E31">
        <v>61418</v>
      </c>
      <c r="F31" t="s">
        <v>13</v>
      </c>
      <c r="G31">
        <v>589075</v>
      </c>
      <c r="H31" t="s">
        <v>2175</v>
      </c>
      <c r="I31" t="s">
        <v>193</v>
      </c>
      <c r="J31" t="s">
        <v>2264</v>
      </c>
    </row>
    <row r="32" spans="1:10" x14ac:dyDescent="0.2">
      <c r="A32" t="s">
        <v>2234</v>
      </c>
      <c r="B32">
        <v>10.11</v>
      </c>
      <c r="C32" t="s">
        <v>11</v>
      </c>
      <c r="D32" t="s">
        <v>76</v>
      </c>
      <c r="E32">
        <v>50164</v>
      </c>
      <c r="F32" t="s">
        <v>13</v>
      </c>
      <c r="G32">
        <v>658330</v>
      </c>
      <c r="H32" t="s">
        <v>2175</v>
      </c>
      <c r="I32" t="s">
        <v>193</v>
      </c>
      <c r="J32" t="s">
        <v>2265</v>
      </c>
    </row>
    <row r="33" spans="1:10" x14ac:dyDescent="0.2">
      <c r="A33" t="s">
        <v>2234</v>
      </c>
      <c r="B33">
        <v>10.11</v>
      </c>
      <c r="C33" t="s">
        <v>11</v>
      </c>
      <c r="D33" t="s">
        <v>78</v>
      </c>
      <c r="E33">
        <v>53229</v>
      </c>
      <c r="F33" t="s">
        <v>13</v>
      </c>
      <c r="G33">
        <v>662577</v>
      </c>
      <c r="H33" t="s">
        <v>2175</v>
      </c>
      <c r="I33" t="s">
        <v>193</v>
      </c>
      <c r="J33" t="s">
        <v>2266</v>
      </c>
    </row>
    <row r="34" spans="1:10" x14ac:dyDescent="0.2">
      <c r="A34" t="s">
        <v>2234</v>
      </c>
      <c r="B34">
        <v>10.11</v>
      </c>
      <c r="C34" t="s">
        <v>11</v>
      </c>
      <c r="D34" t="s">
        <v>80</v>
      </c>
      <c r="E34">
        <v>64575</v>
      </c>
      <c r="F34" t="s">
        <v>13</v>
      </c>
      <c r="G34">
        <v>746158</v>
      </c>
      <c r="H34" t="s">
        <v>2175</v>
      </c>
      <c r="I34" t="s">
        <v>193</v>
      </c>
      <c r="J34" t="s">
        <v>2267</v>
      </c>
    </row>
    <row r="35" spans="1:10" x14ac:dyDescent="0.2">
      <c r="A35" t="s">
        <v>2234</v>
      </c>
      <c r="B35">
        <v>10.11</v>
      </c>
      <c r="C35" t="s">
        <v>11</v>
      </c>
      <c r="D35" t="s">
        <v>83</v>
      </c>
      <c r="E35">
        <v>76038</v>
      </c>
      <c r="F35" t="s">
        <v>13</v>
      </c>
      <c r="G35">
        <v>877310</v>
      </c>
      <c r="H35" t="s">
        <v>2175</v>
      </c>
      <c r="I35" t="s">
        <v>193</v>
      </c>
      <c r="J35" t="s">
        <v>2268</v>
      </c>
    </row>
    <row r="36" spans="1:10" x14ac:dyDescent="0.2">
      <c r="A36" t="s">
        <v>2234</v>
      </c>
      <c r="B36">
        <v>10.11</v>
      </c>
      <c r="C36" t="s">
        <v>11</v>
      </c>
      <c r="D36" t="s">
        <v>86</v>
      </c>
      <c r="E36">
        <v>76472</v>
      </c>
      <c r="F36" t="s">
        <v>13</v>
      </c>
      <c r="G36">
        <v>845413</v>
      </c>
      <c r="H36" t="s">
        <v>2175</v>
      </c>
      <c r="I36" t="s">
        <v>193</v>
      </c>
      <c r="J36" t="s">
        <v>2269</v>
      </c>
    </row>
    <row r="37" spans="1:10" x14ac:dyDescent="0.2">
      <c r="A37" t="s">
        <v>2234</v>
      </c>
      <c r="B37">
        <v>10.11</v>
      </c>
      <c r="C37" t="s">
        <v>11</v>
      </c>
      <c r="D37" t="s">
        <v>89</v>
      </c>
      <c r="E37">
        <v>58073</v>
      </c>
      <c r="F37" t="s">
        <v>13</v>
      </c>
      <c r="G37">
        <v>818615</v>
      </c>
      <c r="H37" t="s">
        <v>2175</v>
      </c>
      <c r="I37" t="s">
        <v>193</v>
      </c>
      <c r="J37" t="s">
        <v>2270</v>
      </c>
    </row>
    <row r="38" spans="1:10" x14ac:dyDescent="0.2">
      <c r="A38" t="s">
        <v>2234</v>
      </c>
      <c r="B38">
        <v>10.11</v>
      </c>
      <c r="C38" t="s">
        <v>11</v>
      </c>
      <c r="D38" t="s">
        <v>92</v>
      </c>
      <c r="E38">
        <v>54635</v>
      </c>
      <c r="F38" t="s">
        <v>13</v>
      </c>
      <c r="G38">
        <v>704161</v>
      </c>
      <c r="H38" t="s">
        <v>2175</v>
      </c>
      <c r="I38" t="s">
        <v>193</v>
      </c>
      <c r="J38" t="s">
        <v>2271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2272</v>
      </c>
      <c r="B2">
        <v>10.11</v>
      </c>
      <c r="C2" t="s">
        <v>252</v>
      </c>
      <c r="D2" t="s">
        <v>12</v>
      </c>
      <c r="E2">
        <v>768023</v>
      </c>
      <c r="F2" t="s">
        <v>13</v>
      </c>
      <c r="G2">
        <v>9816572</v>
      </c>
      <c r="H2" t="s">
        <v>2273</v>
      </c>
      <c r="I2" t="s">
        <v>2274</v>
      </c>
      <c r="J2" t="s">
        <v>13</v>
      </c>
    </row>
    <row r="3" spans="1:10" x14ac:dyDescent="0.2">
      <c r="A3" t="s">
        <v>2272</v>
      </c>
      <c r="B3">
        <v>10.11</v>
      </c>
      <c r="C3" t="s">
        <v>252</v>
      </c>
      <c r="D3" t="s">
        <v>16</v>
      </c>
      <c r="E3">
        <v>869277</v>
      </c>
      <c r="F3" t="s">
        <v>13</v>
      </c>
      <c r="G3">
        <v>10971779</v>
      </c>
      <c r="H3" t="s">
        <v>2273</v>
      </c>
      <c r="I3" t="s">
        <v>2275</v>
      </c>
      <c r="J3" t="s">
        <v>13</v>
      </c>
    </row>
    <row r="4" spans="1:10" x14ac:dyDescent="0.2">
      <c r="A4" t="s">
        <v>2272</v>
      </c>
      <c r="B4">
        <v>10.11</v>
      </c>
      <c r="C4" t="s">
        <v>252</v>
      </c>
      <c r="D4" t="s">
        <v>18</v>
      </c>
      <c r="E4">
        <v>835380</v>
      </c>
      <c r="F4" t="s">
        <v>13</v>
      </c>
      <c r="G4">
        <v>11223954</v>
      </c>
      <c r="H4" t="s">
        <v>2273</v>
      </c>
      <c r="I4" t="s">
        <v>2276</v>
      </c>
      <c r="J4" t="s">
        <v>13</v>
      </c>
    </row>
    <row r="5" spans="1:10" x14ac:dyDescent="0.2">
      <c r="A5" t="s">
        <v>2272</v>
      </c>
      <c r="B5">
        <v>10.11</v>
      </c>
      <c r="C5" t="s">
        <v>252</v>
      </c>
      <c r="D5" t="s">
        <v>20</v>
      </c>
      <c r="E5">
        <v>849879</v>
      </c>
      <c r="F5" t="s">
        <v>13</v>
      </c>
      <c r="G5">
        <v>11932169</v>
      </c>
      <c r="H5" t="s">
        <v>2273</v>
      </c>
      <c r="I5" t="s">
        <v>2277</v>
      </c>
      <c r="J5" t="s">
        <v>13</v>
      </c>
    </row>
    <row r="6" spans="1:10" x14ac:dyDescent="0.2">
      <c r="A6" t="s">
        <v>2272</v>
      </c>
      <c r="B6">
        <v>10.11</v>
      </c>
      <c r="C6" t="s">
        <v>252</v>
      </c>
      <c r="D6" t="s">
        <v>22</v>
      </c>
      <c r="E6">
        <v>832526</v>
      </c>
      <c r="F6" t="s">
        <v>13</v>
      </c>
      <c r="G6">
        <v>12229384</v>
      </c>
      <c r="H6" t="s">
        <v>2273</v>
      </c>
      <c r="I6" t="s">
        <v>2278</v>
      </c>
      <c r="J6" t="s">
        <v>13</v>
      </c>
    </row>
    <row r="7" spans="1:10" x14ac:dyDescent="0.2">
      <c r="A7" t="s">
        <v>2272</v>
      </c>
      <c r="B7">
        <v>10.11</v>
      </c>
      <c r="C7" t="s">
        <v>252</v>
      </c>
      <c r="D7" t="s">
        <v>25</v>
      </c>
      <c r="E7">
        <v>818027</v>
      </c>
      <c r="F7" t="s">
        <v>13</v>
      </c>
      <c r="G7">
        <v>11410327</v>
      </c>
      <c r="H7" t="s">
        <v>2273</v>
      </c>
      <c r="I7" t="s">
        <v>2279</v>
      </c>
      <c r="J7" t="s">
        <v>13</v>
      </c>
    </row>
    <row r="8" spans="1:10" x14ac:dyDescent="0.2">
      <c r="A8" t="s">
        <v>2272</v>
      </c>
      <c r="B8">
        <v>10.11</v>
      </c>
      <c r="C8" t="s">
        <v>252</v>
      </c>
      <c r="D8" t="s">
        <v>27</v>
      </c>
      <c r="E8">
        <v>812708</v>
      </c>
      <c r="F8" t="s">
        <v>13</v>
      </c>
      <c r="G8">
        <v>11279367</v>
      </c>
      <c r="H8" t="s">
        <v>2273</v>
      </c>
      <c r="I8" t="s">
        <v>2280</v>
      </c>
      <c r="J8" t="s">
        <v>13</v>
      </c>
    </row>
    <row r="9" spans="1:10" x14ac:dyDescent="0.2">
      <c r="A9" t="s">
        <v>2272</v>
      </c>
      <c r="B9">
        <v>10.11</v>
      </c>
      <c r="C9" t="s">
        <v>252</v>
      </c>
      <c r="D9" t="s">
        <v>29</v>
      </c>
      <c r="E9">
        <v>868240</v>
      </c>
      <c r="F9" t="s">
        <v>13</v>
      </c>
      <c r="G9">
        <v>11706403</v>
      </c>
      <c r="H9" t="s">
        <v>2273</v>
      </c>
      <c r="I9" t="s">
        <v>2281</v>
      </c>
      <c r="J9" t="s">
        <v>13</v>
      </c>
    </row>
    <row r="10" spans="1:10" x14ac:dyDescent="0.2">
      <c r="A10" t="s">
        <v>2272</v>
      </c>
      <c r="B10">
        <v>10.11</v>
      </c>
      <c r="C10" t="s">
        <v>252</v>
      </c>
      <c r="D10" t="s">
        <v>32</v>
      </c>
      <c r="E10">
        <v>772418</v>
      </c>
      <c r="F10" t="s">
        <v>13</v>
      </c>
      <c r="G10">
        <v>11131108</v>
      </c>
      <c r="H10" t="s">
        <v>2273</v>
      </c>
      <c r="I10" t="s">
        <v>2282</v>
      </c>
      <c r="J10" t="s">
        <v>13</v>
      </c>
    </row>
    <row r="11" spans="1:10" x14ac:dyDescent="0.2">
      <c r="A11" t="s">
        <v>2272</v>
      </c>
      <c r="B11">
        <v>10.11</v>
      </c>
      <c r="C11" t="s">
        <v>252</v>
      </c>
      <c r="D11" t="s">
        <v>35</v>
      </c>
      <c r="E11">
        <v>780784</v>
      </c>
      <c r="F11" t="s">
        <v>13</v>
      </c>
      <c r="G11">
        <v>11506277</v>
      </c>
      <c r="H11" t="s">
        <v>2273</v>
      </c>
      <c r="I11" t="s">
        <v>2283</v>
      </c>
      <c r="J11" t="s">
        <v>13</v>
      </c>
    </row>
    <row r="12" spans="1:10" x14ac:dyDescent="0.2">
      <c r="A12" t="s">
        <v>2272</v>
      </c>
      <c r="B12">
        <v>10.11</v>
      </c>
      <c r="C12" t="s">
        <v>252</v>
      </c>
      <c r="D12" t="s">
        <v>38</v>
      </c>
      <c r="E12">
        <v>915215</v>
      </c>
      <c r="F12" t="s">
        <v>13</v>
      </c>
      <c r="G12">
        <v>11498744</v>
      </c>
      <c r="H12" t="s">
        <v>2273</v>
      </c>
      <c r="I12" t="s">
        <v>2284</v>
      </c>
      <c r="J12" t="s">
        <v>13</v>
      </c>
    </row>
    <row r="13" spans="1:10" x14ac:dyDescent="0.2">
      <c r="A13" t="s">
        <v>2272</v>
      </c>
      <c r="B13">
        <v>10.11</v>
      </c>
      <c r="C13" t="s">
        <v>252</v>
      </c>
      <c r="D13" t="s">
        <v>39</v>
      </c>
      <c r="E13">
        <v>818981</v>
      </c>
      <c r="F13" t="s">
        <v>13</v>
      </c>
      <c r="G13">
        <v>10995957</v>
      </c>
      <c r="H13" t="s">
        <v>2273</v>
      </c>
      <c r="I13" t="s">
        <v>2285</v>
      </c>
      <c r="J13" t="s">
        <v>13</v>
      </c>
    </row>
    <row r="14" spans="1:10" x14ac:dyDescent="0.2">
      <c r="A14" t="s">
        <v>2272</v>
      </c>
      <c r="B14">
        <v>10.11</v>
      </c>
      <c r="C14" t="s">
        <v>252</v>
      </c>
      <c r="D14" t="s">
        <v>40</v>
      </c>
      <c r="E14">
        <v>760275</v>
      </c>
      <c r="F14" t="s">
        <v>13</v>
      </c>
      <c r="G14">
        <v>10483702</v>
      </c>
      <c r="H14" t="s">
        <v>2273</v>
      </c>
      <c r="I14" t="s">
        <v>2286</v>
      </c>
      <c r="J14" t="s">
        <v>13</v>
      </c>
    </row>
    <row r="15" spans="1:10" x14ac:dyDescent="0.2">
      <c r="A15" t="s">
        <v>2272</v>
      </c>
      <c r="B15">
        <v>10.11</v>
      </c>
      <c r="C15" t="s">
        <v>252</v>
      </c>
      <c r="D15" t="s">
        <v>42</v>
      </c>
      <c r="E15">
        <v>828511</v>
      </c>
      <c r="F15" t="s">
        <v>13</v>
      </c>
      <c r="G15">
        <v>10983561</v>
      </c>
      <c r="H15" t="s">
        <v>2273</v>
      </c>
      <c r="I15" t="s">
        <v>2287</v>
      </c>
      <c r="J15" t="s">
        <v>13</v>
      </c>
    </row>
    <row r="16" spans="1:10" x14ac:dyDescent="0.2">
      <c r="A16" t="s">
        <v>2272</v>
      </c>
      <c r="B16">
        <v>10.11</v>
      </c>
      <c r="C16" t="s">
        <v>252</v>
      </c>
      <c r="D16" t="s">
        <v>44</v>
      </c>
      <c r="E16">
        <v>877864</v>
      </c>
      <c r="F16" t="s">
        <v>13</v>
      </c>
      <c r="G16">
        <v>11669135</v>
      </c>
      <c r="H16" t="s">
        <v>2273</v>
      </c>
      <c r="I16" t="s">
        <v>2288</v>
      </c>
      <c r="J16" t="s">
        <v>13</v>
      </c>
    </row>
    <row r="17" spans="1:10" x14ac:dyDescent="0.2">
      <c r="A17" t="s">
        <v>2272</v>
      </c>
      <c r="B17">
        <v>10.11</v>
      </c>
      <c r="C17" t="s">
        <v>252</v>
      </c>
      <c r="D17" t="s">
        <v>46</v>
      </c>
      <c r="E17">
        <v>873404</v>
      </c>
      <c r="F17" t="s">
        <v>13</v>
      </c>
      <c r="G17">
        <v>12124766</v>
      </c>
      <c r="H17" t="s">
        <v>2273</v>
      </c>
      <c r="I17" t="s">
        <v>2289</v>
      </c>
      <c r="J17" t="s">
        <v>13</v>
      </c>
    </row>
    <row r="18" spans="1:10" x14ac:dyDescent="0.2">
      <c r="A18" t="s">
        <v>2272</v>
      </c>
      <c r="B18">
        <v>10.11</v>
      </c>
      <c r="C18" t="s">
        <v>252</v>
      </c>
      <c r="D18" t="s">
        <v>48</v>
      </c>
      <c r="E18">
        <v>860128</v>
      </c>
      <c r="F18" t="s">
        <v>13</v>
      </c>
      <c r="G18">
        <v>12459423</v>
      </c>
      <c r="H18" t="s">
        <v>2273</v>
      </c>
      <c r="I18" t="s">
        <v>2290</v>
      </c>
      <c r="J18" t="s">
        <v>13</v>
      </c>
    </row>
    <row r="19" spans="1:10" x14ac:dyDescent="0.2">
      <c r="A19" t="s">
        <v>2272</v>
      </c>
      <c r="B19">
        <v>10.11</v>
      </c>
      <c r="C19" t="s">
        <v>252</v>
      </c>
      <c r="D19" t="s">
        <v>50</v>
      </c>
      <c r="E19">
        <v>824823</v>
      </c>
      <c r="F19" t="s">
        <v>13</v>
      </c>
      <c r="G19">
        <v>11544877</v>
      </c>
      <c r="H19" t="s">
        <v>2273</v>
      </c>
      <c r="I19" t="s">
        <v>2291</v>
      </c>
      <c r="J19" t="s">
        <v>13</v>
      </c>
    </row>
    <row r="20" spans="1:10" x14ac:dyDescent="0.2">
      <c r="A20" t="s">
        <v>2272</v>
      </c>
      <c r="B20">
        <v>10.11</v>
      </c>
      <c r="C20" t="s">
        <v>252</v>
      </c>
      <c r="D20" t="s">
        <v>52</v>
      </c>
      <c r="E20">
        <v>877328</v>
      </c>
      <c r="F20" t="s">
        <v>13</v>
      </c>
      <c r="G20">
        <v>11632988</v>
      </c>
      <c r="H20" t="s">
        <v>2273</v>
      </c>
      <c r="I20" t="s">
        <v>2292</v>
      </c>
      <c r="J20" t="s">
        <v>13</v>
      </c>
    </row>
    <row r="21" spans="1:10" x14ac:dyDescent="0.2">
      <c r="A21" t="s">
        <v>2272</v>
      </c>
      <c r="B21">
        <v>10.11</v>
      </c>
      <c r="C21" t="s">
        <v>252</v>
      </c>
      <c r="D21" t="s">
        <v>54</v>
      </c>
      <c r="E21">
        <v>825861</v>
      </c>
      <c r="F21" t="s">
        <v>13</v>
      </c>
      <c r="G21">
        <v>11045201</v>
      </c>
      <c r="H21" t="s">
        <v>2273</v>
      </c>
      <c r="I21" t="s">
        <v>2293</v>
      </c>
      <c r="J21" t="s">
        <v>13</v>
      </c>
    </row>
    <row r="22" spans="1:10" x14ac:dyDescent="0.2">
      <c r="A22" t="s">
        <v>2272</v>
      </c>
      <c r="B22">
        <v>10.11</v>
      </c>
      <c r="C22" t="s">
        <v>252</v>
      </c>
      <c r="D22" t="s">
        <v>57</v>
      </c>
      <c r="E22">
        <v>837056</v>
      </c>
      <c r="F22" t="s">
        <v>13</v>
      </c>
      <c r="G22">
        <v>11287002</v>
      </c>
      <c r="H22" t="s">
        <v>2273</v>
      </c>
      <c r="I22" t="s">
        <v>2294</v>
      </c>
      <c r="J22" t="s">
        <v>13</v>
      </c>
    </row>
    <row r="23" spans="1:10" x14ac:dyDescent="0.2">
      <c r="A23" t="s">
        <v>2272</v>
      </c>
      <c r="B23">
        <v>10.11</v>
      </c>
      <c r="C23" t="s">
        <v>252</v>
      </c>
      <c r="D23" t="s">
        <v>60</v>
      </c>
      <c r="E23">
        <v>832769</v>
      </c>
      <c r="F23" t="s">
        <v>13</v>
      </c>
      <c r="G23">
        <v>11435987</v>
      </c>
      <c r="H23" t="s">
        <v>2273</v>
      </c>
      <c r="I23" t="s">
        <v>2295</v>
      </c>
      <c r="J23" t="s">
        <v>13</v>
      </c>
    </row>
    <row r="24" spans="1:10" x14ac:dyDescent="0.2">
      <c r="A24" t="s">
        <v>2272</v>
      </c>
      <c r="B24">
        <v>10.11</v>
      </c>
      <c r="C24" t="s">
        <v>252</v>
      </c>
      <c r="D24" t="s">
        <v>63</v>
      </c>
      <c r="E24">
        <v>776525</v>
      </c>
      <c r="F24" t="s">
        <v>13</v>
      </c>
      <c r="G24">
        <v>10864536</v>
      </c>
      <c r="H24" t="s">
        <v>2273</v>
      </c>
      <c r="I24" t="s">
        <v>2296</v>
      </c>
      <c r="J24" t="s">
        <v>13</v>
      </c>
    </row>
    <row r="25" spans="1:10" x14ac:dyDescent="0.2">
      <c r="A25" t="s">
        <v>2272</v>
      </c>
      <c r="B25">
        <v>10.11</v>
      </c>
      <c r="C25" t="s">
        <v>252</v>
      </c>
      <c r="D25" t="s">
        <v>64</v>
      </c>
      <c r="E25">
        <v>794349</v>
      </c>
      <c r="F25" t="s">
        <v>13</v>
      </c>
      <c r="G25">
        <v>10997140</v>
      </c>
      <c r="H25" t="s">
        <v>2273</v>
      </c>
      <c r="I25" t="s">
        <v>2297</v>
      </c>
      <c r="J25" t="s">
        <v>13</v>
      </c>
    </row>
    <row r="26" spans="1:10" x14ac:dyDescent="0.2">
      <c r="A26" t="s">
        <v>2272</v>
      </c>
      <c r="B26">
        <v>10.11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2273</v>
      </c>
      <c r="I26" t="s">
        <v>37</v>
      </c>
      <c r="J26" t="s">
        <v>13</v>
      </c>
    </row>
    <row r="27" spans="1:10" x14ac:dyDescent="0.2">
      <c r="A27" t="s">
        <v>2272</v>
      </c>
      <c r="B27">
        <v>10.11</v>
      </c>
      <c r="C27" t="s">
        <v>252</v>
      </c>
      <c r="D27" t="s">
        <v>66</v>
      </c>
      <c r="E27">
        <v>705540</v>
      </c>
      <c r="F27" t="s">
        <v>13</v>
      </c>
      <c r="G27">
        <v>9861421</v>
      </c>
      <c r="H27" t="s">
        <v>2273</v>
      </c>
      <c r="I27" t="s">
        <v>2298</v>
      </c>
      <c r="J27" t="s">
        <v>13</v>
      </c>
    </row>
    <row r="28" spans="1:10" x14ac:dyDescent="0.2">
      <c r="A28" t="s">
        <v>2272</v>
      </c>
      <c r="B28">
        <v>10.11</v>
      </c>
      <c r="C28" t="s">
        <v>252</v>
      </c>
      <c r="D28" t="s">
        <v>68</v>
      </c>
      <c r="E28">
        <v>848122</v>
      </c>
      <c r="F28" t="s">
        <v>13</v>
      </c>
      <c r="G28">
        <v>10827078</v>
      </c>
      <c r="H28" t="s">
        <v>2273</v>
      </c>
      <c r="I28" t="s">
        <v>2299</v>
      </c>
      <c r="J28" t="s">
        <v>13</v>
      </c>
    </row>
    <row r="29" spans="1:10" x14ac:dyDescent="0.2">
      <c r="A29" t="s">
        <v>2272</v>
      </c>
      <c r="B29">
        <v>10.11</v>
      </c>
      <c r="C29" t="s">
        <v>252</v>
      </c>
      <c r="D29" t="s">
        <v>70</v>
      </c>
      <c r="E29">
        <v>802021</v>
      </c>
      <c r="F29" t="s">
        <v>13</v>
      </c>
      <c r="G29">
        <v>10696593</v>
      </c>
      <c r="H29" t="s">
        <v>2273</v>
      </c>
      <c r="I29" t="s">
        <v>2300</v>
      </c>
      <c r="J29" t="s">
        <v>13</v>
      </c>
    </row>
    <row r="30" spans="1:10" x14ac:dyDescent="0.2">
      <c r="A30" t="s">
        <v>2272</v>
      </c>
      <c r="B30">
        <v>10.11</v>
      </c>
      <c r="C30" t="s">
        <v>252</v>
      </c>
      <c r="D30" t="s">
        <v>72</v>
      </c>
      <c r="E30">
        <v>835768</v>
      </c>
      <c r="F30" t="s">
        <v>13</v>
      </c>
      <c r="G30">
        <v>11480178</v>
      </c>
      <c r="H30" t="s">
        <v>2273</v>
      </c>
      <c r="I30" t="s">
        <v>2301</v>
      </c>
      <c r="J30" t="s">
        <v>13</v>
      </c>
    </row>
    <row r="31" spans="1:10" x14ac:dyDescent="0.2">
      <c r="A31" t="s">
        <v>2272</v>
      </c>
      <c r="B31">
        <v>10.11</v>
      </c>
      <c r="C31" t="s">
        <v>252</v>
      </c>
      <c r="D31" t="s">
        <v>74</v>
      </c>
      <c r="E31">
        <v>733540</v>
      </c>
      <c r="F31" t="s">
        <v>13</v>
      </c>
      <c r="G31">
        <v>10666539</v>
      </c>
      <c r="H31" t="s">
        <v>2273</v>
      </c>
      <c r="I31" t="s">
        <v>2302</v>
      </c>
      <c r="J31" t="s">
        <v>13</v>
      </c>
    </row>
    <row r="32" spans="1:10" x14ac:dyDescent="0.2">
      <c r="A32" t="s">
        <v>2272</v>
      </c>
      <c r="B32">
        <v>10.11</v>
      </c>
      <c r="C32" t="s">
        <v>252</v>
      </c>
      <c r="D32" t="s">
        <v>76</v>
      </c>
      <c r="E32">
        <v>697808</v>
      </c>
      <c r="F32" t="s">
        <v>13</v>
      </c>
      <c r="G32">
        <v>10231189</v>
      </c>
      <c r="H32" t="s">
        <v>2273</v>
      </c>
      <c r="I32" t="s">
        <v>2303</v>
      </c>
      <c r="J32" t="s">
        <v>13</v>
      </c>
    </row>
    <row r="33" spans="1:10" x14ac:dyDescent="0.2">
      <c r="A33" t="s">
        <v>2272</v>
      </c>
      <c r="B33">
        <v>10.11</v>
      </c>
      <c r="C33" t="s">
        <v>252</v>
      </c>
      <c r="D33" t="s">
        <v>78</v>
      </c>
      <c r="E33">
        <v>819465</v>
      </c>
      <c r="F33" t="s">
        <v>13</v>
      </c>
      <c r="G33">
        <v>11907724</v>
      </c>
      <c r="H33" t="s">
        <v>2273</v>
      </c>
      <c r="I33" t="s">
        <v>2304</v>
      </c>
      <c r="J33" t="s">
        <v>13</v>
      </c>
    </row>
    <row r="34" spans="1:10" x14ac:dyDescent="0.2">
      <c r="A34" t="s">
        <v>2272</v>
      </c>
      <c r="B34">
        <v>10.11</v>
      </c>
      <c r="C34" t="s">
        <v>252</v>
      </c>
      <c r="D34" t="s">
        <v>80</v>
      </c>
      <c r="E34">
        <v>800485</v>
      </c>
      <c r="F34" t="s">
        <v>13</v>
      </c>
      <c r="G34">
        <v>11188857</v>
      </c>
      <c r="H34" t="s">
        <v>2273</v>
      </c>
      <c r="I34" t="s">
        <v>2305</v>
      </c>
      <c r="J34" t="s">
        <v>13</v>
      </c>
    </row>
    <row r="35" spans="1:10" x14ac:dyDescent="0.2">
      <c r="A35" t="s">
        <v>2272</v>
      </c>
      <c r="B35">
        <v>10.11</v>
      </c>
      <c r="C35" t="s">
        <v>252</v>
      </c>
      <c r="D35" t="s">
        <v>83</v>
      </c>
      <c r="E35">
        <v>815211</v>
      </c>
      <c r="F35" t="s">
        <v>13</v>
      </c>
      <c r="G35">
        <v>11475937</v>
      </c>
      <c r="H35" t="s">
        <v>2273</v>
      </c>
      <c r="I35" t="s">
        <v>2306</v>
      </c>
      <c r="J35" t="s">
        <v>13</v>
      </c>
    </row>
    <row r="36" spans="1:10" x14ac:dyDescent="0.2">
      <c r="A36" t="s">
        <v>2272</v>
      </c>
      <c r="B36">
        <v>10.11</v>
      </c>
      <c r="C36" t="s">
        <v>252</v>
      </c>
      <c r="D36" t="s">
        <v>86</v>
      </c>
      <c r="E36">
        <v>822385</v>
      </c>
      <c r="F36" t="s">
        <v>13</v>
      </c>
      <c r="G36">
        <v>11096978</v>
      </c>
      <c r="H36" t="s">
        <v>2273</v>
      </c>
      <c r="I36" t="s">
        <v>2307</v>
      </c>
      <c r="J36" t="s">
        <v>13</v>
      </c>
    </row>
    <row r="37" spans="1:10" x14ac:dyDescent="0.2">
      <c r="A37" t="s">
        <v>2272</v>
      </c>
      <c r="B37">
        <v>10.11</v>
      </c>
      <c r="C37" t="s">
        <v>252</v>
      </c>
      <c r="D37" t="s">
        <v>89</v>
      </c>
      <c r="E37">
        <v>842170</v>
      </c>
      <c r="F37" t="s">
        <v>13</v>
      </c>
      <c r="G37">
        <v>11133743</v>
      </c>
      <c r="H37" t="s">
        <v>2273</v>
      </c>
      <c r="I37" t="s">
        <v>2308</v>
      </c>
      <c r="J37" t="s">
        <v>13</v>
      </c>
    </row>
    <row r="38" spans="1:10" x14ac:dyDescent="0.2">
      <c r="A38" t="s">
        <v>2272</v>
      </c>
      <c r="B38">
        <v>10.11</v>
      </c>
      <c r="C38" t="s">
        <v>252</v>
      </c>
      <c r="D38" t="s">
        <v>92</v>
      </c>
      <c r="E38">
        <v>742270</v>
      </c>
      <c r="F38" t="s">
        <v>13</v>
      </c>
      <c r="G38">
        <v>10725509</v>
      </c>
      <c r="H38" t="s">
        <v>2273</v>
      </c>
      <c r="I38" t="s">
        <v>2309</v>
      </c>
      <c r="J38" t="s">
        <v>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2310</v>
      </c>
      <c r="B2">
        <v>10.11</v>
      </c>
      <c r="C2" t="s">
        <v>252</v>
      </c>
      <c r="D2" t="s">
        <v>12</v>
      </c>
      <c r="E2">
        <v>818262</v>
      </c>
      <c r="F2" t="s">
        <v>13</v>
      </c>
      <c r="G2">
        <v>10137262</v>
      </c>
      <c r="H2" t="s">
        <v>2273</v>
      </c>
      <c r="I2" t="s">
        <v>2311</v>
      </c>
      <c r="J2" t="s">
        <v>2312</v>
      </c>
    </row>
    <row r="3" spans="1:10" x14ac:dyDescent="0.2">
      <c r="A3" t="s">
        <v>2310</v>
      </c>
      <c r="B3">
        <v>10.11</v>
      </c>
      <c r="C3" t="s">
        <v>252</v>
      </c>
      <c r="D3" t="s">
        <v>16</v>
      </c>
      <c r="E3">
        <v>887414</v>
      </c>
      <c r="F3" t="s">
        <v>13</v>
      </c>
      <c r="G3">
        <v>11779688</v>
      </c>
      <c r="H3" t="s">
        <v>2273</v>
      </c>
      <c r="I3" t="s">
        <v>2313</v>
      </c>
      <c r="J3" t="s">
        <v>2314</v>
      </c>
    </row>
    <row r="4" spans="1:10" x14ac:dyDescent="0.2">
      <c r="A4" t="s">
        <v>2310</v>
      </c>
      <c r="B4">
        <v>10.11</v>
      </c>
      <c r="C4" t="s">
        <v>252</v>
      </c>
      <c r="D4" t="s">
        <v>18</v>
      </c>
      <c r="E4">
        <v>1143961</v>
      </c>
      <c r="F4" t="s">
        <v>13</v>
      </c>
      <c r="G4">
        <v>14403518</v>
      </c>
      <c r="H4" t="s">
        <v>2273</v>
      </c>
      <c r="I4" t="s">
        <v>2315</v>
      </c>
      <c r="J4" t="s">
        <v>13</v>
      </c>
    </row>
    <row r="5" spans="1:10" x14ac:dyDescent="0.2">
      <c r="A5" t="s">
        <v>2310</v>
      </c>
      <c r="B5">
        <v>10.11</v>
      </c>
      <c r="C5" t="s">
        <v>252</v>
      </c>
      <c r="D5" t="s">
        <v>20</v>
      </c>
      <c r="E5">
        <v>1690323</v>
      </c>
      <c r="F5" t="s">
        <v>13</v>
      </c>
      <c r="G5">
        <v>20545417</v>
      </c>
      <c r="H5" t="s">
        <v>2273</v>
      </c>
      <c r="I5" t="s">
        <v>2316</v>
      </c>
      <c r="J5" t="s">
        <v>13</v>
      </c>
    </row>
    <row r="6" spans="1:10" x14ac:dyDescent="0.2">
      <c r="A6" t="s">
        <v>2310</v>
      </c>
      <c r="B6">
        <v>10.11</v>
      </c>
      <c r="C6" t="s">
        <v>252</v>
      </c>
      <c r="D6" t="s">
        <v>22</v>
      </c>
      <c r="E6">
        <v>1563467</v>
      </c>
      <c r="F6" t="s">
        <v>13</v>
      </c>
      <c r="G6">
        <v>23027365</v>
      </c>
      <c r="H6" t="s">
        <v>2273</v>
      </c>
      <c r="I6" t="s">
        <v>2317</v>
      </c>
      <c r="J6" t="s">
        <v>13</v>
      </c>
    </row>
    <row r="7" spans="1:10" x14ac:dyDescent="0.2">
      <c r="A7" t="s">
        <v>2310</v>
      </c>
      <c r="B7">
        <v>10.11</v>
      </c>
      <c r="C7" t="s">
        <v>252</v>
      </c>
      <c r="D7" t="s">
        <v>25</v>
      </c>
      <c r="E7">
        <v>1980912</v>
      </c>
      <c r="F7" t="s">
        <v>13</v>
      </c>
      <c r="G7">
        <v>26473928</v>
      </c>
      <c r="H7" t="s">
        <v>2273</v>
      </c>
      <c r="I7" t="s">
        <v>2318</v>
      </c>
      <c r="J7" t="s">
        <v>13</v>
      </c>
    </row>
    <row r="8" spans="1:10" x14ac:dyDescent="0.2">
      <c r="A8" t="s">
        <v>2310</v>
      </c>
      <c r="B8">
        <v>10.11</v>
      </c>
      <c r="C8" t="s">
        <v>252</v>
      </c>
      <c r="D8" t="s">
        <v>27</v>
      </c>
      <c r="E8">
        <v>2035712</v>
      </c>
      <c r="F8" t="s">
        <v>13</v>
      </c>
      <c r="G8">
        <v>28203630</v>
      </c>
      <c r="H8" t="s">
        <v>2273</v>
      </c>
      <c r="I8" t="s">
        <v>2319</v>
      </c>
      <c r="J8" t="s">
        <v>13</v>
      </c>
    </row>
    <row r="9" spans="1:10" x14ac:dyDescent="0.2">
      <c r="A9" t="s">
        <v>2310</v>
      </c>
      <c r="B9">
        <v>10.11</v>
      </c>
      <c r="C9" t="s">
        <v>252</v>
      </c>
      <c r="D9" t="s">
        <v>29</v>
      </c>
      <c r="E9">
        <v>2089829</v>
      </c>
      <c r="F9" t="s">
        <v>13</v>
      </c>
      <c r="G9">
        <v>31111258</v>
      </c>
      <c r="H9" t="s">
        <v>2273</v>
      </c>
      <c r="I9" t="s">
        <v>2320</v>
      </c>
      <c r="J9" t="s">
        <v>13</v>
      </c>
    </row>
    <row r="10" spans="1:10" x14ac:dyDescent="0.2">
      <c r="A10" t="s">
        <v>2310</v>
      </c>
      <c r="B10">
        <v>10.11</v>
      </c>
      <c r="C10" t="s">
        <v>252</v>
      </c>
      <c r="D10" t="s">
        <v>32</v>
      </c>
      <c r="E10">
        <v>2075676</v>
      </c>
      <c r="F10" t="s">
        <v>13</v>
      </c>
      <c r="G10">
        <v>30186417</v>
      </c>
      <c r="H10" t="s">
        <v>2273</v>
      </c>
      <c r="I10" t="s">
        <v>2321</v>
      </c>
      <c r="J10" t="s">
        <v>13</v>
      </c>
    </row>
    <row r="11" spans="1:10" x14ac:dyDescent="0.2">
      <c r="A11" t="s">
        <v>2310</v>
      </c>
      <c r="B11">
        <v>10.11</v>
      </c>
      <c r="C11" t="s">
        <v>252</v>
      </c>
      <c r="D11" t="s">
        <v>35</v>
      </c>
      <c r="E11">
        <v>2292783</v>
      </c>
      <c r="F11" t="s">
        <v>13</v>
      </c>
      <c r="G11">
        <v>33582490</v>
      </c>
      <c r="H11" t="s">
        <v>2273</v>
      </c>
      <c r="I11" t="s">
        <v>2322</v>
      </c>
      <c r="J11" t="s">
        <v>13</v>
      </c>
    </row>
    <row r="12" spans="1:10" x14ac:dyDescent="0.2">
      <c r="A12" t="s">
        <v>2310</v>
      </c>
      <c r="B12">
        <v>10.11</v>
      </c>
      <c r="C12" t="s">
        <v>252</v>
      </c>
      <c r="D12" t="s">
        <v>38</v>
      </c>
      <c r="E12">
        <v>2235194</v>
      </c>
      <c r="F12" t="s">
        <v>13</v>
      </c>
      <c r="G12">
        <v>32461330</v>
      </c>
      <c r="H12" t="s">
        <v>2273</v>
      </c>
      <c r="I12" t="s">
        <v>2323</v>
      </c>
      <c r="J12" t="s">
        <v>13</v>
      </c>
    </row>
    <row r="13" spans="1:10" x14ac:dyDescent="0.2">
      <c r="A13" t="s">
        <v>2310</v>
      </c>
      <c r="B13">
        <v>10.11</v>
      </c>
      <c r="C13" t="s">
        <v>252</v>
      </c>
      <c r="D13" t="s">
        <v>39</v>
      </c>
      <c r="E13">
        <v>2315932</v>
      </c>
      <c r="F13" t="s">
        <v>13</v>
      </c>
      <c r="G13">
        <v>34652933</v>
      </c>
      <c r="H13" t="s">
        <v>2273</v>
      </c>
      <c r="I13" t="s">
        <v>2324</v>
      </c>
      <c r="J13" t="s">
        <v>13</v>
      </c>
    </row>
    <row r="14" spans="1:10" x14ac:dyDescent="0.2">
      <c r="A14" t="s">
        <v>2310</v>
      </c>
      <c r="B14">
        <v>10.11</v>
      </c>
      <c r="C14" t="s">
        <v>252</v>
      </c>
      <c r="D14" t="s">
        <v>40</v>
      </c>
      <c r="E14">
        <v>707795</v>
      </c>
      <c r="F14" t="s">
        <v>13</v>
      </c>
      <c r="G14">
        <v>9773103</v>
      </c>
      <c r="H14" t="s">
        <v>2273</v>
      </c>
      <c r="I14" t="s">
        <v>2325</v>
      </c>
      <c r="J14" t="s">
        <v>2326</v>
      </c>
    </row>
    <row r="15" spans="1:10" x14ac:dyDescent="0.2">
      <c r="A15" t="s">
        <v>2310</v>
      </c>
      <c r="B15">
        <v>10.11</v>
      </c>
      <c r="C15" t="s">
        <v>252</v>
      </c>
      <c r="D15" t="s">
        <v>42</v>
      </c>
      <c r="E15">
        <v>1108897</v>
      </c>
      <c r="F15" t="s">
        <v>13</v>
      </c>
      <c r="G15">
        <v>12756903</v>
      </c>
      <c r="H15" t="s">
        <v>2273</v>
      </c>
      <c r="I15" t="s">
        <v>2327</v>
      </c>
      <c r="J15" t="s">
        <v>13</v>
      </c>
    </row>
    <row r="16" spans="1:10" x14ac:dyDescent="0.2">
      <c r="A16" t="s">
        <v>2310</v>
      </c>
      <c r="B16">
        <v>10.11</v>
      </c>
      <c r="C16" t="s">
        <v>252</v>
      </c>
      <c r="D16" t="s">
        <v>44</v>
      </c>
      <c r="E16">
        <v>1096227</v>
      </c>
      <c r="F16" t="s">
        <v>13</v>
      </c>
      <c r="G16">
        <v>15089099</v>
      </c>
      <c r="H16" t="s">
        <v>2273</v>
      </c>
      <c r="I16" t="s">
        <v>2328</v>
      </c>
      <c r="J16" t="s">
        <v>13</v>
      </c>
    </row>
    <row r="17" spans="1:10" x14ac:dyDescent="0.2">
      <c r="A17" t="s">
        <v>2310</v>
      </c>
      <c r="B17">
        <v>10.11</v>
      </c>
      <c r="C17" t="s">
        <v>252</v>
      </c>
      <c r="D17" t="s">
        <v>46</v>
      </c>
      <c r="E17">
        <v>1533308</v>
      </c>
      <c r="F17" t="s">
        <v>13</v>
      </c>
      <c r="G17">
        <v>21084531</v>
      </c>
      <c r="H17" t="s">
        <v>2273</v>
      </c>
      <c r="I17" t="s">
        <v>2329</v>
      </c>
      <c r="J17" t="s">
        <v>13</v>
      </c>
    </row>
    <row r="18" spans="1:10" x14ac:dyDescent="0.2">
      <c r="A18" t="s">
        <v>2310</v>
      </c>
      <c r="B18">
        <v>10.11</v>
      </c>
      <c r="C18" t="s">
        <v>252</v>
      </c>
      <c r="D18" t="s">
        <v>48</v>
      </c>
      <c r="E18">
        <v>1783769</v>
      </c>
      <c r="F18" t="s">
        <v>13</v>
      </c>
      <c r="G18">
        <v>24853583</v>
      </c>
      <c r="H18" t="s">
        <v>2273</v>
      </c>
      <c r="I18" t="s">
        <v>2330</v>
      </c>
      <c r="J18" t="s">
        <v>13</v>
      </c>
    </row>
    <row r="19" spans="1:10" x14ac:dyDescent="0.2">
      <c r="A19" t="s">
        <v>2310</v>
      </c>
      <c r="B19">
        <v>10.11</v>
      </c>
      <c r="C19" t="s">
        <v>252</v>
      </c>
      <c r="D19" t="s">
        <v>50</v>
      </c>
      <c r="E19">
        <v>2056594</v>
      </c>
      <c r="F19" t="s">
        <v>13</v>
      </c>
      <c r="G19">
        <v>29228817</v>
      </c>
      <c r="H19" t="s">
        <v>2273</v>
      </c>
      <c r="I19" t="s">
        <v>2331</v>
      </c>
      <c r="J19" t="s">
        <v>13</v>
      </c>
    </row>
    <row r="20" spans="1:10" x14ac:dyDescent="0.2">
      <c r="A20" t="s">
        <v>2310</v>
      </c>
      <c r="B20">
        <v>10.11</v>
      </c>
      <c r="C20" t="s">
        <v>252</v>
      </c>
      <c r="D20" t="s">
        <v>52</v>
      </c>
      <c r="E20">
        <v>2016534</v>
      </c>
      <c r="F20" t="s">
        <v>13</v>
      </c>
      <c r="G20">
        <v>29902786</v>
      </c>
      <c r="H20" t="s">
        <v>2273</v>
      </c>
      <c r="I20" t="s">
        <v>2332</v>
      </c>
      <c r="J20" t="s">
        <v>13</v>
      </c>
    </row>
    <row r="21" spans="1:10" x14ac:dyDescent="0.2">
      <c r="A21" t="s">
        <v>2310</v>
      </c>
      <c r="B21">
        <v>10.11</v>
      </c>
      <c r="C21" t="s">
        <v>252</v>
      </c>
      <c r="D21" t="s">
        <v>54</v>
      </c>
      <c r="E21">
        <v>2319265</v>
      </c>
      <c r="F21" t="s">
        <v>13</v>
      </c>
      <c r="G21">
        <v>32384609</v>
      </c>
      <c r="H21" t="s">
        <v>2273</v>
      </c>
      <c r="I21" t="s">
        <v>2333</v>
      </c>
      <c r="J21" t="s">
        <v>13</v>
      </c>
    </row>
    <row r="22" spans="1:10" x14ac:dyDescent="0.2">
      <c r="A22" t="s">
        <v>2310</v>
      </c>
      <c r="B22">
        <v>10.11</v>
      </c>
      <c r="C22" t="s">
        <v>252</v>
      </c>
      <c r="D22" t="s">
        <v>57</v>
      </c>
      <c r="E22">
        <v>2250716</v>
      </c>
      <c r="F22" t="s">
        <v>13</v>
      </c>
      <c r="G22">
        <v>32590566</v>
      </c>
      <c r="H22" t="s">
        <v>2273</v>
      </c>
      <c r="I22" t="s">
        <v>2334</v>
      </c>
      <c r="J22" t="s">
        <v>13</v>
      </c>
    </row>
    <row r="23" spans="1:10" x14ac:dyDescent="0.2">
      <c r="A23" t="s">
        <v>2310</v>
      </c>
      <c r="B23">
        <v>10.11</v>
      </c>
      <c r="C23" t="s">
        <v>252</v>
      </c>
      <c r="D23" t="s">
        <v>60</v>
      </c>
      <c r="E23">
        <v>2355648</v>
      </c>
      <c r="F23" t="s">
        <v>13</v>
      </c>
      <c r="G23">
        <v>35552451</v>
      </c>
      <c r="H23" t="s">
        <v>2273</v>
      </c>
      <c r="I23" t="s">
        <v>2335</v>
      </c>
      <c r="J23" t="s">
        <v>13</v>
      </c>
    </row>
    <row r="24" spans="1:10" x14ac:dyDescent="0.2">
      <c r="A24" t="s">
        <v>2310</v>
      </c>
      <c r="B24">
        <v>10.11</v>
      </c>
      <c r="C24" t="s">
        <v>252</v>
      </c>
      <c r="D24" t="s">
        <v>63</v>
      </c>
      <c r="E24">
        <v>2349434</v>
      </c>
      <c r="F24" t="s">
        <v>13</v>
      </c>
      <c r="G24">
        <v>33447238</v>
      </c>
      <c r="H24" t="s">
        <v>2273</v>
      </c>
      <c r="I24" t="s">
        <v>2336</v>
      </c>
      <c r="J24" t="s">
        <v>13</v>
      </c>
    </row>
    <row r="25" spans="1:10" x14ac:dyDescent="0.2">
      <c r="A25" t="s">
        <v>2310</v>
      </c>
      <c r="B25">
        <v>10.11</v>
      </c>
      <c r="C25" t="s">
        <v>252</v>
      </c>
      <c r="D25" t="s">
        <v>64</v>
      </c>
      <c r="E25">
        <v>2285908</v>
      </c>
      <c r="F25" t="s">
        <v>13</v>
      </c>
      <c r="G25">
        <v>33237400</v>
      </c>
      <c r="H25" t="s">
        <v>2273</v>
      </c>
      <c r="I25" t="s">
        <v>2337</v>
      </c>
      <c r="J25" t="s">
        <v>13</v>
      </c>
    </row>
    <row r="26" spans="1:10" x14ac:dyDescent="0.2">
      <c r="A26" t="s">
        <v>2310</v>
      </c>
      <c r="B26">
        <v>10.11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2273</v>
      </c>
      <c r="I26" t="s">
        <v>37</v>
      </c>
      <c r="J26" t="s">
        <v>13</v>
      </c>
    </row>
    <row r="27" spans="1:10" x14ac:dyDescent="0.2">
      <c r="A27" t="s">
        <v>2310</v>
      </c>
      <c r="B27">
        <v>10.11</v>
      </c>
      <c r="C27" t="s">
        <v>252</v>
      </c>
      <c r="D27" t="s">
        <v>66</v>
      </c>
      <c r="E27">
        <v>730735</v>
      </c>
      <c r="F27" t="s">
        <v>13</v>
      </c>
      <c r="G27">
        <v>9317053</v>
      </c>
      <c r="H27" t="s">
        <v>2273</v>
      </c>
      <c r="I27" t="s">
        <v>2338</v>
      </c>
      <c r="J27" t="s">
        <v>2339</v>
      </c>
    </row>
    <row r="28" spans="1:10" x14ac:dyDescent="0.2">
      <c r="A28" t="s">
        <v>2310</v>
      </c>
      <c r="B28">
        <v>10.11</v>
      </c>
      <c r="C28" t="s">
        <v>252</v>
      </c>
      <c r="D28" t="s">
        <v>68</v>
      </c>
      <c r="E28">
        <v>916606</v>
      </c>
      <c r="F28" t="s">
        <v>13</v>
      </c>
      <c r="G28">
        <v>12358821</v>
      </c>
      <c r="H28" t="s">
        <v>2273</v>
      </c>
      <c r="I28" t="s">
        <v>2340</v>
      </c>
      <c r="J28" t="s">
        <v>2341</v>
      </c>
    </row>
    <row r="29" spans="1:10" x14ac:dyDescent="0.2">
      <c r="A29" t="s">
        <v>2310</v>
      </c>
      <c r="B29">
        <v>10.11</v>
      </c>
      <c r="C29" t="s">
        <v>252</v>
      </c>
      <c r="D29" t="s">
        <v>70</v>
      </c>
      <c r="E29">
        <v>1200871</v>
      </c>
      <c r="F29" t="s">
        <v>13</v>
      </c>
      <c r="G29">
        <v>15491237</v>
      </c>
      <c r="H29" t="s">
        <v>2273</v>
      </c>
      <c r="I29" t="s">
        <v>2342</v>
      </c>
      <c r="J29" t="s">
        <v>13</v>
      </c>
    </row>
    <row r="30" spans="1:10" x14ac:dyDescent="0.2">
      <c r="A30" t="s">
        <v>2310</v>
      </c>
      <c r="B30">
        <v>10.11</v>
      </c>
      <c r="C30" t="s">
        <v>252</v>
      </c>
      <c r="D30" t="s">
        <v>72</v>
      </c>
      <c r="E30">
        <v>1569764</v>
      </c>
      <c r="F30" t="s">
        <v>13</v>
      </c>
      <c r="G30">
        <v>20817487</v>
      </c>
      <c r="H30" t="s">
        <v>2273</v>
      </c>
      <c r="I30" t="s">
        <v>2343</v>
      </c>
      <c r="J30" t="s">
        <v>13</v>
      </c>
    </row>
    <row r="31" spans="1:10" x14ac:dyDescent="0.2">
      <c r="A31" t="s">
        <v>2310</v>
      </c>
      <c r="B31">
        <v>10.11</v>
      </c>
      <c r="C31" t="s">
        <v>252</v>
      </c>
      <c r="D31" t="s">
        <v>74</v>
      </c>
      <c r="E31">
        <v>1831609</v>
      </c>
      <c r="F31" t="s">
        <v>13</v>
      </c>
      <c r="G31">
        <v>23679839</v>
      </c>
      <c r="H31" t="s">
        <v>2273</v>
      </c>
      <c r="I31" t="s">
        <v>2344</v>
      </c>
      <c r="J31" t="s">
        <v>13</v>
      </c>
    </row>
    <row r="32" spans="1:10" x14ac:dyDescent="0.2">
      <c r="A32" t="s">
        <v>2310</v>
      </c>
      <c r="B32">
        <v>10.11</v>
      </c>
      <c r="C32" t="s">
        <v>252</v>
      </c>
      <c r="D32" t="s">
        <v>76</v>
      </c>
      <c r="E32">
        <v>1921911</v>
      </c>
      <c r="F32" t="s">
        <v>13</v>
      </c>
      <c r="G32">
        <v>27330295</v>
      </c>
      <c r="H32" t="s">
        <v>2273</v>
      </c>
      <c r="I32" t="s">
        <v>2345</v>
      </c>
      <c r="J32" t="s">
        <v>13</v>
      </c>
    </row>
    <row r="33" spans="1:10" x14ac:dyDescent="0.2">
      <c r="A33" t="s">
        <v>2310</v>
      </c>
      <c r="B33">
        <v>10.11</v>
      </c>
      <c r="C33" t="s">
        <v>252</v>
      </c>
      <c r="D33" t="s">
        <v>78</v>
      </c>
      <c r="E33">
        <v>2384902</v>
      </c>
      <c r="F33" t="s">
        <v>13</v>
      </c>
      <c r="G33">
        <v>32542158</v>
      </c>
      <c r="H33" t="s">
        <v>2273</v>
      </c>
      <c r="I33" t="s">
        <v>2346</v>
      </c>
      <c r="J33" t="s">
        <v>13</v>
      </c>
    </row>
    <row r="34" spans="1:10" x14ac:dyDescent="0.2">
      <c r="A34" t="s">
        <v>2310</v>
      </c>
      <c r="B34">
        <v>10.11</v>
      </c>
      <c r="C34" t="s">
        <v>252</v>
      </c>
      <c r="D34" t="s">
        <v>80</v>
      </c>
      <c r="E34">
        <v>2286904</v>
      </c>
      <c r="F34" t="s">
        <v>13</v>
      </c>
      <c r="G34">
        <v>33726836</v>
      </c>
      <c r="H34" t="s">
        <v>2273</v>
      </c>
      <c r="I34" t="s">
        <v>2347</v>
      </c>
      <c r="J34" t="s">
        <v>13</v>
      </c>
    </row>
    <row r="35" spans="1:10" x14ac:dyDescent="0.2">
      <c r="A35" t="s">
        <v>2310</v>
      </c>
      <c r="B35">
        <v>10.11</v>
      </c>
      <c r="C35" t="s">
        <v>252</v>
      </c>
      <c r="D35" t="s">
        <v>83</v>
      </c>
      <c r="E35">
        <v>2343841</v>
      </c>
      <c r="F35" t="s">
        <v>13</v>
      </c>
      <c r="G35">
        <v>33825261</v>
      </c>
      <c r="H35" t="s">
        <v>2273</v>
      </c>
      <c r="I35" t="s">
        <v>2348</v>
      </c>
      <c r="J35" t="s">
        <v>13</v>
      </c>
    </row>
    <row r="36" spans="1:10" x14ac:dyDescent="0.2">
      <c r="A36" t="s">
        <v>2310</v>
      </c>
      <c r="B36">
        <v>10.11</v>
      </c>
      <c r="C36" t="s">
        <v>252</v>
      </c>
      <c r="D36" t="s">
        <v>86</v>
      </c>
      <c r="E36">
        <v>2404935</v>
      </c>
      <c r="F36" t="s">
        <v>13</v>
      </c>
      <c r="G36">
        <v>33869667</v>
      </c>
      <c r="H36" t="s">
        <v>2273</v>
      </c>
      <c r="I36" t="s">
        <v>2349</v>
      </c>
      <c r="J36" t="s">
        <v>13</v>
      </c>
    </row>
    <row r="37" spans="1:10" x14ac:dyDescent="0.2">
      <c r="A37" t="s">
        <v>2310</v>
      </c>
      <c r="B37">
        <v>10.11</v>
      </c>
      <c r="C37" t="s">
        <v>252</v>
      </c>
      <c r="D37" t="s">
        <v>89</v>
      </c>
      <c r="E37">
        <v>2410384</v>
      </c>
      <c r="F37" t="s">
        <v>13</v>
      </c>
      <c r="G37">
        <v>34928430</v>
      </c>
      <c r="H37" t="s">
        <v>2273</v>
      </c>
      <c r="I37" t="s">
        <v>2350</v>
      </c>
      <c r="J37" t="s">
        <v>13</v>
      </c>
    </row>
    <row r="38" spans="1:10" x14ac:dyDescent="0.2">
      <c r="A38" t="s">
        <v>2310</v>
      </c>
      <c r="B38">
        <v>10.11</v>
      </c>
      <c r="C38" t="s">
        <v>252</v>
      </c>
      <c r="D38" t="s">
        <v>92</v>
      </c>
      <c r="E38">
        <v>2125960</v>
      </c>
      <c r="F38" t="s">
        <v>13</v>
      </c>
      <c r="G38">
        <v>31588919</v>
      </c>
      <c r="H38" t="s">
        <v>2273</v>
      </c>
      <c r="I38" t="s">
        <v>2351</v>
      </c>
      <c r="J38" t="s">
        <v>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2352</v>
      </c>
      <c r="B2">
        <v>11.94</v>
      </c>
      <c r="C2" t="s">
        <v>11</v>
      </c>
      <c r="D2" t="s">
        <v>12</v>
      </c>
      <c r="E2" t="s">
        <v>36</v>
      </c>
      <c r="F2" t="s">
        <v>13</v>
      </c>
      <c r="G2" t="s">
        <v>36</v>
      </c>
      <c r="H2" t="s">
        <v>2353</v>
      </c>
      <c r="I2" t="s">
        <v>37</v>
      </c>
      <c r="J2" t="s">
        <v>13</v>
      </c>
    </row>
    <row r="3" spans="1:10" x14ac:dyDescent="0.2">
      <c r="A3" t="s">
        <v>2352</v>
      </c>
      <c r="B3">
        <v>11.94</v>
      </c>
      <c r="C3" t="s">
        <v>11</v>
      </c>
      <c r="D3" t="s">
        <v>16</v>
      </c>
      <c r="E3" t="s">
        <v>36</v>
      </c>
      <c r="F3" t="s">
        <v>13</v>
      </c>
      <c r="G3" t="s">
        <v>36</v>
      </c>
      <c r="H3" t="s">
        <v>2353</v>
      </c>
      <c r="I3" t="s">
        <v>37</v>
      </c>
      <c r="J3" t="s">
        <v>13</v>
      </c>
    </row>
    <row r="4" spans="1:10" x14ac:dyDescent="0.2">
      <c r="A4" t="s">
        <v>2352</v>
      </c>
      <c r="B4">
        <v>11.94</v>
      </c>
      <c r="C4" t="s">
        <v>11</v>
      </c>
      <c r="D4" t="s">
        <v>18</v>
      </c>
      <c r="E4" t="s">
        <v>36</v>
      </c>
      <c r="F4" t="s">
        <v>13</v>
      </c>
      <c r="G4" t="s">
        <v>36</v>
      </c>
      <c r="H4" t="s">
        <v>2353</v>
      </c>
      <c r="I4" t="s">
        <v>37</v>
      </c>
      <c r="J4" t="s">
        <v>13</v>
      </c>
    </row>
    <row r="5" spans="1:10" x14ac:dyDescent="0.2">
      <c r="A5" t="s">
        <v>2352</v>
      </c>
      <c r="B5">
        <v>11.94</v>
      </c>
      <c r="C5" t="s">
        <v>11</v>
      </c>
      <c r="D5" t="s">
        <v>20</v>
      </c>
      <c r="E5" t="s">
        <v>36</v>
      </c>
      <c r="F5" t="s">
        <v>13</v>
      </c>
      <c r="G5" t="s">
        <v>36</v>
      </c>
      <c r="H5" t="s">
        <v>2353</v>
      </c>
      <c r="I5" t="s">
        <v>37</v>
      </c>
      <c r="J5" t="s">
        <v>13</v>
      </c>
    </row>
    <row r="6" spans="1:10" x14ac:dyDescent="0.2">
      <c r="A6" t="s">
        <v>2352</v>
      </c>
      <c r="B6">
        <v>11.94</v>
      </c>
      <c r="C6" t="s">
        <v>11</v>
      </c>
      <c r="D6" t="s">
        <v>22</v>
      </c>
      <c r="E6" t="s">
        <v>36</v>
      </c>
      <c r="F6" t="s">
        <v>13</v>
      </c>
      <c r="G6" t="s">
        <v>36</v>
      </c>
      <c r="H6" t="s">
        <v>2353</v>
      </c>
      <c r="I6" t="s">
        <v>37</v>
      </c>
      <c r="J6" t="s">
        <v>13</v>
      </c>
    </row>
    <row r="7" spans="1:10" x14ac:dyDescent="0.2">
      <c r="A7" t="s">
        <v>2352</v>
      </c>
      <c r="B7">
        <v>11.94</v>
      </c>
      <c r="C7" t="s">
        <v>11</v>
      </c>
      <c r="D7" t="s">
        <v>25</v>
      </c>
      <c r="E7" t="s">
        <v>36</v>
      </c>
      <c r="F7" t="s">
        <v>13</v>
      </c>
      <c r="G7" t="s">
        <v>36</v>
      </c>
      <c r="H7" t="s">
        <v>2353</v>
      </c>
      <c r="I7" t="s">
        <v>37</v>
      </c>
      <c r="J7" t="s">
        <v>13</v>
      </c>
    </row>
    <row r="8" spans="1:10" x14ac:dyDescent="0.2">
      <c r="A8" t="s">
        <v>2352</v>
      </c>
      <c r="B8">
        <v>11.94</v>
      </c>
      <c r="C8" t="s">
        <v>11</v>
      </c>
      <c r="D8" t="s">
        <v>27</v>
      </c>
      <c r="E8" t="s">
        <v>36</v>
      </c>
      <c r="F8" t="s">
        <v>13</v>
      </c>
      <c r="G8" t="s">
        <v>36</v>
      </c>
      <c r="H8" t="s">
        <v>2353</v>
      </c>
      <c r="I8" t="s">
        <v>37</v>
      </c>
      <c r="J8" t="s">
        <v>13</v>
      </c>
    </row>
    <row r="9" spans="1:10" x14ac:dyDescent="0.2">
      <c r="A9" t="s">
        <v>2352</v>
      </c>
      <c r="B9">
        <v>11.94</v>
      </c>
      <c r="C9" t="s">
        <v>11</v>
      </c>
      <c r="D9" t="s">
        <v>29</v>
      </c>
      <c r="E9" t="s">
        <v>36</v>
      </c>
      <c r="F9" t="s">
        <v>13</v>
      </c>
      <c r="G9" t="s">
        <v>36</v>
      </c>
      <c r="H9" t="s">
        <v>2353</v>
      </c>
      <c r="I9" t="s">
        <v>37</v>
      </c>
      <c r="J9" t="s">
        <v>13</v>
      </c>
    </row>
    <row r="10" spans="1:10" x14ac:dyDescent="0.2">
      <c r="A10" t="s">
        <v>2352</v>
      </c>
      <c r="B10">
        <v>11.94</v>
      </c>
      <c r="C10" t="s">
        <v>11</v>
      </c>
      <c r="D10" t="s">
        <v>32</v>
      </c>
      <c r="E10" t="s">
        <v>36</v>
      </c>
      <c r="F10" t="s">
        <v>13</v>
      </c>
      <c r="G10" t="s">
        <v>36</v>
      </c>
      <c r="H10" t="s">
        <v>2353</v>
      </c>
      <c r="I10" t="s">
        <v>37</v>
      </c>
      <c r="J10" t="s">
        <v>13</v>
      </c>
    </row>
    <row r="11" spans="1:10" x14ac:dyDescent="0.2">
      <c r="A11" t="s">
        <v>2352</v>
      </c>
      <c r="B11">
        <v>11.94</v>
      </c>
      <c r="C11" t="s">
        <v>11</v>
      </c>
      <c r="D11" t="s">
        <v>35</v>
      </c>
      <c r="E11" t="s">
        <v>36</v>
      </c>
      <c r="F11" t="s">
        <v>13</v>
      </c>
      <c r="G11" t="s">
        <v>36</v>
      </c>
      <c r="H11" t="s">
        <v>2353</v>
      </c>
      <c r="I11" t="s">
        <v>37</v>
      </c>
      <c r="J11" t="s">
        <v>13</v>
      </c>
    </row>
    <row r="12" spans="1:10" x14ac:dyDescent="0.2">
      <c r="A12" t="s">
        <v>2352</v>
      </c>
      <c r="B12">
        <v>11.94</v>
      </c>
      <c r="C12" t="s">
        <v>11</v>
      </c>
      <c r="D12" t="s">
        <v>38</v>
      </c>
      <c r="E12" t="s">
        <v>36</v>
      </c>
      <c r="F12" t="s">
        <v>13</v>
      </c>
      <c r="G12" t="s">
        <v>36</v>
      </c>
      <c r="H12" t="s">
        <v>2353</v>
      </c>
      <c r="I12" t="s">
        <v>37</v>
      </c>
      <c r="J12" t="s">
        <v>13</v>
      </c>
    </row>
    <row r="13" spans="1:10" x14ac:dyDescent="0.2">
      <c r="A13" t="s">
        <v>2352</v>
      </c>
      <c r="B13">
        <v>11.94</v>
      </c>
      <c r="C13" t="s">
        <v>11</v>
      </c>
      <c r="D13" t="s">
        <v>39</v>
      </c>
      <c r="E13" t="s">
        <v>36</v>
      </c>
      <c r="F13" t="s">
        <v>13</v>
      </c>
      <c r="G13" t="s">
        <v>36</v>
      </c>
      <c r="H13" t="s">
        <v>2353</v>
      </c>
      <c r="I13" t="s">
        <v>37</v>
      </c>
      <c r="J13" t="s">
        <v>13</v>
      </c>
    </row>
    <row r="14" spans="1:10" x14ac:dyDescent="0.2">
      <c r="A14" t="s">
        <v>2352</v>
      </c>
      <c r="B14">
        <v>11.94</v>
      </c>
      <c r="C14" t="s">
        <v>11</v>
      </c>
      <c r="D14" t="s">
        <v>40</v>
      </c>
      <c r="E14" t="s">
        <v>36</v>
      </c>
      <c r="F14" t="s">
        <v>13</v>
      </c>
      <c r="G14" t="s">
        <v>36</v>
      </c>
      <c r="H14" t="s">
        <v>2353</v>
      </c>
      <c r="I14" t="s">
        <v>37</v>
      </c>
      <c r="J14" t="s">
        <v>13</v>
      </c>
    </row>
    <row r="15" spans="1:10" x14ac:dyDescent="0.2">
      <c r="A15" t="s">
        <v>2352</v>
      </c>
      <c r="B15">
        <v>11.94</v>
      </c>
      <c r="C15" t="s">
        <v>11</v>
      </c>
      <c r="D15" t="s">
        <v>42</v>
      </c>
      <c r="E15" t="s">
        <v>36</v>
      </c>
      <c r="F15" t="s">
        <v>13</v>
      </c>
      <c r="G15" t="s">
        <v>36</v>
      </c>
      <c r="H15" t="s">
        <v>2353</v>
      </c>
      <c r="I15" t="s">
        <v>37</v>
      </c>
      <c r="J15" t="s">
        <v>13</v>
      </c>
    </row>
    <row r="16" spans="1:10" x14ac:dyDescent="0.2">
      <c r="A16" t="s">
        <v>2352</v>
      </c>
      <c r="B16">
        <v>11.94</v>
      </c>
      <c r="C16" t="s">
        <v>11</v>
      </c>
      <c r="D16" t="s">
        <v>44</v>
      </c>
      <c r="E16" t="s">
        <v>36</v>
      </c>
      <c r="F16" t="s">
        <v>13</v>
      </c>
      <c r="G16" t="s">
        <v>36</v>
      </c>
      <c r="H16" t="s">
        <v>2353</v>
      </c>
      <c r="I16" t="s">
        <v>37</v>
      </c>
      <c r="J16" t="s">
        <v>13</v>
      </c>
    </row>
    <row r="17" spans="1:10" x14ac:dyDescent="0.2">
      <c r="A17" t="s">
        <v>2352</v>
      </c>
      <c r="B17">
        <v>11.94</v>
      </c>
      <c r="C17" t="s">
        <v>11</v>
      </c>
      <c r="D17" t="s">
        <v>46</v>
      </c>
      <c r="E17" t="s">
        <v>36</v>
      </c>
      <c r="F17" t="s">
        <v>13</v>
      </c>
      <c r="G17" t="s">
        <v>36</v>
      </c>
      <c r="H17" t="s">
        <v>2353</v>
      </c>
      <c r="I17" t="s">
        <v>37</v>
      </c>
      <c r="J17" t="s">
        <v>13</v>
      </c>
    </row>
    <row r="18" spans="1:10" x14ac:dyDescent="0.2">
      <c r="A18" t="s">
        <v>2352</v>
      </c>
      <c r="B18">
        <v>11.94</v>
      </c>
      <c r="C18" t="s">
        <v>11</v>
      </c>
      <c r="D18" t="s">
        <v>48</v>
      </c>
      <c r="E18" t="s">
        <v>36</v>
      </c>
      <c r="F18" t="s">
        <v>13</v>
      </c>
      <c r="G18" t="s">
        <v>36</v>
      </c>
      <c r="H18" t="s">
        <v>2353</v>
      </c>
      <c r="I18" t="s">
        <v>37</v>
      </c>
      <c r="J18" t="s">
        <v>13</v>
      </c>
    </row>
    <row r="19" spans="1:10" x14ac:dyDescent="0.2">
      <c r="A19" t="s">
        <v>2352</v>
      </c>
      <c r="B19">
        <v>11.94</v>
      </c>
      <c r="C19" t="s">
        <v>11</v>
      </c>
      <c r="D19" t="s">
        <v>50</v>
      </c>
      <c r="E19">
        <v>85039</v>
      </c>
      <c r="F19" t="s">
        <v>13</v>
      </c>
      <c r="G19">
        <v>691881</v>
      </c>
      <c r="H19" t="s">
        <v>2353</v>
      </c>
      <c r="I19" t="s">
        <v>2354</v>
      </c>
      <c r="J19" t="s">
        <v>13</v>
      </c>
    </row>
    <row r="20" spans="1:10" x14ac:dyDescent="0.2">
      <c r="A20" t="s">
        <v>2352</v>
      </c>
      <c r="B20">
        <v>11.94</v>
      </c>
      <c r="C20" t="s">
        <v>11</v>
      </c>
      <c r="D20" t="s">
        <v>52</v>
      </c>
      <c r="E20" t="s">
        <v>36</v>
      </c>
      <c r="F20" t="s">
        <v>13</v>
      </c>
      <c r="G20" t="s">
        <v>36</v>
      </c>
      <c r="H20" t="s">
        <v>2353</v>
      </c>
      <c r="I20" t="s">
        <v>37</v>
      </c>
      <c r="J20" t="s">
        <v>13</v>
      </c>
    </row>
    <row r="21" spans="1:10" x14ac:dyDescent="0.2">
      <c r="A21" t="s">
        <v>2352</v>
      </c>
      <c r="B21">
        <v>11.94</v>
      </c>
      <c r="C21" t="s">
        <v>11</v>
      </c>
      <c r="D21" t="s">
        <v>54</v>
      </c>
      <c r="E21" t="s">
        <v>36</v>
      </c>
      <c r="F21" t="s">
        <v>13</v>
      </c>
      <c r="G21" t="s">
        <v>36</v>
      </c>
      <c r="H21" t="s">
        <v>2353</v>
      </c>
      <c r="I21" t="s">
        <v>37</v>
      </c>
      <c r="J21" t="s">
        <v>13</v>
      </c>
    </row>
    <row r="22" spans="1:10" x14ac:dyDescent="0.2">
      <c r="A22" t="s">
        <v>2352</v>
      </c>
      <c r="B22">
        <v>11.94</v>
      </c>
      <c r="C22" t="s">
        <v>11</v>
      </c>
      <c r="D22" t="s">
        <v>57</v>
      </c>
      <c r="E22" t="s">
        <v>36</v>
      </c>
      <c r="F22" t="s">
        <v>13</v>
      </c>
      <c r="G22" t="s">
        <v>36</v>
      </c>
      <c r="H22" t="s">
        <v>2353</v>
      </c>
      <c r="I22" t="s">
        <v>37</v>
      </c>
      <c r="J22" t="s">
        <v>13</v>
      </c>
    </row>
    <row r="23" spans="1:10" x14ac:dyDescent="0.2">
      <c r="A23" t="s">
        <v>2352</v>
      </c>
      <c r="B23">
        <v>11.94</v>
      </c>
      <c r="C23" t="s">
        <v>11</v>
      </c>
      <c r="D23" t="s">
        <v>60</v>
      </c>
      <c r="E23" t="s">
        <v>36</v>
      </c>
      <c r="F23" t="s">
        <v>13</v>
      </c>
      <c r="G23" t="s">
        <v>36</v>
      </c>
      <c r="H23" t="s">
        <v>2353</v>
      </c>
      <c r="I23" t="s">
        <v>37</v>
      </c>
      <c r="J23" t="s">
        <v>13</v>
      </c>
    </row>
    <row r="24" spans="1:10" x14ac:dyDescent="0.2">
      <c r="A24" t="s">
        <v>2352</v>
      </c>
      <c r="B24">
        <v>11.94</v>
      </c>
      <c r="C24" t="s">
        <v>11</v>
      </c>
      <c r="D24" t="s">
        <v>63</v>
      </c>
      <c r="E24" t="s">
        <v>36</v>
      </c>
      <c r="F24" t="s">
        <v>13</v>
      </c>
      <c r="G24" t="s">
        <v>36</v>
      </c>
      <c r="H24" t="s">
        <v>2353</v>
      </c>
      <c r="I24" t="s">
        <v>37</v>
      </c>
      <c r="J24" t="s">
        <v>13</v>
      </c>
    </row>
    <row r="25" spans="1:10" x14ac:dyDescent="0.2">
      <c r="A25" t="s">
        <v>2352</v>
      </c>
      <c r="B25">
        <v>11.94</v>
      </c>
      <c r="C25" t="s">
        <v>11</v>
      </c>
      <c r="D25" t="s">
        <v>64</v>
      </c>
      <c r="E25" t="s">
        <v>36</v>
      </c>
      <c r="F25" t="s">
        <v>13</v>
      </c>
      <c r="G25" t="s">
        <v>36</v>
      </c>
      <c r="H25" t="s">
        <v>2353</v>
      </c>
      <c r="I25" t="s">
        <v>37</v>
      </c>
      <c r="J25" t="s">
        <v>13</v>
      </c>
    </row>
    <row r="26" spans="1:10" x14ac:dyDescent="0.2">
      <c r="A26" t="s">
        <v>2352</v>
      </c>
      <c r="B26">
        <v>11.94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2353</v>
      </c>
      <c r="I26" t="s">
        <v>37</v>
      </c>
      <c r="J26" t="s">
        <v>13</v>
      </c>
    </row>
    <row r="27" spans="1:10" x14ac:dyDescent="0.2">
      <c r="A27" t="s">
        <v>2352</v>
      </c>
      <c r="B27">
        <v>11.94</v>
      </c>
      <c r="C27" t="s">
        <v>11</v>
      </c>
      <c r="D27" t="s">
        <v>66</v>
      </c>
      <c r="E27">
        <v>102087</v>
      </c>
      <c r="F27" t="s">
        <v>13</v>
      </c>
      <c r="G27">
        <v>338342</v>
      </c>
      <c r="H27" t="s">
        <v>2353</v>
      </c>
      <c r="I27" t="s">
        <v>2355</v>
      </c>
      <c r="J27" t="s">
        <v>13</v>
      </c>
    </row>
    <row r="28" spans="1:10" x14ac:dyDescent="0.2">
      <c r="A28" t="s">
        <v>2352</v>
      </c>
      <c r="B28">
        <v>11.94</v>
      </c>
      <c r="C28" t="s">
        <v>11</v>
      </c>
      <c r="D28" t="s">
        <v>68</v>
      </c>
      <c r="E28" t="s">
        <v>36</v>
      </c>
      <c r="F28" t="s">
        <v>13</v>
      </c>
      <c r="G28" t="s">
        <v>36</v>
      </c>
      <c r="H28" t="s">
        <v>2353</v>
      </c>
      <c r="I28" t="s">
        <v>37</v>
      </c>
      <c r="J28" t="s">
        <v>13</v>
      </c>
    </row>
    <row r="29" spans="1:10" x14ac:dyDescent="0.2">
      <c r="A29" t="s">
        <v>2352</v>
      </c>
      <c r="B29">
        <v>11.94</v>
      </c>
      <c r="C29" t="s">
        <v>11</v>
      </c>
      <c r="D29" t="s">
        <v>70</v>
      </c>
      <c r="E29" t="s">
        <v>36</v>
      </c>
      <c r="F29" t="s">
        <v>13</v>
      </c>
      <c r="G29" t="s">
        <v>36</v>
      </c>
      <c r="H29" t="s">
        <v>2353</v>
      </c>
      <c r="I29" t="s">
        <v>37</v>
      </c>
      <c r="J29" t="s">
        <v>13</v>
      </c>
    </row>
    <row r="30" spans="1:10" x14ac:dyDescent="0.2">
      <c r="A30" t="s">
        <v>2352</v>
      </c>
      <c r="B30">
        <v>11.94</v>
      </c>
      <c r="C30" t="s">
        <v>11</v>
      </c>
      <c r="D30" t="s">
        <v>72</v>
      </c>
      <c r="E30" t="s">
        <v>36</v>
      </c>
      <c r="F30" t="s">
        <v>13</v>
      </c>
      <c r="G30" t="s">
        <v>36</v>
      </c>
      <c r="H30" t="s">
        <v>2353</v>
      </c>
      <c r="I30" t="s">
        <v>37</v>
      </c>
      <c r="J30" t="s">
        <v>13</v>
      </c>
    </row>
    <row r="31" spans="1:10" x14ac:dyDescent="0.2">
      <c r="A31" t="s">
        <v>2352</v>
      </c>
      <c r="B31">
        <v>11.94</v>
      </c>
      <c r="C31" t="s">
        <v>11</v>
      </c>
      <c r="D31" t="s">
        <v>74</v>
      </c>
      <c r="E31" t="s">
        <v>36</v>
      </c>
      <c r="F31" t="s">
        <v>13</v>
      </c>
      <c r="G31" t="s">
        <v>36</v>
      </c>
      <c r="H31" t="s">
        <v>2353</v>
      </c>
      <c r="I31" t="s">
        <v>37</v>
      </c>
      <c r="J31" t="s">
        <v>13</v>
      </c>
    </row>
    <row r="32" spans="1:10" x14ac:dyDescent="0.2">
      <c r="A32" t="s">
        <v>2352</v>
      </c>
      <c r="B32">
        <v>11.94</v>
      </c>
      <c r="C32" t="s">
        <v>11</v>
      </c>
      <c r="D32" t="s">
        <v>76</v>
      </c>
      <c r="E32" t="s">
        <v>36</v>
      </c>
      <c r="F32" t="s">
        <v>13</v>
      </c>
      <c r="G32" t="s">
        <v>36</v>
      </c>
      <c r="H32" t="s">
        <v>2353</v>
      </c>
      <c r="I32" t="s">
        <v>37</v>
      </c>
      <c r="J32" t="s">
        <v>13</v>
      </c>
    </row>
    <row r="33" spans="1:10" x14ac:dyDescent="0.2">
      <c r="A33" t="s">
        <v>2352</v>
      </c>
      <c r="B33">
        <v>11.94</v>
      </c>
      <c r="C33" t="s">
        <v>11</v>
      </c>
      <c r="D33" t="s">
        <v>78</v>
      </c>
      <c r="E33" t="s">
        <v>36</v>
      </c>
      <c r="F33" t="s">
        <v>13</v>
      </c>
      <c r="G33" t="s">
        <v>36</v>
      </c>
      <c r="H33" t="s">
        <v>2353</v>
      </c>
      <c r="I33" t="s">
        <v>37</v>
      </c>
      <c r="J33" t="s">
        <v>13</v>
      </c>
    </row>
    <row r="34" spans="1:10" x14ac:dyDescent="0.2">
      <c r="A34" t="s">
        <v>2352</v>
      </c>
      <c r="B34">
        <v>11.94</v>
      </c>
      <c r="C34" t="s">
        <v>11</v>
      </c>
      <c r="D34" t="s">
        <v>80</v>
      </c>
      <c r="E34" t="s">
        <v>36</v>
      </c>
      <c r="F34" t="s">
        <v>13</v>
      </c>
      <c r="G34" t="s">
        <v>36</v>
      </c>
      <c r="H34" t="s">
        <v>2353</v>
      </c>
      <c r="I34" t="s">
        <v>37</v>
      </c>
      <c r="J34" t="s">
        <v>13</v>
      </c>
    </row>
    <row r="35" spans="1:10" x14ac:dyDescent="0.2">
      <c r="A35" t="s">
        <v>2352</v>
      </c>
      <c r="B35">
        <v>11.94</v>
      </c>
      <c r="C35" t="s">
        <v>11</v>
      </c>
      <c r="D35" t="s">
        <v>83</v>
      </c>
      <c r="E35" t="s">
        <v>36</v>
      </c>
      <c r="F35" t="s">
        <v>13</v>
      </c>
      <c r="G35" t="s">
        <v>36</v>
      </c>
      <c r="H35" t="s">
        <v>2353</v>
      </c>
      <c r="I35" t="s">
        <v>37</v>
      </c>
      <c r="J35" t="s">
        <v>13</v>
      </c>
    </row>
    <row r="36" spans="1:10" x14ac:dyDescent="0.2">
      <c r="A36" t="s">
        <v>2352</v>
      </c>
      <c r="B36">
        <v>11.94</v>
      </c>
      <c r="C36" t="s">
        <v>11</v>
      </c>
      <c r="D36" t="s">
        <v>86</v>
      </c>
      <c r="E36" t="s">
        <v>36</v>
      </c>
      <c r="F36" t="s">
        <v>13</v>
      </c>
      <c r="G36" t="s">
        <v>36</v>
      </c>
      <c r="H36" t="s">
        <v>2353</v>
      </c>
      <c r="I36" t="s">
        <v>37</v>
      </c>
      <c r="J36" t="s">
        <v>13</v>
      </c>
    </row>
    <row r="37" spans="1:10" x14ac:dyDescent="0.2">
      <c r="A37" t="s">
        <v>2352</v>
      </c>
      <c r="B37">
        <v>11.94</v>
      </c>
      <c r="C37" t="s">
        <v>11</v>
      </c>
      <c r="D37" t="s">
        <v>89</v>
      </c>
      <c r="E37" t="s">
        <v>36</v>
      </c>
      <c r="F37" t="s">
        <v>13</v>
      </c>
      <c r="G37" t="s">
        <v>36</v>
      </c>
      <c r="H37" t="s">
        <v>2353</v>
      </c>
      <c r="I37" t="s">
        <v>37</v>
      </c>
      <c r="J37" t="s">
        <v>13</v>
      </c>
    </row>
    <row r="38" spans="1:10" x14ac:dyDescent="0.2">
      <c r="A38" t="s">
        <v>2352</v>
      </c>
      <c r="B38">
        <v>11.94</v>
      </c>
      <c r="C38" t="s">
        <v>11</v>
      </c>
      <c r="D38" t="s">
        <v>92</v>
      </c>
      <c r="E38" t="s">
        <v>36</v>
      </c>
      <c r="F38" t="s">
        <v>13</v>
      </c>
      <c r="G38" t="s">
        <v>36</v>
      </c>
      <c r="H38" t="s">
        <v>2353</v>
      </c>
      <c r="I38" t="s">
        <v>37</v>
      </c>
      <c r="J38" t="s">
        <v>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2356</v>
      </c>
      <c r="B2">
        <v>11.94</v>
      </c>
      <c r="C2" t="s">
        <v>11</v>
      </c>
      <c r="D2" t="s">
        <v>12</v>
      </c>
      <c r="E2" t="s">
        <v>36</v>
      </c>
      <c r="F2" t="s">
        <v>13</v>
      </c>
      <c r="G2" t="s">
        <v>36</v>
      </c>
      <c r="H2" t="s">
        <v>2353</v>
      </c>
      <c r="I2" t="s">
        <v>37</v>
      </c>
      <c r="J2" t="s">
        <v>2357</v>
      </c>
    </row>
    <row r="3" spans="1:10" x14ac:dyDescent="0.2">
      <c r="A3" t="s">
        <v>2356</v>
      </c>
      <c r="B3">
        <v>11.94</v>
      </c>
      <c r="C3" t="s">
        <v>11</v>
      </c>
      <c r="D3" t="s">
        <v>16</v>
      </c>
      <c r="E3">
        <v>1754809</v>
      </c>
      <c r="F3" t="s">
        <v>13</v>
      </c>
      <c r="G3">
        <v>9555802</v>
      </c>
      <c r="H3" t="s">
        <v>2353</v>
      </c>
      <c r="I3" t="s">
        <v>2358</v>
      </c>
      <c r="J3" t="s">
        <v>2359</v>
      </c>
    </row>
    <row r="4" spans="1:10" x14ac:dyDescent="0.2">
      <c r="A4" t="s">
        <v>2356</v>
      </c>
      <c r="B4">
        <v>11.94</v>
      </c>
      <c r="C4" t="s">
        <v>11</v>
      </c>
      <c r="D4" t="s">
        <v>18</v>
      </c>
      <c r="E4">
        <v>3919636</v>
      </c>
      <c r="F4" t="s">
        <v>13</v>
      </c>
      <c r="G4">
        <v>58232133</v>
      </c>
      <c r="H4" t="s">
        <v>2353</v>
      </c>
      <c r="I4" t="s">
        <v>2360</v>
      </c>
      <c r="J4" t="s">
        <v>2361</v>
      </c>
    </row>
    <row r="5" spans="1:10" x14ac:dyDescent="0.2">
      <c r="A5" t="s">
        <v>2356</v>
      </c>
      <c r="B5">
        <v>11.94</v>
      </c>
      <c r="C5" t="s">
        <v>11</v>
      </c>
      <c r="D5" t="s">
        <v>20</v>
      </c>
      <c r="E5">
        <v>3872062</v>
      </c>
      <c r="F5" t="s">
        <v>13</v>
      </c>
      <c r="G5">
        <v>49164520</v>
      </c>
      <c r="H5" t="s">
        <v>2353</v>
      </c>
      <c r="I5" t="s">
        <v>2362</v>
      </c>
      <c r="J5" t="s">
        <v>2357</v>
      </c>
    </row>
    <row r="6" spans="1:10" x14ac:dyDescent="0.2">
      <c r="A6" t="s">
        <v>2356</v>
      </c>
      <c r="B6">
        <v>11.94</v>
      </c>
      <c r="C6" t="s">
        <v>11</v>
      </c>
      <c r="D6" t="s">
        <v>22</v>
      </c>
      <c r="E6">
        <v>2654572</v>
      </c>
      <c r="F6" t="s">
        <v>13</v>
      </c>
      <c r="G6">
        <v>40312456</v>
      </c>
      <c r="H6" t="s">
        <v>2353</v>
      </c>
      <c r="I6" t="s">
        <v>2363</v>
      </c>
      <c r="J6" t="s">
        <v>2364</v>
      </c>
    </row>
    <row r="7" spans="1:10" x14ac:dyDescent="0.2">
      <c r="A7" t="s">
        <v>2356</v>
      </c>
      <c r="B7">
        <v>11.94</v>
      </c>
      <c r="C7" t="s">
        <v>11</v>
      </c>
      <c r="D7" t="s">
        <v>25</v>
      </c>
      <c r="E7">
        <v>2229907</v>
      </c>
      <c r="F7" t="s">
        <v>13</v>
      </c>
      <c r="G7">
        <v>27743250</v>
      </c>
      <c r="H7" t="s">
        <v>2353</v>
      </c>
      <c r="I7" t="s">
        <v>2365</v>
      </c>
      <c r="J7" t="s">
        <v>2357</v>
      </c>
    </row>
    <row r="8" spans="1:10" x14ac:dyDescent="0.2">
      <c r="A8" t="s">
        <v>2356</v>
      </c>
      <c r="B8">
        <v>11.94</v>
      </c>
      <c r="C8" t="s">
        <v>11</v>
      </c>
      <c r="D8" t="s">
        <v>27</v>
      </c>
      <c r="E8">
        <v>1169517</v>
      </c>
      <c r="F8" t="s">
        <v>13</v>
      </c>
      <c r="G8">
        <v>13492673</v>
      </c>
      <c r="H8" t="s">
        <v>2353</v>
      </c>
      <c r="I8" t="s">
        <v>2366</v>
      </c>
      <c r="J8" t="s">
        <v>2367</v>
      </c>
    </row>
    <row r="9" spans="1:10" x14ac:dyDescent="0.2">
      <c r="A9" t="s">
        <v>2356</v>
      </c>
      <c r="B9">
        <v>11.94</v>
      </c>
      <c r="C9" t="s">
        <v>11</v>
      </c>
      <c r="D9" t="s">
        <v>29</v>
      </c>
      <c r="E9">
        <v>946543</v>
      </c>
      <c r="F9" t="s">
        <v>13</v>
      </c>
      <c r="G9">
        <v>16961037</v>
      </c>
      <c r="H9" t="s">
        <v>2353</v>
      </c>
      <c r="I9" t="s">
        <v>2368</v>
      </c>
      <c r="J9" t="s">
        <v>2369</v>
      </c>
    </row>
    <row r="10" spans="1:10" x14ac:dyDescent="0.2">
      <c r="A10" t="s">
        <v>2356</v>
      </c>
      <c r="B10">
        <v>11.94</v>
      </c>
      <c r="C10" t="s">
        <v>11</v>
      </c>
      <c r="D10" t="s">
        <v>32</v>
      </c>
      <c r="E10" t="s">
        <v>36</v>
      </c>
      <c r="F10" t="s">
        <v>13</v>
      </c>
      <c r="G10" t="s">
        <v>36</v>
      </c>
      <c r="H10" t="s">
        <v>2353</v>
      </c>
      <c r="I10" t="s">
        <v>37</v>
      </c>
      <c r="J10" t="s">
        <v>2357</v>
      </c>
    </row>
    <row r="11" spans="1:10" x14ac:dyDescent="0.2">
      <c r="A11" t="s">
        <v>2356</v>
      </c>
      <c r="B11">
        <v>11.94</v>
      </c>
      <c r="C11" t="s">
        <v>11</v>
      </c>
      <c r="D11" t="s">
        <v>35</v>
      </c>
      <c r="E11" t="s">
        <v>36</v>
      </c>
      <c r="F11" t="s">
        <v>13</v>
      </c>
      <c r="G11" t="s">
        <v>36</v>
      </c>
      <c r="H11" t="s">
        <v>2353</v>
      </c>
      <c r="I11" t="s">
        <v>37</v>
      </c>
      <c r="J11" t="s">
        <v>2357</v>
      </c>
    </row>
    <row r="12" spans="1:10" x14ac:dyDescent="0.2">
      <c r="A12" t="s">
        <v>2356</v>
      </c>
      <c r="B12">
        <v>11.94</v>
      </c>
      <c r="C12" t="s">
        <v>11</v>
      </c>
      <c r="D12" t="s">
        <v>38</v>
      </c>
      <c r="E12" t="s">
        <v>36</v>
      </c>
      <c r="F12" t="s">
        <v>13</v>
      </c>
      <c r="G12" t="s">
        <v>36</v>
      </c>
      <c r="H12" t="s">
        <v>2353</v>
      </c>
      <c r="I12" t="s">
        <v>37</v>
      </c>
      <c r="J12" t="s">
        <v>2357</v>
      </c>
    </row>
    <row r="13" spans="1:10" x14ac:dyDescent="0.2">
      <c r="A13" t="s">
        <v>2356</v>
      </c>
      <c r="B13">
        <v>11.94</v>
      </c>
      <c r="C13" t="s">
        <v>11</v>
      </c>
      <c r="D13" t="s">
        <v>39</v>
      </c>
      <c r="E13" t="s">
        <v>36</v>
      </c>
      <c r="F13" t="s">
        <v>13</v>
      </c>
      <c r="G13" t="s">
        <v>36</v>
      </c>
      <c r="H13" t="s">
        <v>2353</v>
      </c>
      <c r="I13" t="s">
        <v>37</v>
      </c>
      <c r="J13" t="s">
        <v>2357</v>
      </c>
    </row>
    <row r="14" spans="1:10" x14ac:dyDescent="0.2">
      <c r="A14" t="s">
        <v>2356</v>
      </c>
      <c r="B14">
        <v>11.94</v>
      </c>
      <c r="C14" t="s">
        <v>11</v>
      </c>
      <c r="D14" t="s">
        <v>40</v>
      </c>
      <c r="E14" t="s">
        <v>36</v>
      </c>
      <c r="F14" t="s">
        <v>13</v>
      </c>
      <c r="G14" t="s">
        <v>36</v>
      </c>
      <c r="H14" t="s">
        <v>2353</v>
      </c>
      <c r="I14" t="s">
        <v>37</v>
      </c>
      <c r="J14" t="s">
        <v>2357</v>
      </c>
    </row>
    <row r="15" spans="1:10" x14ac:dyDescent="0.2">
      <c r="A15" t="s">
        <v>2356</v>
      </c>
      <c r="B15">
        <v>11.94</v>
      </c>
      <c r="C15" t="s">
        <v>11</v>
      </c>
      <c r="D15" t="s">
        <v>42</v>
      </c>
      <c r="E15" t="s">
        <v>36</v>
      </c>
      <c r="F15" t="s">
        <v>13</v>
      </c>
      <c r="G15" t="s">
        <v>36</v>
      </c>
      <c r="H15" t="s">
        <v>2353</v>
      </c>
      <c r="I15" t="s">
        <v>37</v>
      </c>
      <c r="J15" t="s">
        <v>2357</v>
      </c>
    </row>
    <row r="16" spans="1:10" x14ac:dyDescent="0.2">
      <c r="A16" t="s">
        <v>2356</v>
      </c>
      <c r="B16">
        <v>11.94</v>
      </c>
      <c r="C16" t="s">
        <v>11</v>
      </c>
      <c r="D16" t="s">
        <v>44</v>
      </c>
      <c r="E16">
        <v>4281058</v>
      </c>
      <c r="F16" t="s">
        <v>13</v>
      </c>
      <c r="G16">
        <v>52625567</v>
      </c>
      <c r="H16" t="s">
        <v>2353</v>
      </c>
      <c r="I16" t="s">
        <v>2370</v>
      </c>
      <c r="J16" t="s">
        <v>2371</v>
      </c>
    </row>
    <row r="17" spans="1:10" x14ac:dyDescent="0.2">
      <c r="A17" t="s">
        <v>2356</v>
      </c>
      <c r="B17">
        <v>11.94</v>
      </c>
      <c r="C17" t="s">
        <v>11</v>
      </c>
      <c r="D17" t="s">
        <v>46</v>
      </c>
      <c r="E17">
        <v>2606068</v>
      </c>
      <c r="F17" t="s">
        <v>13</v>
      </c>
      <c r="G17">
        <v>44714318</v>
      </c>
      <c r="H17" t="s">
        <v>2353</v>
      </c>
      <c r="I17" t="s">
        <v>2372</v>
      </c>
      <c r="J17" t="s">
        <v>2373</v>
      </c>
    </row>
    <row r="18" spans="1:10" x14ac:dyDescent="0.2">
      <c r="A18" t="s">
        <v>2356</v>
      </c>
      <c r="B18">
        <v>11.94</v>
      </c>
      <c r="C18" t="s">
        <v>11</v>
      </c>
      <c r="D18" t="s">
        <v>48</v>
      </c>
      <c r="E18">
        <v>2320149</v>
      </c>
      <c r="F18" t="s">
        <v>13</v>
      </c>
      <c r="G18">
        <v>22257979</v>
      </c>
      <c r="H18" t="s">
        <v>2353</v>
      </c>
      <c r="I18" t="s">
        <v>2374</v>
      </c>
      <c r="J18" t="s">
        <v>2375</v>
      </c>
    </row>
    <row r="19" spans="1:10" x14ac:dyDescent="0.2">
      <c r="A19" t="s">
        <v>2356</v>
      </c>
      <c r="B19">
        <v>11.94</v>
      </c>
      <c r="C19" t="s">
        <v>11</v>
      </c>
      <c r="D19" t="s">
        <v>50</v>
      </c>
      <c r="E19">
        <v>1603320</v>
      </c>
      <c r="F19" t="s">
        <v>13</v>
      </c>
      <c r="G19">
        <v>21981886</v>
      </c>
      <c r="H19" t="s">
        <v>2353</v>
      </c>
      <c r="I19" t="s">
        <v>2376</v>
      </c>
      <c r="J19" t="s">
        <v>2377</v>
      </c>
    </row>
    <row r="20" spans="1:10" x14ac:dyDescent="0.2">
      <c r="A20" t="s">
        <v>2356</v>
      </c>
      <c r="B20">
        <v>11.94</v>
      </c>
      <c r="C20" t="s">
        <v>11</v>
      </c>
      <c r="D20" t="s">
        <v>52</v>
      </c>
      <c r="E20">
        <v>1136765</v>
      </c>
      <c r="F20" t="s">
        <v>13</v>
      </c>
      <c r="G20">
        <v>15411420</v>
      </c>
      <c r="H20" t="s">
        <v>2353</v>
      </c>
      <c r="I20" t="s">
        <v>2378</v>
      </c>
      <c r="J20" t="s">
        <v>2379</v>
      </c>
    </row>
    <row r="21" spans="1:10" x14ac:dyDescent="0.2">
      <c r="A21" t="s">
        <v>2356</v>
      </c>
      <c r="B21">
        <v>11.94</v>
      </c>
      <c r="C21" t="s">
        <v>11</v>
      </c>
      <c r="D21" t="s">
        <v>54</v>
      </c>
      <c r="E21">
        <v>770857</v>
      </c>
      <c r="F21" t="s">
        <v>13</v>
      </c>
      <c r="G21">
        <v>9588819</v>
      </c>
      <c r="H21" t="s">
        <v>2353</v>
      </c>
      <c r="I21" t="s">
        <v>2380</v>
      </c>
      <c r="J21" t="s">
        <v>2381</v>
      </c>
    </row>
    <row r="22" spans="1:10" x14ac:dyDescent="0.2">
      <c r="A22" t="s">
        <v>2356</v>
      </c>
      <c r="B22">
        <v>11.94</v>
      </c>
      <c r="C22" t="s">
        <v>11</v>
      </c>
      <c r="D22" t="s">
        <v>57</v>
      </c>
      <c r="E22" t="s">
        <v>36</v>
      </c>
      <c r="F22" t="s">
        <v>13</v>
      </c>
      <c r="G22" t="s">
        <v>36</v>
      </c>
      <c r="H22" t="s">
        <v>2353</v>
      </c>
      <c r="I22" t="s">
        <v>37</v>
      </c>
      <c r="J22" t="s">
        <v>2357</v>
      </c>
    </row>
    <row r="23" spans="1:10" x14ac:dyDescent="0.2">
      <c r="A23" t="s">
        <v>2356</v>
      </c>
      <c r="B23">
        <v>11.94</v>
      </c>
      <c r="C23" t="s">
        <v>11</v>
      </c>
      <c r="D23" t="s">
        <v>60</v>
      </c>
      <c r="E23" t="s">
        <v>36</v>
      </c>
      <c r="F23" t="s">
        <v>13</v>
      </c>
      <c r="G23" t="s">
        <v>36</v>
      </c>
      <c r="H23" t="s">
        <v>2353</v>
      </c>
      <c r="I23" t="s">
        <v>37</v>
      </c>
      <c r="J23" t="s">
        <v>2357</v>
      </c>
    </row>
    <row r="24" spans="1:10" x14ac:dyDescent="0.2">
      <c r="A24" t="s">
        <v>2356</v>
      </c>
      <c r="B24">
        <v>11.94</v>
      </c>
      <c r="C24" t="s">
        <v>11</v>
      </c>
      <c r="D24" t="s">
        <v>63</v>
      </c>
      <c r="E24" t="s">
        <v>36</v>
      </c>
      <c r="F24" t="s">
        <v>13</v>
      </c>
      <c r="G24" t="s">
        <v>36</v>
      </c>
      <c r="H24" t="s">
        <v>2353</v>
      </c>
      <c r="I24" t="s">
        <v>37</v>
      </c>
      <c r="J24" t="s">
        <v>2357</v>
      </c>
    </row>
    <row r="25" spans="1:10" x14ac:dyDescent="0.2">
      <c r="A25" t="s">
        <v>2356</v>
      </c>
      <c r="B25">
        <v>11.94</v>
      </c>
      <c r="C25" t="s">
        <v>11</v>
      </c>
      <c r="D25" t="s">
        <v>64</v>
      </c>
      <c r="E25">
        <v>108059</v>
      </c>
      <c r="F25" t="s">
        <v>13</v>
      </c>
      <c r="G25">
        <v>1566251</v>
      </c>
      <c r="H25" t="s">
        <v>2353</v>
      </c>
      <c r="I25" t="s">
        <v>2382</v>
      </c>
      <c r="J25" t="s">
        <v>2383</v>
      </c>
    </row>
    <row r="26" spans="1:10" x14ac:dyDescent="0.2">
      <c r="A26" t="s">
        <v>2356</v>
      </c>
      <c r="B26">
        <v>11.94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2353</v>
      </c>
      <c r="I26" t="s">
        <v>37</v>
      </c>
      <c r="J26" t="s">
        <v>13</v>
      </c>
    </row>
    <row r="27" spans="1:10" x14ac:dyDescent="0.2">
      <c r="A27" t="s">
        <v>2356</v>
      </c>
      <c r="B27">
        <v>11.94</v>
      </c>
      <c r="C27" t="s">
        <v>11</v>
      </c>
      <c r="D27" t="s">
        <v>66</v>
      </c>
      <c r="E27" t="s">
        <v>36</v>
      </c>
      <c r="F27" t="s">
        <v>13</v>
      </c>
      <c r="G27" t="s">
        <v>36</v>
      </c>
      <c r="H27" t="s">
        <v>2353</v>
      </c>
      <c r="I27" t="s">
        <v>37</v>
      </c>
      <c r="J27" t="s">
        <v>2357</v>
      </c>
    </row>
    <row r="28" spans="1:10" x14ac:dyDescent="0.2">
      <c r="A28" t="s">
        <v>2356</v>
      </c>
      <c r="B28">
        <v>11.94</v>
      </c>
      <c r="C28" t="s">
        <v>11</v>
      </c>
      <c r="D28" t="s">
        <v>68</v>
      </c>
      <c r="E28">
        <v>1198745</v>
      </c>
      <c r="F28" t="s">
        <v>13</v>
      </c>
      <c r="G28">
        <v>4952450</v>
      </c>
      <c r="H28" t="s">
        <v>2353</v>
      </c>
      <c r="I28" t="s">
        <v>2384</v>
      </c>
      <c r="J28" t="s">
        <v>2385</v>
      </c>
    </row>
    <row r="29" spans="1:10" x14ac:dyDescent="0.2">
      <c r="A29" t="s">
        <v>2356</v>
      </c>
      <c r="B29">
        <v>11.94</v>
      </c>
      <c r="C29" t="s">
        <v>11</v>
      </c>
      <c r="D29" t="s">
        <v>70</v>
      </c>
      <c r="E29">
        <v>4148952</v>
      </c>
      <c r="F29" t="s">
        <v>13</v>
      </c>
      <c r="G29">
        <v>32074567</v>
      </c>
      <c r="H29" t="s">
        <v>2353</v>
      </c>
      <c r="I29" t="s">
        <v>2386</v>
      </c>
      <c r="J29" t="s">
        <v>2387</v>
      </c>
    </row>
    <row r="30" spans="1:10" x14ac:dyDescent="0.2">
      <c r="A30" t="s">
        <v>2356</v>
      </c>
      <c r="B30">
        <v>11.94</v>
      </c>
      <c r="C30" t="s">
        <v>11</v>
      </c>
      <c r="D30" t="s">
        <v>72</v>
      </c>
      <c r="E30">
        <v>2925701</v>
      </c>
      <c r="F30" t="s">
        <v>13</v>
      </c>
      <c r="G30">
        <v>39804015</v>
      </c>
      <c r="H30" t="s">
        <v>2353</v>
      </c>
      <c r="I30" t="s">
        <v>2388</v>
      </c>
      <c r="J30" t="s">
        <v>2389</v>
      </c>
    </row>
    <row r="31" spans="1:10" x14ac:dyDescent="0.2">
      <c r="A31" t="s">
        <v>2356</v>
      </c>
      <c r="B31">
        <v>11.94</v>
      </c>
      <c r="C31" t="s">
        <v>11</v>
      </c>
      <c r="D31" t="s">
        <v>74</v>
      </c>
      <c r="E31">
        <v>2289209</v>
      </c>
      <c r="F31" t="s">
        <v>13</v>
      </c>
      <c r="G31">
        <v>22055231</v>
      </c>
      <c r="H31" t="s">
        <v>2353</v>
      </c>
      <c r="I31" t="s">
        <v>2390</v>
      </c>
      <c r="J31" t="s">
        <v>2357</v>
      </c>
    </row>
    <row r="32" spans="1:10" x14ac:dyDescent="0.2">
      <c r="A32" t="s">
        <v>2356</v>
      </c>
      <c r="B32">
        <v>11.94</v>
      </c>
      <c r="C32" t="s">
        <v>11</v>
      </c>
      <c r="D32" t="s">
        <v>76</v>
      </c>
      <c r="E32">
        <v>1189311</v>
      </c>
      <c r="F32" t="s">
        <v>13</v>
      </c>
      <c r="G32">
        <v>15969744</v>
      </c>
      <c r="H32" t="s">
        <v>2353</v>
      </c>
      <c r="I32" t="s">
        <v>2391</v>
      </c>
      <c r="J32" t="s">
        <v>2392</v>
      </c>
    </row>
    <row r="33" spans="1:10" x14ac:dyDescent="0.2">
      <c r="A33" t="s">
        <v>2356</v>
      </c>
      <c r="B33">
        <v>11.94</v>
      </c>
      <c r="C33" t="s">
        <v>11</v>
      </c>
      <c r="D33" t="s">
        <v>78</v>
      </c>
      <c r="E33">
        <v>893958</v>
      </c>
      <c r="F33" t="s">
        <v>13</v>
      </c>
      <c r="G33">
        <v>17219069</v>
      </c>
      <c r="H33" t="s">
        <v>2353</v>
      </c>
      <c r="I33" t="s">
        <v>2393</v>
      </c>
      <c r="J33" t="s">
        <v>2394</v>
      </c>
    </row>
    <row r="34" spans="1:10" x14ac:dyDescent="0.2">
      <c r="A34" t="s">
        <v>2356</v>
      </c>
      <c r="B34">
        <v>11.94</v>
      </c>
      <c r="C34" t="s">
        <v>11</v>
      </c>
      <c r="D34" t="s">
        <v>80</v>
      </c>
      <c r="E34" t="s">
        <v>36</v>
      </c>
      <c r="F34" t="s">
        <v>13</v>
      </c>
      <c r="G34" t="s">
        <v>36</v>
      </c>
      <c r="H34" t="s">
        <v>2353</v>
      </c>
      <c r="I34" t="s">
        <v>37</v>
      </c>
      <c r="J34" t="s">
        <v>2357</v>
      </c>
    </row>
    <row r="35" spans="1:10" x14ac:dyDescent="0.2">
      <c r="A35" t="s">
        <v>2356</v>
      </c>
      <c r="B35">
        <v>11.94</v>
      </c>
      <c r="C35" t="s">
        <v>11</v>
      </c>
      <c r="D35" t="s">
        <v>83</v>
      </c>
      <c r="E35">
        <v>360686</v>
      </c>
      <c r="F35" t="s">
        <v>13</v>
      </c>
      <c r="G35">
        <v>4737480</v>
      </c>
      <c r="H35" t="s">
        <v>2353</v>
      </c>
      <c r="I35" t="s">
        <v>2395</v>
      </c>
      <c r="J35" t="s">
        <v>2396</v>
      </c>
    </row>
    <row r="36" spans="1:10" x14ac:dyDescent="0.2">
      <c r="A36" t="s">
        <v>2356</v>
      </c>
      <c r="B36">
        <v>11.94</v>
      </c>
      <c r="C36" t="s">
        <v>11</v>
      </c>
      <c r="D36" t="s">
        <v>86</v>
      </c>
      <c r="E36" t="s">
        <v>36</v>
      </c>
      <c r="F36" t="s">
        <v>13</v>
      </c>
      <c r="G36" t="s">
        <v>36</v>
      </c>
      <c r="H36" t="s">
        <v>2353</v>
      </c>
      <c r="I36" t="s">
        <v>37</v>
      </c>
      <c r="J36" t="s">
        <v>2357</v>
      </c>
    </row>
    <row r="37" spans="1:10" x14ac:dyDescent="0.2">
      <c r="A37" t="s">
        <v>2356</v>
      </c>
      <c r="B37">
        <v>11.94</v>
      </c>
      <c r="C37" t="s">
        <v>11</v>
      </c>
      <c r="D37" t="s">
        <v>89</v>
      </c>
      <c r="E37" t="s">
        <v>36</v>
      </c>
      <c r="F37" t="s">
        <v>13</v>
      </c>
      <c r="G37" t="s">
        <v>36</v>
      </c>
      <c r="H37" t="s">
        <v>2353</v>
      </c>
      <c r="I37" t="s">
        <v>37</v>
      </c>
      <c r="J37" t="s">
        <v>2357</v>
      </c>
    </row>
    <row r="38" spans="1:10" x14ac:dyDescent="0.2">
      <c r="A38" t="s">
        <v>2356</v>
      </c>
      <c r="B38">
        <v>11.94</v>
      </c>
      <c r="C38" t="s">
        <v>11</v>
      </c>
      <c r="D38" t="s">
        <v>92</v>
      </c>
      <c r="E38" t="s">
        <v>36</v>
      </c>
      <c r="F38" t="s">
        <v>13</v>
      </c>
      <c r="G38" t="s">
        <v>36</v>
      </c>
      <c r="H38" t="s">
        <v>2353</v>
      </c>
      <c r="I38" t="s">
        <v>37</v>
      </c>
      <c r="J38" t="s">
        <v>2357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2397</v>
      </c>
      <c r="B2">
        <v>11.94</v>
      </c>
      <c r="C2" t="s">
        <v>11</v>
      </c>
      <c r="D2" t="s">
        <v>12</v>
      </c>
      <c r="E2" t="s">
        <v>36</v>
      </c>
      <c r="F2" t="s">
        <v>13</v>
      </c>
      <c r="G2" t="s">
        <v>36</v>
      </c>
      <c r="H2" t="s">
        <v>2398</v>
      </c>
      <c r="I2" t="s">
        <v>37</v>
      </c>
      <c r="J2" t="s">
        <v>2399</v>
      </c>
    </row>
    <row r="3" spans="1:10" x14ac:dyDescent="0.2">
      <c r="A3" t="s">
        <v>2397</v>
      </c>
      <c r="B3">
        <v>11.94</v>
      </c>
      <c r="C3" t="s">
        <v>11</v>
      </c>
      <c r="D3" t="s">
        <v>16</v>
      </c>
      <c r="E3" t="s">
        <v>36</v>
      </c>
      <c r="F3" t="s">
        <v>13</v>
      </c>
      <c r="G3" t="s">
        <v>36</v>
      </c>
      <c r="H3" t="s">
        <v>2398</v>
      </c>
      <c r="I3" t="s">
        <v>37</v>
      </c>
      <c r="J3" t="s">
        <v>2399</v>
      </c>
    </row>
    <row r="4" spans="1:10" x14ac:dyDescent="0.2">
      <c r="A4" t="s">
        <v>2397</v>
      </c>
      <c r="B4">
        <v>11.94</v>
      </c>
      <c r="C4" t="s">
        <v>11</v>
      </c>
      <c r="D4" t="s">
        <v>18</v>
      </c>
      <c r="E4" t="s">
        <v>36</v>
      </c>
      <c r="F4" t="s">
        <v>13</v>
      </c>
      <c r="G4" t="s">
        <v>36</v>
      </c>
      <c r="H4" t="s">
        <v>2398</v>
      </c>
      <c r="I4" t="s">
        <v>37</v>
      </c>
      <c r="J4" t="s">
        <v>2399</v>
      </c>
    </row>
    <row r="5" spans="1:10" x14ac:dyDescent="0.2">
      <c r="A5" t="s">
        <v>2397</v>
      </c>
      <c r="B5">
        <v>11.94</v>
      </c>
      <c r="C5" t="s">
        <v>11</v>
      </c>
      <c r="D5" t="s">
        <v>20</v>
      </c>
      <c r="E5">
        <v>7910</v>
      </c>
      <c r="F5" t="s">
        <v>13</v>
      </c>
      <c r="G5">
        <v>80104</v>
      </c>
      <c r="H5" t="s">
        <v>2398</v>
      </c>
      <c r="I5" t="s">
        <v>193</v>
      </c>
      <c r="J5" t="s">
        <v>2400</v>
      </c>
    </row>
    <row r="6" spans="1:10" x14ac:dyDescent="0.2">
      <c r="A6" t="s">
        <v>2397</v>
      </c>
      <c r="B6">
        <v>11.94</v>
      </c>
      <c r="C6" t="s">
        <v>11</v>
      </c>
      <c r="D6" t="s">
        <v>22</v>
      </c>
      <c r="E6">
        <v>5350</v>
      </c>
      <c r="F6" t="s">
        <v>13</v>
      </c>
      <c r="G6">
        <v>21084</v>
      </c>
      <c r="H6" t="s">
        <v>2398</v>
      </c>
      <c r="I6" t="s">
        <v>2401</v>
      </c>
      <c r="J6" t="s">
        <v>2402</v>
      </c>
    </row>
    <row r="7" spans="1:10" x14ac:dyDescent="0.2">
      <c r="A7" t="s">
        <v>2397</v>
      </c>
      <c r="B7">
        <v>11.94</v>
      </c>
      <c r="C7" t="s">
        <v>11</v>
      </c>
      <c r="D7" t="s">
        <v>25</v>
      </c>
      <c r="E7">
        <v>12000</v>
      </c>
      <c r="F7" t="s">
        <v>13</v>
      </c>
      <c r="G7">
        <v>56750</v>
      </c>
      <c r="H7" t="s">
        <v>2398</v>
      </c>
      <c r="I7" t="s">
        <v>193</v>
      </c>
      <c r="J7" t="s">
        <v>2403</v>
      </c>
    </row>
    <row r="8" spans="1:10" x14ac:dyDescent="0.2">
      <c r="A8" t="s">
        <v>2397</v>
      </c>
      <c r="B8">
        <v>11.94</v>
      </c>
      <c r="C8" t="s">
        <v>11</v>
      </c>
      <c r="D8" t="s">
        <v>27</v>
      </c>
      <c r="E8" t="s">
        <v>36</v>
      </c>
      <c r="F8" t="s">
        <v>13</v>
      </c>
      <c r="G8" t="s">
        <v>36</v>
      </c>
      <c r="H8" t="s">
        <v>2398</v>
      </c>
      <c r="I8" t="s">
        <v>37</v>
      </c>
      <c r="J8" t="s">
        <v>2399</v>
      </c>
    </row>
    <row r="9" spans="1:10" x14ac:dyDescent="0.2">
      <c r="A9" t="s">
        <v>2397</v>
      </c>
      <c r="B9">
        <v>11.94</v>
      </c>
      <c r="C9" t="s">
        <v>11</v>
      </c>
      <c r="D9" t="s">
        <v>29</v>
      </c>
      <c r="E9" t="s">
        <v>36</v>
      </c>
      <c r="F9" t="s">
        <v>13</v>
      </c>
      <c r="G9" t="s">
        <v>36</v>
      </c>
      <c r="H9" t="s">
        <v>2398</v>
      </c>
      <c r="I9" t="s">
        <v>37</v>
      </c>
      <c r="J9" t="s">
        <v>2399</v>
      </c>
    </row>
    <row r="10" spans="1:10" x14ac:dyDescent="0.2">
      <c r="A10" t="s">
        <v>2397</v>
      </c>
      <c r="B10">
        <v>11.94</v>
      </c>
      <c r="C10" t="s">
        <v>11</v>
      </c>
      <c r="D10" t="s">
        <v>32</v>
      </c>
      <c r="E10" t="s">
        <v>36</v>
      </c>
      <c r="F10" t="s">
        <v>13</v>
      </c>
      <c r="G10" t="s">
        <v>36</v>
      </c>
      <c r="H10" t="s">
        <v>2398</v>
      </c>
      <c r="I10" t="s">
        <v>37</v>
      </c>
      <c r="J10" t="s">
        <v>2399</v>
      </c>
    </row>
    <row r="11" spans="1:10" x14ac:dyDescent="0.2">
      <c r="A11" t="s">
        <v>2397</v>
      </c>
      <c r="B11">
        <v>11.94</v>
      </c>
      <c r="C11" t="s">
        <v>11</v>
      </c>
      <c r="D11" t="s">
        <v>35</v>
      </c>
      <c r="E11" t="s">
        <v>36</v>
      </c>
      <c r="F11" t="s">
        <v>13</v>
      </c>
      <c r="G11" t="s">
        <v>36</v>
      </c>
      <c r="H11" t="s">
        <v>2398</v>
      </c>
      <c r="I11" t="s">
        <v>37</v>
      </c>
      <c r="J11" t="s">
        <v>2399</v>
      </c>
    </row>
    <row r="12" spans="1:10" x14ac:dyDescent="0.2">
      <c r="A12" t="s">
        <v>2397</v>
      </c>
      <c r="B12">
        <v>11.94</v>
      </c>
      <c r="C12" t="s">
        <v>11</v>
      </c>
      <c r="D12" t="s">
        <v>38</v>
      </c>
      <c r="E12" t="s">
        <v>36</v>
      </c>
      <c r="F12" t="s">
        <v>13</v>
      </c>
      <c r="G12" t="s">
        <v>36</v>
      </c>
      <c r="H12" t="s">
        <v>2398</v>
      </c>
      <c r="I12" t="s">
        <v>37</v>
      </c>
      <c r="J12" t="s">
        <v>2399</v>
      </c>
    </row>
    <row r="13" spans="1:10" x14ac:dyDescent="0.2">
      <c r="A13" t="s">
        <v>2397</v>
      </c>
      <c r="B13">
        <v>11.94</v>
      </c>
      <c r="C13" t="s">
        <v>11</v>
      </c>
      <c r="D13" t="s">
        <v>39</v>
      </c>
      <c r="E13" t="s">
        <v>36</v>
      </c>
      <c r="F13" t="s">
        <v>13</v>
      </c>
      <c r="G13" t="s">
        <v>36</v>
      </c>
      <c r="H13" t="s">
        <v>2398</v>
      </c>
      <c r="I13" t="s">
        <v>37</v>
      </c>
      <c r="J13" t="s">
        <v>2399</v>
      </c>
    </row>
    <row r="14" spans="1:10" x14ac:dyDescent="0.2">
      <c r="A14" t="s">
        <v>2397</v>
      </c>
      <c r="B14">
        <v>11.94</v>
      </c>
      <c r="C14" t="s">
        <v>11</v>
      </c>
      <c r="D14" t="s">
        <v>40</v>
      </c>
      <c r="E14" t="s">
        <v>36</v>
      </c>
      <c r="F14" t="s">
        <v>13</v>
      </c>
      <c r="G14" t="s">
        <v>36</v>
      </c>
      <c r="H14" t="s">
        <v>2398</v>
      </c>
      <c r="I14" t="s">
        <v>37</v>
      </c>
      <c r="J14" t="s">
        <v>2399</v>
      </c>
    </row>
    <row r="15" spans="1:10" x14ac:dyDescent="0.2">
      <c r="A15" t="s">
        <v>2397</v>
      </c>
      <c r="B15">
        <v>11.94</v>
      </c>
      <c r="C15" t="s">
        <v>11</v>
      </c>
      <c r="D15" t="s">
        <v>42</v>
      </c>
      <c r="E15" t="s">
        <v>36</v>
      </c>
      <c r="F15" t="s">
        <v>13</v>
      </c>
      <c r="G15" t="s">
        <v>36</v>
      </c>
      <c r="H15" t="s">
        <v>2398</v>
      </c>
      <c r="I15" t="s">
        <v>37</v>
      </c>
      <c r="J15" t="s">
        <v>2399</v>
      </c>
    </row>
    <row r="16" spans="1:10" x14ac:dyDescent="0.2">
      <c r="A16" t="s">
        <v>2397</v>
      </c>
      <c r="B16">
        <v>11.94</v>
      </c>
      <c r="C16" t="s">
        <v>11</v>
      </c>
      <c r="D16" t="s">
        <v>44</v>
      </c>
      <c r="E16" t="s">
        <v>36</v>
      </c>
      <c r="F16" t="s">
        <v>13</v>
      </c>
      <c r="G16" t="s">
        <v>36</v>
      </c>
      <c r="H16" t="s">
        <v>2398</v>
      </c>
      <c r="I16" t="s">
        <v>37</v>
      </c>
      <c r="J16" t="s">
        <v>2399</v>
      </c>
    </row>
    <row r="17" spans="1:10" x14ac:dyDescent="0.2">
      <c r="A17" t="s">
        <v>2397</v>
      </c>
      <c r="B17">
        <v>11.94</v>
      </c>
      <c r="C17" t="s">
        <v>11</v>
      </c>
      <c r="D17" t="s">
        <v>46</v>
      </c>
      <c r="E17">
        <v>51475</v>
      </c>
      <c r="F17" t="s">
        <v>13</v>
      </c>
      <c r="G17">
        <v>177500</v>
      </c>
      <c r="H17" t="s">
        <v>2398</v>
      </c>
      <c r="I17" t="s">
        <v>2404</v>
      </c>
      <c r="J17" t="s">
        <v>2405</v>
      </c>
    </row>
    <row r="18" spans="1:10" x14ac:dyDescent="0.2">
      <c r="A18" t="s">
        <v>2397</v>
      </c>
      <c r="B18">
        <v>11.94</v>
      </c>
      <c r="C18" t="s">
        <v>11</v>
      </c>
      <c r="D18" t="s">
        <v>48</v>
      </c>
      <c r="E18" t="s">
        <v>36</v>
      </c>
      <c r="F18" t="s">
        <v>13</v>
      </c>
      <c r="G18" t="s">
        <v>36</v>
      </c>
      <c r="H18" t="s">
        <v>2398</v>
      </c>
      <c r="I18" t="s">
        <v>37</v>
      </c>
      <c r="J18" t="s">
        <v>2399</v>
      </c>
    </row>
    <row r="19" spans="1:10" x14ac:dyDescent="0.2">
      <c r="A19" t="s">
        <v>2397</v>
      </c>
      <c r="B19">
        <v>11.94</v>
      </c>
      <c r="C19" t="s">
        <v>11</v>
      </c>
      <c r="D19" t="s">
        <v>50</v>
      </c>
      <c r="E19">
        <v>9878</v>
      </c>
      <c r="F19" t="s">
        <v>13</v>
      </c>
      <c r="G19">
        <v>92420</v>
      </c>
      <c r="H19" t="s">
        <v>2398</v>
      </c>
      <c r="I19" t="s">
        <v>2406</v>
      </c>
      <c r="J19" t="s">
        <v>2407</v>
      </c>
    </row>
    <row r="20" spans="1:10" x14ac:dyDescent="0.2">
      <c r="A20" t="s">
        <v>2397</v>
      </c>
      <c r="B20">
        <v>11.94</v>
      </c>
      <c r="C20" t="s">
        <v>11</v>
      </c>
      <c r="D20" t="s">
        <v>52</v>
      </c>
      <c r="E20" t="s">
        <v>36</v>
      </c>
      <c r="F20" t="s">
        <v>13</v>
      </c>
      <c r="G20" t="s">
        <v>36</v>
      </c>
      <c r="H20" t="s">
        <v>2398</v>
      </c>
      <c r="I20" t="s">
        <v>37</v>
      </c>
      <c r="J20" t="s">
        <v>2399</v>
      </c>
    </row>
    <row r="21" spans="1:10" x14ac:dyDescent="0.2">
      <c r="A21" t="s">
        <v>2397</v>
      </c>
      <c r="B21">
        <v>11.94</v>
      </c>
      <c r="C21" t="s">
        <v>11</v>
      </c>
      <c r="D21" t="s">
        <v>54</v>
      </c>
      <c r="E21" t="s">
        <v>36</v>
      </c>
      <c r="F21" t="s">
        <v>13</v>
      </c>
      <c r="G21" t="s">
        <v>36</v>
      </c>
      <c r="H21" t="s">
        <v>2398</v>
      </c>
      <c r="I21" t="s">
        <v>37</v>
      </c>
      <c r="J21" t="s">
        <v>2399</v>
      </c>
    </row>
    <row r="22" spans="1:10" x14ac:dyDescent="0.2">
      <c r="A22" t="s">
        <v>2397</v>
      </c>
      <c r="B22">
        <v>11.94</v>
      </c>
      <c r="C22" t="s">
        <v>11</v>
      </c>
      <c r="D22" t="s">
        <v>57</v>
      </c>
      <c r="E22" t="s">
        <v>36</v>
      </c>
      <c r="F22" t="s">
        <v>13</v>
      </c>
      <c r="G22" t="s">
        <v>36</v>
      </c>
      <c r="H22" t="s">
        <v>2398</v>
      </c>
      <c r="I22" t="s">
        <v>37</v>
      </c>
      <c r="J22" t="s">
        <v>2399</v>
      </c>
    </row>
    <row r="23" spans="1:10" x14ac:dyDescent="0.2">
      <c r="A23" t="s">
        <v>2397</v>
      </c>
      <c r="B23">
        <v>11.94</v>
      </c>
      <c r="C23" t="s">
        <v>11</v>
      </c>
      <c r="D23" t="s">
        <v>60</v>
      </c>
      <c r="E23" t="s">
        <v>36</v>
      </c>
      <c r="F23" t="s">
        <v>13</v>
      </c>
      <c r="G23" t="s">
        <v>36</v>
      </c>
      <c r="H23" t="s">
        <v>2398</v>
      </c>
      <c r="I23" t="s">
        <v>37</v>
      </c>
      <c r="J23" t="s">
        <v>2399</v>
      </c>
    </row>
    <row r="24" spans="1:10" x14ac:dyDescent="0.2">
      <c r="A24" t="s">
        <v>2397</v>
      </c>
      <c r="B24">
        <v>11.94</v>
      </c>
      <c r="C24" t="s">
        <v>11</v>
      </c>
      <c r="D24" t="s">
        <v>63</v>
      </c>
      <c r="E24" t="s">
        <v>36</v>
      </c>
      <c r="F24" t="s">
        <v>13</v>
      </c>
      <c r="G24" t="s">
        <v>36</v>
      </c>
      <c r="H24" t="s">
        <v>2398</v>
      </c>
      <c r="I24" t="s">
        <v>37</v>
      </c>
      <c r="J24" t="s">
        <v>2399</v>
      </c>
    </row>
    <row r="25" spans="1:10" x14ac:dyDescent="0.2">
      <c r="A25" t="s">
        <v>2397</v>
      </c>
      <c r="B25">
        <v>11.94</v>
      </c>
      <c r="C25" t="s">
        <v>11</v>
      </c>
      <c r="D25" t="s">
        <v>64</v>
      </c>
      <c r="E25" t="s">
        <v>36</v>
      </c>
      <c r="F25" t="s">
        <v>13</v>
      </c>
      <c r="G25" t="s">
        <v>36</v>
      </c>
      <c r="H25" t="s">
        <v>2398</v>
      </c>
      <c r="I25" t="s">
        <v>37</v>
      </c>
      <c r="J25" t="s">
        <v>2399</v>
      </c>
    </row>
    <row r="26" spans="1:10" x14ac:dyDescent="0.2">
      <c r="A26" t="s">
        <v>2397</v>
      </c>
      <c r="B26">
        <v>11.94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2398</v>
      </c>
      <c r="I26" t="s">
        <v>37</v>
      </c>
      <c r="J26" t="s">
        <v>13</v>
      </c>
    </row>
    <row r="27" spans="1:10" x14ac:dyDescent="0.2">
      <c r="A27" t="s">
        <v>2397</v>
      </c>
      <c r="B27">
        <v>11.94</v>
      </c>
      <c r="C27" t="s">
        <v>11</v>
      </c>
      <c r="D27" t="s">
        <v>66</v>
      </c>
      <c r="E27" t="s">
        <v>36</v>
      </c>
      <c r="F27" t="s">
        <v>13</v>
      </c>
      <c r="G27" t="s">
        <v>36</v>
      </c>
      <c r="H27" t="s">
        <v>2398</v>
      </c>
      <c r="I27" t="s">
        <v>37</v>
      </c>
      <c r="J27" t="s">
        <v>2399</v>
      </c>
    </row>
    <row r="28" spans="1:10" x14ac:dyDescent="0.2">
      <c r="A28" t="s">
        <v>2397</v>
      </c>
      <c r="B28">
        <v>11.94</v>
      </c>
      <c r="C28" t="s">
        <v>11</v>
      </c>
      <c r="D28" t="s">
        <v>68</v>
      </c>
      <c r="E28" t="s">
        <v>36</v>
      </c>
      <c r="F28" t="s">
        <v>13</v>
      </c>
      <c r="G28" t="s">
        <v>36</v>
      </c>
      <c r="H28" t="s">
        <v>2398</v>
      </c>
      <c r="I28" t="s">
        <v>37</v>
      </c>
      <c r="J28" t="s">
        <v>2399</v>
      </c>
    </row>
    <row r="29" spans="1:10" x14ac:dyDescent="0.2">
      <c r="A29" t="s">
        <v>2397</v>
      </c>
      <c r="B29">
        <v>11.94</v>
      </c>
      <c r="C29" t="s">
        <v>11</v>
      </c>
      <c r="D29" t="s">
        <v>70</v>
      </c>
      <c r="E29" t="s">
        <v>36</v>
      </c>
      <c r="F29" t="s">
        <v>13</v>
      </c>
      <c r="G29" t="s">
        <v>36</v>
      </c>
      <c r="H29" t="s">
        <v>2398</v>
      </c>
      <c r="I29" t="s">
        <v>37</v>
      </c>
      <c r="J29" t="s">
        <v>2399</v>
      </c>
    </row>
    <row r="30" spans="1:10" x14ac:dyDescent="0.2">
      <c r="A30" t="s">
        <v>2397</v>
      </c>
      <c r="B30">
        <v>11.94</v>
      </c>
      <c r="C30" t="s">
        <v>11</v>
      </c>
      <c r="D30" t="s">
        <v>72</v>
      </c>
      <c r="E30" t="s">
        <v>36</v>
      </c>
      <c r="F30" t="s">
        <v>13</v>
      </c>
      <c r="G30" t="s">
        <v>36</v>
      </c>
      <c r="H30" t="s">
        <v>2398</v>
      </c>
      <c r="I30" t="s">
        <v>37</v>
      </c>
      <c r="J30" t="s">
        <v>2399</v>
      </c>
    </row>
    <row r="31" spans="1:10" x14ac:dyDescent="0.2">
      <c r="A31" t="s">
        <v>2397</v>
      </c>
      <c r="B31">
        <v>11.94</v>
      </c>
      <c r="C31" t="s">
        <v>11</v>
      </c>
      <c r="D31" t="s">
        <v>74</v>
      </c>
      <c r="E31" t="s">
        <v>36</v>
      </c>
      <c r="F31" t="s">
        <v>13</v>
      </c>
      <c r="G31" t="s">
        <v>36</v>
      </c>
      <c r="H31" t="s">
        <v>2398</v>
      </c>
      <c r="I31" t="s">
        <v>37</v>
      </c>
      <c r="J31" t="s">
        <v>2399</v>
      </c>
    </row>
    <row r="32" spans="1:10" x14ac:dyDescent="0.2">
      <c r="A32" t="s">
        <v>2397</v>
      </c>
      <c r="B32">
        <v>11.94</v>
      </c>
      <c r="C32" t="s">
        <v>11</v>
      </c>
      <c r="D32" t="s">
        <v>76</v>
      </c>
      <c r="E32" t="s">
        <v>36</v>
      </c>
      <c r="F32" t="s">
        <v>13</v>
      </c>
      <c r="G32" t="s">
        <v>36</v>
      </c>
      <c r="H32" t="s">
        <v>2398</v>
      </c>
      <c r="I32" t="s">
        <v>37</v>
      </c>
      <c r="J32" t="s">
        <v>2399</v>
      </c>
    </row>
    <row r="33" spans="1:10" x14ac:dyDescent="0.2">
      <c r="A33" t="s">
        <v>2397</v>
      </c>
      <c r="B33">
        <v>11.94</v>
      </c>
      <c r="C33" t="s">
        <v>11</v>
      </c>
      <c r="D33" t="s">
        <v>78</v>
      </c>
      <c r="E33">
        <v>15655</v>
      </c>
      <c r="F33" t="s">
        <v>13</v>
      </c>
      <c r="G33">
        <v>108411</v>
      </c>
      <c r="H33" t="s">
        <v>2398</v>
      </c>
      <c r="I33" t="s">
        <v>2408</v>
      </c>
      <c r="J33" t="s">
        <v>2409</v>
      </c>
    </row>
    <row r="34" spans="1:10" x14ac:dyDescent="0.2">
      <c r="A34" t="s">
        <v>2397</v>
      </c>
      <c r="B34">
        <v>11.94</v>
      </c>
      <c r="C34" t="s">
        <v>11</v>
      </c>
      <c r="D34" t="s">
        <v>80</v>
      </c>
      <c r="E34" t="s">
        <v>36</v>
      </c>
      <c r="F34" t="s">
        <v>13</v>
      </c>
      <c r="G34" t="s">
        <v>36</v>
      </c>
      <c r="H34" t="s">
        <v>2398</v>
      </c>
      <c r="I34" t="s">
        <v>37</v>
      </c>
      <c r="J34" t="s">
        <v>2399</v>
      </c>
    </row>
    <row r="35" spans="1:10" x14ac:dyDescent="0.2">
      <c r="A35" t="s">
        <v>2397</v>
      </c>
      <c r="B35">
        <v>11.94</v>
      </c>
      <c r="C35" t="s">
        <v>11</v>
      </c>
      <c r="D35" t="s">
        <v>83</v>
      </c>
      <c r="E35" t="s">
        <v>36</v>
      </c>
      <c r="F35" t="s">
        <v>13</v>
      </c>
      <c r="G35" t="s">
        <v>36</v>
      </c>
      <c r="H35" t="s">
        <v>2398</v>
      </c>
      <c r="I35" t="s">
        <v>37</v>
      </c>
      <c r="J35" t="s">
        <v>2399</v>
      </c>
    </row>
    <row r="36" spans="1:10" x14ac:dyDescent="0.2">
      <c r="A36" t="s">
        <v>2397</v>
      </c>
      <c r="B36">
        <v>11.94</v>
      </c>
      <c r="C36" t="s">
        <v>11</v>
      </c>
      <c r="D36" t="s">
        <v>86</v>
      </c>
      <c r="E36" t="s">
        <v>36</v>
      </c>
      <c r="F36" t="s">
        <v>13</v>
      </c>
      <c r="G36" t="s">
        <v>36</v>
      </c>
      <c r="H36" t="s">
        <v>2398</v>
      </c>
      <c r="I36" t="s">
        <v>37</v>
      </c>
      <c r="J36" t="s">
        <v>2399</v>
      </c>
    </row>
    <row r="37" spans="1:10" x14ac:dyDescent="0.2">
      <c r="A37" t="s">
        <v>2397</v>
      </c>
      <c r="B37">
        <v>11.94</v>
      </c>
      <c r="C37" t="s">
        <v>11</v>
      </c>
      <c r="D37" t="s">
        <v>89</v>
      </c>
      <c r="E37" t="s">
        <v>36</v>
      </c>
      <c r="F37" t="s">
        <v>13</v>
      </c>
      <c r="G37" t="s">
        <v>36</v>
      </c>
      <c r="H37" t="s">
        <v>2398</v>
      </c>
      <c r="I37" t="s">
        <v>37</v>
      </c>
      <c r="J37" t="s">
        <v>2399</v>
      </c>
    </row>
    <row r="38" spans="1:10" x14ac:dyDescent="0.2">
      <c r="A38" t="s">
        <v>2397</v>
      </c>
      <c r="B38">
        <v>11.94</v>
      </c>
      <c r="C38" t="s">
        <v>11</v>
      </c>
      <c r="D38" t="s">
        <v>92</v>
      </c>
      <c r="E38" t="s">
        <v>36</v>
      </c>
      <c r="F38" t="s">
        <v>13</v>
      </c>
      <c r="G38" t="s">
        <v>36</v>
      </c>
      <c r="H38" t="s">
        <v>2398</v>
      </c>
      <c r="I38" t="s">
        <v>37</v>
      </c>
      <c r="J38" t="s">
        <v>2399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2410</v>
      </c>
      <c r="B2">
        <v>11.94</v>
      </c>
      <c r="C2" t="s">
        <v>11</v>
      </c>
      <c r="D2" t="s">
        <v>12</v>
      </c>
      <c r="E2" t="s">
        <v>36</v>
      </c>
      <c r="F2" t="s">
        <v>13</v>
      </c>
      <c r="G2" t="s">
        <v>36</v>
      </c>
      <c r="H2" t="s">
        <v>2398</v>
      </c>
      <c r="I2" t="s">
        <v>37</v>
      </c>
      <c r="J2" t="s">
        <v>2411</v>
      </c>
    </row>
    <row r="3" spans="1:10" x14ac:dyDescent="0.2">
      <c r="A3" t="s">
        <v>2410</v>
      </c>
      <c r="B3">
        <v>11.94</v>
      </c>
      <c r="C3" t="s">
        <v>11</v>
      </c>
      <c r="D3" t="s">
        <v>16</v>
      </c>
      <c r="E3" t="s">
        <v>36</v>
      </c>
      <c r="F3" t="s">
        <v>13</v>
      </c>
      <c r="G3" t="s">
        <v>36</v>
      </c>
      <c r="H3" t="s">
        <v>2398</v>
      </c>
      <c r="I3" t="s">
        <v>37</v>
      </c>
      <c r="J3" t="s">
        <v>2411</v>
      </c>
    </row>
    <row r="4" spans="1:10" x14ac:dyDescent="0.2">
      <c r="A4" t="s">
        <v>2410</v>
      </c>
      <c r="B4">
        <v>11.94</v>
      </c>
      <c r="C4" t="s">
        <v>11</v>
      </c>
      <c r="D4" t="s">
        <v>18</v>
      </c>
      <c r="E4" t="s">
        <v>36</v>
      </c>
      <c r="F4" t="s">
        <v>13</v>
      </c>
      <c r="G4" t="s">
        <v>36</v>
      </c>
      <c r="H4" t="s">
        <v>2398</v>
      </c>
      <c r="I4" t="s">
        <v>37</v>
      </c>
      <c r="J4" t="s">
        <v>2411</v>
      </c>
    </row>
    <row r="5" spans="1:10" x14ac:dyDescent="0.2">
      <c r="A5" t="s">
        <v>2410</v>
      </c>
      <c r="B5">
        <v>11.94</v>
      </c>
      <c r="C5" t="s">
        <v>11</v>
      </c>
      <c r="D5" t="s">
        <v>20</v>
      </c>
      <c r="E5">
        <v>204046</v>
      </c>
      <c r="F5" t="s">
        <v>13</v>
      </c>
      <c r="G5">
        <v>2460707</v>
      </c>
      <c r="H5" t="s">
        <v>2398</v>
      </c>
      <c r="I5" t="s">
        <v>2412</v>
      </c>
      <c r="J5" t="s">
        <v>2413</v>
      </c>
    </row>
    <row r="6" spans="1:10" x14ac:dyDescent="0.2">
      <c r="A6" t="s">
        <v>2410</v>
      </c>
      <c r="B6">
        <v>11.94</v>
      </c>
      <c r="C6" t="s">
        <v>11</v>
      </c>
      <c r="D6" t="s">
        <v>22</v>
      </c>
      <c r="E6">
        <v>207911</v>
      </c>
      <c r="F6" t="s">
        <v>13</v>
      </c>
      <c r="G6">
        <v>2756894</v>
      </c>
      <c r="H6" t="s">
        <v>2398</v>
      </c>
      <c r="I6" t="s">
        <v>2414</v>
      </c>
      <c r="J6" t="s">
        <v>2415</v>
      </c>
    </row>
    <row r="7" spans="1:10" x14ac:dyDescent="0.2">
      <c r="A7" t="s">
        <v>2410</v>
      </c>
      <c r="B7">
        <v>11.94</v>
      </c>
      <c r="C7" t="s">
        <v>11</v>
      </c>
      <c r="D7" t="s">
        <v>25</v>
      </c>
      <c r="E7">
        <v>412820</v>
      </c>
      <c r="F7" t="s">
        <v>13</v>
      </c>
      <c r="G7">
        <v>5453732</v>
      </c>
      <c r="H7" t="s">
        <v>2398</v>
      </c>
      <c r="I7" t="s">
        <v>2416</v>
      </c>
      <c r="J7" t="s">
        <v>2417</v>
      </c>
    </row>
    <row r="8" spans="1:10" x14ac:dyDescent="0.2">
      <c r="A8" t="s">
        <v>2410</v>
      </c>
      <c r="B8">
        <v>11.94</v>
      </c>
      <c r="C8" t="s">
        <v>11</v>
      </c>
      <c r="D8" t="s">
        <v>27</v>
      </c>
      <c r="E8">
        <v>433794</v>
      </c>
      <c r="F8" t="s">
        <v>13</v>
      </c>
      <c r="G8">
        <v>5108214</v>
      </c>
      <c r="H8" t="s">
        <v>2398</v>
      </c>
      <c r="I8" t="s">
        <v>2418</v>
      </c>
      <c r="J8" t="s">
        <v>2419</v>
      </c>
    </row>
    <row r="9" spans="1:10" x14ac:dyDescent="0.2">
      <c r="A9" t="s">
        <v>2410</v>
      </c>
      <c r="B9">
        <v>11.94</v>
      </c>
      <c r="C9" t="s">
        <v>11</v>
      </c>
      <c r="D9" t="s">
        <v>29</v>
      </c>
      <c r="E9">
        <v>667466</v>
      </c>
      <c r="F9" t="s">
        <v>13</v>
      </c>
      <c r="G9">
        <v>11283081</v>
      </c>
      <c r="H9" t="s">
        <v>2398</v>
      </c>
      <c r="I9" t="s">
        <v>2420</v>
      </c>
      <c r="J9" t="s">
        <v>2421</v>
      </c>
    </row>
    <row r="10" spans="1:10" x14ac:dyDescent="0.2">
      <c r="A10" t="s">
        <v>2410</v>
      </c>
      <c r="B10">
        <v>11.94</v>
      </c>
      <c r="C10" t="s">
        <v>11</v>
      </c>
      <c r="D10" t="s">
        <v>32</v>
      </c>
      <c r="E10">
        <v>695184</v>
      </c>
      <c r="F10" t="s">
        <v>13</v>
      </c>
      <c r="G10">
        <v>10559540</v>
      </c>
      <c r="H10" t="s">
        <v>2398</v>
      </c>
      <c r="I10" t="s">
        <v>2422</v>
      </c>
      <c r="J10" t="s">
        <v>2423</v>
      </c>
    </row>
    <row r="11" spans="1:10" x14ac:dyDescent="0.2">
      <c r="A11" t="s">
        <v>2410</v>
      </c>
      <c r="B11">
        <v>11.94</v>
      </c>
      <c r="C11" t="s">
        <v>11</v>
      </c>
      <c r="D11" t="s">
        <v>35</v>
      </c>
      <c r="E11" t="s">
        <v>36</v>
      </c>
      <c r="F11" t="s">
        <v>13</v>
      </c>
      <c r="G11" t="s">
        <v>36</v>
      </c>
      <c r="H11" t="s">
        <v>2398</v>
      </c>
      <c r="I11" t="s">
        <v>37</v>
      </c>
      <c r="J11" t="s">
        <v>2411</v>
      </c>
    </row>
    <row r="12" spans="1:10" x14ac:dyDescent="0.2">
      <c r="A12" t="s">
        <v>2410</v>
      </c>
      <c r="B12">
        <v>11.94</v>
      </c>
      <c r="C12" t="s">
        <v>11</v>
      </c>
      <c r="D12" t="s">
        <v>38</v>
      </c>
      <c r="E12" t="s">
        <v>36</v>
      </c>
      <c r="F12" t="s">
        <v>13</v>
      </c>
      <c r="G12" t="s">
        <v>36</v>
      </c>
      <c r="H12" t="s">
        <v>2398</v>
      </c>
      <c r="I12" t="s">
        <v>37</v>
      </c>
      <c r="J12" t="s">
        <v>2411</v>
      </c>
    </row>
    <row r="13" spans="1:10" x14ac:dyDescent="0.2">
      <c r="A13" t="s">
        <v>2410</v>
      </c>
      <c r="B13">
        <v>11.94</v>
      </c>
      <c r="C13" t="s">
        <v>11</v>
      </c>
      <c r="D13" t="s">
        <v>39</v>
      </c>
      <c r="E13">
        <v>742892</v>
      </c>
      <c r="F13" t="s">
        <v>13</v>
      </c>
      <c r="G13">
        <v>9115194</v>
      </c>
      <c r="H13" t="s">
        <v>2398</v>
      </c>
      <c r="I13" t="s">
        <v>2424</v>
      </c>
      <c r="J13" t="s">
        <v>2425</v>
      </c>
    </row>
    <row r="14" spans="1:10" x14ac:dyDescent="0.2">
      <c r="A14" t="s">
        <v>2410</v>
      </c>
      <c r="B14">
        <v>11.94</v>
      </c>
      <c r="C14" t="s">
        <v>11</v>
      </c>
      <c r="D14" t="s">
        <v>40</v>
      </c>
      <c r="E14" t="s">
        <v>36</v>
      </c>
      <c r="F14" t="s">
        <v>13</v>
      </c>
      <c r="G14" t="s">
        <v>36</v>
      </c>
      <c r="H14" t="s">
        <v>2398</v>
      </c>
      <c r="I14" t="s">
        <v>37</v>
      </c>
      <c r="J14" t="s">
        <v>2411</v>
      </c>
    </row>
    <row r="15" spans="1:10" x14ac:dyDescent="0.2">
      <c r="A15" t="s">
        <v>2410</v>
      </c>
      <c r="B15">
        <v>11.94</v>
      </c>
      <c r="C15" t="s">
        <v>11</v>
      </c>
      <c r="D15" t="s">
        <v>42</v>
      </c>
      <c r="E15" t="s">
        <v>36</v>
      </c>
      <c r="F15" t="s">
        <v>13</v>
      </c>
      <c r="G15" t="s">
        <v>36</v>
      </c>
      <c r="H15" t="s">
        <v>2398</v>
      </c>
      <c r="I15" t="s">
        <v>37</v>
      </c>
      <c r="J15" t="s">
        <v>2411</v>
      </c>
    </row>
    <row r="16" spans="1:10" x14ac:dyDescent="0.2">
      <c r="A16" t="s">
        <v>2410</v>
      </c>
      <c r="B16">
        <v>11.94</v>
      </c>
      <c r="C16" t="s">
        <v>11</v>
      </c>
      <c r="D16" t="s">
        <v>44</v>
      </c>
      <c r="E16" t="s">
        <v>36</v>
      </c>
      <c r="F16" t="s">
        <v>13</v>
      </c>
      <c r="G16" t="s">
        <v>36</v>
      </c>
      <c r="H16" t="s">
        <v>2398</v>
      </c>
      <c r="I16" t="s">
        <v>37</v>
      </c>
      <c r="J16" t="s">
        <v>2411</v>
      </c>
    </row>
    <row r="17" spans="1:10" x14ac:dyDescent="0.2">
      <c r="A17" t="s">
        <v>2410</v>
      </c>
      <c r="B17">
        <v>11.94</v>
      </c>
      <c r="C17" t="s">
        <v>11</v>
      </c>
      <c r="D17" t="s">
        <v>46</v>
      </c>
      <c r="E17">
        <v>137582</v>
      </c>
      <c r="F17" t="s">
        <v>13</v>
      </c>
      <c r="G17">
        <v>2057709</v>
      </c>
      <c r="H17" t="s">
        <v>2398</v>
      </c>
      <c r="I17" t="s">
        <v>2426</v>
      </c>
      <c r="J17" t="s">
        <v>2427</v>
      </c>
    </row>
    <row r="18" spans="1:10" x14ac:dyDescent="0.2">
      <c r="A18" t="s">
        <v>2410</v>
      </c>
      <c r="B18">
        <v>11.94</v>
      </c>
      <c r="C18" t="s">
        <v>11</v>
      </c>
      <c r="D18" t="s">
        <v>48</v>
      </c>
      <c r="E18">
        <v>247953</v>
      </c>
      <c r="F18" t="s">
        <v>13</v>
      </c>
      <c r="G18">
        <v>2929229</v>
      </c>
      <c r="H18" t="s">
        <v>2398</v>
      </c>
      <c r="I18" t="s">
        <v>2428</v>
      </c>
      <c r="J18" t="s">
        <v>2429</v>
      </c>
    </row>
    <row r="19" spans="1:10" x14ac:dyDescent="0.2">
      <c r="A19" t="s">
        <v>2410</v>
      </c>
      <c r="B19">
        <v>11.94</v>
      </c>
      <c r="C19" t="s">
        <v>11</v>
      </c>
      <c r="D19" t="s">
        <v>50</v>
      </c>
      <c r="E19">
        <v>294516</v>
      </c>
      <c r="F19" t="s">
        <v>13</v>
      </c>
      <c r="G19">
        <v>4222149</v>
      </c>
      <c r="H19" t="s">
        <v>2398</v>
      </c>
      <c r="I19" t="s">
        <v>2430</v>
      </c>
      <c r="J19" t="s">
        <v>2431</v>
      </c>
    </row>
    <row r="20" spans="1:10" x14ac:dyDescent="0.2">
      <c r="A20" t="s">
        <v>2410</v>
      </c>
      <c r="B20">
        <v>11.94</v>
      </c>
      <c r="C20" t="s">
        <v>11</v>
      </c>
      <c r="D20" t="s">
        <v>52</v>
      </c>
      <c r="E20">
        <v>476312</v>
      </c>
      <c r="F20" t="s">
        <v>13</v>
      </c>
      <c r="G20">
        <v>6589490</v>
      </c>
      <c r="H20" t="s">
        <v>2398</v>
      </c>
      <c r="I20" t="s">
        <v>2432</v>
      </c>
      <c r="J20" t="s">
        <v>2433</v>
      </c>
    </row>
    <row r="21" spans="1:10" x14ac:dyDescent="0.2">
      <c r="A21" t="s">
        <v>2410</v>
      </c>
      <c r="B21">
        <v>11.94</v>
      </c>
      <c r="C21" t="s">
        <v>11</v>
      </c>
      <c r="D21" t="s">
        <v>54</v>
      </c>
      <c r="E21">
        <v>530809</v>
      </c>
      <c r="F21" t="s">
        <v>13</v>
      </c>
      <c r="G21">
        <v>9729852</v>
      </c>
      <c r="H21" t="s">
        <v>2398</v>
      </c>
      <c r="I21" t="s">
        <v>2434</v>
      </c>
      <c r="J21" t="s">
        <v>2435</v>
      </c>
    </row>
    <row r="22" spans="1:10" x14ac:dyDescent="0.2">
      <c r="A22" t="s">
        <v>2410</v>
      </c>
      <c r="B22">
        <v>11.94</v>
      </c>
      <c r="C22" t="s">
        <v>11</v>
      </c>
      <c r="D22" t="s">
        <v>57</v>
      </c>
      <c r="E22">
        <v>530606</v>
      </c>
      <c r="F22" t="s">
        <v>13</v>
      </c>
      <c r="G22">
        <v>8986887</v>
      </c>
      <c r="H22" t="s">
        <v>2398</v>
      </c>
      <c r="I22" t="s">
        <v>2436</v>
      </c>
      <c r="J22" t="s">
        <v>2437</v>
      </c>
    </row>
    <row r="23" spans="1:10" x14ac:dyDescent="0.2">
      <c r="A23" t="s">
        <v>2410</v>
      </c>
      <c r="B23">
        <v>11.94</v>
      </c>
      <c r="C23" t="s">
        <v>11</v>
      </c>
      <c r="D23" t="s">
        <v>60</v>
      </c>
      <c r="E23" t="s">
        <v>36</v>
      </c>
      <c r="F23" t="s">
        <v>13</v>
      </c>
      <c r="G23" t="s">
        <v>36</v>
      </c>
      <c r="H23" t="s">
        <v>2398</v>
      </c>
      <c r="I23" t="s">
        <v>37</v>
      </c>
      <c r="J23" t="s">
        <v>2411</v>
      </c>
    </row>
    <row r="24" spans="1:10" x14ac:dyDescent="0.2">
      <c r="A24" t="s">
        <v>2410</v>
      </c>
      <c r="B24">
        <v>11.94</v>
      </c>
      <c r="C24" t="s">
        <v>11</v>
      </c>
      <c r="D24" t="s">
        <v>63</v>
      </c>
      <c r="E24" t="s">
        <v>36</v>
      </c>
      <c r="F24" t="s">
        <v>13</v>
      </c>
      <c r="G24" t="s">
        <v>36</v>
      </c>
      <c r="H24" t="s">
        <v>2398</v>
      </c>
      <c r="I24" t="s">
        <v>37</v>
      </c>
      <c r="J24" t="s">
        <v>2411</v>
      </c>
    </row>
    <row r="25" spans="1:10" x14ac:dyDescent="0.2">
      <c r="A25" t="s">
        <v>2410</v>
      </c>
      <c r="B25">
        <v>11.94</v>
      </c>
      <c r="C25" t="s">
        <v>11</v>
      </c>
      <c r="D25" t="s">
        <v>64</v>
      </c>
      <c r="E25">
        <v>795137</v>
      </c>
      <c r="F25" t="s">
        <v>13</v>
      </c>
      <c r="G25">
        <v>11873767</v>
      </c>
      <c r="H25" t="s">
        <v>2398</v>
      </c>
      <c r="I25" t="s">
        <v>2438</v>
      </c>
      <c r="J25" t="s">
        <v>2439</v>
      </c>
    </row>
    <row r="26" spans="1:10" x14ac:dyDescent="0.2">
      <c r="A26" t="s">
        <v>2410</v>
      </c>
      <c r="B26">
        <v>11.94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2398</v>
      </c>
      <c r="I26" t="s">
        <v>37</v>
      </c>
      <c r="J26" t="s">
        <v>13</v>
      </c>
    </row>
    <row r="27" spans="1:10" x14ac:dyDescent="0.2">
      <c r="A27" t="s">
        <v>2410</v>
      </c>
      <c r="B27">
        <v>11.94</v>
      </c>
      <c r="C27" t="s">
        <v>11</v>
      </c>
      <c r="D27" t="s">
        <v>66</v>
      </c>
      <c r="E27" t="s">
        <v>36</v>
      </c>
      <c r="F27" t="s">
        <v>13</v>
      </c>
      <c r="G27" t="s">
        <v>36</v>
      </c>
      <c r="H27" t="s">
        <v>2398</v>
      </c>
      <c r="I27" t="s">
        <v>37</v>
      </c>
      <c r="J27" t="s">
        <v>2411</v>
      </c>
    </row>
    <row r="28" spans="1:10" x14ac:dyDescent="0.2">
      <c r="A28" t="s">
        <v>2410</v>
      </c>
      <c r="B28">
        <v>11.94</v>
      </c>
      <c r="C28" t="s">
        <v>11</v>
      </c>
      <c r="D28" t="s">
        <v>68</v>
      </c>
      <c r="E28" t="s">
        <v>36</v>
      </c>
      <c r="F28" t="s">
        <v>13</v>
      </c>
      <c r="G28" t="s">
        <v>36</v>
      </c>
      <c r="H28" t="s">
        <v>2398</v>
      </c>
      <c r="I28" t="s">
        <v>37</v>
      </c>
      <c r="J28" t="s">
        <v>2411</v>
      </c>
    </row>
    <row r="29" spans="1:10" x14ac:dyDescent="0.2">
      <c r="A29" t="s">
        <v>2410</v>
      </c>
      <c r="B29">
        <v>11.94</v>
      </c>
      <c r="C29" t="s">
        <v>11</v>
      </c>
      <c r="D29" t="s">
        <v>70</v>
      </c>
      <c r="E29">
        <v>120978</v>
      </c>
      <c r="F29" t="s">
        <v>13</v>
      </c>
      <c r="G29">
        <v>920396</v>
      </c>
      <c r="H29" t="s">
        <v>2398</v>
      </c>
      <c r="I29" t="s">
        <v>2440</v>
      </c>
      <c r="J29" t="s">
        <v>2441</v>
      </c>
    </row>
    <row r="30" spans="1:10" x14ac:dyDescent="0.2">
      <c r="A30" t="s">
        <v>2410</v>
      </c>
      <c r="B30">
        <v>11.94</v>
      </c>
      <c r="C30" t="s">
        <v>11</v>
      </c>
      <c r="D30" t="s">
        <v>72</v>
      </c>
      <c r="E30">
        <v>167180</v>
      </c>
      <c r="F30" t="s">
        <v>13</v>
      </c>
      <c r="G30">
        <v>2235332</v>
      </c>
      <c r="H30" t="s">
        <v>2398</v>
      </c>
      <c r="I30" t="s">
        <v>2442</v>
      </c>
      <c r="J30" t="s">
        <v>2443</v>
      </c>
    </row>
    <row r="31" spans="1:10" x14ac:dyDescent="0.2">
      <c r="A31" t="s">
        <v>2410</v>
      </c>
      <c r="B31">
        <v>11.94</v>
      </c>
      <c r="C31" t="s">
        <v>11</v>
      </c>
      <c r="D31" t="s">
        <v>74</v>
      </c>
      <c r="E31">
        <v>254458</v>
      </c>
      <c r="F31" t="s">
        <v>13</v>
      </c>
      <c r="G31">
        <v>2498857</v>
      </c>
      <c r="H31" t="s">
        <v>2398</v>
      </c>
      <c r="I31" t="s">
        <v>2444</v>
      </c>
      <c r="J31" t="s">
        <v>2445</v>
      </c>
    </row>
    <row r="32" spans="1:10" x14ac:dyDescent="0.2">
      <c r="A32" t="s">
        <v>2410</v>
      </c>
      <c r="B32">
        <v>11.94</v>
      </c>
      <c r="C32" t="s">
        <v>11</v>
      </c>
      <c r="D32" t="s">
        <v>76</v>
      </c>
      <c r="E32">
        <v>237942</v>
      </c>
      <c r="F32" t="s">
        <v>13</v>
      </c>
      <c r="G32">
        <v>3370985</v>
      </c>
      <c r="H32" t="s">
        <v>2398</v>
      </c>
      <c r="I32" t="s">
        <v>2446</v>
      </c>
      <c r="J32" t="s">
        <v>2447</v>
      </c>
    </row>
    <row r="33" spans="1:10" x14ac:dyDescent="0.2">
      <c r="A33" t="s">
        <v>2410</v>
      </c>
      <c r="B33">
        <v>11.94</v>
      </c>
      <c r="C33" t="s">
        <v>11</v>
      </c>
      <c r="D33" t="s">
        <v>78</v>
      </c>
      <c r="E33">
        <v>377290</v>
      </c>
      <c r="F33" t="s">
        <v>13</v>
      </c>
      <c r="G33">
        <v>6312194</v>
      </c>
      <c r="H33" t="s">
        <v>2398</v>
      </c>
      <c r="I33" t="s">
        <v>2448</v>
      </c>
      <c r="J33" t="s">
        <v>2449</v>
      </c>
    </row>
    <row r="34" spans="1:10" x14ac:dyDescent="0.2">
      <c r="A34" t="s">
        <v>2410</v>
      </c>
      <c r="B34">
        <v>11.94</v>
      </c>
      <c r="C34" t="s">
        <v>11</v>
      </c>
      <c r="D34" t="s">
        <v>80</v>
      </c>
      <c r="E34" t="s">
        <v>36</v>
      </c>
      <c r="F34" t="s">
        <v>13</v>
      </c>
      <c r="G34" t="s">
        <v>36</v>
      </c>
      <c r="H34" t="s">
        <v>2398</v>
      </c>
      <c r="I34" t="s">
        <v>37</v>
      </c>
      <c r="J34" t="s">
        <v>2411</v>
      </c>
    </row>
    <row r="35" spans="1:10" x14ac:dyDescent="0.2">
      <c r="A35" t="s">
        <v>2410</v>
      </c>
      <c r="B35">
        <v>11.94</v>
      </c>
      <c r="C35" t="s">
        <v>11</v>
      </c>
      <c r="D35" t="s">
        <v>83</v>
      </c>
      <c r="E35">
        <v>445565</v>
      </c>
      <c r="F35" t="s">
        <v>13</v>
      </c>
      <c r="G35">
        <v>5564384</v>
      </c>
      <c r="H35" t="s">
        <v>2398</v>
      </c>
      <c r="I35" t="s">
        <v>2450</v>
      </c>
      <c r="J35" t="s">
        <v>2451</v>
      </c>
    </row>
    <row r="36" spans="1:10" x14ac:dyDescent="0.2">
      <c r="A36" t="s">
        <v>2410</v>
      </c>
      <c r="B36">
        <v>11.94</v>
      </c>
      <c r="C36" t="s">
        <v>11</v>
      </c>
      <c r="D36" t="s">
        <v>86</v>
      </c>
      <c r="E36" t="s">
        <v>36</v>
      </c>
      <c r="F36" t="s">
        <v>13</v>
      </c>
      <c r="G36" t="s">
        <v>36</v>
      </c>
      <c r="H36" t="s">
        <v>2398</v>
      </c>
      <c r="I36" t="s">
        <v>37</v>
      </c>
      <c r="J36" t="s">
        <v>2411</v>
      </c>
    </row>
    <row r="37" spans="1:10" x14ac:dyDescent="0.2">
      <c r="A37" t="s">
        <v>2410</v>
      </c>
      <c r="B37">
        <v>11.94</v>
      </c>
      <c r="C37" t="s">
        <v>11</v>
      </c>
      <c r="D37" t="s">
        <v>89</v>
      </c>
      <c r="E37" t="s">
        <v>36</v>
      </c>
      <c r="F37" t="s">
        <v>13</v>
      </c>
      <c r="G37" t="s">
        <v>36</v>
      </c>
      <c r="H37" t="s">
        <v>2398</v>
      </c>
      <c r="I37" t="s">
        <v>37</v>
      </c>
      <c r="J37" t="s">
        <v>2411</v>
      </c>
    </row>
    <row r="38" spans="1:10" x14ac:dyDescent="0.2">
      <c r="A38" t="s">
        <v>2410</v>
      </c>
      <c r="B38">
        <v>11.94</v>
      </c>
      <c r="C38" t="s">
        <v>11</v>
      </c>
      <c r="D38" t="s">
        <v>92</v>
      </c>
      <c r="E38" t="s">
        <v>36</v>
      </c>
      <c r="F38" t="s">
        <v>13</v>
      </c>
      <c r="G38" t="s">
        <v>36</v>
      </c>
      <c r="H38" t="s">
        <v>2398</v>
      </c>
      <c r="I38" t="s">
        <v>37</v>
      </c>
      <c r="J38" t="s">
        <v>2411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290</v>
      </c>
      <c r="B2">
        <v>9.49</v>
      </c>
      <c r="C2" t="s">
        <v>252</v>
      </c>
      <c r="D2" t="s">
        <v>12</v>
      </c>
      <c r="E2">
        <v>20249861</v>
      </c>
      <c r="F2" t="s">
        <v>13</v>
      </c>
      <c r="G2">
        <v>260126913</v>
      </c>
      <c r="H2" t="s">
        <v>253</v>
      </c>
      <c r="I2" t="s">
        <v>193</v>
      </c>
      <c r="J2" t="s">
        <v>13</v>
      </c>
    </row>
    <row r="3" spans="1:10" x14ac:dyDescent="0.2">
      <c r="A3" t="s">
        <v>290</v>
      </c>
      <c r="B3">
        <v>9.49</v>
      </c>
      <c r="C3" t="s">
        <v>252</v>
      </c>
      <c r="D3" t="s">
        <v>16</v>
      </c>
      <c r="E3">
        <v>26126489</v>
      </c>
      <c r="F3" t="s">
        <v>13</v>
      </c>
      <c r="G3">
        <v>344146454</v>
      </c>
      <c r="H3" t="s">
        <v>253</v>
      </c>
      <c r="I3" t="s">
        <v>193</v>
      </c>
      <c r="J3" t="s">
        <v>13</v>
      </c>
    </row>
    <row r="4" spans="1:10" x14ac:dyDescent="0.2">
      <c r="A4" t="s">
        <v>290</v>
      </c>
      <c r="B4">
        <v>9.49</v>
      </c>
      <c r="C4" t="s">
        <v>252</v>
      </c>
      <c r="D4" t="s">
        <v>18</v>
      </c>
      <c r="E4">
        <v>28864291</v>
      </c>
      <c r="F4" t="s">
        <v>13</v>
      </c>
      <c r="G4">
        <v>405704678</v>
      </c>
      <c r="H4" t="s">
        <v>253</v>
      </c>
      <c r="I4" t="s">
        <v>193</v>
      </c>
      <c r="J4" t="s">
        <v>13</v>
      </c>
    </row>
    <row r="5" spans="1:10" x14ac:dyDescent="0.2">
      <c r="A5" t="s">
        <v>290</v>
      </c>
      <c r="B5">
        <v>9.49</v>
      </c>
      <c r="C5" t="s">
        <v>252</v>
      </c>
      <c r="D5" t="s">
        <v>20</v>
      </c>
      <c r="E5">
        <v>32898415</v>
      </c>
      <c r="F5" t="s">
        <v>13</v>
      </c>
      <c r="G5">
        <v>467785772</v>
      </c>
      <c r="H5" t="s">
        <v>253</v>
      </c>
      <c r="I5" t="s">
        <v>291</v>
      </c>
      <c r="J5" t="s">
        <v>13</v>
      </c>
    </row>
    <row r="6" spans="1:10" x14ac:dyDescent="0.2">
      <c r="A6" t="s">
        <v>290</v>
      </c>
      <c r="B6">
        <v>9.49</v>
      </c>
      <c r="C6" t="s">
        <v>252</v>
      </c>
      <c r="D6" t="s">
        <v>22</v>
      </c>
      <c r="E6">
        <v>36140071</v>
      </c>
      <c r="F6" t="s">
        <v>13</v>
      </c>
      <c r="G6">
        <v>502819321</v>
      </c>
      <c r="H6" t="s">
        <v>253</v>
      </c>
      <c r="I6" t="s">
        <v>292</v>
      </c>
      <c r="J6" t="s">
        <v>13</v>
      </c>
    </row>
    <row r="7" spans="1:10" x14ac:dyDescent="0.2">
      <c r="A7" t="s">
        <v>290</v>
      </c>
      <c r="B7">
        <v>9.49</v>
      </c>
      <c r="C7" t="s">
        <v>252</v>
      </c>
      <c r="D7" t="s">
        <v>25</v>
      </c>
      <c r="E7">
        <v>38858608</v>
      </c>
      <c r="F7" t="s">
        <v>13</v>
      </c>
      <c r="G7">
        <v>539674146</v>
      </c>
      <c r="H7" t="s">
        <v>253</v>
      </c>
      <c r="I7" t="s">
        <v>293</v>
      </c>
      <c r="J7" t="s">
        <v>13</v>
      </c>
    </row>
    <row r="8" spans="1:10" x14ac:dyDescent="0.2">
      <c r="A8" t="s">
        <v>290</v>
      </c>
      <c r="B8">
        <v>9.49</v>
      </c>
      <c r="C8" t="s">
        <v>252</v>
      </c>
      <c r="D8" t="s">
        <v>27</v>
      </c>
      <c r="E8">
        <v>41602112</v>
      </c>
      <c r="F8" t="s">
        <v>13</v>
      </c>
      <c r="G8">
        <v>578828254</v>
      </c>
      <c r="H8" t="s">
        <v>253</v>
      </c>
      <c r="I8" t="s">
        <v>294</v>
      </c>
      <c r="J8" t="s">
        <v>13</v>
      </c>
    </row>
    <row r="9" spans="1:10" x14ac:dyDescent="0.2">
      <c r="A9" t="s">
        <v>290</v>
      </c>
      <c r="B9">
        <v>9.49</v>
      </c>
      <c r="C9" t="s">
        <v>252</v>
      </c>
      <c r="D9" t="s">
        <v>29</v>
      </c>
      <c r="E9">
        <v>37364488</v>
      </c>
      <c r="F9" t="s">
        <v>13</v>
      </c>
      <c r="G9">
        <v>557695562</v>
      </c>
      <c r="H9" t="s">
        <v>253</v>
      </c>
      <c r="I9" t="s">
        <v>295</v>
      </c>
      <c r="J9" t="s">
        <v>13</v>
      </c>
    </row>
    <row r="10" spans="1:10" x14ac:dyDescent="0.2">
      <c r="A10" t="s">
        <v>290</v>
      </c>
      <c r="B10">
        <v>9.49</v>
      </c>
      <c r="C10" t="s">
        <v>252</v>
      </c>
      <c r="D10" t="s">
        <v>32</v>
      </c>
      <c r="E10">
        <v>39902452</v>
      </c>
      <c r="F10" t="s">
        <v>13</v>
      </c>
      <c r="G10">
        <v>556462664</v>
      </c>
      <c r="H10" t="s">
        <v>253</v>
      </c>
      <c r="I10" t="s">
        <v>296</v>
      </c>
      <c r="J10" t="s">
        <v>13</v>
      </c>
    </row>
    <row r="11" spans="1:10" x14ac:dyDescent="0.2">
      <c r="A11" t="s">
        <v>290</v>
      </c>
      <c r="B11">
        <v>9.49</v>
      </c>
      <c r="C11" t="s">
        <v>252</v>
      </c>
      <c r="D11" t="s">
        <v>35</v>
      </c>
      <c r="E11">
        <v>39746712</v>
      </c>
      <c r="F11" t="s">
        <v>13</v>
      </c>
      <c r="G11">
        <v>556113884</v>
      </c>
      <c r="H11" t="s">
        <v>253</v>
      </c>
      <c r="I11" t="s">
        <v>297</v>
      </c>
      <c r="J11" t="s">
        <v>13</v>
      </c>
    </row>
    <row r="12" spans="1:10" x14ac:dyDescent="0.2">
      <c r="A12" t="s">
        <v>290</v>
      </c>
      <c r="B12">
        <v>9.49</v>
      </c>
      <c r="C12" t="s">
        <v>252</v>
      </c>
      <c r="D12" t="s">
        <v>38</v>
      </c>
      <c r="E12">
        <v>39276029</v>
      </c>
      <c r="F12" t="s">
        <v>13</v>
      </c>
      <c r="G12">
        <v>554878011</v>
      </c>
      <c r="H12" t="s">
        <v>253</v>
      </c>
      <c r="I12" t="s">
        <v>298</v>
      </c>
      <c r="J12" t="s">
        <v>13</v>
      </c>
    </row>
    <row r="13" spans="1:10" x14ac:dyDescent="0.2">
      <c r="A13" t="s">
        <v>290</v>
      </c>
      <c r="B13">
        <v>9.49</v>
      </c>
      <c r="C13" t="s">
        <v>252</v>
      </c>
      <c r="D13" t="s">
        <v>39</v>
      </c>
      <c r="E13">
        <v>39092185</v>
      </c>
      <c r="F13" t="s">
        <v>13</v>
      </c>
      <c r="G13">
        <v>565499985</v>
      </c>
      <c r="H13" t="s">
        <v>253</v>
      </c>
      <c r="I13" t="s">
        <v>299</v>
      </c>
      <c r="J13" t="s">
        <v>13</v>
      </c>
    </row>
    <row r="14" spans="1:10" x14ac:dyDescent="0.2">
      <c r="A14" t="s">
        <v>290</v>
      </c>
      <c r="B14">
        <v>9.49</v>
      </c>
      <c r="C14" t="s">
        <v>252</v>
      </c>
      <c r="D14" t="s">
        <v>40</v>
      </c>
      <c r="E14">
        <v>18728638</v>
      </c>
      <c r="F14" t="s">
        <v>13</v>
      </c>
      <c r="G14">
        <v>234743837</v>
      </c>
      <c r="H14" t="s">
        <v>253</v>
      </c>
      <c r="I14" t="s">
        <v>300</v>
      </c>
      <c r="J14" t="s">
        <v>301</v>
      </c>
    </row>
    <row r="15" spans="1:10" x14ac:dyDescent="0.2">
      <c r="A15" t="s">
        <v>290</v>
      </c>
      <c r="B15">
        <v>9.49</v>
      </c>
      <c r="C15" t="s">
        <v>252</v>
      </c>
      <c r="D15" t="s">
        <v>42</v>
      </c>
      <c r="E15">
        <v>24106980</v>
      </c>
      <c r="F15" t="s">
        <v>13</v>
      </c>
      <c r="G15">
        <v>309614994</v>
      </c>
      <c r="H15" t="s">
        <v>253</v>
      </c>
      <c r="I15" t="s">
        <v>193</v>
      </c>
      <c r="J15" t="s">
        <v>13</v>
      </c>
    </row>
    <row r="16" spans="1:10" x14ac:dyDescent="0.2">
      <c r="A16" t="s">
        <v>290</v>
      </c>
      <c r="B16">
        <v>9.49</v>
      </c>
      <c r="C16" t="s">
        <v>252</v>
      </c>
      <c r="D16" t="s">
        <v>44</v>
      </c>
      <c r="E16">
        <v>29196604</v>
      </c>
      <c r="F16" t="s">
        <v>13</v>
      </c>
      <c r="G16">
        <v>396071124</v>
      </c>
      <c r="H16" t="s">
        <v>253</v>
      </c>
      <c r="I16" t="s">
        <v>302</v>
      </c>
      <c r="J16" t="s">
        <v>13</v>
      </c>
    </row>
    <row r="17" spans="1:10" x14ac:dyDescent="0.2">
      <c r="A17" t="s">
        <v>290</v>
      </c>
      <c r="B17">
        <v>9.49</v>
      </c>
      <c r="C17" t="s">
        <v>252</v>
      </c>
      <c r="D17" t="s">
        <v>46</v>
      </c>
      <c r="E17">
        <v>33072304</v>
      </c>
      <c r="F17" t="s">
        <v>13</v>
      </c>
      <c r="G17">
        <v>465087933</v>
      </c>
      <c r="H17" t="s">
        <v>253</v>
      </c>
      <c r="I17" t="s">
        <v>303</v>
      </c>
      <c r="J17" t="s">
        <v>13</v>
      </c>
    </row>
    <row r="18" spans="1:10" x14ac:dyDescent="0.2">
      <c r="A18" t="s">
        <v>290</v>
      </c>
      <c r="B18">
        <v>9.49</v>
      </c>
      <c r="C18" t="s">
        <v>252</v>
      </c>
      <c r="D18" t="s">
        <v>48</v>
      </c>
      <c r="E18">
        <v>39621603</v>
      </c>
      <c r="F18" t="s">
        <v>13</v>
      </c>
      <c r="G18">
        <v>533789697</v>
      </c>
      <c r="H18" t="s">
        <v>253</v>
      </c>
      <c r="I18" t="s">
        <v>304</v>
      </c>
      <c r="J18" t="s">
        <v>13</v>
      </c>
    </row>
    <row r="19" spans="1:10" x14ac:dyDescent="0.2">
      <c r="A19" t="s">
        <v>290</v>
      </c>
      <c r="B19">
        <v>9.49</v>
      </c>
      <c r="C19" t="s">
        <v>252</v>
      </c>
      <c r="D19" t="s">
        <v>50</v>
      </c>
      <c r="E19">
        <v>39841417</v>
      </c>
      <c r="F19" t="s">
        <v>13</v>
      </c>
      <c r="G19">
        <v>550479848</v>
      </c>
      <c r="H19" t="s">
        <v>253</v>
      </c>
      <c r="I19" t="s">
        <v>305</v>
      </c>
      <c r="J19" t="s">
        <v>13</v>
      </c>
    </row>
    <row r="20" spans="1:10" x14ac:dyDescent="0.2">
      <c r="A20" t="s">
        <v>290</v>
      </c>
      <c r="B20">
        <v>9.49</v>
      </c>
      <c r="C20" t="s">
        <v>252</v>
      </c>
      <c r="D20" t="s">
        <v>52</v>
      </c>
      <c r="E20">
        <v>40940018</v>
      </c>
      <c r="F20" t="s">
        <v>13</v>
      </c>
      <c r="G20">
        <v>593049297</v>
      </c>
      <c r="H20" t="s">
        <v>253</v>
      </c>
      <c r="I20" t="s">
        <v>306</v>
      </c>
      <c r="J20" t="s">
        <v>13</v>
      </c>
    </row>
    <row r="21" spans="1:10" x14ac:dyDescent="0.2">
      <c r="A21" t="s">
        <v>290</v>
      </c>
      <c r="B21">
        <v>9.49</v>
      </c>
      <c r="C21" t="s">
        <v>252</v>
      </c>
      <c r="D21" t="s">
        <v>54</v>
      </c>
      <c r="E21">
        <v>41071086</v>
      </c>
      <c r="F21" t="s">
        <v>13</v>
      </c>
      <c r="G21">
        <v>575345080</v>
      </c>
      <c r="H21" t="s">
        <v>253</v>
      </c>
      <c r="I21" t="s">
        <v>307</v>
      </c>
      <c r="J21" t="s">
        <v>13</v>
      </c>
    </row>
    <row r="22" spans="1:10" x14ac:dyDescent="0.2">
      <c r="A22" t="s">
        <v>290</v>
      </c>
      <c r="B22">
        <v>9.49</v>
      </c>
      <c r="C22" t="s">
        <v>252</v>
      </c>
      <c r="D22" t="s">
        <v>57</v>
      </c>
      <c r="E22">
        <v>37815338</v>
      </c>
      <c r="F22" t="s">
        <v>13</v>
      </c>
      <c r="G22">
        <v>551602503</v>
      </c>
      <c r="H22" t="s">
        <v>253</v>
      </c>
      <c r="I22" t="s">
        <v>308</v>
      </c>
      <c r="J22" t="s">
        <v>13</v>
      </c>
    </row>
    <row r="23" spans="1:10" x14ac:dyDescent="0.2">
      <c r="A23" t="s">
        <v>290</v>
      </c>
      <c r="B23">
        <v>9.49</v>
      </c>
      <c r="C23" t="s">
        <v>252</v>
      </c>
      <c r="D23" t="s">
        <v>60</v>
      </c>
      <c r="E23">
        <v>40305489</v>
      </c>
      <c r="F23" t="s">
        <v>13</v>
      </c>
      <c r="G23">
        <v>553922405</v>
      </c>
      <c r="H23" t="s">
        <v>253</v>
      </c>
      <c r="I23" t="s">
        <v>309</v>
      </c>
      <c r="J23" t="s">
        <v>13</v>
      </c>
    </row>
    <row r="24" spans="1:10" x14ac:dyDescent="0.2">
      <c r="A24" t="s">
        <v>290</v>
      </c>
      <c r="B24">
        <v>9.49</v>
      </c>
      <c r="C24" t="s">
        <v>252</v>
      </c>
      <c r="D24" t="s">
        <v>63</v>
      </c>
      <c r="E24">
        <v>36597387</v>
      </c>
      <c r="F24" t="s">
        <v>13</v>
      </c>
      <c r="G24">
        <v>528146818</v>
      </c>
      <c r="H24" t="s">
        <v>253</v>
      </c>
      <c r="I24" t="s">
        <v>310</v>
      </c>
      <c r="J24" t="s">
        <v>13</v>
      </c>
    </row>
    <row r="25" spans="1:10" x14ac:dyDescent="0.2">
      <c r="A25" t="s">
        <v>290</v>
      </c>
      <c r="B25">
        <v>9.49</v>
      </c>
      <c r="C25" t="s">
        <v>252</v>
      </c>
      <c r="D25" t="s">
        <v>64</v>
      </c>
      <c r="E25">
        <v>36895604</v>
      </c>
      <c r="F25" t="s">
        <v>13</v>
      </c>
      <c r="G25">
        <v>527658839</v>
      </c>
      <c r="H25" t="s">
        <v>253</v>
      </c>
      <c r="I25" t="s">
        <v>311</v>
      </c>
      <c r="J25" t="s">
        <v>13</v>
      </c>
    </row>
    <row r="26" spans="1:10" x14ac:dyDescent="0.2">
      <c r="A26" t="s">
        <v>290</v>
      </c>
      <c r="B26">
        <v>9.49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253</v>
      </c>
      <c r="I26" t="s">
        <v>37</v>
      </c>
      <c r="J26" t="s">
        <v>13</v>
      </c>
    </row>
    <row r="27" spans="1:10" x14ac:dyDescent="0.2">
      <c r="A27" t="s">
        <v>290</v>
      </c>
      <c r="B27">
        <v>9.49</v>
      </c>
      <c r="C27" t="s">
        <v>252</v>
      </c>
      <c r="D27" t="s">
        <v>66</v>
      </c>
      <c r="E27">
        <v>20957925</v>
      </c>
      <c r="F27" t="s">
        <v>13</v>
      </c>
      <c r="G27">
        <v>262519474</v>
      </c>
      <c r="H27" t="s">
        <v>253</v>
      </c>
      <c r="I27" t="s">
        <v>312</v>
      </c>
      <c r="J27" t="s">
        <v>13</v>
      </c>
    </row>
    <row r="28" spans="1:10" x14ac:dyDescent="0.2">
      <c r="A28" t="s">
        <v>290</v>
      </c>
      <c r="B28">
        <v>9.49</v>
      </c>
      <c r="C28" t="s">
        <v>252</v>
      </c>
      <c r="D28" t="s">
        <v>68</v>
      </c>
      <c r="E28">
        <v>22950243</v>
      </c>
      <c r="F28" t="s">
        <v>13</v>
      </c>
      <c r="G28">
        <v>314098182</v>
      </c>
      <c r="H28" t="s">
        <v>253</v>
      </c>
      <c r="I28" t="s">
        <v>193</v>
      </c>
      <c r="J28" t="s">
        <v>13</v>
      </c>
    </row>
    <row r="29" spans="1:10" x14ac:dyDescent="0.2">
      <c r="A29" t="s">
        <v>290</v>
      </c>
      <c r="B29">
        <v>9.49</v>
      </c>
      <c r="C29" t="s">
        <v>252</v>
      </c>
      <c r="D29" t="s">
        <v>70</v>
      </c>
      <c r="E29">
        <v>27014127</v>
      </c>
      <c r="F29" t="s">
        <v>13</v>
      </c>
      <c r="G29">
        <v>380780102</v>
      </c>
      <c r="H29" t="s">
        <v>253</v>
      </c>
      <c r="I29" t="s">
        <v>313</v>
      </c>
      <c r="J29" t="s">
        <v>13</v>
      </c>
    </row>
    <row r="30" spans="1:10" x14ac:dyDescent="0.2">
      <c r="A30" t="s">
        <v>290</v>
      </c>
      <c r="B30">
        <v>9.49</v>
      </c>
      <c r="C30" t="s">
        <v>252</v>
      </c>
      <c r="D30" t="s">
        <v>72</v>
      </c>
      <c r="E30">
        <v>32131720</v>
      </c>
      <c r="F30" t="s">
        <v>13</v>
      </c>
      <c r="G30">
        <v>451196446</v>
      </c>
      <c r="H30" t="s">
        <v>253</v>
      </c>
      <c r="I30" t="s">
        <v>314</v>
      </c>
      <c r="J30" t="s">
        <v>13</v>
      </c>
    </row>
    <row r="31" spans="1:10" x14ac:dyDescent="0.2">
      <c r="A31" t="s">
        <v>290</v>
      </c>
      <c r="B31">
        <v>9.49</v>
      </c>
      <c r="C31" t="s">
        <v>252</v>
      </c>
      <c r="D31" t="s">
        <v>74</v>
      </c>
      <c r="E31">
        <v>37124986</v>
      </c>
      <c r="F31" t="s">
        <v>13</v>
      </c>
      <c r="G31">
        <v>502014110</v>
      </c>
      <c r="H31" t="s">
        <v>253</v>
      </c>
      <c r="I31" t="s">
        <v>315</v>
      </c>
      <c r="J31" t="s">
        <v>13</v>
      </c>
    </row>
    <row r="32" spans="1:10" x14ac:dyDescent="0.2">
      <c r="A32" t="s">
        <v>290</v>
      </c>
      <c r="B32">
        <v>9.49</v>
      </c>
      <c r="C32" t="s">
        <v>252</v>
      </c>
      <c r="D32" t="s">
        <v>76</v>
      </c>
      <c r="E32">
        <v>38308629</v>
      </c>
      <c r="F32" t="s">
        <v>13</v>
      </c>
      <c r="G32">
        <v>529669518</v>
      </c>
      <c r="H32" t="s">
        <v>253</v>
      </c>
      <c r="I32" t="s">
        <v>316</v>
      </c>
      <c r="J32" t="s">
        <v>13</v>
      </c>
    </row>
    <row r="33" spans="1:10" x14ac:dyDescent="0.2">
      <c r="A33" t="s">
        <v>290</v>
      </c>
      <c r="B33">
        <v>9.49</v>
      </c>
      <c r="C33" t="s">
        <v>252</v>
      </c>
      <c r="D33" t="s">
        <v>78</v>
      </c>
      <c r="E33">
        <v>41057858</v>
      </c>
      <c r="F33" t="s">
        <v>13</v>
      </c>
      <c r="G33">
        <v>584472966</v>
      </c>
      <c r="H33" t="s">
        <v>253</v>
      </c>
      <c r="I33" t="s">
        <v>317</v>
      </c>
      <c r="J33" t="s">
        <v>13</v>
      </c>
    </row>
    <row r="34" spans="1:10" x14ac:dyDescent="0.2">
      <c r="A34" t="s">
        <v>290</v>
      </c>
      <c r="B34">
        <v>9.49</v>
      </c>
      <c r="C34" t="s">
        <v>252</v>
      </c>
      <c r="D34" t="s">
        <v>80</v>
      </c>
      <c r="E34">
        <v>40888134</v>
      </c>
      <c r="F34" t="s">
        <v>13</v>
      </c>
      <c r="G34">
        <v>565043379</v>
      </c>
      <c r="H34" t="s">
        <v>253</v>
      </c>
      <c r="I34" t="s">
        <v>318</v>
      </c>
      <c r="J34" t="s">
        <v>13</v>
      </c>
    </row>
    <row r="35" spans="1:10" x14ac:dyDescent="0.2">
      <c r="A35" t="s">
        <v>290</v>
      </c>
      <c r="B35">
        <v>9.49</v>
      </c>
      <c r="C35" t="s">
        <v>252</v>
      </c>
      <c r="D35" t="s">
        <v>83</v>
      </c>
      <c r="E35">
        <v>39334613</v>
      </c>
      <c r="F35" t="s">
        <v>13</v>
      </c>
      <c r="G35">
        <v>557413216</v>
      </c>
      <c r="H35" t="s">
        <v>253</v>
      </c>
      <c r="I35" t="s">
        <v>319</v>
      </c>
      <c r="J35" t="s">
        <v>13</v>
      </c>
    </row>
    <row r="36" spans="1:10" x14ac:dyDescent="0.2">
      <c r="A36" t="s">
        <v>290</v>
      </c>
      <c r="B36">
        <v>9.49</v>
      </c>
      <c r="C36" t="s">
        <v>252</v>
      </c>
      <c r="D36" t="s">
        <v>86</v>
      </c>
      <c r="E36">
        <v>37532643</v>
      </c>
      <c r="F36" t="s">
        <v>13</v>
      </c>
      <c r="G36">
        <v>533899413</v>
      </c>
      <c r="H36" t="s">
        <v>253</v>
      </c>
      <c r="I36" t="s">
        <v>320</v>
      </c>
      <c r="J36" t="s">
        <v>13</v>
      </c>
    </row>
    <row r="37" spans="1:10" x14ac:dyDescent="0.2">
      <c r="A37" t="s">
        <v>290</v>
      </c>
      <c r="B37">
        <v>9.49</v>
      </c>
      <c r="C37" t="s">
        <v>252</v>
      </c>
      <c r="D37" t="s">
        <v>89</v>
      </c>
      <c r="E37">
        <v>38252230</v>
      </c>
      <c r="F37" t="s">
        <v>13</v>
      </c>
      <c r="G37">
        <v>560748346</v>
      </c>
      <c r="H37" t="s">
        <v>253</v>
      </c>
      <c r="I37" t="s">
        <v>321</v>
      </c>
      <c r="J37" t="s">
        <v>13</v>
      </c>
    </row>
    <row r="38" spans="1:10" x14ac:dyDescent="0.2">
      <c r="A38" t="s">
        <v>290</v>
      </c>
      <c r="B38">
        <v>9.49</v>
      </c>
      <c r="C38" t="s">
        <v>252</v>
      </c>
      <c r="D38" t="s">
        <v>92</v>
      </c>
      <c r="E38">
        <v>37092724</v>
      </c>
      <c r="F38" t="s">
        <v>13</v>
      </c>
      <c r="G38">
        <v>509556903</v>
      </c>
      <c r="H38" t="s">
        <v>253</v>
      </c>
      <c r="I38" t="s">
        <v>322</v>
      </c>
      <c r="J38" t="s">
        <v>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2452</v>
      </c>
      <c r="B2">
        <v>11.94</v>
      </c>
      <c r="C2" t="s">
        <v>252</v>
      </c>
      <c r="D2" t="s">
        <v>12</v>
      </c>
      <c r="E2" t="s">
        <v>36</v>
      </c>
      <c r="F2" t="s">
        <v>13</v>
      </c>
      <c r="G2" t="s">
        <v>36</v>
      </c>
      <c r="H2" t="s">
        <v>2453</v>
      </c>
      <c r="I2" t="s">
        <v>37</v>
      </c>
      <c r="J2" t="s">
        <v>2454</v>
      </c>
    </row>
    <row r="3" spans="1:10" x14ac:dyDescent="0.2">
      <c r="A3" t="s">
        <v>2452</v>
      </c>
      <c r="B3">
        <v>11.94</v>
      </c>
      <c r="C3" t="s">
        <v>252</v>
      </c>
      <c r="D3" t="s">
        <v>16</v>
      </c>
      <c r="E3" t="s">
        <v>36</v>
      </c>
      <c r="F3" t="s">
        <v>13</v>
      </c>
      <c r="G3" t="s">
        <v>36</v>
      </c>
      <c r="H3" t="s">
        <v>2453</v>
      </c>
      <c r="I3" t="s">
        <v>37</v>
      </c>
      <c r="J3" t="s">
        <v>2454</v>
      </c>
    </row>
    <row r="4" spans="1:10" x14ac:dyDescent="0.2">
      <c r="A4" t="s">
        <v>2452</v>
      </c>
      <c r="B4">
        <v>11.94</v>
      </c>
      <c r="C4" t="s">
        <v>252</v>
      </c>
      <c r="D4" t="s">
        <v>18</v>
      </c>
      <c r="E4" t="s">
        <v>36</v>
      </c>
      <c r="F4" t="s">
        <v>13</v>
      </c>
      <c r="G4" t="s">
        <v>36</v>
      </c>
      <c r="H4" t="s">
        <v>2453</v>
      </c>
      <c r="I4" t="s">
        <v>37</v>
      </c>
      <c r="J4" t="s">
        <v>2454</v>
      </c>
    </row>
    <row r="5" spans="1:10" x14ac:dyDescent="0.2">
      <c r="A5" t="s">
        <v>2452</v>
      </c>
      <c r="B5">
        <v>11.94</v>
      </c>
      <c r="C5" t="s">
        <v>252</v>
      </c>
      <c r="D5" t="s">
        <v>20</v>
      </c>
      <c r="E5">
        <v>190853</v>
      </c>
      <c r="F5" t="s">
        <v>13</v>
      </c>
      <c r="G5">
        <v>1163893</v>
      </c>
      <c r="H5" t="s">
        <v>2453</v>
      </c>
      <c r="I5" t="s">
        <v>2455</v>
      </c>
      <c r="J5" t="s">
        <v>2456</v>
      </c>
    </row>
    <row r="6" spans="1:10" x14ac:dyDescent="0.2">
      <c r="A6" t="s">
        <v>2452</v>
      </c>
      <c r="B6">
        <v>11.94</v>
      </c>
      <c r="C6" t="s">
        <v>252</v>
      </c>
      <c r="D6" t="s">
        <v>22</v>
      </c>
      <c r="E6" t="s">
        <v>36</v>
      </c>
      <c r="F6" t="s">
        <v>13</v>
      </c>
      <c r="G6" t="s">
        <v>36</v>
      </c>
      <c r="H6" t="s">
        <v>2453</v>
      </c>
      <c r="I6" t="s">
        <v>37</v>
      </c>
      <c r="J6" t="s">
        <v>2454</v>
      </c>
    </row>
    <row r="7" spans="1:10" x14ac:dyDescent="0.2">
      <c r="A7" t="s">
        <v>2452</v>
      </c>
      <c r="B7">
        <v>11.94</v>
      </c>
      <c r="C7" t="s">
        <v>252</v>
      </c>
      <c r="D7" t="s">
        <v>25</v>
      </c>
      <c r="E7" t="s">
        <v>36</v>
      </c>
      <c r="F7" t="s">
        <v>13</v>
      </c>
      <c r="G7" t="s">
        <v>36</v>
      </c>
      <c r="H7" t="s">
        <v>2453</v>
      </c>
      <c r="I7" t="s">
        <v>37</v>
      </c>
      <c r="J7" t="s">
        <v>2454</v>
      </c>
    </row>
    <row r="8" spans="1:10" x14ac:dyDescent="0.2">
      <c r="A8" t="s">
        <v>2452</v>
      </c>
      <c r="B8">
        <v>11.94</v>
      </c>
      <c r="C8" t="s">
        <v>252</v>
      </c>
      <c r="D8" t="s">
        <v>27</v>
      </c>
      <c r="E8" t="s">
        <v>36</v>
      </c>
      <c r="F8" t="s">
        <v>13</v>
      </c>
      <c r="G8" t="s">
        <v>36</v>
      </c>
      <c r="H8" t="s">
        <v>2453</v>
      </c>
      <c r="I8" t="s">
        <v>37</v>
      </c>
      <c r="J8" t="s">
        <v>2454</v>
      </c>
    </row>
    <row r="9" spans="1:10" x14ac:dyDescent="0.2">
      <c r="A9" t="s">
        <v>2452</v>
      </c>
      <c r="B9">
        <v>11.94</v>
      </c>
      <c r="C9" t="s">
        <v>252</v>
      </c>
      <c r="D9" t="s">
        <v>29</v>
      </c>
      <c r="E9" t="s">
        <v>36</v>
      </c>
      <c r="F9" t="s">
        <v>13</v>
      </c>
      <c r="G9" t="s">
        <v>36</v>
      </c>
      <c r="H9" t="s">
        <v>2453</v>
      </c>
      <c r="I9" t="s">
        <v>37</v>
      </c>
      <c r="J9" t="s">
        <v>2454</v>
      </c>
    </row>
    <row r="10" spans="1:10" x14ac:dyDescent="0.2">
      <c r="A10" t="s">
        <v>2452</v>
      </c>
      <c r="B10">
        <v>11.94</v>
      </c>
      <c r="C10" t="s">
        <v>252</v>
      </c>
      <c r="D10" t="s">
        <v>32</v>
      </c>
      <c r="E10" t="s">
        <v>36</v>
      </c>
      <c r="F10" t="s">
        <v>13</v>
      </c>
      <c r="G10" t="s">
        <v>36</v>
      </c>
      <c r="H10" t="s">
        <v>2453</v>
      </c>
      <c r="I10" t="s">
        <v>37</v>
      </c>
      <c r="J10" t="s">
        <v>2454</v>
      </c>
    </row>
    <row r="11" spans="1:10" x14ac:dyDescent="0.2">
      <c r="A11" t="s">
        <v>2452</v>
      </c>
      <c r="B11">
        <v>11.94</v>
      </c>
      <c r="C11" t="s">
        <v>252</v>
      </c>
      <c r="D11" t="s">
        <v>35</v>
      </c>
      <c r="E11" t="s">
        <v>36</v>
      </c>
      <c r="F11" t="s">
        <v>13</v>
      </c>
      <c r="G11" t="s">
        <v>36</v>
      </c>
      <c r="H11" t="s">
        <v>2453</v>
      </c>
      <c r="I11" t="s">
        <v>37</v>
      </c>
      <c r="J11" t="s">
        <v>2454</v>
      </c>
    </row>
    <row r="12" spans="1:10" x14ac:dyDescent="0.2">
      <c r="A12" t="s">
        <v>2452</v>
      </c>
      <c r="B12">
        <v>11.94</v>
      </c>
      <c r="C12" t="s">
        <v>252</v>
      </c>
      <c r="D12" t="s">
        <v>38</v>
      </c>
      <c r="E12" t="s">
        <v>36</v>
      </c>
      <c r="F12" t="s">
        <v>13</v>
      </c>
      <c r="G12" t="s">
        <v>36</v>
      </c>
      <c r="H12" t="s">
        <v>2453</v>
      </c>
      <c r="I12" t="s">
        <v>37</v>
      </c>
      <c r="J12" t="s">
        <v>2454</v>
      </c>
    </row>
    <row r="13" spans="1:10" x14ac:dyDescent="0.2">
      <c r="A13" t="s">
        <v>2452</v>
      </c>
      <c r="B13">
        <v>11.94</v>
      </c>
      <c r="C13" t="s">
        <v>252</v>
      </c>
      <c r="D13" t="s">
        <v>39</v>
      </c>
      <c r="E13">
        <v>955524</v>
      </c>
      <c r="F13" t="s">
        <v>13</v>
      </c>
      <c r="G13">
        <v>12630841</v>
      </c>
      <c r="H13" t="s">
        <v>2453</v>
      </c>
      <c r="I13" t="s">
        <v>2457</v>
      </c>
      <c r="J13" t="s">
        <v>2458</v>
      </c>
    </row>
    <row r="14" spans="1:10" x14ac:dyDescent="0.2">
      <c r="A14" t="s">
        <v>2452</v>
      </c>
      <c r="B14">
        <v>11.94</v>
      </c>
      <c r="C14" t="s">
        <v>252</v>
      </c>
      <c r="D14" t="s">
        <v>40</v>
      </c>
      <c r="E14" t="s">
        <v>36</v>
      </c>
      <c r="F14" t="s">
        <v>13</v>
      </c>
      <c r="G14" t="s">
        <v>36</v>
      </c>
      <c r="H14" t="s">
        <v>2453</v>
      </c>
      <c r="I14" t="s">
        <v>37</v>
      </c>
      <c r="J14" t="s">
        <v>2454</v>
      </c>
    </row>
    <row r="15" spans="1:10" x14ac:dyDescent="0.2">
      <c r="A15" t="s">
        <v>2452</v>
      </c>
      <c r="B15">
        <v>11.94</v>
      </c>
      <c r="C15" t="s">
        <v>252</v>
      </c>
      <c r="D15" t="s">
        <v>42</v>
      </c>
      <c r="E15" t="s">
        <v>36</v>
      </c>
      <c r="F15" t="s">
        <v>13</v>
      </c>
      <c r="G15" t="s">
        <v>36</v>
      </c>
      <c r="H15" t="s">
        <v>2453</v>
      </c>
      <c r="I15" t="s">
        <v>37</v>
      </c>
      <c r="J15" t="s">
        <v>2454</v>
      </c>
    </row>
    <row r="16" spans="1:10" x14ac:dyDescent="0.2">
      <c r="A16" t="s">
        <v>2452</v>
      </c>
      <c r="B16">
        <v>11.94</v>
      </c>
      <c r="C16" t="s">
        <v>252</v>
      </c>
      <c r="D16" t="s">
        <v>44</v>
      </c>
      <c r="E16" t="s">
        <v>36</v>
      </c>
      <c r="F16" t="s">
        <v>13</v>
      </c>
      <c r="G16" t="s">
        <v>36</v>
      </c>
      <c r="H16" t="s">
        <v>2453</v>
      </c>
      <c r="I16" t="s">
        <v>37</v>
      </c>
      <c r="J16" t="s">
        <v>2454</v>
      </c>
    </row>
    <row r="17" spans="1:10" x14ac:dyDescent="0.2">
      <c r="A17" t="s">
        <v>2452</v>
      </c>
      <c r="B17">
        <v>11.94</v>
      </c>
      <c r="C17" t="s">
        <v>252</v>
      </c>
      <c r="D17" t="s">
        <v>46</v>
      </c>
      <c r="E17" t="s">
        <v>36</v>
      </c>
      <c r="F17" t="s">
        <v>13</v>
      </c>
      <c r="G17" t="s">
        <v>36</v>
      </c>
      <c r="H17" t="s">
        <v>2453</v>
      </c>
      <c r="I17" t="s">
        <v>37</v>
      </c>
      <c r="J17" t="s">
        <v>2454</v>
      </c>
    </row>
    <row r="18" spans="1:10" x14ac:dyDescent="0.2">
      <c r="A18" t="s">
        <v>2452</v>
      </c>
      <c r="B18">
        <v>11.94</v>
      </c>
      <c r="C18" t="s">
        <v>252</v>
      </c>
      <c r="D18" t="s">
        <v>48</v>
      </c>
      <c r="E18">
        <v>227958</v>
      </c>
      <c r="F18" t="s">
        <v>13</v>
      </c>
      <c r="G18">
        <v>3329503</v>
      </c>
      <c r="H18" t="s">
        <v>2453</v>
      </c>
      <c r="I18" t="s">
        <v>2459</v>
      </c>
      <c r="J18" t="s">
        <v>2460</v>
      </c>
    </row>
    <row r="19" spans="1:10" x14ac:dyDescent="0.2">
      <c r="A19" t="s">
        <v>2452</v>
      </c>
      <c r="B19">
        <v>11.94</v>
      </c>
      <c r="C19" t="s">
        <v>252</v>
      </c>
      <c r="D19" t="s">
        <v>50</v>
      </c>
      <c r="E19">
        <v>298370</v>
      </c>
      <c r="F19" t="s">
        <v>13</v>
      </c>
      <c r="G19">
        <v>3079721</v>
      </c>
      <c r="H19" t="s">
        <v>2453</v>
      </c>
      <c r="I19" t="s">
        <v>2461</v>
      </c>
      <c r="J19" t="s">
        <v>2462</v>
      </c>
    </row>
    <row r="20" spans="1:10" x14ac:dyDescent="0.2">
      <c r="A20" t="s">
        <v>2452</v>
      </c>
      <c r="B20">
        <v>11.94</v>
      </c>
      <c r="C20" t="s">
        <v>252</v>
      </c>
      <c r="D20" t="s">
        <v>52</v>
      </c>
      <c r="E20">
        <v>376950</v>
      </c>
      <c r="F20" t="s">
        <v>13</v>
      </c>
      <c r="G20">
        <v>3203486</v>
      </c>
      <c r="H20" t="s">
        <v>2453</v>
      </c>
      <c r="I20" t="s">
        <v>2463</v>
      </c>
      <c r="J20" t="s">
        <v>2464</v>
      </c>
    </row>
    <row r="21" spans="1:10" x14ac:dyDescent="0.2">
      <c r="A21" t="s">
        <v>2452</v>
      </c>
      <c r="B21">
        <v>11.94</v>
      </c>
      <c r="C21" t="s">
        <v>252</v>
      </c>
      <c r="D21" t="s">
        <v>54</v>
      </c>
      <c r="E21" t="s">
        <v>36</v>
      </c>
      <c r="F21" t="s">
        <v>13</v>
      </c>
      <c r="G21" t="s">
        <v>36</v>
      </c>
      <c r="H21" t="s">
        <v>2453</v>
      </c>
      <c r="I21" t="s">
        <v>37</v>
      </c>
      <c r="J21" t="s">
        <v>2454</v>
      </c>
    </row>
    <row r="22" spans="1:10" x14ac:dyDescent="0.2">
      <c r="A22" t="s">
        <v>2452</v>
      </c>
      <c r="B22">
        <v>11.94</v>
      </c>
      <c r="C22" t="s">
        <v>252</v>
      </c>
      <c r="D22" t="s">
        <v>57</v>
      </c>
      <c r="E22" t="s">
        <v>36</v>
      </c>
      <c r="F22" t="s">
        <v>13</v>
      </c>
      <c r="G22" t="s">
        <v>36</v>
      </c>
      <c r="H22" t="s">
        <v>2453</v>
      </c>
      <c r="I22" t="s">
        <v>37</v>
      </c>
      <c r="J22" t="s">
        <v>2454</v>
      </c>
    </row>
    <row r="23" spans="1:10" x14ac:dyDescent="0.2">
      <c r="A23" t="s">
        <v>2452</v>
      </c>
      <c r="B23">
        <v>11.94</v>
      </c>
      <c r="C23" t="s">
        <v>252</v>
      </c>
      <c r="D23" t="s">
        <v>60</v>
      </c>
      <c r="E23" t="s">
        <v>36</v>
      </c>
      <c r="F23" t="s">
        <v>13</v>
      </c>
      <c r="G23" t="s">
        <v>36</v>
      </c>
      <c r="H23" t="s">
        <v>2453</v>
      </c>
      <c r="I23" t="s">
        <v>37</v>
      </c>
      <c r="J23" t="s">
        <v>2454</v>
      </c>
    </row>
    <row r="24" spans="1:10" x14ac:dyDescent="0.2">
      <c r="A24" t="s">
        <v>2452</v>
      </c>
      <c r="B24">
        <v>11.94</v>
      </c>
      <c r="C24" t="s">
        <v>252</v>
      </c>
      <c r="D24" t="s">
        <v>63</v>
      </c>
      <c r="E24" t="s">
        <v>36</v>
      </c>
      <c r="F24" t="s">
        <v>13</v>
      </c>
      <c r="G24" t="s">
        <v>36</v>
      </c>
      <c r="H24" t="s">
        <v>2453</v>
      </c>
      <c r="I24" t="s">
        <v>37</v>
      </c>
      <c r="J24" t="s">
        <v>2454</v>
      </c>
    </row>
    <row r="25" spans="1:10" x14ac:dyDescent="0.2">
      <c r="A25" t="s">
        <v>2452</v>
      </c>
      <c r="B25">
        <v>11.94</v>
      </c>
      <c r="C25" t="s">
        <v>252</v>
      </c>
      <c r="D25" t="s">
        <v>64</v>
      </c>
      <c r="E25" t="s">
        <v>36</v>
      </c>
      <c r="F25" t="s">
        <v>13</v>
      </c>
      <c r="G25" t="s">
        <v>36</v>
      </c>
      <c r="H25" t="s">
        <v>2453</v>
      </c>
      <c r="I25" t="s">
        <v>37</v>
      </c>
      <c r="J25" t="s">
        <v>2454</v>
      </c>
    </row>
    <row r="26" spans="1:10" x14ac:dyDescent="0.2">
      <c r="A26" t="s">
        <v>2452</v>
      </c>
      <c r="B26">
        <v>11.94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2453</v>
      </c>
      <c r="I26" t="s">
        <v>37</v>
      </c>
      <c r="J26" t="s">
        <v>13</v>
      </c>
    </row>
    <row r="27" spans="1:10" x14ac:dyDescent="0.2">
      <c r="A27" t="s">
        <v>2452</v>
      </c>
      <c r="B27">
        <v>11.94</v>
      </c>
      <c r="C27" t="s">
        <v>252</v>
      </c>
      <c r="D27" t="s">
        <v>66</v>
      </c>
      <c r="E27" t="s">
        <v>36</v>
      </c>
      <c r="F27" t="s">
        <v>13</v>
      </c>
      <c r="G27" t="s">
        <v>36</v>
      </c>
      <c r="H27" t="s">
        <v>2453</v>
      </c>
      <c r="I27" t="s">
        <v>37</v>
      </c>
      <c r="J27" t="s">
        <v>2454</v>
      </c>
    </row>
    <row r="28" spans="1:10" x14ac:dyDescent="0.2">
      <c r="A28" t="s">
        <v>2452</v>
      </c>
      <c r="B28">
        <v>11.94</v>
      </c>
      <c r="C28" t="s">
        <v>252</v>
      </c>
      <c r="D28" t="s">
        <v>68</v>
      </c>
      <c r="E28" t="s">
        <v>36</v>
      </c>
      <c r="F28" t="s">
        <v>13</v>
      </c>
      <c r="G28" t="s">
        <v>36</v>
      </c>
      <c r="H28" t="s">
        <v>2453</v>
      </c>
      <c r="I28" t="s">
        <v>37</v>
      </c>
      <c r="J28" t="s">
        <v>2454</v>
      </c>
    </row>
    <row r="29" spans="1:10" x14ac:dyDescent="0.2">
      <c r="A29" t="s">
        <v>2452</v>
      </c>
      <c r="B29">
        <v>11.94</v>
      </c>
      <c r="C29" t="s">
        <v>252</v>
      </c>
      <c r="D29" t="s">
        <v>70</v>
      </c>
      <c r="E29" t="s">
        <v>36</v>
      </c>
      <c r="F29" t="s">
        <v>13</v>
      </c>
      <c r="G29" t="s">
        <v>36</v>
      </c>
      <c r="H29" t="s">
        <v>2453</v>
      </c>
      <c r="I29" t="s">
        <v>37</v>
      </c>
      <c r="J29" t="s">
        <v>2454</v>
      </c>
    </row>
    <row r="30" spans="1:10" x14ac:dyDescent="0.2">
      <c r="A30" t="s">
        <v>2452</v>
      </c>
      <c r="B30">
        <v>11.94</v>
      </c>
      <c r="C30" t="s">
        <v>252</v>
      </c>
      <c r="D30" t="s">
        <v>72</v>
      </c>
      <c r="E30" t="s">
        <v>36</v>
      </c>
      <c r="F30" t="s">
        <v>13</v>
      </c>
      <c r="G30" t="s">
        <v>36</v>
      </c>
      <c r="H30" t="s">
        <v>2453</v>
      </c>
      <c r="I30" t="s">
        <v>37</v>
      </c>
      <c r="J30" t="s">
        <v>2454</v>
      </c>
    </row>
    <row r="31" spans="1:10" x14ac:dyDescent="0.2">
      <c r="A31" t="s">
        <v>2452</v>
      </c>
      <c r="B31">
        <v>11.94</v>
      </c>
      <c r="C31" t="s">
        <v>252</v>
      </c>
      <c r="D31" t="s">
        <v>74</v>
      </c>
      <c r="E31" t="s">
        <v>36</v>
      </c>
      <c r="F31" t="s">
        <v>13</v>
      </c>
      <c r="G31" t="s">
        <v>36</v>
      </c>
      <c r="H31" t="s">
        <v>2453</v>
      </c>
      <c r="I31" t="s">
        <v>37</v>
      </c>
      <c r="J31" t="s">
        <v>2454</v>
      </c>
    </row>
    <row r="32" spans="1:10" x14ac:dyDescent="0.2">
      <c r="A32" t="s">
        <v>2452</v>
      </c>
      <c r="B32">
        <v>11.94</v>
      </c>
      <c r="C32" t="s">
        <v>252</v>
      </c>
      <c r="D32" t="s">
        <v>76</v>
      </c>
      <c r="E32" t="s">
        <v>36</v>
      </c>
      <c r="F32" t="s">
        <v>13</v>
      </c>
      <c r="G32" t="s">
        <v>36</v>
      </c>
      <c r="H32" t="s">
        <v>2453</v>
      </c>
      <c r="I32" t="s">
        <v>37</v>
      </c>
      <c r="J32" t="s">
        <v>2454</v>
      </c>
    </row>
    <row r="33" spans="1:10" x14ac:dyDescent="0.2">
      <c r="A33" t="s">
        <v>2452</v>
      </c>
      <c r="B33">
        <v>11.94</v>
      </c>
      <c r="C33" t="s">
        <v>252</v>
      </c>
      <c r="D33" t="s">
        <v>78</v>
      </c>
      <c r="E33" t="s">
        <v>36</v>
      </c>
      <c r="F33" t="s">
        <v>13</v>
      </c>
      <c r="G33" t="s">
        <v>36</v>
      </c>
      <c r="H33" t="s">
        <v>2453</v>
      </c>
      <c r="I33" t="s">
        <v>37</v>
      </c>
      <c r="J33" t="s">
        <v>2454</v>
      </c>
    </row>
    <row r="34" spans="1:10" x14ac:dyDescent="0.2">
      <c r="A34" t="s">
        <v>2452</v>
      </c>
      <c r="B34">
        <v>11.94</v>
      </c>
      <c r="C34" t="s">
        <v>252</v>
      </c>
      <c r="D34" t="s">
        <v>80</v>
      </c>
      <c r="E34" t="s">
        <v>36</v>
      </c>
      <c r="F34" t="s">
        <v>13</v>
      </c>
      <c r="G34" t="s">
        <v>36</v>
      </c>
      <c r="H34" t="s">
        <v>2453</v>
      </c>
      <c r="I34" t="s">
        <v>37</v>
      </c>
      <c r="J34" t="s">
        <v>2454</v>
      </c>
    </row>
    <row r="35" spans="1:10" x14ac:dyDescent="0.2">
      <c r="A35" t="s">
        <v>2452</v>
      </c>
      <c r="B35">
        <v>11.94</v>
      </c>
      <c r="C35" t="s">
        <v>252</v>
      </c>
      <c r="D35" t="s">
        <v>83</v>
      </c>
      <c r="E35" t="s">
        <v>36</v>
      </c>
      <c r="F35" t="s">
        <v>13</v>
      </c>
      <c r="G35" t="s">
        <v>36</v>
      </c>
      <c r="H35" t="s">
        <v>2453</v>
      </c>
      <c r="I35" t="s">
        <v>37</v>
      </c>
      <c r="J35" t="s">
        <v>2454</v>
      </c>
    </row>
    <row r="36" spans="1:10" x14ac:dyDescent="0.2">
      <c r="A36" t="s">
        <v>2452</v>
      </c>
      <c r="B36">
        <v>11.94</v>
      </c>
      <c r="C36" t="s">
        <v>252</v>
      </c>
      <c r="D36" t="s">
        <v>86</v>
      </c>
      <c r="E36" t="s">
        <v>36</v>
      </c>
      <c r="F36" t="s">
        <v>13</v>
      </c>
      <c r="G36" t="s">
        <v>36</v>
      </c>
      <c r="H36" t="s">
        <v>2453</v>
      </c>
      <c r="I36" t="s">
        <v>37</v>
      </c>
      <c r="J36" t="s">
        <v>2454</v>
      </c>
    </row>
    <row r="37" spans="1:10" x14ac:dyDescent="0.2">
      <c r="A37" t="s">
        <v>2452</v>
      </c>
      <c r="B37">
        <v>11.94</v>
      </c>
      <c r="C37" t="s">
        <v>252</v>
      </c>
      <c r="D37" t="s">
        <v>89</v>
      </c>
      <c r="E37" t="s">
        <v>36</v>
      </c>
      <c r="F37" t="s">
        <v>13</v>
      </c>
      <c r="G37" t="s">
        <v>36</v>
      </c>
      <c r="H37" t="s">
        <v>2453</v>
      </c>
      <c r="I37" t="s">
        <v>37</v>
      </c>
      <c r="J37" t="s">
        <v>2454</v>
      </c>
    </row>
    <row r="38" spans="1:10" x14ac:dyDescent="0.2">
      <c r="A38" t="s">
        <v>2452</v>
      </c>
      <c r="B38">
        <v>11.94</v>
      </c>
      <c r="C38" t="s">
        <v>252</v>
      </c>
      <c r="D38" t="s">
        <v>92</v>
      </c>
      <c r="E38" t="s">
        <v>36</v>
      </c>
      <c r="F38" t="s">
        <v>13</v>
      </c>
      <c r="G38" t="s">
        <v>36</v>
      </c>
      <c r="H38" t="s">
        <v>2453</v>
      </c>
      <c r="I38" t="s">
        <v>37</v>
      </c>
      <c r="J38" t="s">
        <v>2454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2465</v>
      </c>
      <c r="B2">
        <v>11.94</v>
      </c>
      <c r="C2" t="s">
        <v>252</v>
      </c>
      <c r="D2" t="s">
        <v>12</v>
      </c>
      <c r="E2" t="s">
        <v>36</v>
      </c>
      <c r="F2" t="s">
        <v>13</v>
      </c>
      <c r="G2" t="s">
        <v>36</v>
      </c>
      <c r="H2" t="s">
        <v>2453</v>
      </c>
      <c r="I2" t="s">
        <v>37</v>
      </c>
      <c r="J2" t="s">
        <v>2454</v>
      </c>
    </row>
    <row r="3" spans="1:10" x14ac:dyDescent="0.2">
      <c r="A3" t="s">
        <v>2465</v>
      </c>
      <c r="B3">
        <v>11.94</v>
      </c>
      <c r="C3" t="s">
        <v>252</v>
      </c>
      <c r="D3" t="s">
        <v>16</v>
      </c>
      <c r="E3" t="s">
        <v>36</v>
      </c>
      <c r="F3" t="s">
        <v>13</v>
      </c>
      <c r="G3" t="s">
        <v>36</v>
      </c>
      <c r="H3" t="s">
        <v>2453</v>
      </c>
      <c r="I3" t="s">
        <v>37</v>
      </c>
      <c r="J3" t="s">
        <v>2454</v>
      </c>
    </row>
    <row r="4" spans="1:10" x14ac:dyDescent="0.2">
      <c r="A4" t="s">
        <v>2465</v>
      </c>
      <c r="B4">
        <v>11.94</v>
      </c>
      <c r="C4" t="s">
        <v>252</v>
      </c>
      <c r="D4" t="s">
        <v>18</v>
      </c>
      <c r="E4">
        <v>1789776</v>
      </c>
      <c r="F4" t="s">
        <v>13</v>
      </c>
      <c r="G4">
        <v>25344160</v>
      </c>
      <c r="H4" t="s">
        <v>2453</v>
      </c>
      <c r="I4" t="s">
        <v>2466</v>
      </c>
      <c r="J4" t="s">
        <v>2467</v>
      </c>
    </row>
    <row r="5" spans="1:10" x14ac:dyDescent="0.2">
      <c r="A5" t="s">
        <v>2465</v>
      </c>
      <c r="B5">
        <v>11.94</v>
      </c>
      <c r="C5" t="s">
        <v>252</v>
      </c>
      <c r="D5" t="s">
        <v>20</v>
      </c>
      <c r="E5">
        <v>3453326</v>
      </c>
      <c r="F5" t="s">
        <v>13</v>
      </c>
      <c r="G5">
        <v>45172562</v>
      </c>
      <c r="H5" t="s">
        <v>2453</v>
      </c>
      <c r="I5" t="s">
        <v>2468</v>
      </c>
      <c r="J5" t="s">
        <v>2469</v>
      </c>
    </row>
    <row r="6" spans="1:10" x14ac:dyDescent="0.2">
      <c r="A6" t="s">
        <v>2465</v>
      </c>
      <c r="B6">
        <v>11.94</v>
      </c>
      <c r="C6" t="s">
        <v>252</v>
      </c>
      <c r="D6" t="s">
        <v>22</v>
      </c>
      <c r="E6">
        <v>3422668</v>
      </c>
      <c r="F6" t="s">
        <v>13</v>
      </c>
      <c r="G6">
        <v>54433274</v>
      </c>
      <c r="H6" t="s">
        <v>2453</v>
      </c>
      <c r="I6" t="s">
        <v>2470</v>
      </c>
      <c r="J6" t="s">
        <v>2471</v>
      </c>
    </row>
    <row r="7" spans="1:10" x14ac:dyDescent="0.2">
      <c r="A7" t="s">
        <v>2465</v>
      </c>
      <c r="B7">
        <v>11.94</v>
      </c>
      <c r="C7" t="s">
        <v>252</v>
      </c>
      <c r="D7" t="s">
        <v>25</v>
      </c>
      <c r="E7">
        <v>6035010</v>
      </c>
      <c r="F7" t="s">
        <v>13</v>
      </c>
      <c r="G7">
        <v>68986247</v>
      </c>
      <c r="H7" t="s">
        <v>2453</v>
      </c>
      <c r="I7" t="s">
        <v>2472</v>
      </c>
      <c r="J7" t="s">
        <v>2473</v>
      </c>
    </row>
    <row r="8" spans="1:10" x14ac:dyDescent="0.2">
      <c r="A8" t="s">
        <v>2465</v>
      </c>
      <c r="B8">
        <v>11.94</v>
      </c>
      <c r="C8" t="s">
        <v>252</v>
      </c>
      <c r="D8" t="s">
        <v>27</v>
      </c>
      <c r="E8">
        <v>6429724</v>
      </c>
      <c r="F8" t="s">
        <v>13</v>
      </c>
      <c r="G8">
        <v>77067978</v>
      </c>
      <c r="H8" t="s">
        <v>2453</v>
      </c>
      <c r="I8" t="s">
        <v>2474</v>
      </c>
      <c r="J8" t="s">
        <v>2475</v>
      </c>
    </row>
    <row r="9" spans="1:10" x14ac:dyDescent="0.2">
      <c r="A9" t="s">
        <v>2465</v>
      </c>
      <c r="B9">
        <v>11.94</v>
      </c>
      <c r="C9" t="s">
        <v>252</v>
      </c>
      <c r="D9" t="s">
        <v>29</v>
      </c>
      <c r="E9">
        <v>10714909</v>
      </c>
      <c r="F9" t="s">
        <v>13</v>
      </c>
      <c r="G9">
        <v>217639893</v>
      </c>
      <c r="H9" t="s">
        <v>2453</v>
      </c>
      <c r="I9" t="s">
        <v>2476</v>
      </c>
      <c r="J9" t="s">
        <v>2477</v>
      </c>
    </row>
    <row r="10" spans="1:10" x14ac:dyDescent="0.2">
      <c r="A10" t="s">
        <v>2465</v>
      </c>
      <c r="B10">
        <v>11.94</v>
      </c>
      <c r="C10" t="s">
        <v>252</v>
      </c>
      <c r="D10" t="s">
        <v>32</v>
      </c>
      <c r="E10" t="s">
        <v>36</v>
      </c>
      <c r="F10" t="s">
        <v>13</v>
      </c>
      <c r="G10" t="s">
        <v>36</v>
      </c>
      <c r="H10" t="s">
        <v>2453</v>
      </c>
      <c r="I10" t="s">
        <v>37</v>
      </c>
      <c r="J10" t="s">
        <v>2454</v>
      </c>
    </row>
    <row r="11" spans="1:10" x14ac:dyDescent="0.2">
      <c r="A11" t="s">
        <v>2465</v>
      </c>
      <c r="B11">
        <v>11.94</v>
      </c>
      <c r="C11" t="s">
        <v>252</v>
      </c>
      <c r="D11" t="s">
        <v>35</v>
      </c>
      <c r="E11" t="s">
        <v>36</v>
      </c>
      <c r="F11" t="s">
        <v>13</v>
      </c>
      <c r="G11" t="s">
        <v>36</v>
      </c>
      <c r="H11" t="s">
        <v>2453</v>
      </c>
      <c r="I11" t="s">
        <v>37</v>
      </c>
      <c r="J11" t="s">
        <v>2454</v>
      </c>
    </row>
    <row r="12" spans="1:10" x14ac:dyDescent="0.2">
      <c r="A12" t="s">
        <v>2465</v>
      </c>
      <c r="B12">
        <v>11.94</v>
      </c>
      <c r="C12" t="s">
        <v>252</v>
      </c>
      <c r="D12" t="s">
        <v>38</v>
      </c>
      <c r="E12">
        <v>8683221</v>
      </c>
      <c r="F12" t="s">
        <v>13</v>
      </c>
      <c r="G12">
        <v>149516901</v>
      </c>
      <c r="H12" t="s">
        <v>2453</v>
      </c>
      <c r="I12" t="s">
        <v>2478</v>
      </c>
      <c r="J12" t="s">
        <v>2479</v>
      </c>
    </row>
    <row r="13" spans="1:10" x14ac:dyDescent="0.2">
      <c r="A13" t="s">
        <v>2465</v>
      </c>
      <c r="B13">
        <v>11.94</v>
      </c>
      <c r="C13" t="s">
        <v>252</v>
      </c>
      <c r="D13" t="s">
        <v>39</v>
      </c>
      <c r="E13" t="s">
        <v>36</v>
      </c>
      <c r="F13" t="s">
        <v>13</v>
      </c>
      <c r="G13" t="s">
        <v>36</v>
      </c>
      <c r="H13" t="s">
        <v>2453</v>
      </c>
      <c r="I13" t="s">
        <v>37</v>
      </c>
      <c r="J13" t="s">
        <v>2454</v>
      </c>
    </row>
    <row r="14" spans="1:10" x14ac:dyDescent="0.2">
      <c r="A14" t="s">
        <v>2465</v>
      </c>
      <c r="B14">
        <v>11.94</v>
      </c>
      <c r="C14" t="s">
        <v>252</v>
      </c>
      <c r="D14" t="s">
        <v>40</v>
      </c>
      <c r="E14" t="s">
        <v>36</v>
      </c>
      <c r="F14" t="s">
        <v>13</v>
      </c>
      <c r="G14" t="s">
        <v>36</v>
      </c>
      <c r="H14" t="s">
        <v>2453</v>
      </c>
      <c r="I14" t="s">
        <v>37</v>
      </c>
      <c r="J14" t="s">
        <v>2454</v>
      </c>
    </row>
    <row r="15" spans="1:10" x14ac:dyDescent="0.2">
      <c r="A15" t="s">
        <v>2465</v>
      </c>
      <c r="B15">
        <v>11.94</v>
      </c>
      <c r="C15" t="s">
        <v>252</v>
      </c>
      <c r="D15" t="s">
        <v>42</v>
      </c>
      <c r="E15">
        <v>350641</v>
      </c>
      <c r="F15" t="s">
        <v>13</v>
      </c>
      <c r="G15">
        <v>1457039</v>
      </c>
      <c r="H15" t="s">
        <v>2453</v>
      </c>
      <c r="I15" t="s">
        <v>2480</v>
      </c>
      <c r="J15" t="s">
        <v>2481</v>
      </c>
    </row>
    <row r="16" spans="1:10" x14ac:dyDescent="0.2">
      <c r="A16" t="s">
        <v>2465</v>
      </c>
      <c r="B16">
        <v>11.94</v>
      </c>
      <c r="C16" t="s">
        <v>252</v>
      </c>
      <c r="D16" t="s">
        <v>44</v>
      </c>
      <c r="E16">
        <v>2044442</v>
      </c>
      <c r="F16" t="s">
        <v>13</v>
      </c>
      <c r="G16">
        <v>25271096</v>
      </c>
      <c r="H16" t="s">
        <v>2453</v>
      </c>
      <c r="I16" t="s">
        <v>2482</v>
      </c>
      <c r="J16" t="s">
        <v>2483</v>
      </c>
    </row>
    <row r="17" spans="1:10" x14ac:dyDescent="0.2">
      <c r="A17" t="s">
        <v>2465</v>
      </c>
      <c r="B17">
        <v>11.94</v>
      </c>
      <c r="C17" t="s">
        <v>252</v>
      </c>
      <c r="D17" t="s">
        <v>46</v>
      </c>
      <c r="E17">
        <v>2228979</v>
      </c>
      <c r="F17" t="s">
        <v>13</v>
      </c>
      <c r="G17">
        <v>38418420</v>
      </c>
      <c r="H17" t="s">
        <v>2453</v>
      </c>
      <c r="I17" t="s">
        <v>2484</v>
      </c>
      <c r="J17" t="s">
        <v>2485</v>
      </c>
    </row>
    <row r="18" spans="1:10" x14ac:dyDescent="0.2">
      <c r="A18" t="s">
        <v>2465</v>
      </c>
      <c r="B18">
        <v>11.94</v>
      </c>
      <c r="C18" t="s">
        <v>252</v>
      </c>
      <c r="D18" t="s">
        <v>48</v>
      </c>
      <c r="E18">
        <v>4005766</v>
      </c>
      <c r="F18" t="s">
        <v>13</v>
      </c>
      <c r="G18">
        <v>45336110</v>
      </c>
      <c r="H18" t="s">
        <v>2453</v>
      </c>
      <c r="I18" t="s">
        <v>2486</v>
      </c>
      <c r="J18" t="s">
        <v>2487</v>
      </c>
    </row>
    <row r="19" spans="1:10" x14ac:dyDescent="0.2">
      <c r="A19" t="s">
        <v>2465</v>
      </c>
      <c r="B19">
        <v>11.94</v>
      </c>
      <c r="C19" t="s">
        <v>252</v>
      </c>
      <c r="D19" t="s">
        <v>50</v>
      </c>
      <c r="E19">
        <v>4986861</v>
      </c>
      <c r="F19" t="s">
        <v>13</v>
      </c>
      <c r="G19">
        <v>69440770</v>
      </c>
      <c r="H19" t="s">
        <v>2453</v>
      </c>
      <c r="I19" t="s">
        <v>2488</v>
      </c>
      <c r="J19" t="s">
        <v>2489</v>
      </c>
    </row>
    <row r="20" spans="1:10" x14ac:dyDescent="0.2">
      <c r="A20" t="s">
        <v>2465</v>
      </c>
      <c r="B20">
        <v>11.94</v>
      </c>
      <c r="C20" t="s">
        <v>252</v>
      </c>
      <c r="D20" t="s">
        <v>52</v>
      </c>
      <c r="E20">
        <v>6794215</v>
      </c>
      <c r="F20" t="s">
        <v>13</v>
      </c>
      <c r="G20">
        <v>92660093</v>
      </c>
      <c r="H20" t="s">
        <v>2453</v>
      </c>
      <c r="I20" t="s">
        <v>2490</v>
      </c>
      <c r="J20" t="s">
        <v>2491</v>
      </c>
    </row>
    <row r="21" spans="1:10" x14ac:dyDescent="0.2">
      <c r="A21" t="s">
        <v>2465</v>
      </c>
      <c r="B21">
        <v>11.94</v>
      </c>
      <c r="C21" t="s">
        <v>252</v>
      </c>
      <c r="D21" t="s">
        <v>54</v>
      </c>
      <c r="E21">
        <v>8685245</v>
      </c>
      <c r="F21" t="s">
        <v>13</v>
      </c>
      <c r="G21">
        <v>154102326</v>
      </c>
      <c r="H21" t="s">
        <v>2453</v>
      </c>
      <c r="I21" t="s">
        <v>2492</v>
      </c>
      <c r="J21" t="s">
        <v>2493</v>
      </c>
    </row>
    <row r="22" spans="1:10" x14ac:dyDescent="0.2">
      <c r="A22" t="s">
        <v>2465</v>
      </c>
      <c r="B22">
        <v>11.94</v>
      </c>
      <c r="C22" t="s">
        <v>252</v>
      </c>
      <c r="D22" t="s">
        <v>57</v>
      </c>
      <c r="E22">
        <v>8695310</v>
      </c>
      <c r="F22" t="s">
        <v>13</v>
      </c>
      <c r="G22">
        <v>146040162</v>
      </c>
      <c r="H22" t="s">
        <v>2453</v>
      </c>
      <c r="I22" t="s">
        <v>2494</v>
      </c>
      <c r="J22" t="s">
        <v>2495</v>
      </c>
    </row>
    <row r="23" spans="1:10" x14ac:dyDescent="0.2">
      <c r="A23" t="s">
        <v>2465</v>
      </c>
      <c r="B23">
        <v>11.94</v>
      </c>
      <c r="C23" t="s">
        <v>252</v>
      </c>
      <c r="D23" t="s">
        <v>60</v>
      </c>
      <c r="E23">
        <v>9318823</v>
      </c>
      <c r="F23" t="s">
        <v>13</v>
      </c>
      <c r="G23">
        <v>157425240</v>
      </c>
      <c r="H23" t="s">
        <v>2453</v>
      </c>
      <c r="I23" t="s">
        <v>2496</v>
      </c>
      <c r="J23" t="s">
        <v>2497</v>
      </c>
    </row>
    <row r="24" spans="1:10" x14ac:dyDescent="0.2">
      <c r="A24" t="s">
        <v>2465</v>
      </c>
      <c r="B24">
        <v>11.94</v>
      </c>
      <c r="C24" t="s">
        <v>252</v>
      </c>
      <c r="D24" t="s">
        <v>63</v>
      </c>
      <c r="E24">
        <v>9513959</v>
      </c>
      <c r="F24" t="s">
        <v>13</v>
      </c>
      <c r="G24">
        <v>161429256</v>
      </c>
      <c r="H24" t="s">
        <v>2453</v>
      </c>
      <c r="I24" t="s">
        <v>2498</v>
      </c>
      <c r="J24" t="s">
        <v>2499</v>
      </c>
    </row>
    <row r="25" spans="1:10" x14ac:dyDescent="0.2">
      <c r="A25" t="s">
        <v>2465</v>
      </c>
      <c r="B25">
        <v>11.94</v>
      </c>
      <c r="C25" t="s">
        <v>252</v>
      </c>
      <c r="D25" t="s">
        <v>64</v>
      </c>
      <c r="E25">
        <v>11369015</v>
      </c>
      <c r="F25" t="s">
        <v>13</v>
      </c>
      <c r="G25">
        <v>170274661</v>
      </c>
      <c r="H25" t="s">
        <v>2453</v>
      </c>
      <c r="I25" t="s">
        <v>2500</v>
      </c>
      <c r="J25" t="s">
        <v>2501</v>
      </c>
    </row>
    <row r="26" spans="1:10" x14ac:dyDescent="0.2">
      <c r="A26" t="s">
        <v>2465</v>
      </c>
      <c r="B26">
        <v>11.94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2453</v>
      </c>
      <c r="I26" t="s">
        <v>37</v>
      </c>
      <c r="J26" t="s">
        <v>13</v>
      </c>
    </row>
    <row r="27" spans="1:10" x14ac:dyDescent="0.2">
      <c r="A27" t="s">
        <v>2465</v>
      </c>
      <c r="B27">
        <v>11.94</v>
      </c>
      <c r="C27" t="s">
        <v>252</v>
      </c>
      <c r="D27" t="s">
        <v>66</v>
      </c>
      <c r="E27" t="s">
        <v>36</v>
      </c>
      <c r="F27" t="s">
        <v>13</v>
      </c>
      <c r="G27" t="s">
        <v>36</v>
      </c>
      <c r="H27" t="s">
        <v>2453</v>
      </c>
      <c r="I27" t="s">
        <v>37</v>
      </c>
      <c r="J27" t="s">
        <v>2454</v>
      </c>
    </row>
    <row r="28" spans="1:10" x14ac:dyDescent="0.2">
      <c r="A28" t="s">
        <v>2465</v>
      </c>
      <c r="B28">
        <v>11.94</v>
      </c>
      <c r="C28" t="s">
        <v>252</v>
      </c>
      <c r="D28" t="s">
        <v>68</v>
      </c>
      <c r="E28">
        <v>267880</v>
      </c>
      <c r="F28" t="s">
        <v>13</v>
      </c>
      <c r="G28">
        <v>917809</v>
      </c>
      <c r="H28" t="s">
        <v>2453</v>
      </c>
      <c r="I28" t="s">
        <v>2502</v>
      </c>
      <c r="J28" t="s">
        <v>2503</v>
      </c>
    </row>
    <row r="29" spans="1:10" x14ac:dyDescent="0.2">
      <c r="A29" t="s">
        <v>2465</v>
      </c>
      <c r="B29">
        <v>11.94</v>
      </c>
      <c r="C29" t="s">
        <v>252</v>
      </c>
      <c r="D29" t="s">
        <v>70</v>
      </c>
      <c r="E29">
        <v>1896871</v>
      </c>
      <c r="F29" t="s">
        <v>13</v>
      </c>
      <c r="G29">
        <v>14720506</v>
      </c>
      <c r="H29" t="s">
        <v>2453</v>
      </c>
      <c r="I29" t="s">
        <v>2504</v>
      </c>
      <c r="J29" t="s">
        <v>2505</v>
      </c>
    </row>
    <row r="30" spans="1:10" x14ac:dyDescent="0.2">
      <c r="A30" t="s">
        <v>2465</v>
      </c>
      <c r="B30">
        <v>11.94</v>
      </c>
      <c r="C30" t="s">
        <v>252</v>
      </c>
      <c r="D30" t="s">
        <v>72</v>
      </c>
      <c r="E30">
        <v>2520335</v>
      </c>
      <c r="F30" t="s">
        <v>13</v>
      </c>
      <c r="G30">
        <v>34775659</v>
      </c>
      <c r="H30" t="s">
        <v>2453</v>
      </c>
      <c r="I30" t="s">
        <v>2506</v>
      </c>
      <c r="J30" t="s">
        <v>2507</v>
      </c>
    </row>
    <row r="31" spans="1:10" x14ac:dyDescent="0.2">
      <c r="A31" t="s">
        <v>2465</v>
      </c>
      <c r="B31">
        <v>11.94</v>
      </c>
      <c r="C31" t="s">
        <v>252</v>
      </c>
      <c r="D31" t="s">
        <v>74</v>
      </c>
      <c r="E31">
        <v>3699697</v>
      </c>
      <c r="F31" t="s">
        <v>13</v>
      </c>
      <c r="G31">
        <v>36698003</v>
      </c>
      <c r="H31" t="s">
        <v>2453</v>
      </c>
      <c r="I31" t="s">
        <v>2508</v>
      </c>
      <c r="J31" t="s">
        <v>2487</v>
      </c>
    </row>
    <row r="32" spans="1:10" x14ac:dyDescent="0.2">
      <c r="A32" t="s">
        <v>2465</v>
      </c>
      <c r="B32">
        <v>11.94</v>
      </c>
      <c r="C32" t="s">
        <v>252</v>
      </c>
      <c r="D32" t="s">
        <v>76</v>
      </c>
      <c r="E32">
        <v>3805695</v>
      </c>
      <c r="F32" t="s">
        <v>13</v>
      </c>
      <c r="G32">
        <v>51000154</v>
      </c>
      <c r="H32" t="s">
        <v>2453</v>
      </c>
      <c r="I32" t="s">
        <v>2509</v>
      </c>
      <c r="J32" t="s">
        <v>2485</v>
      </c>
    </row>
    <row r="33" spans="1:10" x14ac:dyDescent="0.2">
      <c r="A33" t="s">
        <v>2465</v>
      </c>
      <c r="B33">
        <v>11.94</v>
      </c>
      <c r="C33" t="s">
        <v>252</v>
      </c>
      <c r="D33" t="s">
        <v>78</v>
      </c>
      <c r="E33">
        <v>5328651</v>
      </c>
      <c r="F33" t="s">
        <v>13</v>
      </c>
      <c r="G33">
        <v>106770453</v>
      </c>
      <c r="H33" t="s">
        <v>2453</v>
      </c>
      <c r="I33" t="s">
        <v>2510</v>
      </c>
      <c r="J33" t="s">
        <v>2511</v>
      </c>
    </row>
    <row r="34" spans="1:10" x14ac:dyDescent="0.2">
      <c r="A34" t="s">
        <v>2465</v>
      </c>
      <c r="B34">
        <v>11.94</v>
      </c>
      <c r="C34" t="s">
        <v>252</v>
      </c>
      <c r="D34" t="s">
        <v>80</v>
      </c>
      <c r="E34" t="s">
        <v>36</v>
      </c>
      <c r="F34" t="s">
        <v>13</v>
      </c>
      <c r="G34" t="s">
        <v>36</v>
      </c>
      <c r="H34" t="s">
        <v>2453</v>
      </c>
      <c r="I34" t="s">
        <v>37</v>
      </c>
      <c r="J34" t="s">
        <v>2454</v>
      </c>
    </row>
    <row r="35" spans="1:10" x14ac:dyDescent="0.2">
      <c r="A35" t="s">
        <v>2465</v>
      </c>
      <c r="B35">
        <v>11.94</v>
      </c>
      <c r="C35" t="s">
        <v>252</v>
      </c>
      <c r="D35" t="s">
        <v>83</v>
      </c>
      <c r="E35">
        <v>7103761</v>
      </c>
      <c r="F35" t="s">
        <v>13</v>
      </c>
      <c r="G35">
        <v>89359890</v>
      </c>
      <c r="H35" t="s">
        <v>2453</v>
      </c>
      <c r="I35" t="s">
        <v>2512</v>
      </c>
      <c r="J35" t="s">
        <v>2513</v>
      </c>
    </row>
    <row r="36" spans="1:10" x14ac:dyDescent="0.2">
      <c r="A36" t="s">
        <v>2465</v>
      </c>
      <c r="B36">
        <v>11.94</v>
      </c>
      <c r="C36" t="s">
        <v>252</v>
      </c>
      <c r="D36" t="s">
        <v>86</v>
      </c>
      <c r="E36">
        <v>6959695</v>
      </c>
      <c r="F36" t="s">
        <v>13</v>
      </c>
      <c r="G36">
        <v>61291736</v>
      </c>
      <c r="H36" t="s">
        <v>2453</v>
      </c>
      <c r="I36" t="s">
        <v>2514</v>
      </c>
      <c r="J36" t="s">
        <v>2515</v>
      </c>
    </row>
    <row r="37" spans="1:10" x14ac:dyDescent="0.2">
      <c r="A37" t="s">
        <v>2465</v>
      </c>
      <c r="B37">
        <v>11.94</v>
      </c>
      <c r="C37" t="s">
        <v>252</v>
      </c>
      <c r="D37" t="s">
        <v>89</v>
      </c>
      <c r="E37">
        <v>6706982</v>
      </c>
      <c r="F37" t="s">
        <v>13</v>
      </c>
      <c r="G37">
        <v>91622467</v>
      </c>
      <c r="H37" t="s">
        <v>2453</v>
      </c>
      <c r="I37" t="s">
        <v>2516</v>
      </c>
      <c r="J37" t="s">
        <v>2517</v>
      </c>
    </row>
    <row r="38" spans="1:10" x14ac:dyDescent="0.2">
      <c r="A38" t="s">
        <v>2465</v>
      </c>
      <c r="B38">
        <v>11.94</v>
      </c>
      <c r="C38" t="s">
        <v>252</v>
      </c>
      <c r="D38" t="s">
        <v>92</v>
      </c>
      <c r="E38">
        <v>8835732</v>
      </c>
      <c r="F38" t="s">
        <v>13</v>
      </c>
      <c r="G38">
        <v>152628781</v>
      </c>
      <c r="H38" t="s">
        <v>2453</v>
      </c>
      <c r="I38" t="s">
        <v>2518</v>
      </c>
      <c r="J38" t="s">
        <v>2519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2520</v>
      </c>
      <c r="B2">
        <v>7.05</v>
      </c>
      <c r="C2" t="s">
        <v>11</v>
      </c>
      <c r="D2" t="s">
        <v>12</v>
      </c>
      <c r="E2">
        <v>167761120</v>
      </c>
      <c r="F2" t="s">
        <v>13</v>
      </c>
      <c r="G2">
        <v>2235736675</v>
      </c>
      <c r="H2" t="s">
        <v>2521</v>
      </c>
      <c r="I2" t="s">
        <v>2522</v>
      </c>
      <c r="J2" t="s">
        <v>13</v>
      </c>
    </row>
    <row r="3" spans="1:10" x14ac:dyDescent="0.2">
      <c r="A3" t="s">
        <v>2520</v>
      </c>
      <c r="B3">
        <v>7.05</v>
      </c>
      <c r="C3" t="s">
        <v>11</v>
      </c>
      <c r="D3" t="s">
        <v>16</v>
      </c>
      <c r="E3">
        <v>82870489</v>
      </c>
      <c r="F3" t="s">
        <v>13</v>
      </c>
      <c r="G3">
        <v>1042381364</v>
      </c>
      <c r="H3" t="s">
        <v>2521</v>
      </c>
      <c r="I3" t="s">
        <v>2523</v>
      </c>
      <c r="J3" t="s">
        <v>13</v>
      </c>
    </row>
    <row r="4" spans="1:10" x14ac:dyDescent="0.2">
      <c r="A4" t="s">
        <v>2520</v>
      </c>
      <c r="B4">
        <v>7.05</v>
      </c>
      <c r="C4" t="s">
        <v>11</v>
      </c>
      <c r="D4" t="s">
        <v>18</v>
      </c>
      <c r="E4">
        <v>50588756</v>
      </c>
      <c r="F4" t="s">
        <v>13</v>
      </c>
      <c r="G4">
        <v>665691044</v>
      </c>
      <c r="H4" t="s">
        <v>2521</v>
      </c>
      <c r="I4" t="s">
        <v>2524</v>
      </c>
      <c r="J4" t="s">
        <v>13</v>
      </c>
    </row>
    <row r="5" spans="1:10" x14ac:dyDescent="0.2">
      <c r="A5" t="s">
        <v>2520</v>
      </c>
      <c r="B5">
        <v>7.05</v>
      </c>
      <c r="C5" t="s">
        <v>11</v>
      </c>
      <c r="D5" t="s">
        <v>20</v>
      </c>
      <c r="E5">
        <v>23609689</v>
      </c>
      <c r="F5" t="s">
        <v>13</v>
      </c>
      <c r="G5">
        <v>312173865</v>
      </c>
      <c r="H5" t="s">
        <v>2521</v>
      </c>
      <c r="I5" t="s">
        <v>2525</v>
      </c>
      <c r="J5" t="s">
        <v>13</v>
      </c>
    </row>
    <row r="6" spans="1:10" x14ac:dyDescent="0.2">
      <c r="A6" t="s">
        <v>2520</v>
      </c>
      <c r="B6">
        <v>7.05</v>
      </c>
      <c r="C6" t="s">
        <v>11</v>
      </c>
      <c r="D6" t="s">
        <v>22</v>
      </c>
      <c r="E6">
        <v>16557625</v>
      </c>
      <c r="F6" t="s">
        <v>13</v>
      </c>
      <c r="G6">
        <v>208681754</v>
      </c>
      <c r="H6" t="s">
        <v>2521</v>
      </c>
      <c r="I6" t="s">
        <v>2526</v>
      </c>
      <c r="J6" t="s">
        <v>2527</v>
      </c>
    </row>
    <row r="7" spans="1:10" x14ac:dyDescent="0.2">
      <c r="A7" t="s">
        <v>2520</v>
      </c>
      <c r="B7">
        <v>7.05</v>
      </c>
      <c r="C7" t="s">
        <v>11</v>
      </c>
      <c r="D7" t="s">
        <v>25</v>
      </c>
      <c r="E7">
        <v>7189322</v>
      </c>
      <c r="F7" t="s">
        <v>13</v>
      </c>
      <c r="G7">
        <v>98293149</v>
      </c>
      <c r="H7" t="s">
        <v>2521</v>
      </c>
      <c r="I7" t="s">
        <v>2528</v>
      </c>
      <c r="J7" t="s">
        <v>13</v>
      </c>
    </row>
    <row r="8" spans="1:10" x14ac:dyDescent="0.2">
      <c r="A8" t="s">
        <v>2520</v>
      </c>
      <c r="B8">
        <v>7.05</v>
      </c>
      <c r="C8" t="s">
        <v>11</v>
      </c>
      <c r="D8" t="s">
        <v>27</v>
      </c>
      <c r="E8">
        <v>3192940</v>
      </c>
      <c r="F8" t="s">
        <v>13</v>
      </c>
      <c r="G8">
        <v>43890911</v>
      </c>
      <c r="H8" t="s">
        <v>2521</v>
      </c>
      <c r="I8" t="s">
        <v>2529</v>
      </c>
      <c r="J8" t="s">
        <v>13</v>
      </c>
    </row>
    <row r="9" spans="1:10" x14ac:dyDescent="0.2">
      <c r="A9" t="s">
        <v>2520</v>
      </c>
      <c r="B9">
        <v>7.05</v>
      </c>
      <c r="C9" t="s">
        <v>11</v>
      </c>
      <c r="D9" t="s">
        <v>29</v>
      </c>
      <c r="E9">
        <v>1508186</v>
      </c>
      <c r="F9" t="s">
        <v>13</v>
      </c>
      <c r="G9">
        <v>20683092</v>
      </c>
      <c r="H9" t="s">
        <v>2521</v>
      </c>
      <c r="I9" t="s">
        <v>2530</v>
      </c>
      <c r="J9" t="s">
        <v>2531</v>
      </c>
    </row>
    <row r="10" spans="1:10" x14ac:dyDescent="0.2">
      <c r="A10" t="s">
        <v>2520</v>
      </c>
      <c r="B10">
        <v>7.05</v>
      </c>
      <c r="C10" t="s">
        <v>11</v>
      </c>
      <c r="D10" t="s">
        <v>32</v>
      </c>
      <c r="E10">
        <v>926815</v>
      </c>
      <c r="F10" t="s">
        <v>13</v>
      </c>
      <c r="G10">
        <v>11806607</v>
      </c>
      <c r="H10" t="s">
        <v>2521</v>
      </c>
      <c r="I10" t="s">
        <v>2532</v>
      </c>
      <c r="J10" t="s">
        <v>2533</v>
      </c>
    </row>
    <row r="11" spans="1:10" x14ac:dyDescent="0.2">
      <c r="A11" t="s">
        <v>2520</v>
      </c>
      <c r="B11">
        <v>7.05</v>
      </c>
      <c r="C11" t="s">
        <v>11</v>
      </c>
      <c r="D11" t="s">
        <v>35</v>
      </c>
      <c r="E11">
        <v>391075</v>
      </c>
      <c r="F11" t="s">
        <v>13</v>
      </c>
      <c r="G11">
        <v>4624426</v>
      </c>
      <c r="H11" t="s">
        <v>2521</v>
      </c>
      <c r="I11" t="s">
        <v>2534</v>
      </c>
      <c r="J11" t="s">
        <v>2535</v>
      </c>
    </row>
    <row r="12" spans="1:10" x14ac:dyDescent="0.2">
      <c r="A12" t="s">
        <v>2520</v>
      </c>
      <c r="B12">
        <v>7.05</v>
      </c>
      <c r="C12" t="s">
        <v>11</v>
      </c>
      <c r="D12" t="s">
        <v>38</v>
      </c>
      <c r="E12">
        <v>231448</v>
      </c>
      <c r="F12" t="s">
        <v>13</v>
      </c>
      <c r="G12">
        <v>2631107</v>
      </c>
      <c r="H12" t="s">
        <v>2521</v>
      </c>
      <c r="I12" t="s">
        <v>2536</v>
      </c>
      <c r="J12" t="s">
        <v>2537</v>
      </c>
    </row>
    <row r="13" spans="1:10" x14ac:dyDescent="0.2">
      <c r="A13" t="s">
        <v>2520</v>
      </c>
      <c r="B13">
        <v>7.05</v>
      </c>
      <c r="C13" t="s">
        <v>11</v>
      </c>
      <c r="D13" t="s">
        <v>39</v>
      </c>
      <c r="E13">
        <v>82278</v>
      </c>
      <c r="F13" t="s">
        <v>13</v>
      </c>
      <c r="G13">
        <v>1048967</v>
      </c>
      <c r="H13" t="s">
        <v>2521</v>
      </c>
      <c r="I13" t="s">
        <v>2538</v>
      </c>
      <c r="J13" t="s">
        <v>2539</v>
      </c>
    </row>
    <row r="14" spans="1:10" x14ac:dyDescent="0.2">
      <c r="A14" t="s">
        <v>2520</v>
      </c>
      <c r="B14">
        <v>7.05</v>
      </c>
      <c r="C14" t="s">
        <v>11</v>
      </c>
      <c r="D14" t="s">
        <v>40</v>
      </c>
      <c r="E14">
        <v>179305351</v>
      </c>
      <c r="F14" t="s">
        <v>13</v>
      </c>
      <c r="G14">
        <v>2452521308</v>
      </c>
      <c r="H14" t="s">
        <v>2521</v>
      </c>
      <c r="I14" t="s">
        <v>2540</v>
      </c>
      <c r="J14" t="s">
        <v>13</v>
      </c>
    </row>
    <row r="15" spans="1:10" x14ac:dyDescent="0.2">
      <c r="A15" t="s">
        <v>2520</v>
      </c>
      <c r="B15">
        <v>7.05</v>
      </c>
      <c r="C15" t="s">
        <v>11</v>
      </c>
      <c r="D15" t="s">
        <v>42</v>
      </c>
      <c r="E15">
        <v>85840987</v>
      </c>
      <c r="F15" t="s">
        <v>13</v>
      </c>
      <c r="G15">
        <v>1124540917</v>
      </c>
      <c r="H15" t="s">
        <v>2521</v>
      </c>
      <c r="I15" t="s">
        <v>2541</v>
      </c>
      <c r="J15" t="s">
        <v>13</v>
      </c>
    </row>
    <row r="16" spans="1:10" x14ac:dyDescent="0.2">
      <c r="A16" t="s">
        <v>2520</v>
      </c>
      <c r="B16">
        <v>7.05</v>
      </c>
      <c r="C16" t="s">
        <v>11</v>
      </c>
      <c r="D16" t="s">
        <v>44</v>
      </c>
      <c r="E16">
        <v>45717440</v>
      </c>
      <c r="F16" t="s">
        <v>13</v>
      </c>
      <c r="G16">
        <v>635610340</v>
      </c>
      <c r="H16" t="s">
        <v>2521</v>
      </c>
      <c r="I16" t="s">
        <v>2542</v>
      </c>
      <c r="J16" t="s">
        <v>13</v>
      </c>
    </row>
    <row r="17" spans="1:10" x14ac:dyDescent="0.2">
      <c r="A17" t="s">
        <v>2520</v>
      </c>
      <c r="B17">
        <v>7.05</v>
      </c>
      <c r="C17" t="s">
        <v>11</v>
      </c>
      <c r="D17" t="s">
        <v>46</v>
      </c>
      <c r="E17">
        <v>23515700</v>
      </c>
      <c r="F17" t="s">
        <v>13</v>
      </c>
      <c r="G17">
        <v>321516545</v>
      </c>
      <c r="H17" t="s">
        <v>2521</v>
      </c>
      <c r="I17" t="s">
        <v>2543</v>
      </c>
      <c r="J17" t="s">
        <v>13</v>
      </c>
    </row>
    <row r="18" spans="1:10" x14ac:dyDescent="0.2">
      <c r="A18" t="s">
        <v>2520</v>
      </c>
      <c r="B18">
        <v>7.05</v>
      </c>
      <c r="C18" t="s">
        <v>11</v>
      </c>
      <c r="D18" t="s">
        <v>48</v>
      </c>
      <c r="E18">
        <v>11685546</v>
      </c>
      <c r="F18" t="s">
        <v>13</v>
      </c>
      <c r="G18">
        <v>151872530</v>
      </c>
      <c r="H18" t="s">
        <v>2521</v>
      </c>
      <c r="I18" t="s">
        <v>2544</v>
      </c>
      <c r="J18" t="s">
        <v>13</v>
      </c>
    </row>
    <row r="19" spans="1:10" x14ac:dyDescent="0.2">
      <c r="A19" t="s">
        <v>2520</v>
      </c>
      <c r="B19">
        <v>7.05</v>
      </c>
      <c r="C19" t="s">
        <v>11</v>
      </c>
      <c r="D19" t="s">
        <v>50</v>
      </c>
      <c r="E19">
        <v>6038801</v>
      </c>
      <c r="F19" t="s">
        <v>13</v>
      </c>
      <c r="G19">
        <v>81257146</v>
      </c>
      <c r="H19" t="s">
        <v>2521</v>
      </c>
      <c r="I19" t="s">
        <v>2545</v>
      </c>
      <c r="J19" t="s">
        <v>13</v>
      </c>
    </row>
    <row r="20" spans="1:10" x14ac:dyDescent="0.2">
      <c r="A20" t="s">
        <v>2520</v>
      </c>
      <c r="B20">
        <v>7.05</v>
      </c>
      <c r="C20" t="s">
        <v>11</v>
      </c>
      <c r="D20" t="s">
        <v>52</v>
      </c>
      <c r="E20">
        <v>3134431</v>
      </c>
      <c r="F20" t="s">
        <v>13</v>
      </c>
      <c r="G20">
        <v>41767842</v>
      </c>
      <c r="H20" t="s">
        <v>2521</v>
      </c>
      <c r="I20" t="s">
        <v>2546</v>
      </c>
      <c r="J20" t="s">
        <v>2547</v>
      </c>
    </row>
    <row r="21" spans="1:10" x14ac:dyDescent="0.2">
      <c r="A21" t="s">
        <v>2520</v>
      </c>
      <c r="B21">
        <v>7.05</v>
      </c>
      <c r="C21" t="s">
        <v>11</v>
      </c>
      <c r="D21" t="s">
        <v>54</v>
      </c>
      <c r="E21">
        <v>1680804</v>
      </c>
      <c r="F21" t="s">
        <v>13</v>
      </c>
      <c r="G21">
        <v>22479088</v>
      </c>
      <c r="H21" t="s">
        <v>2521</v>
      </c>
      <c r="I21" t="s">
        <v>2548</v>
      </c>
      <c r="J21" t="s">
        <v>2549</v>
      </c>
    </row>
    <row r="22" spans="1:10" x14ac:dyDescent="0.2">
      <c r="A22" t="s">
        <v>2520</v>
      </c>
      <c r="B22">
        <v>7.05</v>
      </c>
      <c r="C22" t="s">
        <v>11</v>
      </c>
      <c r="D22" t="s">
        <v>57</v>
      </c>
      <c r="E22">
        <v>831343</v>
      </c>
      <c r="F22" t="s">
        <v>13</v>
      </c>
      <c r="G22">
        <v>10978921</v>
      </c>
      <c r="H22" t="s">
        <v>2521</v>
      </c>
      <c r="I22" t="s">
        <v>2550</v>
      </c>
      <c r="J22" t="s">
        <v>2551</v>
      </c>
    </row>
    <row r="23" spans="1:10" x14ac:dyDescent="0.2">
      <c r="A23" t="s">
        <v>2520</v>
      </c>
      <c r="B23">
        <v>7.05</v>
      </c>
      <c r="C23" t="s">
        <v>11</v>
      </c>
      <c r="D23" t="s">
        <v>60</v>
      </c>
      <c r="E23">
        <v>369141</v>
      </c>
      <c r="F23" t="s">
        <v>13</v>
      </c>
      <c r="G23">
        <v>4438419</v>
      </c>
      <c r="H23" t="s">
        <v>2521</v>
      </c>
      <c r="I23" t="s">
        <v>2552</v>
      </c>
      <c r="J23" t="s">
        <v>2553</v>
      </c>
    </row>
    <row r="24" spans="1:10" x14ac:dyDescent="0.2">
      <c r="A24" t="s">
        <v>2520</v>
      </c>
      <c r="B24">
        <v>7.05</v>
      </c>
      <c r="C24" t="s">
        <v>11</v>
      </c>
      <c r="D24" t="s">
        <v>63</v>
      </c>
      <c r="E24">
        <v>184440</v>
      </c>
      <c r="F24" t="s">
        <v>13</v>
      </c>
      <c r="G24">
        <v>2090354</v>
      </c>
      <c r="H24" t="s">
        <v>2521</v>
      </c>
      <c r="I24" t="s">
        <v>2554</v>
      </c>
      <c r="J24" t="s">
        <v>2555</v>
      </c>
    </row>
    <row r="25" spans="1:10" x14ac:dyDescent="0.2">
      <c r="A25" t="s">
        <v>2520</v>
      </c>
      <c r="B25">
        <v>7.05</v>
      </c>
      <c r="C25" t="s">
        <v>11</v>
      </c>
      <c r="D25" t="s">
        <v>64</v>
      </c>
      <c r="E25">
        <v>81508</v>
      </c>
      <c r="F25" t="s">
        <v>13</v>
      </c>
      <c r="G25">
        <v>906593</v>
      </c>
      <c r="H25" t="s">
        <v>2521</v>
      </c>
      <c r="I25" t="s">
        <v>2556</v>
      </c>
      <c r="J25" t="s">
        <v>2557</v>
      </c>
    </row>
    <row r="26" spans="1:10" x14ac:dyDescent="0.2">
      <c r="A26" t="s">
        <v>2520</v>
      </c>
      <c r="B26">
        <v>7.05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2521</v>
      </c>
      <c r="I26" t="s">
        <v>37</v>
      </c>
      <c r="J26" t="s">
        <v>13</v>
      </c>
    </row>
    <row r="27" spans="1:10" x14ac:dyDescent="0.2">
      <c r="A27" t="s">
        <v>2520</v>
      </c>
      <c r="B27">
        <v>7.05</v>
      </c>
      <c r="C27" t="s">
        <v>11</v>
      </c>
      <c r="D27" t="s">
        <v>66</v>
      </c>
      <c r="E27">
        <v>143126502</v>
      </c>
      <c r="F27" t="s">
        <v>13</v>
      </c>
      <c r="G27">
        <v>2161235650</v>
      </c>
      <c r="H27" t="s">
        <v>2521</v>
      </c>
      <c r="I27" t="s">
        <v>2558</v>
      </c>
      <c r="J27" t="s">
        <v>13</v>
      </c>
    </row>
    <row r="28" spans="1:10" x14ac:dyDescent="0.2">
      <c r="A28" t="s">
        <v>2520</v>
      </c>
      <c r="B28">
        <v>7.05</v>
      </c>
      <c r="C28" t="s">
        <v>11</v>
      </c>
      <c r="D28" t="s">
        <v>68</v>
      </c>
      <c r="E28">
        <v>78580875</v>
      </c>
      <c r="F28" t="s">
        <v>13</v>
      </c>
      <c r="G28">
        <v>1136323470</v>
      </c>
      <c r="H28" t="s">
        <v>2521</v>
      </c>
      <c r="I28" t="s">
        <v>2559</v>
      </c>
      <c r="J28" t="s">
        <v>13</v>
      </c>
    </row>
    <row r="29" spans="1:10" x14ac:dyDescent="0.2">
      <c r="A29" t="s">
        <v>2520</v>
      </c>
      <c r="B29">
        <v>7.05</v>
      </c>
      <c r="C29" t="s">
        <v>11</v>
      </c>
      <c r="D29" t="s">
        <v>70</v>
      </c>
      <c r="E29">
        <v>42405775</v>
      </c>
      <c r="F29" t="s">
        <v>13</v>
      </c>
      <c r="G29">
        <v>600471580</v>
      </c>
      <c r="H29" t="s">
        <v>2521</v>
      </c>
      <c r="I29" t="s">
        <v>2560</v>
      </c>
      <c r="J29" t="s">
        <v>13</v>
      </c>
    </row>
    <row r="30" spans="1:10" x14ac:dyDescent="0.2">
      <c r="A30" t="s">
        <v>2520</v>
      </c>
      <c r="B30">
        <v>7.05</v>
      </c>
      <c r="C30" t="s">
        <v>11</v>
      </c>
      <c r="D30" t="s">
        <v>72</v>
      </c>
      <c r="E30">
        <v>21729224</v>
      </c>
      <c r="F30" t="s">
        <v>13</v>
      </c>
      <c r="G30">
        <v>272697692</v>
      </c>
      <c r="H30" t="s">
        <v>2521</v>
      </c>
      <c r="I30" t="s">
        <v>2561</v>
      </c>
      <c r="J30" t="s">
        <v>13</v>
      </c>
    </row>
    <row r="31" spans="1:10" x14ac:dyDescent="0.2">
      <c r="A31" t="s">
        <v>2520</v>
      </c>
      <c r="B31">
        <v>7.05</v>
      </c>
      <c r="C31" t="s">
        <v>11</v>
      </c>
      <c r="D31" t="s">
        <v>74</v>
      </c>
      <c r="E31">
        <v>11234814</v>
      </c>
      <c r="F31" t="s">
        <v>13</v>
      </c>
      <c r="G31">
        <v>146487885</v>
      </c>
      <c r="H31" t="s">
        <v>2521</v>
      </c>
      <c r="I31" t="s">
        <v>2562</v>
      </c>
      <c r="J31" t="s">
        <v>13</v>
      </c>
    </row>
    <row r="32" spans="1:10" x14ac:dyDescent="0.2">
      <c r="A32" t="s">
        <v>2520</v>
      </c>
      <c r="B32">
        <v>7.05</v>
      </c>
      <c r="C32" t="s">
        <v>11</v>
      </c>
      <c r="D32" t="s">
        <v>76</v>
      </c>
      <c r="E32">
        <v>5424391</v>
      </c>
      <c r="F32" t="s">
        <v>13</v>
      </c>
      <c r="G32">
        <v>75397792</v>
      </c>
      <c r="H32" t="s">
        <v>2521</v>
      </c>
      <c r="I32" t="s">
        <v>2563</v>
      </c>
      <c r="J32" t="s">
        <v>13</v>
      </c>
    </row>
    <row r="33" spans="1:10" x14ac:dyDescent="0.2">
      <c r="A33" t="s">
        <v>2520</v>
      </c>
      <c r="B33">
        <v>7.05</v>
      </c>
      <c r="C33" t="s">
        <v>11</v>
      </c>
      <c r="D33" t="s">
        <v>78</v>
      </c>
      <c r="E33">
        <v>3075715</v>
      </c>
      <c r="F33" t="s">
        <v>13</v>
      </c>
      <c r="G33">
        <v>40919731</v>
      </c>
      <c r="H33" t="s">
        <v>2521</v>
      </c>
      <c r="I33" t="s">
        <v>2564</v>
      </c>
      <c r="J33" t="s">
        <v>2565</v>
      </c>
    </row>
    <row r="34" spans="1:10" x14ac:dyDescent="0.2">
      <c r="A34" t="s">
        <v>2520</v>
      </c>
      <c r="B34">
        <v>7.05</v>
      </c>
      <c r="C34" t="s">
        <v>11</v>
      </c>
      <c r="D34" t="s">
        <v>80</v>
      </c>
      <c r="E34">
        <v>1512514</v>
      </c>
      <c r="F34" t="s">
        <v>13</v>
      </c>
      <c r="G34">
        <v>20403611</v>
      </c>
      <c r="H34" t="s">
        <v>2521</v>
      </c>
      <c r="I34" t="s">
        <v>2566</v>
      </c>
      <c r="J34" t="s">
        <v>2567</v>
      </c>
    </row>
    <row r="35" spans="1:10" x14ac:dyDescent="0.2">
      <c r="A35" t="s">
        <v>2520</v>
      </c>
      <c r="B35">
        <v>7.05</v>
      </c>
      <c r="C35" t="s">
        <v>11</v>
      </c>
      <c r="D35" t="s">
        <v>83</v>
      </c>
      <c r="E35">
        <v>789629</v>
      </c>
      <c r="F35" t="s">
        <v>13</v>
      </c>
      <c r="G35">
        <v>10103153</v>
      </c>
      <c r="H35" t="s">
        <v>2521</v>
      </c>
      <c r="I35" t="s">
        <v>2568</v>
      </c>
      <c r="J35" t="s">
        <v>2569</v>
      </c>
    </row>
    <row r="36" spans="1:10" x14ac:dyDescent="0.2">
      <c r="A36" t="s">
        <v>2520</v>
      </c>
      <c r="B36">
        <v>7.05</v>
      </c>
      <c r="C36" t="s">
        <v>11</v>
      </c>
      <c r="D36" t="s">
        <v>86</v>
      </c>
      <c r="E36">
        <v>334700</v>
      </c>
      <c r="F36" t="s">
        <v>13</v>
      </c>
      <c r="G36">
        <v>3691139</v>
      </c>
      <c r="H36" t="s">
        <v>2521</v>
      </c>
      <c r="I36" t="s">
        <v>2570</v>
      </c>
      <c r="J36" t="s">
        <v>2571</v>
      </c>
    </row>
    <row r="37" spans="1:10" x14ac:dyDescent="0.2">
      <c r="A37" t="s">
        <v>2520</v>
      </c>
      <c r="B37">
        <v>7.05</v>
      </c>
      <c r="C37" t="s">
        <v>11</v>
      </c>
      <c r="D37" t="s">
        <v>89</v>
      </c>
      <c r="E37">
        <v>160647</v>
      </c>
      <c r="F37" t="s">
        <v>13</v>
      </c>
      <c r="G37">
        <v>1994913</v>
      </c>
      <c r="H37" t="s">
        <v>2521</v>
      </c>
      <c r="I37" t="s">
        <v>2572</v>
      </c>
      <c r="J37" t="s">
        <v>2573</v>
      </c>
    </row>
    <row r="38" spans="1:10" x14ac:dyDescent="0.2">
      <c r="A38" t="s">
        <v>2520</v>
      </c>
      <c r="B38">
        <v>7.05</v>
      </c>
      <c r="C38" t="s">
        <v>11</v>
      </c>
      <c r="D38" t="s">
        <v>92</v>
      </c>
      <c r="E38">
        <v>64049</v>
      </c>
      <c r="F38" t="s">
        <v>13</v>
      </c>
      <c r="G38">
        <v>864529</v>
      </c>
      <c r="H38" t="s">
        <v>2521</v>
      </c>
      <c r="I38" t="s">
        <v>2574</v>
      </c>
      <c r="J38" t="s">
        <v>2575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2576</v>
      </c>
      <c r="B2">
        <v>7.05</v>
      </c>
      <c r="C2" t="s">
        <v>11</v>
      </c>
      <c r="D2" t="s">
        <v>12</v>
      </c>
      <c r="E2">
        <v>1201955953</v>
      </c>
      <c r="F2" t="s">
        <v>13</v>
      </c>
      <c r="G2">
        <v>17130485587</v>
      </c>
      <c r="H2" t="s">
        <v>2521</v>
      </c>
      <c r="I2" t="s">
        <v>2577</v>
      </c>
      <c r="J2" t="s">
        <v>13</v>
      </c>
    </row>
    <row r="3" spans="1:10" x14ac:dyDescent="0.2">
      <c r="A3" t="s">
        <v>2576</v>
      </c>
      <c r="B3">
        <v>7.05</v>
      </c>
      <c r="C3" t="s">
        <v>11</v>
      </c>
      <c r="D3" t="s">
        <v>16</v>
      </c>
      <c r="E3">
        <v>658694089</v>
      </c>
      <c r="F3" t="s">
        <v>13</v>
      </c>
      <c r="G3">
        <v>9405032982</v>
      </c>
      <c r="H3" t="s">
        <v>2521</v>
      </c>
      <c r="I3" t="s">
        <v>2578</v>
      </c>
      <c r="J3" t="s">
        <v>13</v>
      </c>
    </row>
    <row r="4" spans="1:10" x14ac:dyDescent="0.2">
      <c r="A4" t="s">
        <v>2576</v>
      </c>
      <c r="B4">
        <v>7.05</v>
      </c>
      <c r="C4" t="s">
        <v>11</v>
      </c>
      <c r="D4" t="s">
        <v>18</v>
      </c>
      <c r="E4">
        <v>523392778</v>
      </c>
      <c r="F4" t="s">
        <v>13</v>
      </c>
      <c r="G4">
        <v>7610355785</v>
      </c>
      <c r="H4" t="s">
        <v>2521</v>
      </c>
      <c r="I4" t="s">
        <v>2579</v>
      </c>
      <c r="J4" t="s">
        <v>13</v>
      </c>
    </row>
    <row r="5" spans="1:10" x14ac:dyDescent="0.2">
      <c r="A5" t="s">
        <v>2576</v>
      </c>
      <c r="B5">
        <v>7.05</v>
      </c>
      <c r="C5" t="s">
        <v>11</v>
      </c>
      <c r="D5" t="s">
        <v>20</v>
      </c>
      <c r="E5">
        <v>266820443</v>
      </c>
      <c r="F5" t="s">
        <v>13</v>
      </c>
      <c r="G5">
        <v>3874480117</v>
      </c>
      <c r="H5" t="s">
        <v>2521</v>
      </c>
      <c r="I5" t="s">
        <v>2580</v>
      </c>
      <c r="J5" t="s">
        <v>13</v>
      </c>
    </row>
    <row r="6" spans="1:10" x14ac:dyDescent="0.2">
      <c r="A6" t="s">
        <v>2576</v>
      </c>
      <c r="B6">
        <v>7.05</v>
      </c>
      <c r="C6" t="s">
        <v>11</v>
      </c>
      <c r="D6" t="s">
        <v>22</v>
      </c>
      <c r="E6">
        <v>189146353</v>
      </c>
      <c r="F6" t="s">
        <v>13</v>
      </c>
      <c r="G6">
        <v>2607654180</v>
      </c>
      <c r="H6" t="s">
        <v>2521</v>
      </c>
      <c r="I6" t="s">
        <v>2581</v>
      </c>
      <c r="J6" t="s">
        <v>2582</v>
      </c>
    </row>
    <row r="7" spans="1:10" x14ac:dyDescent="0.2">
      <c r="A7" t="s">
        <v>2576</v>
      </c>
      <c r="B7">
        <v>7.05</v>
      </c>
      <c r="C7" t="s">
        <v>11</v>
      </c>
      <c r="D7" t="s">
        <v>25</v>
      </c>
      <c r="E7">
        <v>91801618</v>
      </c>
      <c r="F7" t="s">
        <v>13</v>
      </c>
      <c r="G7">
        <v>1271647514</v>
      </c>
      <c r="H7" t="s">
        <v>2521</v>
      </c>
      <c r="I7" t="s">
        <v>2583</v>
      </c>
      <c r="J7" t="s">
        <v>13</v>
      </c>
    </row>
    <row r="8" spans="1:10" x14ac:dyDescent="0.2">
      <c r="A8" t="s">
        <v>2576</v>
      </c>
      <c r="B8">
        <v>7.05</v>
      </c>
      <c r="C8" t="s">
        <v>11</v>
      </c>
      <c r="D8" t="s">
        <v>27</v>
      </c>
      <c r="E8">
        <v>42514622</v>
      </c>
      <c r="F8" t="s">
        <v>13</v>
      </c>
      <c r="G8">
        <v>559628232</v>
      </c>
      <c r="H8" t="s">
        <v>2521</v>
      </c>
      <c r="I8" t="s">
        <v>2584</v>
      </c>
      <c r="J8" t="s">
        <v>2585</v>
      </c>
    </row>
    <row r="9" spans="1:10" x14ac:dyDescent="0.2">
      <c r="A9" t="s">
        <v>2576</v>
      </c>
      <c r="B9">
        <v>7.05</v>
      </c>
      <c r="C9" t="s">
        <v>11</v>
      </c>
      <c r="D9" t="s">
        <v>29</v>
      </c>
      <c r="E9">
        <v>21705134</v>
      </c>
      <c r="F9" t="s">
        <v>13</v>
      </c>
      <c r="G9">
        <v>281955596</v>
      </c>
      <c r="H9" t="s">
        <v>2521</v>
      </c>
      <c r="I9" t="s">
        <v>2586</v>
      </c>
      <c r="J9" t="s">
        <v>2587</v>
      </c>
    </row>
    <row r="10" spans="1:10" x14ac:dyDescent="0.2">
      <c r="A10" t="s">
        <v>2576</v>
      </c>
      <c r="B10">
        <v>7.05</v>
      </c>
      <c r="C10" t="s">
        <v>11</v>
      </c>
      <c r="D10" t="s">
        <v>32</v>
      </c>
      <c r="E10">
        <v>12248058</v>
      </c>
      <c r="F10" t="s">
        <v>13</v>
      </c>
      <c r="G10">
        <v>161999422</v>
      </c>
      <c r="H10" t="s">
        <v>2521</v>
      </c>
      <c r="I10" t="s">
        <v>2588</v>
      </c>
      <c r="J10" t="s">
        <v>2589</v>
      </c>
    </row>
    <row r="11" spans="1:10" x14ac:dyDescent="0.2">
      <c r="A11" t="s">
        <v>2576</v>
      </c>
      <c r="B11">
        <v>7.05</v>
      </c>
      <c r="C11" t="s">
        <v>11</v>
      </c>
      <c r="D11" t="s">
        <v>35</v>
      </c>
      <c r="E11">
        <v>6109276</v>
      </c>
      <c r="F11" t="s">
        <v>13</v>
      </c>
      <c r="G11">
        <v>74756411</v>
      </c>
      <c r="H11" t="s">
        <v>2521</v>
      </c>
      <c r="I11" t="s">
        <v>2590</v>
      </c>
      <c r="J11" t="s">
        <v>2591</v>
      </c>
    </row>
    <row r="12" spans="1:10" x14ac:dyDescent="0.2">
      <c r="A12" t="s">
        <v>2576</v>
      </c>
      <c r="B12">
        <v>7.05</v>
      </c>
      <c r="C12" t="s">
        <v>11</v>
      </c>
      <c r="D12" t="s">
        <v>38</v>
      </c>
      <c r="E12">
        <v>3072978</v>
      </c>
      <c r="F12" t="s">
        <v>13</v>
      </c>
      <c r="G12">
        <v>39805454</v>
      </c>
      <c r="H12" t="s">
        <v>2521</v>
      </c>
      <c r="I12" t="s">
        <v>2592</v>
      </c>
      <c r="J12" t="s">
        <v>2593</v>
      </c>
    </row>
    <row r="13" spans="1:10" x14ac:dyDescent="0.2">
      <c r="A13" t="s">
        <v>2576</v>
      </c>
      <c r="B13">
        <v>7.05</v>
      </c>
      <c r="C13" t="s">
        <v>11</v>
      </c>
      <c r="D13" t="s">
        <v>39</v>
      </c>
      <c r="E13">
        <v>1296742</v>
      </c>
      <c r="F13" t="s">
        <v>13</v>
      </c>
      <c r="G13">
        <v>18158666</v>
      </c>
      <c r="H13" t="s">
        <v>2521</v>
      </c>
      <c r="I13" t="s">
        <v>2594</v>
      </c>
      <c r="J13" t="s">
        <v>2595</v>
      </c>
    </row>
    <row r="14" spans="1:10" x14ac:dyDescent="0.2">
      <c r="A14" t="s">
        <v>2576</v>
      </c>
      <c r="B14">
        <v>7.05</v>
      </c>
      <c r="C14" t="s">
        <v>11</v>
      </c>
      <c r="D14" t="s">
        <v>40</v>
      </c>
      <c r="E14">
        <v>1251260269</v>
      </c>
      <c r="F14" t="s">
        <v>13</v>
      </c>
      <c r="G14">
        <v>18529623887</v>
      </c>
      <c r="H14" t="s">
        <v>2521</v>
      </c>
      <c r="I14" t="s">
        <v>2596</v>
      </c>
      <c r="J14" t="s">
        <v>13</v>
      </c>
    </row>
    <row r="15" spans="1:10" x14ac:dyDescent="0.2">
      <c r="A15" t="s">
        <v>2576</v>
      </c>
      <c r="B15">
        <v>7.05</v>
      </c>
      <c r="C15" t="s">
        <v>11</v>
      </c>
      <c r="D15" t="s">
        <v>42</v>
      </c>
      <c r="E15">
        <v>771504912</v>
      </c>
      <c r="F15" t="s">
        <v>13</v>
      </c>
      <c r="G15">
        <v>10461849194</v>
      </c>
      <c r="H15" t="s">
        <v>2521</v>
      </c>
      <c r="I15" t="s">
        <v>2597</v>
      </c>
      <c r="J15" t="s">
        <v>13</v>
      </c>
    </row>
    <row r="16" spans="1:10" x14ac:dyDescent="0.2">
      <c r="A16" t="s">
        <v>2576</v>
      </c>
      <c r="B16">
        <v>7.05</v>
      </c>
      <c r="C16" t="s">
        <v>11</v>
      </c>
      <c r="D16" t="s">
        <v>44</v>
      </c>
      <c r="E16">
        <v>540664862</v>
      </c>
      <c r="F16" t="s">
        <v>13</v>
      </c>
      <c r="G16">
        <v>7389443337</v>
      </c>
      <c r="H16" t="s">
        <v>2521</v>
      </c>
      <c r="I16" t="s">
        <v>2598</v>
      </c>
      <c r="J16" t="s">
        <v>13</v>
      </c>
    </row>
    <row r="17" spans="1:10" x14ac:dyDescent="0.2">
      <c r="A17" t="s">
        <v>2576</v>
      </c>
      <c r="B17">
        <v>7.05</v>
      </c>
      <c r="C17" t="s">
        <v>11</v>
      </c>
      <c r="D17" t="s">
        <v>46</v>
      </c>
      <c r="E17">
        <v>267055818</v>
      </c>
      <c r="F17" t="s">
        <v>13</v>
      </c>
      <c r="G17">
        <v>3867996355</v>
      </c>
      <c r="H17" t="s">
        <v>2521</v>
      </c>
      <c r="I17" t="s">
        <v>2599</v>
      </c>
      <c r="J17" t="s">
        <v>13</v>
      </c>
    </row>
    <row r="18" spans="1:10" x14ac:dyDescent="0.2">
      <c r="A18" t="s">
        <v>2576</v>
      </c>
      <c r="B18">
        <v>7.05</v>
      </c>
      <c r="C18" t="s">
        <v>11</v>
      </c>
      <c r="D18" t="s">
        <v>48</v>
      </c>
      <c r="E18">
        <v>136323703</v>
      </c>
      <c r="F18" t="s">
        <v>13</v>
      </c>
      <c r="G18">
        <v>1928755896</v>
      </c>
      <c r="H18" t="s">
        <v>2521</v>
      </c>
      <c r="I18" t="s">
        <v>2600</v>
      </c>
      <c r="J18" t="s">
        <v>13</v>
      </c>
    </row>
    <row r="19" spans="1:10" x14ac:dyDescent="0.2">
      <c r="A19" t="s">
        <v>2576</v>
      </c>
      <c r="B19">
        <v>7.05</v>
      </c>
      <c r="C19" t="s">
        <v>11</v>
      </c>
      <c r="D19" t="s">
        <v>50</v>
      </c>
      <c r="E19">
        <v>76092247</v>
      </c>
      <c r="F19" t="s">
        <v>13</v>
      </c>
      <c r="G19">
        <v>1081646390</v>
      </c>
      <c r="H19" t="s">
        <v>2521</v>
      </c>
      <c r="I19" t="s">
        <v>2601</v>
      </c>
      <c r="J19" t="s">
        <v>13</v>
      </c>
    </row>
    <row r="20" spans="1:10" x14ac:dyDescent="0.2">
      <c r="A20" t="s">
        <v>2576</v>
      </c>
      <c r="B20">
        <v>7.05</v>
      </c>
      <c r="C20" t="s">
        <v>11</v>
      </c>
      <c r="D20" t="s">
        <v>52</v>
      </c>
      <c r="E20">
        <v>41167461</v>
      </c>
      <c r="F20" t="s">
        <v>13</v>
      </c>
      <c r="G20">
        <v>549088927</v>
      </c>
      <c r="H20" t="s">
        <v>2521</v>
      </c>
      <c r="I20" t="s">
        <v>2602</v>
      </c>
      <c r="J20" t="s">
        <v>2603</v>
      </c>
    </row>
    <row r="21" spans="1:10" x14ac:dyDescent="0.2">
      <c r="A21" t="s">
        <v>2576</v>
      </c>
      <c r="B21">
        <v>7.05</v>
      </c>
      <c r="C21" t="s">
        <v>11</v>
      </c>
      <c r="D21" t="s">
        <v>54</v>
      </c>
      <c r="E21">
        <v>21639048</v>
      </c>
      <c r="F21" t="s">
        <v>13</v>
      </c>
      <c r="G21">
        <v>281559375</v>
      </c>
      <c r="H21" t="s">
        <v>2521</v>
      </c>
      <c r="I21" t="s">
        <v>2604</v>
      </c>
      <c r="J21" t="s">
        <v>2605</v>
      </c>
    </row>
    <row r="22" spans="1:10" x14ac:dyDescent="0.2">
      <c r="A22" t="s">
        <v>2576</v>
      </c>
      <c r="B22">
        <v>7.05</v>
      </c>
      <c r="C22" t="s">
        <v>11</v>
      </c>
      <c r="D22" t="s">
        <v>57</v>
      </c>
      <c r="E22">
        <v>11370948</v>
      </c>
      <c r="F22" t="s">
        <v>13</v>
      </c>
      <c r="G22">
        <v>151714013</v>
      </c>
      <c r="H22" t="s">
        <v>2521</v>
      </c>
      <c r="I22" t="s">
        <v>2606</v>
      </c>
      <c r="J22" t="s">
        <v>2607</v>
      </c>
    </row>
    <row r="23" spans="1:10" x14ac:dyDescent="0.2">
      <c r="A23" t="s">
        <v>2576</v>
      </c>
      <c r="B23">
        <v>7.05</v>
      </c>
      <c r="C23" t="s">
        <v>11</v>
      </c>
      <c r="D23" t="s">
        <v>60</v>
      </c>
      <c r="E23">
        <v>6019047</v>
      </c>
      <c r="F23" t="s">
        <v>13</v>
      </c>
      <c r="G23">
        <v>71203647</v>
      </c>
      <c r="H23" t="s">
        <v>2521</v>
      </c>
      <c r="I23" t="s">
        <v>2608</v>
      </c>
      <c r="J23" t="s">
        <v>2609</v>
      </c>
    </row>
    <row r="24" spans="1:10" x14ac:dyDescent="0.2">
      <c r="A24" t="s">
        <v>2576</v>
      </c>
      <c r="B24">
        <v>7.05</v>
      </c>
      <c r="C24" t="s">
        <v>11</v>
      </c>
      <c r="D24" t="s">
        <v>63</v>
      </c>
      <c r="E24">
        <v>2849366</v>
      </c>
      <c r="F24" t="s">
        <v>13</v>
      </c>
      <c r="G24">
        <v>36827808</v>
      </c>
      <c r="H24" t="s">
        <v>2521</v>
      </c>
      <c r="I24" t="s">
        <v>2610</v>
      </c>
      <c r="J24" t="s">
        <v>2611</v>
      </c>
    </row>
    <row r="25" spans="1:10" x14ac:dyDescent="0.2">
      <c r="A25" t="s">
        <v>2576</v>
      </c>
      <c r="B25">
        <v>7.05</v>
      </c>
      <c r="C25" t="s">
        <v>11</v>
      </c>
      <c r="D25" t="s">
        <v>64</v>
      </c>
      <c r="E25">
        <v>1299772</v>
      </c>
      <c r="F25" t="s">
        <v>13</v>
      </c>
      <c r="G25">
        <v>16222367</v>
      </c>
      <c r="H25" t="s">
        <v>2521</v>
      </c>
      <c r="I25" t="s">
        <v>2612</v>
      </c>
      <c r="J25" t="s">
        <v>2613</v>
      </c>
    </row>
    <row r="26" spans="1:10" x14ac:dyDescent="0.2">
      <c r="A26" t="s">
        <v>2576</v>
      </c>
      <c r="B26">
        <v>7.05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2521</v>
      </c>
      <c r="I26" t="s">
        <v>37</v>
      </c>
      <c r="J26" t="s">
        <v>13</v>
      </c>
    </row>
    <row r="27" spans="1:10" x14ac:dyDescent="0.2">
      <c r="A27" t="s">
        <v>2576</v>
      </c>
      <c r="B27">
        <v>7.05</v>
      </c>
      <c r="C27" t="s">
        <v>11</v>
      </c>
      <c r="D27" t="s">
        <v>66</v>
      </c>
      <c r="E27">
        <v>1183051448</v>
      </c>
      <c r="F27" t="s">
        <v>13</v>
      </c>
      <c r="G27">
        <v>16669244299</v>
      </c>
      <c r="H27" t="s">
        <v>2521</v>
      </c>
      <c r="I27" t="s">
        <v>2614</v>
      </c>
      <c r="J27" t="s">
        <v>13</v>
      </c>
    </row>
    <row r="28" spans="1:10" x14ac:dyDescent="0.2">
      <c r="A28" t="s">
        <v>2576</v>
      </c>
      <c r="B28">
        <v>7.05</v>
      </c>
      <c r="C28" t="s">
        <v>11</v>
      </c>
      <c r="D28" t="s">
        <v>68</v>
      </c>
      <c r="E28">
        <v>746893933</v>
      </c>
      <c r="F28" t="s">
        <v>13</v>
      </c>
      <c r="G28">
        <v>10734465388</v>
      </c>
      <c r="H28" t="s">
        <v>2521</v>
      </c>
      <c r="I28" t="s">
        <v>2615</v>
      </c>
      <c r="J28" t="s">
        <v>13</v>
      </c>
    </row>
    <row r="29" spans="1:10" x14ac:dyDescent="0.2">
      <c r="A29" t="s">
        <v>2576</v>
      </c>
      <c r="B29">
        <v>7.05</v>
      </c>
      <c r="C29" t="s">
        <v>11</v>
      </c>
      <c r="D29" t="s">
        <v>70</v>
      </c>
      <c r="E29">
        <v>462473891</v>
      </c>
      <c r="F29" t="s">
        <v>13</v>
      </c>
      <c r="G29">
        <v>6514631903</v>
      </c>
      <c r="H29" t="s">
        <v>2521</v>
      </c>
      <c r="I29" t="s">
        <v>2616</v>
      </c>
      <c r="J29" t="s">
        <v>13</v>
      </c>
    </row>
    <row r="30" spans="1:10" x14ac:dyDescent="0.2">
      <c r="A30" t="s">
        <v>2576</v>
      </c>
      <c r="B30">
        <v>7.05</v>
      </c>
      <c r="C30" t="s">
        <v>11</v>
      </c>
      <c r="D30" t="s">
        <v>72</v>
      </c>
      <c r="E30">
        <v>243581928</v>
      </c>
      <c r="F30" t="s">
        <v>13</v>
      </c>
      <c r="G30">
        <v>3395247825</v>
      </c>
      <c r="H30" t="s">
        <v>2521</v>
      </c>
      <c r="I30" t="s">
        <v>2617</v>
      </c>
      <c r="J30" t="s">
        <v>13</v>
      </c>
    </row>
    <row r="31" spans="1:10" x14ac:dyDescent="0.2">
      <c r="A31" t="s">
        <v>2576</v>
      </c>
      <c r="B31">
        <v>7.05</v>
      </c>
      <c r="C31" t="s">
        <v>11</v>
      </c>
      <c r="D31" t="s">
        <v>74</v>
      </c>
      <c r="E31">
        <v>142415861</v>
      </c>
      <c r="F31" t="s">
        <v>13</v>
      </c>
      <c r="G31">
        <v>1911201539</v>
      </c>
      <c r="H31" t="s">
        <v>2521</v>
      </c>
      <c r="I31" t="s">
        <v>2618</v>
      </c>
      <c r="J31" t="s">
        <v>13</v>
      </c>
    </row>
    <row r="32" spans="1:10" x14ac:dyDescent="0.2">
      <c r="A32" t="s">
        <v>2576</v>
      </c>
      <c r="B32">
        <v>7.05</v>
      </c>
      <c r="C32" t="s">
        <v>11</v>
      </c>
      <c r="D32" t="s">
        <v>76</v>
      </c>
      <c r="E32">
        <v>71790524</v>
      </c>
      <c r="F32" t="s">
        <v>13</v>
      </c>
      <c r="G32">
        <v>947040217</v>
      </c>
      <c r="H32" t="s">
        <v>2521</v>
      </c>
      <c r="I32" t="s">
        <v>2619</v>
      </c>
      <c r="J32" t="s">
        <v>13</v>
      </c>
    </row>
    <row r="33" spans="1:10" x14ac:dyDescent="0.2">
      <c r="A33" t="s">
        <v>2576</v>
      </c>
      <c r="B33">
        <v>7.05</v>
      </c>
      <c r="C33" t="s">
        <v>11</v>
      </c>
      <c r="D33" t="s">
        <v>78</v>
      </c>
      <c r="E33">
        <v>44255012</v>
      </c>
      <c r="F33" t="s">
        <v>13</v>
      </c>
      <c r="G33">
        <v>608908828</v>
      </c>
      <c r="H33" t="s">
        <v>2521</v>
      </c>
      <c r="I33" t="s">
        <v>2620</v>
      </c>
      <c r="J33" t="s">
        <v>13</v>
      </c>
    </row>
    <row r="34" spans="1:10" x14ac:dyDescent="0.2">
      <c r="A34" t="s">
        <v>2576</v>
      </c>
      <c r="B34">
        <v>7.05</v>
      </c>
      <c r="C34" t="s">
        <v>11</v>
      </c>
      <c r="D34" t="s">
        <v>80</v>
      </c>
      <c r="E34">
        <v>21067849</v>
      </c>
      <c r="F34" t="s">
        <v>13</v>
      </c>
      <c r="G34">
        <v>277471937</v>
      </c>
      <c r="H34" t="s">
        <v>2521</v>
      </c>
      <c r="I34" t="s">
        <v>2621</v>
      </c>
      <c r="J34" t="s">
        <v>2622</v>
      </c>
    </row>
    <row r="35" spans="1:10" x14ac:dyDescent="0.2">
      <c r="A35" t="s">
        <v>2576</v>
      </c>
      <c r="B35">
        <v>7.05</v>
      </c>
      <c r="C35" t="s">
        <v>11</v>
      </c>
      <c r="D35" t="s">
        <v>83</v>
      </c>
      <c r="E35">
        <v>10717735</v>
      </c>
      <c r="F35" t="s">
        <v>13</v>
      </c>
      <c r="G35">
        <v>146617758</v>
      </c>
      <c r="H35" t="s">
        <v>2521</v>
      </c>
      <c r="I35" t="s">
        <v>2623</v>
      </c>
      <c r="J35" t="s">
        <v>2624</v>
      </c>
    </row>
    <row r="36" spans="1:10" x14ac:dyDescent="0.2">
      <c r="A36" t="s">
        <v>2576</v>
      </c>
      <c r="B36">
        <v>7.05</v>
      </c>
      <c r="C36" t="s">
        <v>11</v>
      </c>
      <c r="D36" t="s">
        <v>86</v>
      </c>
      <c r="E36">
        <v>4613981</v>
      </c>
      <c r="F36" t="s">
        <v>13</v>
      </c>
      <c r="G36">
        <v>62047735</v>
      </c>
      <c r="H36" t="s">
        <v>2521</v>
      </c>
      <c r="I36" t="s">
        <v>2625</v>
      </c>
      <c r="J36" t="s">
        <v>2626</v>
      </c>
    </row>
    <row r="37" spans="1:10" x14ac:dyDescent="0.2">
      <c r="A37" t="s">
        <v>2576</v>
      </c>
      <c r="B37">
        <v>7.05</v>
      </c>
      <c r="C37" t="s">
        <v>11</v>
      </c>
      <c r="D37" t="s">
        <v>89</v>
      </c>
      <c r="E37">
        <v>2621595</v>
      </c>
      <c r="F37" t="s">
        <v>13</v>
      </c>
      <c r="G37">
        <v>33559811</v>
      </c>
      <c r="H37" t="s">
        <v>2521</v>
      </c>
      <c r="I37" t="s">
        <v>2627</v>
      </c>
      <c r="J37" t="s">
        <v>2628</v>
      </c>
    </row>
    <row r="38" spans="1:10" x14ac:dyDescent="0.2">
      <c r="A38" t="s">
        <v>2576</v>
      </c>
      <c r="B38">
        <v>7.05</v>
      </c>
      <c r="C38" t="s">
        <v>11</v>
      </c>
      <c r="D38" t="s">
        <v>92</v>
      </c>
      <c r="E38">
        <v>1286191</v>
      </c>
      <c r="F38" t="s">
        <v>13</v>
      </c>
      <c r="G38">
        <v>17133755</v>
      </c>
      <c r="H38" t="s">
        <v>2521</v>
      </c>
      <c r="I38" t="s">
        <v>2629</v>
      </c>
      <c r="J38" t="s">
        <v>2630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2631</v>
      </c>
      <c r="B2">
        <v>7.05</v>
      </c>
      <c r="C2" t="s">
        <v>11</v>
      </c>
      <c r="D2" t="s">
        <v>12</v>
      </c>
      <c r="E2">
        <v>260761</v>
      </c>
      <c r="F2" t="s">
        <v>13</v>
      </c>
      <c r="G2">
        <v>3024818</v>
      </c>
      <c r="H2" t="s">
        <v>2632</v>
      </c>
      <c r="I2" t="s">
        <v>2633</v>
      </c>
      <c r="J2" t="s">
        <v>2634</v>
      </c>
    </row>
    <row r="3" spans="1:10" x14ac:dyDescent="0.2">
      <c r="A3" t="s">
        <v>2631</v>
      </c>
      <c r="B3">
        <v>7.05</v>
      </c>
      <c r="C3" t="s">
        <v>11</v>
      </c>
      <c r="D3" t="s">
        <v>16</v>
      </c>
      <c r="E3">
        <v>262398</v>
      </c>
      <c r="F3" t="s">
        <v>13</v>
      </c>
      <c r="G3">
        <v>3081800</v>
      </c>
      <c r="H3" t="s">
        <v>2632</v>
      </c>
      <c r="I3" t="s">
        <v>2635</v>
      </c>
      <c r="J3" t="s">
        <v>2636</v>
      </c>
    </row>
    <row r="4" spans="1:10" x14ac:dyDescent="0.2">
      <c r="A4" t="s">
        <v>2631</v>
      </c>
      <c r="B4">
        <v>7.05</v>
      </c>
      <c r="C4" t="s">
        <v>11</v>
      </c>
      <c r="D4" t="s">
        <v>18</v>
      </c>
      <c r="E4">
        <v>290793</v>
      </c>
      <c r="F4" t="s">
        <v>13</v>
      </c>
      <c r="G4">
        <v>2993562</v>
      </c>
      <c r="H4" t="s">
        <v>2632</v>
      </c>
      <c r="I4" t="s">
        <v>2637</v>
      </c>
      <c r="J4" t="s">
        <v>2638</v>
      </c>
    </row>
    <row r="5" spans="1:10" x14ac:dyDescent="0.2">
      <c r="A5" t="s">
        <v>2631</v>
      </c>
      <c r="B5">
        <v>7.05</v>
      </c>
      <c r="C5" t="s">
        <v>11</v>
      </c>
      <c r="D5" t="s">
        <v>20</v>
      </c>
      <c r="E5">
        <v>250674</v>
      </c>
      <c r="F5" t="s">
        <v>13</v>
      </c>
      <c r="G5">
        <v>2857977</v>
      </c>
      <c r="H5" t="s">
        <v>2632</v>
      </c>
      <c r="I5" t="s">
        <v>2639</v>
      </c>
      <c r="J5" t="s">
        <v>2640</v>
      </c>
    </row>
    <row r="6" spans="1:10" x14ac:dyDescent="0.2">
      <c r="A6" t="s">
        <v>2631</v>
      </c>
      <c r="B6">
        <v>7.05</v>
      </c>
      <c r="C6" t="s">
        <v>11</v>
      </c>
      <c r="D6" t="s">
        <v>22</v>
      </c>
      <c r="E6">
        <v>261130</v>
      </c>
      <c r="F6" t="s">
        <v>13</v>
      </c>
      <c r="G6">
        <v>2977817</v>
      </c>
      <c r="H6" t="s">
        <v>2632</v>
      </c>
      <c r="I6" t="s">
        <v>2641</v>
      </c>
      <c r="J6" t="s">
        <v>2642</v>
      </c>
    </row>
    <row r="7" spans="1:10" x14ac:dyDescent="0.2">
      <c r="A7" t="s">
        <v>2631</v>
      </c>
      <c r="B7">
        <v>7.05</v>
      </c>
      <c r="C7" t="s">
        <v>11</v>
      </c>
      <c r="D7" t="s">
        <v>25</v>
      </c>
      <c r="E7">
        <v>276101</v>
      </c>
      <c r="F7" t="s">
        <v>13</v>
      </c>
      <c r="G7">
        <v>3475459</v>
      </c>
      <c r="H7" t="s">
        <v>2632</v>
      </c>
      <c r="I7" t="s">
        <v>2643</v>
      </c>
      <c r="J7" t="s">
        <v>2644</v>
      </c>
    </row>
    <row r="8" spans="1:10" x14ac:dyDescent="0.2">
      <c r="A8" t="s">
        <v>2631</v>
      </c>
      <c r="B8">
        <v>7.05</v>
      </c>
      <c r="C8" t="s">
        <v>11</v>
      </c>
      <c r="D8" t="s">
        <v>27</v>
      </c>
      <c r="E8">
        <v>263445</v>
      </c>
      <c r="F8" t="s">
        <v>13</v>
      </c>
      <c r="G8">
        <v>3403081</v>
      </c>
      <c r="H8" t="s">
        <v>2632</v>
      </c>
      <c r="I8" t="s">
        <v>2645</v>
      </c>
      <c r="J8" t="s">
        <v>2646</v>
      </c>
    </row>
    <row r="9" spans="1:10" x14ac:dyDescent="0.2">
      <c r="A9" t="s">
        <v>2631</v>
      </c>
      <c r="B9">
        <v>7.05</v>
      </c>
      <c r="C9" t="s">
        <v>11</v>
      </c>
      <c r="D9" t="s">
        <v>29</v>
      </c>
      <c r="E9">
        <v>243985</v>
      </c>
      <c r="F9" t="s">
        <v>13</v>
      </c>
      <c r="G9">
        <v>3374666</v>
      </c>
      <c r="H9" t="s">
        <v>2632</v>
      </c>
      <c r="I9" t="s">
        <v>2647</v>
      </c>
      <c r="J9" t="s">
        <v>2648</v>
      </c>
    </row>
    <row r="10" spans="1:10" x14ac:dyDescent="0.2">
      <c r="A10" t="s">
        <v>2631</v>
      </c>
      <c r="B10">
        <v>7.05</v>
      </c>
      <c r="C10" t="s">
        <v>11</v>
      </c>
      <c r="D10" t="s">
        <v>32</v>
      </c>
      <c r="E10">
        <v>285558</v>
      </c>
      <c r="F10" t="s">
        <v>13</v>
      </c>
      <c r="G10">
        <v>3346746</v>
      </c>
      <c r="H10" t="s">
        <v>2632</v>
      </c>
      <c r="I10" t="s">
        <v>2649</v>
      </c>
      <c r="J10" t="s">
        <v>2650</v>
      </c>
    </row>
    <row r="11" spans="1:10" x14ac:dyDescent="0.2">
      <c r="A11" t="s">
        <v>2631</v>
      </c>
      <c r="B11">
        <v>7.05</v>
      </c>
      <c r="C11" t="s">
        <v>11</v>
      </c>
      <c r="D11" t="s">
        <v>35</v>
      </c>
      <c r="E11">
        <v>267553</v>
      </c>
      <c r="F11" t="s">
        <v>13</v>
      </c>
      <c r="G11">
        <v>3150903</v>
      </c>
      <c r="H11" t="s">
        <v>2632</v>
      </c>
      <c r="I11" t="s">
        <v>2651</v>
      </c>
      <c r="J11" t="s">
        <v>2652</v>
      </c>
    </row>
    <row r="12" spans="1:10" x14ac:dyDescent="0.2">
      <c r="A12" t="s">
        <v>2631</v>
      </c>
      <c r="B12">
        <v>7.05</v>
      </c>
      <c r="C12" t="s">
        <v>11</v>
      </c>
      <c r="D12" t="s">
        <v>38</v>
      </c>
      <c r="E12">
        <v>263643</v>
      </c>
      <c r="F12" t="s">
        <v>13</v>
      </c>
      <c r="G12">
        <v>3108793</v>
      </c>
      <c r="H12" t="s">
        <v>2632</v>
      </c>
      <c r="I12" t="s">
        <v>2653</v>
      </c>
      <c r="J12" t="s">
        <v>2654</v>
      </c>
    </row>
    <row r="13" spans="1:10" x14ac:dyDescent="0.2">
      <c r="A13" t="s">
        <v>2631</v>
      </c>
      <c r="B13">
        <v>7.05</v>
      </c>
      <c r="C13" t="s">
        <v>11</v>
      </c>
      <c r="D13" t="s">
        <v>39</v>
      </c>
      <c r="E13">
        <v>258411</v>
      </c>
      <c r="F13" t="s">
        <v>13</v>
      </c>
      <c r="G13">
        <v>3222533</v>
      </c>
      <c r="H13" t="s">
        <v>2632</v>
      </c>
      <c r="I13" t="s">
        <v>2655</v>
      </c>
      <c r="J13" t="s">
        <v>2656</v>
      </c>
    </row>
    <row r="14" spans="1:10" x14ac:dyDescent="0.2">
      <c r="A14" t="s">
        <v>2631</v>
      </c>
      <c r="B14">
        <v>7.05</v>
      </c>
      <c r="C14" t="s">
        <v>11</v>
      </c>
      <c r="D14" t="s">
        <v>40</v>
      </c>
      <c r="E14">
        <v>197131</v>
      </c>
      <c r="F14" t="s">
        <v>13</v>
      </c>
      <c r="G14">
        <v>2609159</v>
      </c>
      <c r="H14" t="s">
        <v>2632</v>
      </c>
      <c r="I14" t="s">
        <v>2657</v>
      </c>
      <c r="J14" t="s">
        <v>2636</v>
      </c>
    </row>
    <row r="15" spans="1:10" x14ac:dyDescent="0.2">
      <c r="A15" t="s">
        <v>2631</v>
      </c>
      <c r="B15">
        <v>7.05</v>
      </c>
      <c r="C15" t="s">
        <v>11</v>
      </c>
      <c r="D15" t="s">
        <v>42</v>
      </c>
      <c r="E15">
        <v>260528</v>
      </c>
      <c r="F15" t="s">
        <v>13</v>
      </c>
      <c r="G15">
        <v>2884699</v>
      </c>
      <c r="H15" t="s">
        <v>2632</v>
      </c>
      <c r="I15" t="s">
        <v>2658</v>
      </c>
      <c r="J15" t="s">
        <v>2659</v>
      </c>
    </row>
    <row r="16" spans="1:10" x14ac:dyDescent="0.2">
      <c r="A16" t="s">
        <v>2631</v>
      </c>
      <c r="B16">
        <v>7.05</v>
      </c>
      <c r="C16" t="s">
        <v>11</v>
      </c>
      <c r="D16" t="s">
        <v>44</v>
      </c>
      <c r="E16">
        <v>259090</v>
      </c>
      <c r="F16" t="s">
        <v>13</v>
      </c>
      <c r="G16">
        <v>2918027</v>
      </c>
      <c r="H16" t="s">
        <v>2632</v>
      </c>
      <c r="I16" t="s">
        <v>2660</v>
      </c>
      <c r="J16" t="s">
        <v>2661</v>
      </c>
    </row>
    <row r="17" spans="1:10" x14ac:dyDescent="0.2">
      <c r="A17" t="s">
        <v>2631</v>
      </c>
      <c r="B17">
        <v>7.05</v>
      </c>
      <c r="C17" t="s">
        <v>11</v>
      </c>
      <c r="D17" t="s">
        <v>46</v>
      </c>
      <c r="E17">
        <v>230337</v>
      </c>
      <c r="F17" t="s">
        <v>13</v>
      </c>
      <c r="G17">
        <v>2810952</v>
      </c>
      <c r="H17" t="s">
        <v>2632</v>
      </c>
      <c r="I17" t="s">
        <v>2662</v>
      </c>
      <c r="J17" t="s">
        <v>2663</v>
      </c>
    </row>
    <row r="18" spans="1:10" x14ac:dyDescent="0.2">
      <c r="A18" t="s">
        <v>2631</v>
      </c>
      <c r="B18">
        <v>7.05</v>
      </c>
      <c r="C18" t="s">
        <v>11</v>
      </c>
      <c r="D18" t="s">
        <v>48</v>
      </c>
      <c r="E18">
        <v>253239</v>
      </c>
      <c r="F18" t="s">
        <v>13</v>
      </c>
      <c r="G18">
        <v>3241779</v>
      </c>
      <c r="H18" t="s">
        <v>2632</v>
      </c>
      <c r="I18" t="s">
        <v>2664</v>
      </c>
      <c r="J18" t="s">
        <v>2665</v>
      </c>
    </row>
    <row r="19" spans="1:10" x14ac:dyDescent="0.2">
      <c r="A19" t="s">
        <v>2631</v>
      </c>
      <c r="B19">
        <v>7.05</v>
      </c>
      <c r="C19" t="s">
        <v>11</v>
      </c>
      <c r="D19" t="s">
        <v>50</v>
      </c>
      <c r="E19">
        <v>240919</v>
      </c>
      <c r="F19" t="s">
        <v>13</v>
      </c>
      <c r="G19">
        <v>3238245</v>
      </c>
      <c r="H19" t="s">
        <v>2632</v>
      </c>
      <c r="I19" t="s">
        <v>2666</v>
      </c>
      <c r="J19" t="s">
        <v>2667</v>
      </c>
    </row>
    <row r="20" spans="1:10" x14ac:dyDescent="0.2">
      <c r="A20" t="s">
        <v>2631</v>
      </c>
      <c r="B20">
        <v>7.05</v>
      </c>
      <c r="C20" t="s">
        <v>11</v>
      </c>
      <c r="D20" t="s">
        <v>52</v>
      </c>
      <c r="E20">
        <v>277104</v>
      </c>
      <c r="F20" t="s">
        <v>13</v>
      </c>
      <c r="G20">
        <v>3456018</v>
      </c>
      <c r="H20" t="s">
        <v>2632</v>
      </c>
      <c r="I20" t="s">
        <v>2668</v>
      </c>
      <c r="J20" t="s">
        <v>2669</v>
      </c>
    </row>
    <row r="21" spans="1:10" x14ac:dyDescent="0.2">
      <c r="A21" t="s">
        <v>2631</v>
      </c>
      <c r="B21">
        <v>7.05</v>
      </c>
      <c r="C21" t="s">
        <v>11</v>
      </c>
      <c r="D21" t="s">
        <v>54</v>
      </c>
      <c r="E21">
        <v>261514</v>
      </c>
      <c r="F21" t="s">
        <v>13</v>
      </c>
      <c r="G21">
        <v>3133172</v>
      </c>
      <c r="H21" t="s">
        <v>2632</v>
      </c>
      <c r="I21" t="s">
        <v>2670</v>
      </c>
      <c r="J21" t="s">
        <v>2671</v>
      </c>
    </row>
    <row r="22" spans="1:10" x14ac:dyDescent="0.2">
      <c r="A22" t="s">
        <v>2631</v>
      </c>
      <c r="B22">
        <v>7.05</v>
      </c>
      <c r="C22" t="s">
        <v>11</v>
      </c>
      <c r="D22" t="s">
        <v>57</v>
      </c>
      <c r="E22">
        <v>235842</v>
      </c>
      <c r="F22" t="s">
        <v>13</v>
      </c>
      <c r="G22">
        <v>3229129</v>
      </c>
      <c r="H22" t="s">
        <v>2632</v>
      </c>
      <c r="I22" t="s">
        <v>2672</v>
      </c>
      <c r="J22" t="s">
        <v>2673</v>
      </c>
    </row>
    <row r="23" spans="1:10" x14ac:dyDescent="0.2">
      <c r="A23" t="s">
        <v>2631</v>
      </c>
      <c r="B23">
        <v>7.05</v>
      </c>
      <c r="C23" t="s">
        <v>11</v>
      </c>
      <c r="D23" t="s">
        <v>60</v>
      </c>
      <c r="E23">
        <v>270482</v>
      </c>
      <c r="F23" t="s">
        <v>13</v>
      </c>
      <c r="G23">
        <v>3039750</v>
      </c>
      <c r="H23" t="s">
        <v>2632</v>
      </c>
      <c r="I23" t="s">
        <v>2674</v>
      </c>
      <c r="J23" t="s">
        <v>2675</v>
      </c>
    </row>
    <row r="24" spans="1:10" x14ac:dyDescent="0.2">
      <c r="A24" t="s">
        <v>2631</v>
      </c>
      <c r="B24">
        <v>7.05</v>
      </c>
      <c r="C24" t="s">
        <v>11</v>
      </c>
      <c r="D24" t="s">
        <v>63</v>
      </c>
      <c r="E24">
        <v>231429</v>
      </c>
      <c r="F24" t="s">
        <v>13</v>
      </c>
      <c r="G24">
        <v>2710002</v>
      </c>
      <c r="H24" t="s">
        <v>2632</v>
      </c>
      <c r="I24" t="s">
        <v>2676</v>
      </c>
      <c r="J24" t="s">
        <v>2677</v>
      </c>
    </row>
    <row r="25" spans="1:10" x14ac:dyDescent="0.2">
      <c r="A25" t="s">
        <v>2631</v>
      </c>
      <c r="B25">
        <v>7.05</v>
      </c>
      <c r="C25" t="s">
        <v>11</v>
      </c>
      <c r="D25" t="s">
        <v>64</v>
      </c>
      <c r="E25">
        <v>257737</v>
      </c>
      <c r="F25" t="s">
        <v>13</v>
      </c>
      <c r="G25">
        <v>2928564</v>
      </c>
      <c r="H25" t="s">
        <v>2632</v>
      </c>
      <c r="I25" t="s">
        <v>2678</v>
      </c>
      <c r="J25" t="s">
        <v>2679</v>
      </c>
    </row>
    <row r="26" spans="1:10" x14ac:dyDescent="0.2">
      <c r="A26" t="s">
        <v>2631</v>
      </c>
      <c r="B26">
        <v>7.05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2632</v>
      </c>
      <c r="I26" t="s">
        <v>37</v>
      </c>
      <c r="J26" t="s">
        <v>13</v>
      </c>
    </row>
    <row r="27" spans="1:10" x14ac:dyDescent="0.2">
      <c r="A27" t="s">
        <v>2631</v>
      </c>
      <c r="B27">
        <v>7.05</v>
      </c>
      <c r="C27" t="s">
        <v>11</v>
      </c>
      <c r="D27" t="s">
        <v>66</v>
      </c>
      <c r="E27">
        <v>217266</v>
      </c>
      <c r="F27" t="s">
        <v>13</v>
      </c>
      <c r="G27">
        <v>2509811</v>
      </c>
      <c r="H27" t="s">
        <v>2632</v>
      </c>
      <c r="I27" t="s">
        <v>2680</v>
      </c>
      <c r="J27" t="s">
        <v>2636</v>
      </c>
    </row>
    <row r="28" spans="1:10" x14ac:dyDescent="0.2">
      <c r="A28" t="s">
        <v>2631</v>
      </c>
      <c r="B28">
        <v>7.05</v>
      </c>
      <c r="C28" t="s">
        <v>11</v>
      </c>
      <c r="D28" t="s">
        <v>68</v>
      </c>
      <c r="E28">
        <v>204042</v>
      </c>
      <c r="F28" t="s">
        <v>13</v>
      </c>
      <c r="G28">
        <v>2585490</v>
      </c>
      <c r="H28" t="s">
        <v>2632</v>
      </c>
      <c r="I28" t="s">
        <v>2681</v>
      </c>
      <c r="J28" t="s">
        <v>2682</v>
      </c>
    </row>
    <row r="29" spans="1:10" x14ac:dyDescent="0.2">
      <c r="A29" t="s">
        <v>2631</v>
      </c>
      <c r="B29">
        <v>7.05</v>
      </c>
      <c r="C29" t="s">
        <v>11</v>
      </c>
      <c r="D29" t="s">
        <v>70</v>
      </c>
      <c r="E29">
        <v>214841</v>
      </c>
      <c r="F29" t="s">
        <v>13</v>
      </c>
      <c r="G29">
        <v>2830744</v>
      </c>
      <c r="H29" t="s">
        <v>2632</v>
      </c>
      <c r="I29" t="s">
        <v>2683</v>
      </c>
      <c r="J29" t="s">
        <v>2684</v>
      </c>
    </row>
    <row r="30" spans="1:10" x14ac:dyDescent="0.2">
      <c r="A30" t="s">
        <v>2631</v>
      </c>
      <c r="B30">
        <v>7.05</v>
      </c>
      <c r="C30" t="s">
        <v>11</v>
      </c>
      <c r="D30" t="s">
        <v>72</v>
      </c>
      <c r="E30">
        <v>257006</v>
      </c>
      <c r="F30" t="s">
        <v>13</v>
      </c>
      <c r="G30">
        <v>2692920</v>
      </c>
      <c r="H30" t="s">
        <v>2632</v>
      </c>
      <c r="I30" t="s">
        <v>2685</v>
      </c>
      <c r="J30" t="s">
        <v>2686</v>
      </c>
    </row>
    <row r="31" spans="1:10" x14ac:dyDescent="0.2">
      <c r="A31" t="s">
        <v>2631</v>
      </c>
      <c r="B31">
        <v>7.05</v>
      </c>
      <c r="C31" t="s">
        <v>11</v>
      </c>
      <c r="D31" t="s">
        <v>74</v>
      </c>
      <c r="E31">
        <v>231669</v>
      </c>
      <c r="F31" t="s">
        <v>13</v>
      </c>
      <c r="G31">
        <v>2703484</v>
      </c>
      <c r="H31" t="s">
        <v>2632</v>
      </c>
      <c r="I31" t="s">
        <v>2687</v>
      </c>
      <c r="J31" t="s">
        <v>2688</v>
      </c>
    </row>
    <row r="32" spans="1:10" x14ac:dyDescent="0.2">
      <c r="A32" t="s">
        <v>2631</v>
      </c>
      <c r="B32">
        <v>7.05</v>
      </c>
      <c r="C32" t="s">
        <v>11</v>
      </c>
      <c r="D32" t="s">
        <v>76</v>
      </c>
      <c r="E32">
        <v>256061</v>
      </c>
      <c r="F32" t="s">
        <v>13</v>
      </c>
      <c r="G32">
        <v>3354787</v>
      </c>
      <c r="H32" t="s">
        <v>2632</v>
      </c>
      <c r="I32" t="s">
        <v>2689</v>
      </c>
      <c r="J32" t="s">
        <v>2690</v>
      </c>
    </row>
    <row r="33" spans="1:10" x14ac:dyDescent="0.2">
      <c r="A33" t="s">
        <v>2631</v>
      </c>
      <c r="B33">
        <v>7.05</v>
      </c>
      <c r="C33" t="s">
        <v>11</v>
      </c>
      <c r="D33" t="s">
        <v>78</v>
      </c>
      <c r="E33">
        <v>242443</v>
      </c>
      <c r="F33" t="s">
        <v>13</v>
      </c>
      <c r="G33">
        <v>2984317</v>
      </c>
      <c r="H33" t="s">
        <v>2632</v>
      </c>
      <c r="I33" t="s">
        <v>2691</v>
      </c>
      <c r="J33" t="s">
        <v>2692</v>
      </c>
    </row>
    <row r="34" spans="1:10" x14ac:dyDescent="0.2">
      <c r="A34" t="s">
        <v>2631</v>
      </c>
      <c r="B34">
        <v>7.05</v>
      </c>
      <c r="C34" t="s">
        <v>11</v>
      </c>
      <c r="D34" t="s">
        <v>80</v>
      </c>
      <c r="E34">
        <v>245131</v>
      </c>
      <c r="F34" t="s">
        <v>13</v>
      </c>
      <c r="G34">
        <v>3211720</v>
      </c>
      <c r="H34" t="s">
        <v>2632</v>
      </c>
      <c r="I34" t="s">
        <v>2693</v>
      </c>
      <c r="J34" t="s">
        <v>2694</v>
      </c>
    </row>
    <row r="35" spans="1:10" x14ac:dyDescent="0.2">
      <c r="A35" t="s">
        <v>2631</v>
      </c>
      <c r="B35">
        <v>7.05</v>
      </c>
      <c r="C35" t="s">
        <v>11</v>
      </c>
      <c r="D35" t="s">
        <v>83</v>
      </c>
      <c r="E35">
        <v>260538</v>
      </c>
      <c r="F35" t="s">
        <v>13</v>
      </c>
      <c r="G35">
        <v>3311034</v>
      </c>
      <c r="H35" t="s">
        <v>2632</v>
      </c>
      <c r="I35" t="s">
        <v>2695</v>
      </c>
      <c r="J35" t="s">
        <v>2696</v>
      </c>
    </row>
    <row r="36" spans="1:10" x14ac:dyDescent="0.2">
      <c r="A36" t="s">
        <v>2631</v>
      </c>
      <c r="B36">
        <v>7.05</v>
      </c>
      <c r="C36" t="s">
        <v>11</v>
      </c>
      <c r="D36" t="s">
        <v>86</v>
      </c>
      <c r="E36">
        <v>265029</v>
      </c>
      <c r="F36" t="s">
        <v>13</v>
      </c>
      <c r="G36">
        <v>3078831</v>
      </c>
      <c r="H36" t="s">
        <v>2632</v>
      </c>
      <c r="I36" t="s">
        <v>2697</v>
      </c>
      <c r="J36" t="s">
        <v>2698</v>
      </c>
    </row>
    <row r="37" spans="1:10" x14ac:dyDescent="0.2">
      <c r="A37" t="s">
        <v>2631</v>
      </c>
      <c r="B37">
        <v>7.05</v>
      </c>
      <c r="C37" t="s">
        <v>11</v>
      </c>
      <c r="D37" t="s">
        <v>89</v>
      </c>
      <c r="E37">
        <v>259793</v>
      </c>
      <c r="F37" t="s">
        <v>13</v>
      </c>
      <c r="G37">
        <v>3226983</v>
      </c>
      <c r="H37" t="s">
        <v>2632</v>
      </c>
      <c r="I37" t="s">
        <v>2699</v>
      </c>
      <c r="J37" t="s">
        <v>2700</v>
      </c>
    </row>
    <row r="38" spans="1:10" x14ac:dyDescent="0.2">
      <c r="A38" t="s">
        <v>2631</v>
      </c>
      <c r="B38">
        <v>7.05</v>
      </c>
      <c r="C38" t="s">
        <v>11</v>
      </c>
      <c r="D38" t="s">
        <v>92</v>
      </c>
      <c r="E38">
        <v>205814</v>
      </c>
      <c r="F38" t="s">
        <v>13</v>
      </c>
      <c r="G38">
        <v>2798226</v>
      </c>
      <c r="H38" t="s">
        <v>2632</v>
      </c>
      <c r="I38" t="s">
        <v>2701</v>
      </c>
      <c r="J38" t="s">
        <v>2702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2703</v>
      </c>
      <c r="B2">
        <v>7.05</v>
      </c>
      <c r="C2" t="s">
        <v>11</v>
      </c>
      <c r="D2" t="s">
        <v>12</v>
      </c>
      <c r="E2">
        <v>2167072</v>
      </c>
      <c r="F2" t="s">
        <v>13</v>
      </c>
      <c r="G2">
        <v>39659525</v>
      </c>
      <c r="H2" t="s">
        <v>2632</v>
      </c>
      <c r="I2" t="s">
        <v>2704</v>
      </c>
      <c r="J2" t="s">
        <v>2705</v>
      </c>
    </row>
    <row r="3" spans="1:10" x14ac:dyDescent="0.2">
      <c r="A3" t="s">
        <v>2703</v>
      </c>
      <c r="B3">
        <v>7.05</v>
      </c>
      <c r="C3" t="s">
        <v>11</v>
      </c>
      <c r="D3" t="s">
        <v>16</v>
      </c>
      <c r="E3">
        <v>2289753</v>
      </c>
      <c r="F3" t="s">
        <v>13</v>
      </c>
      <c r="G3">
        <v>32858248</v>
      </c>
      <c r="H3" t="s">
        <v>2632</v>
      </c>
      <c r="I3" t="s">
        <v>2706</v>
      </c>
      <c r="J3" t="s">
        <v>2707</v>
      </c>
    </row>
    <row r="4" spans="1:10" x14ac:dyDescent="0.2">
      <c r="A4" t="s">
        <v>2703</v>
      </c>
      <c r="B4">
        <v>7.05</v>
      </c>
      <c r="C4" t="s">
        <v>11</v>
      </c>
      <c r="D4" t="s">
        <v>18</v>
      </c>
      <c r="E4">
        <v>3159172</v>
      </c>
      <c r="F4" t="s">
        <v>13</v>
      </c>
      <c r="G4">
        <v>42823119</v>
      </c>
      <c r="H4" t="s">
        <v>2632</v>
      </c>
      <c r="I4" t="s">
        <v>2708</v>
      </c>
      <c r="J4" t="s">
        <v>2709</v>
      </c>
    </row>
    <row r="5" spans="1:10" x14ac:dyDescent="0.2">
      <c r="A5" t="s">
        <v>2703</v>
      </c>
      <c r="B5">
        <v>7.05</v>
      </c>
      <c r="C5" t="s">
        <v>11</v>
      </c>
      <c r="D5" t="s">
        <v>20</v>
      </c>
      <c r="E5">
        <v>3234581</v>
      </c>
      <c r="F5" t="s">
        <v>13</v>
      </c>
      <c r="G5">
        <v>46243022</v>
      </c>
      <c r="H5" t="s">
        <v>2632</v>
      </c>
      <c r="I5" t="s">
        <v>2710</v>
      </c>
      <c r="J5" t="s">
        <v>2711</v>
      </c>
    </row>
    <row r="6" spans="1:10" x14ac:dyDescent="0.2">
      <c r="A6" t="s">
        <v>2703</v>
      </c>
      <c r="B6">
        <v>7.05</v>
      </c>
      <c r="C6" t="s">
        <v>11</v>
      </c>
      <c r="D6" t="s">
        <v>22</v>
      </c>
      <c r="E6">
        <v>3316466</v>
      </c>
      <c r="F6" t="s">
        <v>13</v>
      </c>
      <c r="G6">
        <v>45219430</v>
      </c>
      <c r="H6" t="s">
        <v>2632</v>
      </c>
      <c r="I6" t="s">
        <v>2712</v>
      </c>
      <c r="J6" t="s">
        <v>2713</v>
      </c>
    </row>
    <row r="7" spans="1:10" x14ac:dyDescent="0.2">
      <c r="A7" t="s">
        <v>2703</v>
      </c>
      <c r="B7">
        <v>7.05</v>
      </c>
      <c r="C7" t="s">
        <v>11</v>
      </c>
      <c r="D7" t="s">
        <v>25</v>
      </c>
      <c r="E7">
        <v>3660307</v>
      </c>
      <c r="F7" t="s">
        <v>13</v>
      </c>
      <c r="G7">
        <v>49170516</v>
      </c>
      <c r="H7" t="s">
        <v>2632</v>
      </c>
      <c r="I7" t="s">
        <v>2714</v>
      </c>
      <c r="J7" t="s">
        <v>2715</v>
      </c>
    </row>
    <row r="8" spans="1:10" x14ac:dyDescent="0.2">
      <c r="A8" t="s">
        <v>2703</v>
      </c>
      <c r="B8">
        <v>7.05</v>
      </c>
      <c r="C8" t="s">
        <v>11</v>
      </c>
      <c r="D8" t="s">
        <v>27</v>
      </c>
      <c r="E8">
        <v>3716641</v>
      </c>
      <c r="F8" t="s">
        <v>13</v>
      </c>
      <c r="G8">
        <v>47811583</v>
      </c>
      <c r="H8" t="s">
        <v>2632</v>
      </c>
      <c r="I8" t="s">
        <v>2716</v>
      </c>
      <c r="J8" t="s">
        <v>2717</v>
      </c>
    </row>
    <row r="9" spans="1:10" x14ac:dyDescent="0.2">
      <c r="A9" t="s">
        <v>2703</v>
      </c>
      <c r="B9">
        <v>7.05</v>
      </c>
      <c r="C9" t="s">
        <v>11</v>
      </c>
      <c r="D9" t="s">
        <v>29</v>
      </c>
      <c r="E9">
        <v>3867363</v>
      </c>
      <c r="F9" t="s">
        <v>13</v>
      </c>
      <c r="G9">
        <v>48073636</v>
      </c>
      <c r="H9" t="s">
        <v>2632</v>
      </c>
      <c r="I9" t="s">
        <v>2718</v>
      </c>
      <c r="J9" t="s">
        <v>2719</v>
      </c>
    </row>
    <row r="10" spans="1:10" x14ac:dyDescent="0.2">
      <c r="A10" t="s">
        <v>2703</v>
      </c>
      <c r="B10">
        <v>7.05</v>
      </c>
      <c r="C10" t="s">
        <v>11</v>
      </c>
      <c r="D10" t="s">
        <v>32</v>
      </c>
      <c r="E10">
        <v>3752725</v>
      </c>
      <c r="F10" t="s">
        <v>13</v>
      </c>
      <c r="G10">
        <v>49639098</v>
      </c>
      <c r="H10" t="s">
        <v>2632</v>
      </c>
      <c r="I10" t="s">
        <v>2720</v>
      </c>
      <c r="J10" t="s">
        <v>2721</v>
      </c>
    </row>
    <row r="11" spans="1:10" x14ac:dyDescent="0.2">
      <c r="A11" t="s">
        <v>2703</v>
      </c>
      <c r="B11">
        <v>7.05</v>
      </c>
      <c r="C11" t="s">
        <v>11</v>
      </c>
      <c r="D11" t="s">
        <v>35</v>
      </c>
      <c r="E11">
        <v>4026618</v>
      </c>
      <c r="F11" t="s">
        <v>13</v>
      </c>
      <c r="G11">
        <v>50931074</v>
      </c>
      <c r="H11" t="s">
        <v>2632</v>
      </c>
      <c r="I11" t="s">
        <v>2722</v>
      </c>
      <c r="J11" t="s">
        <v>2723</v>
      </c>
    </row>
    <row r="12" spans="1:10" x14ac:dyDescent="0.2">
      <c r="A12" t="s">
        <v>2703</v>
      </c>
      <c r="B12">
        <v>7.05</v>
      </c>
      <c r="C12" t="s">
        <v>11</v>
      </c>
      <c r="D12" t="s">
        <v>38</v>
      </c>
      <c r="E12">
        <v>3379420</v>
      </c>
      <c r="F12" t="s">
        <v>13</v>
      </c>
      <c r="G12">
        <v>43370009</v>
      </c>
      <c r="H12" t="s">
        <v>2632</v>
      </c>
      <c r="I12" t="s">
        <v>2724</v>
      </c>
      <c r="J12" t="s">
        <v>2725</v>
      </c>
    </row>
    <row r="13" spans="1:10" x14ac:dyDescent="0.2">
      <c r="A13" t="s">
        <v>2703</v>
      </c>
      <c r="B13">
        <v>7.05</v>
      </c>
      <c r="C13" t="s">
        <v>11</v>
      </c>
      <c r="D13" t="s">
        <v>39</v>
      </c>
      <c r="E13">
        <v>3124951</v>
      </c>
      <c r="F13" t="s">
        <v>13</v>
      </c>
      <c r="G13">
        <v>46412193</v>
      </c>
      <c r="H13" t="s">
        <v>2632</v>
      </c>
      <c r="I13" t="s">
        <v>2726</v>
      </c>
      <c r="J13" t="s">
        <v>2727</v>
      </c>
    </row>
    <row r="14" spans="1:10" x14ac:dyDescent="0.2">
      <c r="A14" t="s">
        <v>2703</v>
      </c>
      <c r="B14">
        <v>7.05</v>
      </c>
      <c r="C14" t="s">
        <v>11</v>
      </c>
      <c r="D14" t="s">
        <v>40</v>
      </c>
      <c r="E14">
        <v>1678211</v>
      </c>
      <c r="F14" t="s">
        <v>13</v>
      </c>
      <c r="G14">
        <v>22727428</v>
      </c>
      <c r="H14" t="s">
        <v>2632</v>
      </c>
      <c r="I14" t="s">
        <v>2728</v>
      </c>
      <c r="J14" t="s">
        <v>2729</v>
      </c>
    </row>
    <row r="15" spans="1:10" x14ac:dyDescent="0.2">
      <c r="A15" t="s">
        <v>2703</v>
      </c>
      <c r="B15">
        <v>7.05</v>
      </c>
      <c r="C15" t="s">
        <v>11</v>
      </c>
      <c r="D15" t="s">
        <v>42</v>
      </c>
      <c r="E15">
        <v>2618696</v>
      </c>
      <c r="F15" t="s">
        <v>13</v>
      </c>
      <c r="G15">
        <v>31915460</v>
      </c>
      <c r="H15" t="s">
        <v>2632</v>
      </c>
      <c r="I15" t="s">
        <v>2730</v>
      </c>
      <c r="J15" t="s">
        <v>2731</v>
      </c>
    </row>
    <row r="16" spans="1:10" x14ac:dyDescent="0.2">
      <c r="A16" t="s">
        <v>2703</v>
      </c>
      <c r="B16">
        <v>7.05</v>
      </c>
      <c r="C16" t="s">
        <v>11</v>
      </c>
      <c r="D16" t="s">
        <v>44</v>
      </c>
      <c r="E16">
        <v>3467813</v>
      </c>
      <c r="F16" t="s">
        <v>13</v>
      </c>
      <c r="G16">
        <v>42031510</v>
      </c>
      <c r="H16" t="s">
        <v>2632</v>
      </c>
      <c r="I16" t="s">
        <v>2732</v>
      </c>
      <c r="J16" t="s">
        <v>2733</v>
      </c>
    </row>
    <row r="17" spans="1:10" x14ac:dyDescent="0.2">
      <c r="A17" t="s">
        <v>2703</v>
      </c>
      <c r="B17">
        <v>7.05</v>
      </c>
      <c r="C17" t="s">
        <v>11</v>
      </c>
      <c r="D17" t="s">
        <v>46</v>
      </c>
      <c r="E17">
        <v>2937749</v>
      </c>
      <c r="F17" t="s">
        <v>13</v>
      </c>
      <c r="G17">
        <v>38944503</v>
      </c>
      <c r="H17" t="s">
        <v>2632</v>
      </c>
      <c r="I17" t="s">
        <v>2734</v>
      </c>
      <c r="J17" t="s">
        <v>2735</v>
      </c>
    </row>
    <row r="18" spans="1:10" x14ac:dyDescent="0.2">
      <c r="A18" t="s">
        <v>2703</v>
      </c>
      <c r="B18">
        <v>7.05</v>
      </c>
      <c r="C18" t="s">
        <v>11</v>
      </c>
      <c r="D18" t="s">
        <v>48</v>
      </c>
      <c r="E18">
        <v>3257934</v>
      </c>
      <c r="F18" t="s">
        <v>13</v>
      </c>
      <c r="G18">
        <v>44470859</v>
      </c>
      <c r="H18" t="s">
        <v>2632</v>
      </c>
      <c r="I18" t="s">
        <v>2736</v>
      </c>
      <c r="J18" t="s">
        <v>2737</v>
      </c>
    </row>
    <row r="19" spans="1:10" x14ac:dyDescent="0.2">
      <c r="A19" t="s">
        <v>2703</v>
      </c>
      <c r="B19">
        <v>7.05</v>
      </c>
      <c r="C19" t="s">
        <v>11</v>
      </c>
      <c r="D19" t="s">
        <v>50</v>
      </c>
      <c r="E19">
        <v>3276330</v>
      </c>
      <c r="F19" t="s">
        <v>13</v>
      </c>
      <c r="G19">
        <v>46500130</v>
      </c>
      <c r="H19" t="s">
        <v>2632</v>
      </c>
      <c r="I19" t="s">
        <v>2738</v>
      </c>
      <c r="J19" t="s">
        <v>2739</v>
      </c>
    </row>
    <row r="20" spans="1:10" x14ac:dyDescent="0.2">
      <c r="A20" t="s">
        <v>2703</v>
      </c>
      <c r="B20">
        <v>7.05</v>
      </c>
      <c r="C20" t="s">
        <v>11</v>
      </c>
      <c r="D20" t="s">
        <v>52</v>
      </c>
      <c r="E20">
        <v>3574057</v>
      </c>
      <c r="F20" t="s">
        <v>13</v>
      </c>
      <c r="G20">
        <v>47834661</v>
      </c>
      <c r="H20" t="s">
        <v>2632</v>
      </c>
      <c r="I20" t="s">
        <v>2740</v>
      </c>
      <c r="J20" t="s">
        <v>2741</v>
      </c>
    </row>
    <row r="21" spans="1:10" x14ac:dyDescent="0.2">
      <c r="A21" t="s">
        <v>2703</v>
      </c>
      <c r="B21">
        <v>7.05</v>
      </c>
      <c r="C21" t="s">
        <v>11</v>
      </c>
      <c r="D21" t="s">
        <v>54</v>
      </c>
      <c r="E21">
        <v>3393615</v>
      </c>
      <c r="F21" t="s">
        <v>13</v>
      </c>
      <c r="G21">
        <v>45397788</v>
      </c>
      <c r="H21" t="s">
        <v>2632</v>
      </c>
      <c r="I21" t="s">
        <v>2742</v>
      </c>
      <c r="J21" t="s">
        <v>2743</v>
      </c>
    </row>
    <row r="22" spans="1:10" x14ac:dyDescent="0.2">
      <c r="A22" t="s">
        <v>2703</v>
      </c>
      <c r="B22">
        <v>7.05</v>
      </c>
      <c r="C22" t="s">
        <v>11</v>
      </c>
      <c r="D22" t="s">
        <v>57</v>
      </c>
      <c r="E22">
        <v>3322257</v>
      </c>
      <c r="F22" t="s">
        <v>13</v>
      </c>
      <c r="G22">
        <v>46663805</v>
      </c>
      <c r="H22" t="s">
        <v>2632</v>
      </c>
      <c r="I22" t="s">
        <v>2744</v>
      </c>
      <c r="J22" t="s">
        <v>2745</v>
      </c>
    </row>
    <row r="23" spans="1:10" x14ac:dyDescent="0.2">
      <c r="A23" t="s">
        <v>2703</v>
      </c>
      <c r="B23">
        <v>7.05</v>
      </c>
      <c r="C23" t="s">
        <v>11</v>
      </c>
      <c r="D23" t="s">
        <v>60</v>
      </c>
      <c r="E23">
        <v>3899263</v>
      </c>
      <c r="F23" t="s">
        <v>13</v>
      </c>
      <c r="G23">
        <v>48501325</v>
      </c>
      <c r="H23" t="s">
        <v>2632</v>
      </c>
      <c r="I23" t="s">
        <v>2746</v>
      </c>
      <c r="J23" t="s">
        <v>2747</v>
      </c>
    </row>
    <row r="24" spans="1:10" x14ac:dyDescent="0.2">
      <c r="A24" t="s">
        <v>2703</v>
      </c>
      <c r="B24">
        <v>7.05</v>
      </c>
      <c r="C24" t="s">
        <v>11</v>
      </c>
      <c r="D24" t="s">
        <v>63</v>
      </c>
      <c r="E24">
        <v>3263801</v>
      </c>
      <c r="F24" t="s">
        <v>13</v>
      </c>
      <c r="G24">
        <v>44751985</v>
      </c>
      <c r="H24" t="s">
        <v>2632</v>
      </c>
      <c r="I24" t="s">
        <v>2748</v>
      </c>
      <c r="J24" t="s">
        <v>2749</v>
      </c>
    </row>
    <row r="25" spans="1:10" x14ac:dyDescent="0.2">
      <c r="A25" t="s">
        <v>2703</v>
      </c>
      <c r="B25">
        <v>7.05</v>
      </c>
      <c r="C25" t="s">
        <v>11</v>
      </c>
      <c r="D25" t="s">
        <v>64</v>
      </c>
      <c r="E25">
        <v>3259598</v>
      </c>
      <c r="F25" t="s">
        <v>13</v>
      </c>
      <c r="G25">
        <v>42788203</v>
      </c>
      <c r="H25" t="s">
        <v>2632</v>
      </c>
      <c r="I25" t="s">
        <v>2750</v>
      </c>
      <c r="J25" t="s">
        <v>2751</v>
      </c>
    </row>
    <row r="26" spans="1:10" x14ac:dyDescent="0.2">
      <c r="A26" t="s">
        <v>2703</v>
      </c>
      <c r="B26">
        <v>7.05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2632</v>
      </c>
      <c r="I26" t="s">
        <v>37</v>
      </c>
      <c r="J26" t="s">
        <v>13</v>
      </c>
    </row>
    <row r="27" spans="1:10" x14ac:dyDescent="0.2">
      <c r="A27" t="s">
        <v>2703</v>
      </c>
      <c r="B27">
        <v>7.05</v>
      </c>
      <c r="C27" t="s">
        <v>11</v>
      </c>
      <c r="D27" t="s">
        <v>66</v>
      </c>
      <c r="E27">
        <v>1821226</v>
      </c>
      <c r="F27" t="s">
        <v>13</v>
      </c>
      <c r="G27">
        <v>22079723</v>
      </c>
      <c r="H27" t="s">
        <v>2632</v>
      </c>
      <c r="I27" t="s">
        <v>2752</v>
      </c>
      <c r="J27" t="s">
        <v>2753</v>
      </c>
    </row>
    <row r="28" spans="1:10" x14ac:dyDescent="0.2">
      <c r="A28" t="s">
        <v>2703</v>
      </c>
      <c r="B28">
        <v>7.05</v>
      </c>
      <c r="C28" t="s">
        <v>11</v>
      </c>
      <c r="D28" t="s">
        <v>68</v>
      </c>
      <c r="E28">
        <v>2581919</v>
      </c>
      <c r="F28" t="s">
        <v>13</v>
      </c>
      <c r="G28">
        <v>32416559</v>
      </c>
      <c r="H28" t="s">
        <v>2632</v>
      </c>
      <c r="I28" t="s">
        <v>2754</v>
      </c>
      <c r="J28" t="s">
        <v>2707</v>
      </c>
    </row>
    <row r="29" spans="1:10" x14ac:dyDescent="0.2">
      <c r="A29" t="s">
        <v>2703</v>
      </c>
      <c r="B29">
        <v>7.05</v>
      </c>
      <c r="C29" t="s">
        <v>11</v>
      </c>
      <c r="D29" t="s">
        <v>70</v>
      </c>
      <c r="E29">
        <v>2910097</v>
      </c>
      <c r="F29" t="s">
        <v>13</v>
      </c>
      <c r="G29">
        <v>35090237</v>
      </c>
      <c r="H29" t="s">
        <v>2632</v>
      </c>
      <c r="I29" t="s">
        <v>2755</v>
      </c>
      <c r="J29" t="s">
        <v>2756</v>
      </c>
    </row>
    <row r="30" spans="1:10" x14ac:dyDescent="0.2">
      <c r="A30" t="s">
        <v>2703</v>
      </c>
      <c r="B30">
        <v>7.05</v>
      </c>
      <c r="C30" t="s">
        <v>11</v>
      </c>
      <c r="D30" t="s">
        <v>72</v>
      </c>
      <c r="E30">
        <v>2994346</v>
      </c>
      <c r="F30" t="s">
        <v>13</v>
      </c>
      <c r="G30">
        <v>39014194</v>
      </c>
      <c r="H30" t="s">
        <v>2632</v>
      </c>
      <c r="I30" t="s">
        <v>2757</v>
      </c>
      <c r="J30" t="s">
        <v>2758</v>
      </c>
    </row>
    <row r="31" spans="1:10" x14ac:dyDescent="0.2">
      <c r="A31" t="s">
        <v>2703</v>
      </c>
      <c r="B31">
        <v>7.05</v>
      </c>
      <c r="C31" t="s">
        <v>11</v>
      </c>
      <c r="D31" t="s">
        <v>74</v>
      </c>
      <c r="E31">
        <v>3378459</v>
      </c>
      <c r="F31" t="s">
        <v>13</v>
      </c>
      <c r="G31">
        <v>43462269</v>
      </c>
      <c r="H31" t="s">
        <v>2632</v>
      </c>
      <c r="I31" t="s">
        <v>2759</v>
      </c>
      <c r="J31" t="s">
        <v>2760</v>
      </c>
    </row>
    <row r="32" spans="1:10" x14ac:dyDescent="0.2">
      <c r="A32" t="s">
        <v>2703</v>
      </c>
      <c r="B32">
        <v>7.05</v>
      </c>
      <c r="C32" t="s">
        <v>11</v>
      </c>
      <c r="D32" t="s">
        <v>76</v>
      </c>
      <c r="E32">
        <v>3572339</v>
      </c>
      <c r="F32" t="s">
        <v>13</v>
      </c>
      <c r="G32">
        <v>45884235</v>
      </c>
      <c r="H32" t="s">
        <v>2632</v>
      </c>
      <c r="I32" t="s">
        <v>2761</v>
      </c>
      <c r="J32" t="s">
        <v>2762</v>
      </c>
    </row>
    <row r="33" spans="1:10" x14ac:dyDescent="0.2">
      <c r="A33" t="s">
        <v>2703</v>
      </c>
      <c r="B33">
        <v>7.05</v>
      </c>
      <c r="C33" t="s">
        <v>11</v>
      </c>
      <c r="D33" t="s">
        <v>78</v>
      </c>
      <c r="E33">
        <v>3769460</v>
      </c>
      <c r="F33" t="s">
        <v>13</v>
      </c>
      <c r="G33">
        <v>48042302</v>
      </c>
      <c r="H33" t="s">
        <v>2632</v>
      </c>
      <c r="I33" t="s">
        <v>2763</v>
      </c>
      <c r="J33" t="s">
        <v>2764</v>
      </c>
    </row>
    <row r="34" spans="1:10" x14ac:dyDescent="0.2">
      <c r="A34" t="s">
        <v>2703</v>
      </c>
      <c r="B34">
        <v>7.05</v>
      </c>
      <c r="C34" t="s">
        <v>11</v>
      </c>
      <c r="D34" t="s">
        <v>80</v>
      </c>
      <c r="E34">
        <v>3480000</v>
      </c>
      <c r="F34" t="s">
        <v>13</v>
      </c>
      <c r="G34">
        <v>45520328</v>
      </c>
      <c r="H34" t="s">
        <v>2632</v>
      </c>
      <c r="I34" t="s">
        <v>2765</v>
      </c>
      <c r="J34" t="s">
        <v>2766</v>
      </c>
    </row>
    <row r="35" spans="1:10" x14ac:dyDescent="0.2">
      <c r="A35" t="s">
        <v>2703</v>
      </c>
      <c r="B35">
        <v>7.05</v>
      </c>
      <c r="C35" t="s">
        <v>11</v>
      </c>
      <c r="D35" t="s">
        <v>83</v>
      </c>
      <c r="E35">
        <v>3693747</v>
      </c>
      <c r="F35" t="s">
        <v>13</v>
      </c>
      <c r="G35">
        <v>47786786</v>
      </c>
      <c r="H35" t="s">
        <v>2632</v>
      </c>
      <c r="I35" t="s">
        <v>2767</v>
      </c>
      <c r="J35" t="s">
        <v>2768</v>
      </c>
    </row>
    <row r="36" spans="1:10" x14ac:dyDescent="0.2">
      <c r="A36" t="s">
        <v>2703</v>
      </c>
      <c r="B36">
        <v>7.05</v>
      </c>
      <c r="C36" t="s">
        <v>11</v>
      </c>
      <c r="D36" t="s">
        <v>86</v>
      </c>
      <c r="E36">
        <v>3389446</v>
      </c>
      <c r="F36" t="s">
        <v>13</v>
      </c>
      <c r="G36">
        <v>47274972</v>
      </c>
      <c r="H36" t="s">
        <v>2632</v>
      </c>
      <c r="I36" t="s">
        <v>2769</v>
      </c>
      <c r="J36" t="s">
        <v>2770</v>
      </c>
    </row>
    <row r="37" spans="1:10" x14ac:dyDescent="0.2">
      <c r="A37" t="s">
        <v>2703</v>
      </c>
      <c r="B37">
        <v>7.05</v>
      </c>
      <c r="C37" t="s">
        <v>11</v>
      </c>
      <c r="D37" t="s">
        <v>89</v>
      </c>
      <c r="E37">
        <v>3457768</v>
      </c>
      <c r="F37" t="s">
        <v>13</v>
      </c>
      <c r="G37">
        <v>46074787</v>
      </c>
      <c r="H37" t="s">
        <v>2632</v>
      </c>
      <c r="I37" t="s">
        <v>2771</v>
      </c>
      <c r="J37" t="s">
        <v>2772</v>
      </c>
    </row>
    <row r="38" spans="1:10" x14ac:dyDescent="0.2">
      <c r="A38" t="s">
        <v>2703</v>
      </c>
      <c r="B38">
        <v>7.05</v>
      </c>
      <c r="C38" t="s">
        <v>11</v>
      </c>
      <c r="D38" t="s">
        <v>92</v>
      </c>
      <c r="E38">
        <v>3249584</v>
      </c>
      <c r="F38" t="s">
        <v>13</v>
      </c>
      <c r="G38">
        <v>41299285</v>
      </c>
      <c r="H38" t="s">
        <v>2632</v>
      </c>
      <c r="I38" t="s">
        <v>2773</v>
      </c>
      <c r="J38" t="s">
        <v>2774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2775</v>
      </c>
      <c r="B2">
        <v>7.05</v>
      </c>
      <c r="C2" t="s">
        <v>252</v>
      </c>
      <c r="D2" t="s">
        <v>12</v>
      </c>
      <c r="E2">
        <v>24676295</v>
      </c>
      <c r="F2" t="s">
        <v>13</v>
      </c>
      <c r="G2">
        <v>301466296</v>
      </c>
      <c r="H2" t="s">
        <v>2776</v>
      </c>
      <c r="I2" t="s">
        <v>2777</v>
      </c>
      <c r="J2" t="s">
        <v>13</v>
      </c>
    </row>
    <row r="3" spans="1:10" x14ac:dyDescent="0.2">
      <c r="A3" t="s">
        <v>2775</v>
      </c>
      <c r="B3">
        <v>7.05</v>
      </c>
      <c r="C3" t="s">
        <v>252</v>
      </c>
      <c r="D3" t="s">
        <v>16</v>
      </c>
      <c r="E3">
        <v>24712163</v>
      </c>
      <c r="F3" t="s">
        <v>13</v>
      </c>
      <c r="G3">
        <v>308742320</v>
      </c>
      <c r="H3" t="s">
        <v>2776</v>
      </c>
      <c r="I3" t="s">
        <v>2778</v>
      </c>
      <c r="J3" t="s">
        <v>13</v>
      </c>
    </row>
    <row r="4" spans="1:10" x14ac:dyDescent="0.2">
      <c r="A4" t="s">
        <v>2775</v>
      </c>
      <c r="B4">
        <v>7.05</v>
      </c>
      <c r="C4" t="s">
        <v>252</v>
      </c>
      <c r="D4" t="s">
        <v>18</v>
      </c>
      <c r="E4">
        <v>23812877</v>
      </c>
      <c r="F4" t="s">
        <v>13</v>
      </c>
      <c r="G4">
        <v>295354439</v>
      </c>
      <c r="H4" t="s">
        <v>2776</v>
      </c>
      <c r="I4" t="s">
        <v>2779</v>
      </c>
      <c r="J4" t="s">
        <v>13</v>
      </c>
    </row>
    <row r="5" spans="1:10" x14ac:dyDescent="0.2">
      <c r="A5" t="s">
        <v>2775</v>
      </c>
      <c r="B5">
        <v>7.05</v>
      </c>
      <c r="C5" t="s">
        <v>252</v>
      </c>
      <c r="D5" t="s">
        <v>20</v>
      </c>
      <c r="E5">
        <v>21556118</v>
      </c>
      <c r="F5" t="s">
        <v>13</v>
      </c>
      <c r="G5">
        <v>290468059</v>
      </c>
      <c r="H5" t="s">
        <v>2776</v>
      </c>
      <c r="I5" t="s">
        <v>2780</v>
      </c>
      <c r="J5" t="s">
        <v>13</v>
      </c>
    </row>
    <row r="6" spans="1:10" x14ac:dyDescent="0.2">
      <c r="A6" t="s">
        <v>2775</v>
      </c>
      <c r="B6">
        <v>7.05</v>
      </c>
      <c r="C6" t="s">
        <v>252</v>
      </c>
      <c r="D6" t="s">
        <v>22</v>
      </c>
      <c r="E6">
        <v>22305898</v>
      </c>
      <c r="F6" t="s">
        <v>13</v>
      </c>
      <c r="G6">
        <v>287942813</v>
      </c>
      <c r="H6" t="s">
        <v>2776</v>
      </c>
      <c r="I6" t="s">
        <v>2781</v>
      </c>
      <c r="J6" t="s">
        <v>13</v>
      </c>
    </row>
    <row r="7" spans="1:10" x14ac:dyDescent="0.2">
      <c r="A7" t="s">
        <v>2775</v>
      </c>
      <c r="B7">
        <v>7.05</v>
      </c>
      <c r="C7" t="s">
        <v>252</v>
      </c>
      <c r="D7" t="s">
        <v>25</v>
      </c>
      <c r="E7">
        <v>21556745</v>
      </c>
      <c r="F7" t="s">
        <v>13</v>
      </c>
      <c r="G7">
        <v>297866518</v>
      </c>
      <c r="H7" t="s">
        <v>2776</v>
      </c>
      <c r="I7" t="s">
        <v>2782</v>
      </c>
      <c r="J7" t="s">
        <v>13</v>
      </c>
    </row>
    <row r="8" spans="1:10" x14ac:dyDescent="0.2">
      <c r="A8" t="s">
        <v>2775</v>
      </c>
      <c r="B8">
        <v>7.05</v>
      </c>
      <c r="C8" t="s">
        <v>252</v>
      </c>
      <c r="D8" t="s">
        <v>27</v>
      </c>
      <c r="E8">
        <v>20244856</v>
      </c>
      <c r="F8" t="s">
        <v>13</v>
      </c>
      <c r="G8">
        <v>274324337</v>
      </c>
      <c r="H8" t="s">
        <v>2776</v>
      </c>
      <c r="I8" t="s">
        <v>2783</v>
      </c>
      <c r="J8" t="s">
        <v>13</v>
      </c>
    </row>
    <row r="9" spans="1:10" x14ac:dyDescent="0.2">
      <c r="A9" t="s">
        <v>2775</v>
      </c>
      <c r="B9">
        <v>7.05</v>
      </c>
      <c r="C9" t="s">
        <v>252</v>
      </c>
      <c r="D9" t="s">
        <v>29</v>
      </c>
      <c r="E9">
        <v>18896757</v>
      </c>
      <c r="F9" t="s">
        <v>13</v>
      </c>
      <c r="G9">
        <v>279568840</v>
      </c>
      <c r="H9" t="s">
        <v>2776</v>
      </c>
      <c r="I9" t="s">
        <v>2784</v>
      </c>
      <c r="J9" t="s">
        <v>13</v>
      </c>
    </row>
    <row r="10" spans="1:10" x14ac:dyDescent="0.2">
      <c r="A10" t="s">
        <v>2775</v>
      </c>
      <c r="B10">
        <v>7.05</v>
      </c>
      <c r="C10" t="s">
        <v>252</v>
      </c>
      <c r="D10" t="s">
        <v>32</v>
      </c>
      <c r="E10">
        <v>21844468</v>
      </c>
      <c r="F10" t="s">
        <v>13</v>
      </c>
      <c r="G10">
        <v>294214292</v>
      </c>
      <c r="H10" t="s">
        <v>2776</v>
      </c>
      <c r="I10" t="s">
        <v>2785</v>
      </c>
      <c r="J10" t="s">
        <v>13</v>
      </c>
    </row>
    <row r="11" spans="1:10" x14ac:dyDescent="0.2">
      <c r="A11" t="s">
        <v>2775</v>
      </c>
      <c r="B11">
        <v>7.05</v>
      </c>
      <c r="C11" t="s">
        <v>252</v>
      </c>
      <c r="D11" t="s">
        <v>35</v>
      </c>
      <c r="E11">
        <v>20055967</v>
      </c>
      <c r="F11" t="s">
        <v>13</v>
      </c>
      <c r="G11">
        <v>265492987</v>
      </c>
      <c r="H11" t="s">
        <v>2776</v>
      </c>
      <c r="I11" t="s">
        <v>2786</v>
      </c>
      <c r="J11" t="s">
        <v>13</v>
      </c>
    </row>
    <row r="12" spans="1:10" x14ac:dyDescent="0.2">
      <c r="A12" t="s">
        <v>2775</v>
      </c>
      <c r="B12">
        <v>7.05</v>
      </c>
      <c r="C12" t="s">
        <v>252</v>
      </c>
      <c r="D12" t="s">
        <v>38</v>
      </c>
      <c r="E12">
        <v>20889239</v>
      </c>
      <c r="F12" t="s">
        <v>13</v>
      </c>
      <c r="G12">
        <v>275882204</v>
      </c>
      <c r="H12" t="s">
        <v>2776</v>
      </c>
      <c r="I12" t="s">
        <v>2787</v>
      </c>
      <c r="J12" t="s">
        <v>13</v>
      </c>
    </row>
    <row r="13" spans="1:10" x14ac:dyDescent="0.2">
      <c r="A13" t="s">
        <v>2775</v>
      </c>
      <c r="B13">
        <v>7.05</v>
      </c>
      <c r="C13" t="s">
        <v>252</v>
      </c>
      <c r="D13" t="s">
        <v>39</v>
      </c>
      <c r="E13">
        <v>19365339</v>
      </c>
      <c r="F13" t="s">
        <v>13</v>
      </c>
      <c r="G13">
        <v>290303811</v>
      </c>
      <c r="H13" t="s">
        <v>2776</v>
      </c>
      <c r="I13" t="s">
        <v>2788</v>
      </c>
      <c r="J13" t="s">
        <v>13</v>
      </c>
    </row>
    <row r="14" spans="1:10" x14ac:dyDescent="0.2">
      <c r="A14" t="s">
        <v>2775</v>
      </c>
      <c r="B14">
        <v>7.05</v>
      </c>
      <c r="C14" t="s">
        <v>252</v>
      </c>
      <c r="D14" t="s">
        <v>40</v>
      </c>
      <c r="E14">
        <v>23870897</v>
      </c>
      <c r="F14" t="s">
        <v>13</v>
      </c>
      <c r="G14">
        <v>300590135</v>
      </c>
      <c r="H14" t="s">
        <v>2776</v>
      </c>
      <c r="I14" t="s">
        <v>2789</v>
      </c>
      <c r="J14" t="s">
        <v>13</v>
      </c>
    </row>
    <row r="15" spans="1:10" x14ac:dyDescent="0.2">
      <c r="A15" t="s">
        <v>2775</v>
      </c>
      <c r="B15">
        <v>7.05</v>
      </c>
      <c r="C15" t="s">
        <v>252</v>
      </c>
      <c r="D15" t="s">
        <v>42</v>
      </c>
      <c r="E15">
        <v>23481173</v>
      </c>
      <c r="F15" t="s">
        <v>13</v>
      </c>
      <c r="G15">
        <v>308564639</v>
      </c>
      <c r="H15" t="s">
        <v>2776</v>
      </c>
      <c r="I15" t="s">
        <v>2790</v>
      </c>
      <c r="J15" t="s">
        <v>13</v>
      </c>
    </row>
    <row r="16" spans="1:10" x14ac:dyDescent="0.2">
      <c r="A16" t="s">
        <v>2775</v>
      </c>
      <c r="B16">
        <v>7.05</v>
      </c>
      <c r="C16" t="s">
        <v>252</v>
      </c>
      <c r="D16" t="s">
        <v>44</v>
      </c>
      <c r="E16">
        <v>22162628</v>
      </c>
      <c r="F16" t="s">
        <v>13</v>
      </c>
      <c r="G16">
        <v>289323419</v>
      </c>
      <c r="H16" t="s">
        <v>2776</v>
      </c>
      <c r="I16" t="s">
        <v>2791</v>
      </c>
      <c r="J16" t="s">
        <v>13</v>
      </c>
    </row>
    <row r="17" spans="1:10" x14ac:dyDescent="0.2">
      <c r="A17" t="s">
        <v>2775</v>
      </c>
      <c r="B17">
        <v>7.05</v>
      </c>
      <c r="C17" t="s">
        <v>252</v>
      </c>
      <c r="D17" t="s">
        <v>46</v>
      </c>
      <c r="E17">
        <v>21004497</v>
      </c>
      <c r="F17" t="s">
        <v>13</v>
      </c>
      <c r="G17">
        <v>282915659</v>
      </c>
      <c r="H17" t="s">
        <v>2776</v>
      </c>
      <c r="I17" t="s">
        <v>2792</v>
      </c>
      <c r="J17" t="s">
        <v>13</v>
      </c>
    </row>
    <row r="18" spans="1:10" x14ac:dyDescent="0.2">
      <c r="A18" t="s">
        <v>2775</v>
      </c>
      <c r="B18">
        <v>7.05</v>
      </c>
      <c r="C18" t="s">
        <v>252</v>
      </c>
      <c r="D18" t="s">
        <v>48</v>
      </c>
      <c r="E18">
        <v>20117709</v>
      </c>
      <c r="F18" t="s">
        <v>13</v>
      </c>
      <c r="G18">
        <v>280299078</v>
      </c>
      <c r="H18" t="s">
        <v>2776</v>
      </c>
      <c r="I18" t="s">
        <v>2793</v>
      </c>
      <c r="J18" t="s">
        <v>13</v>
      </c>
    </row>
    <row r="19" spans="1:10" x14ac:dyDescent="0.2">
      <c r="A19" t="s">
        <v>2775</v>
      </c>
      <c r="B19">
        <v>7.05</v>
      </c>
      <c r="C19" t="s">
        <v>252</v>
      </c>
      <c r="D19" t="s">
        <v>50</v>
      </c>
      <c r="E19">
        <v>20191909</v>
      </c>
      <c r="F19" t="s">
        <v>13</v>
      </c>
      <c r="G19">
        <v>276150741</v>
      </c>
      <c r="H19" t="s">
        <v>2776</v>
      </c>
      <c r="I19" t="s">
        <v>2794</v>
      </c>
      <c r="J19" t="s">
        <v>13</v>
      </c>
    </row>
    <row r="20" spans="1:10" x14ac:dyDescent="0.2">
      <c r="A20" t="s">
        <v>2775</v>
      </c>
      <c r="B20">
        <v>7.05</v>
      </c>
      <c r="C20" t="s">
        <v>252</v>
      </c>
      <c r="D20" t="s">
        <v>52</v>
      </c>
      <c r="E20">
        <v>20278376</v>
      </c>
      <c r="F20" t="s">
        <v>13</v>
      </c>
      <c r="G20">
        <v>282269100</v>
      </c>
      <c r="H20" t="s">
        <v>2776</v>
      </c>
      <c r="I20" t="s">
        <v>2795</v>
      </c>
      <c r="J20" t="s">
        <v>13</v>
      </c>
    </row>
    <row r="21" spans="1:10" x14ac:dyDescent="0.2">
      <c r="A21" t="s">
        <v>2775</v>
      </c>
      <c r="B21">
        <v>7.05</v>
      </c>
      <c r="C21" t="s">
        <v>252</v>
      </c>
      <c r="D21" t="s">
        <v>54</v>
      </c>
      <c r="E21">
        <v>20966265</v>
      </c>
      <c r="F21" t="s">
        <v>13</v>
      </c>
      <c r="G21">
        <v>268591240</v>
      </c>
      <c r="H21" t="s">
        <v>2776</v>
      </c>
      <c r="I21" t="s">
        <v>2796</v>
      </c>
      <c r="J21" t="s">
        <v>13</v>
      </c>
    </row>
    <row r="22" spans="1:10" x14ac:dyDescent="0.2">
      <c r="A22" t="s">
        <v>2775</v>
      </c>
      <c r="B22">
        <v>7.05</v>
      </c>
      <c r="C22" t="s">
        <v>252</v>
      </c>
      <c r="D22" t="s">
        <v>57</v>
      </c>
      <c r="E22">
        <v>19564969</v>
      </c>
      <c r="F22" t="s">
        <v>13</v>
      </c>
      <c r="G22">
        <v>278120428</v>
      </c>
      <c r="H22" t="s">
        <v>2776</v>
      </c>
      <c r="I22" t="s">
        <v>2797</v>
      </c>
      <c r="J22" t="s">
        <v>13</v>
      </c>
    </row>
    <row r="23" spans="1:10" x14ac:dyDescent="0.2">
      <c r="A23" t="s">
        <v>2775</v>
      </c>
      <c r="B23">
        <v>7.05</v>
      </c>
      <c r="C23" t="s">
        <v>252</v>
      </c>
      <c r="D23" t="s">
        <v>60</v>
      </c>
      <c r="E23">
        <v>19725486</v>
      </c>
      <c r="F23" t="s">
        <v>13</v>
      </c>
      <c r="G23">
        <v>263544802</v>
      </c>
      <c r="H23" t="s">
        <v>2776</v>
      </c>
      <c r="I23" t="s">
        <v>2798</v>
      </c>
      <c r="J23" t="s">
        <v>13</v>
      </c>
    </row>
    <row r="24" spans="1:10" x14ac:dyDescent="0.2">
      <c r="A24" t="s">
        <v>2775</v>
      </c>
      <c r="B24">
        <v>7.05</v>
      </c>
      <c r="C24" t="s">
        <v>252</v>
      </c>
      <c r="D24" t="s">
        <v>63</v>
      </c>
      <c r="E24">
        <v>18296581</v>
      </c>
      <c r="F24" t="s">
        <v>13</v>
      </c>
      <c r="G24">
        <v>248322285</v>
      </c>
      <c r="H24" t="s">
        <v>2776</v>
      </c>
      <c r="I24" t="s">
        <v>2799</v>
      </c>
      <c r="J24" t="s">
        <v>13</v>
      </c>
    </row>
    <row r="25" spans="1:10" x14ac:dyDescent="0.2">
      <c r="A25" t="s">
        <v>2775</v>
      </c>
      <c r="B25">
        <v>7.05</v>
      </c>
      <c r="C25" t="s">
        <v>252</v>
      </c>
      <c r="D25" t="s">
        <v>64</v>
      </c>
      <c r="E25">
        <v>20197381</v>
      </c>
      <c r="F25" t="s">
        <v>13</v>
      </c>
      <c r="G25">
        <v>265076833</v>
      </c>
      <c r="H25" t="s">
        <v>2776</v>
      </c>
      <c r="I25" t="s">
        <v>2800</v>
      </c>
      <c r="J25" t="s">
        <v>13</v>
      </c>
    </row>
    <row r="26" spans="1:10" x14ac:dyDescent="0.2">
      <c r="A26" t="s">
        <v>2775</v>
      </c>
      <c r="B26">
        <v>7.05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2776</v>
      </c>
      <c r="I26" t="s">
        <v>37</v>
      </c>
      <c r="J26" t="s">
        <v>13</v>
      </c>
    </row>
    <row r="27" spans="1:10" x14ac:dyDescent="0.2">
      <c r="A27" t="s">
        <v>2775</v>
      </c>
      <c r="B27">
        <v>7.05</v>
      </c>
      <c r="C27" t="s">
        <v>252</v>
      </c>
      <c r="D27" t="s">
        <v>66</v>
      </c>
      <c r="E27">
        <v>20906611</v>
      </c>
      <c r="F27" t="s">
        <v>13</v>
      </c>
      <c r="G27">
        <v>314316568</v>
      </c>
      <c r="H27" t="s">
        <v>2776</v>
      </c>
      <c r="I27" t="s">
        <v>2801</v>
      </c>
      <c r="J27" t="s">
        <v>13</v>
      </c>
    </row>
    <row r="28" spans="1:10" x14ac:dyDescent="0.2">
      <c r="A28" t="s">
        <v>2775</v>
      </c>
      <c r="B28">
        <v>7.05</v>
      </c>
      <c r="C28" t="s">
        <v>252</v>
      </c>
      <c r="D28" t="s">
        <v>68</v>
      </c>
      <c r="E28">
        <v>19880382</v>
      </c>
      <c r="F28" t="s">
        <v>13</v>
      </c>
      <c r="G28">
        <v>286888313</v>
      </c>
      <c r="H28" t="s">
        <v>2776</v>
      </c>
      <c r="I28" t="s">
        <v>2802</v>
      </c>
      <c r="J28" t="s">
        <v>13</v>
      </c>
    </row>
    <row r="29" spans="1:10" x14ac:dyDescent="0.2">
      <c r="A29" t="s">
        <v>2775</v>
      </c>
      <c r="B29">
        <v>7.05</v>
      </c>
      <c r="C29" t="s">
        <v>252</v>
      </c>
      <c r="D29" t="s">
        <v>70</v>
      </c>
      <c r="E29">
        <v>20496199</v>
      </c>
      <c r="F29" t="s">
        <v>13</v>
      </c>
      <c r="G29">
        <v>289692399</v>
      </c>
      <c r="H29" t="s">
        <v>2776</v>
      </c>
      <c r="I29" t="s">
        <v>2803</v>
      </c>
      <c r="J29" t="s">
        <v>13</v>
      </c>
    </row>
    <row r="30" spans="1:10" x14ac:dyDescent="0.2">
      <c r="A30" t="s">
        <v>2775</v>
      </c>
      <c r="B30">
        <v>7.05</v>
      </c>
      <c r="C30" t="s">
        <v>252</v>
      </c>
      <c r="D30" t="s">
        <v>72</v>
      </c>
      <c r="E30">
        <v>19741597</v>
      </c>
      <c r="F30" t="s">
        <v>13</v>
      </c>
      <c r="G30">
        <v>256794506</v>
      </c>
      <c r="H30" t="s">
        <v>2776</v>
      </c>
      <c r="I30" t="s">
        <v>2804</v>
      </c>
      <c r="J30" t="s">
        <v>13</v>
      </c>
    </row>
    <row r="31" spans="1:10" x14ac:dyDescent="0.2">
      <c r="A31" t="s">
        <v>2775</v>
      </c>
      <c r="B31">
        <v>7.05</v>
      </c>
      <c r="C31" t="s">
        <v>252</v>
      </c>
      <c r="D31" t="s">
        <v>74</v>
      </c>
      <c r="E31">
        <v>18216086</v>
      </c>
      <c r="F31" t="s">
        <v>13</v>
      </c>
      <c r="G31">
        <v>249339682</v>
      </c>
      <c r="H31" t="s">
        <v>2776</v>
      </c>
      <c r="I31" t="s">
        <v>2805</v>
      </c>
      <c r="J31" t="s">
        <v>13</v>
      </c>
    </row>
    <row r="32" spans="1:10" x14ac:dyDescent="0.2">
      <c r="A32" t="s">
        <v>2775</v>
      </c>
      <c r="B32">
        <v>7.05</v>
      </c>
      <c r="C32" t="s">
        <v>252</v>
      </c>
      <c r="D32" t="s">
        <v>76</v>
      </c>
      <c r="E32">
        <v>18950626</v>
      </c>
      <c r="F32" t="s">
        <v>13</v>
      </c>
      <c r="G32">
        <v>275334391</v>
      </c>
      <c r="H32" t="s">
        <v>2776</v>
      </c>
      <c r="I32" t="s">
        <v>2806</v>
      </c>
      <c r="J32" t="s">
        <v>13</v>
      </c>
    </row>
    <row r="33" spans="1:10" x14ac:dyDescent="0.2">
      <c r="A33" t="s">
        <v>2775</v>
      </c>
      <c r="B33">
        <v>7.05</v>
      </c>
      <c r="C33" t="s">
        <v>252</v>
      </c>
      <c r="D33" t="s">
        <v>78</v>
      </c>
      <c r="E33">
        <v>19925152</v>
      </c>
      <c r="F33" t="s">
        <v>13</v>
      </c>
      <c r="G33">
        <v>272119481</v>
      </c>
      <c r="H33" t="s">
        <v>2776</v>
      </c>
      <c r="I33" t="s">
        <v>2807</v>
      </c>
      <c r="J33" t="s">
        <v>13</v>
      </c>
    </row>
    <row r="34" spans="1:10" x14ac:dyDescent="0.2">
      <c r="A34" t="s">
        <v>2775</v>
      </c>
      <c r="B34">
        <v>7.05</v>
      </c>
      <c r="C34" t="s">
        <v>252</v>
      </c>
      <c r="D34" t="s">
        <v>80</v>
      </c>
      <c r="E34">
        <v>19721554</v>
      </c>
      <c r="F34" t="s">
        <v>13</v>
      </c>
      <c r="G34">
        <v>280994435</v>
      </c>
      <c r="H34" t="s">
        <v>2776</v>
      </c>
      <c r="I34" t="s">
        <v>2808</v>
      </c>
      <c r="J34" t="s">
        <v>13</v>
      </c>
    </row>
    <row r="35" spans="1:10" x14ac:dyDescent="0.2">
      <c r="A35" t="s">
        <v>2775</v>
      </c>
      <c r="B35">
        <v>7.05</v>
      </c>
      <c r="C35" t="s">
        <v>252</v>
      </c>
      <c r="D35" t="s">
        <v>83</v>
      </c>
      <c r="E35">
        <v>20271783</v>
      </c>
      <c r="F35" t="s">
        <v>13</v>
      </c>
      <c r="G35">
        <v>278281189</v>
      </c>
      <c r="H35" t="s">
        <v>2776</v>
      </c>
      <c r="I35" t="s">
        <v>2809</v>
      </c>
      <c r="J35" t="s">
        <v>13</v>
      </c>
    </row>
    <row r="36" spans="1:10" x14ac:dyDescent="0.2">
      <c r="A36" t="s">
        <v>2775</v>
      </c>
      <c r="B36">
        <v>7.05</v>
      </c>
      <c r="C36" t="s">
        <v>252</v>
      </c>
      <c r="D36" t="s">
        <v>86</v>
      </c>
      <c r="E36">
        <v>20368039</v>
      </c>
      <c r="F36" t="s">
        <v>13</v>
      </c>
      <c r="G36">
        <v>264106426</v>
      </c>
      <c r="H36" t="s">
        <v>2776</v>
      </c>
      <c r="I36" t="s">
        <v>2810</v>
      </c>
      <c r="J36" t="s">
        <v>13</v>
      </c>
    </row>
    <row r="37" spans="1:10" x14ac:dyDescent="0.2">
      <c r="A37" t="s">
        <v>2775</v>
      </c>
      <c r="B37">
        <v>7.05</v>
      </c>
      <c r="C37" t="s">
        <v>252</v>
      </c>
      <c r="D37" t="s">
        <v>89</v>
      </c>
      <c r="E37">
        <v>20753602</v>
      </c>
      <c r="F37" t="s">
        <v>13</v>
      </c>
      <c r="G37">
        <v>273812617</v>
      </c>
      <c r="H37" t="s">
        <v>2776</v>
      </c>
      <c r="I37" t="s">
        <v>2811</v>
      </c>
      <c r="J37" t="s">
        <v>13</v>
      </c>
    </row>
    <row r="38" spans="1:10" x14ac:dyDescent="0.2">
      <c r="A38" t="s">
        <v>2775</v>
      </c>
      <c r="B38">
        <v>7.05</v>
      </c>
      <c r="C38" t="s">
        <v>252</v>
      </c>
      <c r="D38" t="s">
        <v>92</v>
      </c>
      <c r="E38">
        <v>16684403</v>
      </c>
      <c r="F38" t="s">
        <v>13</v>
      </c>
      <c r="G38">
        <v>259311540</v>
      </c>
      <c r="H38" t="s">
        <v>2776</v>
      </c>
      <c r="I38" t="s">
        <v>2812</v>
      </c>
      <c r="J38" t="s">
        <v>13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2813</v>
      </c>
      <c r="B2">
        <v>7.05</v>
      </c>
      <c r="C2" t="s">
        <v>252</v>
      </c>
      <c r="D2" t="s">
        <v>12</v>
      </c>
      <c r="E2">
        <v>182889672</v>
      </c>
      <c r="F2" t="s">
        <v>13</v>
      </c>
      <c r="G2">
        <v>2424721725</v>
      </c>
      <c r="H2" t="s">
        <v>2776</v>
      </c>
      <c r="I2" t="s">
        <v>2814</v>
      </c>
      <c r="J2" t="s">
        <v>13</v>
      </c>
    </row>
    <row r="3" spans="1:10" x14ac:dyDescent="0.2">
      <c r="A3" t="s">
        <v>2813</v>
      </c>
      <c r="B3">
        <v>7.05</v>
      </c>
      <c r="C3" t="s">
        <v>252</v>
      </c>
      <c r="D3" t="s">
        <v>16</v>
      </c>
      <c r="E3">
        <v>204751845</v>
      </c>
      <c r="F3" t="s">
        <v>13</v>
      </c>
      <c r="G3">
        <v>2771183287</v>
      </c>
      <c r="H3" t="s">
        <v>2776</v>
      </c>
      <c r="I3" t="s">
        <v>2815</v>
      </c>
      <c r="J3" t="s">
        <v>13</v>
      </c>
    </row>
    <row r="4" spans="1:10" x14ac:dyDescent="0.2">
      <c r="A4" t="s">
        <v>2813</v>
      </c>
      <c r="B4">
        <v>7.05</v>
      </c>
      <c r="C4" t="s">
        <v>252</v>
      </c>
      <c r="D4" t="s">
        <v>18</v>
      </c>
      <c r="E4">
        <v>258470964</v>
      </c>
      <c r="F4" t="s">
        <v>13</v>
      </c>
      <c r="G4">
        <v>3583573554</v>
      </c>
      <c r="H4" t="s">
        <v>2776</v>
      </c>
      <c r="I4" t="s">
        <v>2816</v>
      </c>
      <c r="J4" t="s">
        <v>13</v>
      </c>
    </row>
    <row r="5" spans="1:10" x14ac:dyDescent="0.2">
      <c r="A5" t="s">
        <v>2813</v>
      </c>
      <c r="B5">
        <v>7.05</v>
      </c>
      <c r="C5" t="s">
        <v>252</v>
      </c>
      <c r="D5" t="s">
        <v>20</v>
      </c>
      <c r="E5">
        <v>256859274</v>
      </c>
      <c r="F5" t="s">
        <v>13</v>
      </c>
      <c r="G5">
        <v>3726410625</v>
      </c>
      <c r="H5" t="s">
        <v>2776</v>
      </c>
      <c r="I5" t="s">
        <v>2817</v>
      </c>
      <c r="J5" t="s">
        <v>13</v>
      </c>
    </row>
    <row r="6" spans="1:10" x14ac:dyDescent="0.2">
      <c r="A6" t="s">
        <v>2813</v>
      </c>
      <c r="B6">
        <v>7.05</v>
      </c>
      <c r="C6" t="s">
        <v>252</v>
      </c>
      <c r="D6" t="s">
        <v>22</v>
      </c>
      <c r="E6">
        <v>266063370</v>
      </c>
      <c r="F6" t="s">
        <v>13</v>
      </c>
      <c r="G6">
        <v>3754005753</v>
      </c>
      <c r="H6" t="s">
        <v>2776</v>
      </c>
      <c r="I6" t="s">
        <v>2818</v>
      </c>
      <c r="J6" t="s">
        <v>13</v>
      </c>
    </row>
    <row r="7" spans="1:10" x14ac:dyDescent="0.2">
      <c r="A7" t="s">
        <v>2813</v>
      </c>
      <c r="B7">
        <v>7.05</v>
      </c>
      <c r="C7" t="s">
        <v>252</v>
      </c>
      <c r="D7" t="s">
        <v>25</v>
      </c>
      <c r="E7">
        <v>275584815</v>
      </c>
      <c r="F7" t="s">
        <v>13</v>
      </c>
      <c r="G7">
        <v>3818007432</v>
      </c>
      <c r="H7" t="s">
        <v>2776</v>
      </c>
      <c r="I7" t="s">
        <v>2819</v>
      </c>
      <c r="J7" t="s">
        <v>13</v>
      </c>
    </row>
    <row r="8" spans="1:10" x14ac:dyDescent="0.2">
      <c r="A8" t="s">
        <v>2813</v>
      </c>
      <c r="B8">
        <v>7.05</v>
      </c>
      <c r="C8" t="s">
        <v>252</v>
      </c>
      <c r="D8" t="s">
        <v>27</v>
      </c>
      <c r="E8">
        <v>271733678</v>
      </c>
      <c r="F8" t="s">
        <v>13</v>
      </c>
      <c r="G8">
        <v>3688216892</v>
      </c>
      <c r="H8" t="s">
        <v>2776</v>
      </c>
      <c r="I8" t="s">
        <v>2820</v>
      </c>
      <c r="J8" t="s">
        <v>13</v>
      </c>
    </row>
    <row r="9" spans="1:10" x14ac:dyDescent="0.2">
      <c r="A9" t="s">
        <v>2813</v>
      </c>
      <c r="B9">
        <v>7.05</v>
      </c>
      <c r="C9" t="s">
        <v>252</v>
      </c>
      <c r="D9" t="s">
        <v>29</v>
      </c>
      <c r="E9">
        <v>278147797</v>
      </c>
      <c r="F9" t="s">
        <v>13</v>
      </c>
      <c r="G9">
        <v>3628671968</v>
      </c>
      <c r="H9" t="s">
        <v>2776</v>
      </c>
      <c r="I9" t="s">
        <v>2821</v>
      </c>
      <c r="J9" t="s">
        <v>13</v>
      </c>
    </row>
    <row r="10" spans="1:10" x14ac:dyDescent="0.2">
      <c r="A10" t="s">
        <v>2813</v>
      </c>
      <c r="B10">
        <v>7.05</v>
      </c>
      <c r="C10" t="s">
        <v>252</v>
      </c>
      <c r="D10" t="s">
        <v>32</v>
      </c>
      <c r="E10">
        <v>273794470</v>
      </c>
      <c r="F10" t="s">
        <v>13</v>
      </c>
      <c r="G10">
        <v>3631252341</v>
      </c>
      <c r="H10" t="s">
        <v>2776</v>
      </c>
      <c r="I10" t="s">
        <v>2822</v>
      </c>
      <c r="J10" t="s">
        <v>13</v>
      </c>
    </row>
    <row r="11" spans="1:10" x14ac:dyDescent="0.2">
      <c r="A11" t="s">
        <v>2813</v>
      </c>
      <c r="B11">
        <v>7.05</v>
      </c>
      <c r="C11" t="s">
        <v>252</v>
      </c>
      <c r="D11" t="s">
        <v>35</v>
      </c>
      <c r="E11">
        <v>284536178</v>
      </c>
      <c r="F11" t="s">
        <v>13</v>
      </c>
      <c r="G11">
        <v>3819410824</v>
      </c>
      <c r="H11" t="s">
        <v>2776</v>
      </c>
      <c r="I11" t="s">
        <v>2823</v>
      </c>
      <c r="J11" t="s">
        <v>13</v>
      </c>
    </row>
    <row r="12" spans="1:10" x14ac:dyDescent="0.2">
      <c r="A12" t="s">
        <v>2813</v>
      </c>
      <c r="B12">
        <v>7.05</v>
      </c>
      <c r="C12" t="s">
        <v>252</v>
      </c>
      <c r="D12" t="s">
        <v>38</v>
      </c>
      <c r="E12">
        <v>259373387</v>
      </c>
      <c r="F12" t="s">
        <v>13</v>
      </c>
      <c r="G12">
        <v>3626543702</v>
      </c>
      <c r="H12" t="s">
        <v>2776</v>
      </c>
      <c r="I12" t="s">
        <v>2824</v>
      </c>
      <c r="J12" t="s">
        <v>13</v>
      </c>
    </row>
    <row r="13" spans="1:10" x14ac:dyDescent="0.2">
      <c r="A13" t="s">
        <v>2813</v>
      </c>
      <c r="B13">
        <v>7.05</v>
      </c>
      <c r="C13" t="s">
        <v>252</v>
      </c>
      <c r="D13" t="s">
        <v>39</v>
      </c>
      <c r="E13">
        <v>251192224</v>
      </c>
      <c r="F13" t="s">
        <v>13</v>
      </c>
      <c r="G13">
        <v>3634105904</v>
      </c>
      <c r="H13" t="s">
        <v>2776</v>
      </c>
      <c r="I13" t="s">
        <v>2825</v>
      </c>
      <c r="J13" t="s">
        <v>13</v>
      </c>
    </row>
    <row r="14" spans="1:10" x14ac:dyDescent="0.2">
      <c r="A14" t="s">
        <v>2813</v>
      </c>
      <c r="B14">
        <v>7.05</v>
      </c>
      <c r="C14" t="s">
        <v>252</v>
      </c>
      <c r="D14" t="s">
        <v>40</v>
      </c>
      <c r="E14">
        <v>173460161</v>
      </c>
      <c r="F14" t="s">
        <v>13</v>
      </c>
      <c r="G14">
        <v>2382709894</v>
      </c>
      <c r="H14" t="s">
        <v>2776</v>
      </c>
      <c r="I14" t="s">
        <v>2826</v>
      </c>
      <c r="J14" t="s">
        <v>13</v>
      </c>
    </row>
    <row r="15" spans="1:10" x14ac:dyDescent="0.2">
      <c r="A15" t="s">
        <v>2813</v>
      </c>
      <c r="B15">
        <v>7.05</v>
      </c>
      <c r="C15" t="s">
        <v>252</v>
      </c>
      <c r="D15" t="s">
        <v>42</v>
      </c>
      <c r="E15">
        <v>223769437</v>
      </c>
      <c r="F15" t="s">
        <v>13</v>
      </c>
      <c r="G15">
        <v>3031765295</v>
      </c>
      <c r="H15" t="s">
        <v>2776</v>
      </c>
      <c r="I15" t="s">
        <v>2827</v>
      </c>
      <c r="J15" t="s">
        <v>13</v>
      </c>
    </row>
    <row r="16" spans="1:10" x14ac:dyDescent="0.2">
      <c r="A16" t="s">
        <v>2813</v>
      </c>
      <c r="B16">
        <v>7.05</v>
      </c>
      <c r="C16" t="s">
        <v>252</v>
      </c>
      <c r="D16" t="s">
        <v>44</v>
      </c>
      <c r="E16">
        <v>274752243</v>
      </c>
      <c r="F16" t="s">
        <v>13</v>
      </c>
      <c r="G16">
        <v>3536441848</v>
      </c>
      <c r="H16" t="s">
        <v>2776</v>
      </c>
      <c r="I16" t="s">
        <v>2828</v>
      </c>
      <c r="J16" t="s">
        <v>13</v>
      </c>
    </row>
    <row r="17" spans="1:10" x14ac:dyDescent="0.2">
      <c r="A17" t="s">
        <v>2813</v>
      </c>
      <c r="B17">
        <v>7.05</v>
      </c>
      <c r="C17" t="s">
        <v>252</v>
      </c>
      <c r="D17" t="s">
        <v>46</v>
      </c>
      <c r="E17">
        <v>236607077</v>
      </c>
      <c r="F17" t="s">
        <v>13</v>
      </c>
      <c r="G17">
        <v>3558301078</v>
      </c>
      <c r="H17" t="s">
        <v>2776</v>
      </c>
      <c r="I17" t="s">
        <v>2829</v>
      </c>
      <c r="J17" t="s">
        <v>13</v>
      </c>
    </row>
    <row r="18" spans="1:10" x14ac:dyDescent="0.2">
      <c r="A18" t="s">
        <v>2813</v>
      </c>
      <c r="B18">
        <v>7.05</v>
      </c>
      <c r="C18" t="s">
        <v>252</v>
      </c>
      <c r="D18" t="s">
        <v>48</v>
      </c>
      <c r="E18">
        <v>247989123</v>
      </c>
      <c r="F18" t="s">
        <v>13</v>
      </c>
      <c r="G18">
        <v>3683568160</v>
      </c>
      <c r="H18" t="s">
        <v>2776</v>
      </c>
      <c r="I18" t="s">
        <v>2830</v>
      </c>
      <c r="J18" t="s">
        <v>13</v>
      </c>
    </row>
    <row r="19" spans="1:10" x14ac:dyDescent="0.2">
      <c r="A19" t="s">
        <v>2813</v>
      </c>
      <c r="B19">
        <v>7.05</v>
      </c>
      <c r="C19" t="s">
        <v>252</v>
      </c>
      <c r="D19" t="s">
        <v>50</v>
      </c>
      <c r="E19">
        <v>249391549</v>
      </c>
      <c r="F19" t="s">
        <v>13</v>
      </c>
      <c r="G19">
        <v>3683640589</v>
      </c>
      <c r="H19" t="s">
        <v>2776</v>
      </c>
      <c r="I19" t="s">
        <v>2831</v>
      </c>
      <c r="J19" t="s">
        <v>13</v>
      </c>
    </row>
    <row r="20" spans="1:10" x14ac:dyDescent="0.2">
      <c r="A20" t="s">
        <v>2813</v>
      </c>
      <c r="B20">
        <v>7.05</v>
      </c>
      <c r="C20" t="s">
        <v>252</v>
      </c>
      <c r="D20" t="s">
        <v>52</v>
      </c>
      <c r="E20">
        <v>258477458</v>
      </c>
      <c r="F20" t="s">
        <v>13</v>
      </c>
      <c r="G20">
        <v>3644030187</v>
      </c>
      <c r="H20" t="s">
        <v>2776</v>
      </c>
      <c r="I20" t="s">
        <v>2832</v>
      </c>
      <c r="J20" t="s">
        <v>13</v>
      </c>
    </row>
    <row r="21" spans="1:10" x14ac:dyDescent="0.2">
      <c r="A21" t="s">
        <v>2813</v>
      </c>
      <c r="B21">
        <v>7.05</v>
      </c>
      <c r="C21" t="s">
        <v>252</v>
      </c>
      <c r="D21" t="s">
        <v>54</v>
      </c>
      <c r="E21">
        <v>256487014</v>
      </c>
      <c r="F21" t="s">
        <v>13</v>
      </c>
      <c r="G21">
        <v>3485077700</v>
      </c>
      <c r="H21" t="s">
        <v>2776</v>
      </c>
      <c r="I21" t="s">
        <v>2833</v>
      </c>
      <c r="J21" t="s">
        <v>13</v>
      </c>
    </row>
    <row r="22" spans="1:10" x14ac:dyDescent="0.2">
      <c r="A22" t="s">
        <v>2813</v>
      </c>
      <c r="B22">
        <v>7.05</v>
      </c>
      <c r="C22" t="s">
        <v>252</v>
      </c>
      <c r="D22" t="s">
        <v>57</v>
      </c>
      <c r="E22">
        <v>248100062</v>
      </c>
      <c r="F22" t="s">
        <v>13</v>
      </c>
      <c r="G22">
        <v>3612087264</v>
      </c>
      <c r="H22" t="s">
        <v>2776</v>
      </c>
      <c r="I22" t="s">
        <v>2834</v>
      </c>
      <c r="J22" t="s">
        <v>13</v>
      </c>
    </row>
    <row r="23" spans="1:10" x14ac:dyDescent="0.2">
      <c r="A23" t="s">
        <v>2813</v>
      </c>
      <c r="B23">
        <v>7.05</v>
      </c>
      <c r="C23" t="s">
        <v>252</v>
      </c>
      <c r="D23" t="s">
        <v>60</v>
      </c>
      <c r="E23">
        <v>280671589</v>
      </c>
      <c r="F23" t="s">
        <v>13</v>
      </c>
      <c r="G23">
        <v>3619744245</v>
      </c>
      <c r="H23" t="s">
        <v>2776</v>
      </c>
      <c r="I23" t="s">
        <v>2835</v>
      </c>
      <c r="J23" t="s">
        <v>13</v>
      </c>
    </row>
    <row r="24" spans="1:10" x14ac:dyDescent="0.2">
      <c r="A24" t="s">
        <v>2813</v>
      </c>
      <c r="B24">
        <v>7.05</v>
      </c>
      <c r="C24" t="s">
        <v>252</v>
      </c>
      <c r="D24" t="s">
        <v>63</v>
      </c>
      <c r="E24">
        <v>245483021</v>
      </c>
      <c r="F24" t="s">
        <v>13</v>
      </c>
      <c r="G24">
        <v>3516429398</v>
      </c>
      <c r="H24" t="s">
        <v>2776</v>
      </c>
      <c r="I24" t="s">
        <v>2836</v>
      </c>
      <c r="J24" t="s">
        <v>13</v>
      </c>
    </row>
    <row r="25" spans="1:10" x14ac:dyDescent="0.2">
      <c r="A25" t="s">
        <v>2813</v>
      </c>
      <c r="B25">
        <v>7.05</v>
      </c>
      <c r="C25" t="s">
        <v>252</v>
      </c>
      <c r="D25" t="s">
        <v>64</v>
      </c>
      <c r="E25">
        <v>244302375</v>
      </c>
      <c r="F25" t="s">
        <v>13</v>
      </c>
      <c r="G25">
        <v>3377192645</v>
      </c>
      <c r="H25" t="s">
        <v>2776</v>
      </c>
      <c r="I25" t="s">
        <v>2837</v>
      </c>
      <c r="J25" t="s">
        <v>13</v>
      </c>
    </row>
    <row r="26" spans="1:10" x14ac:dyDescent="0.2">
      <c r="A26" t="s">
        <v>2813</v>
      </c>
      <c r="B26">
        <v>7.05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2776</v>
      </c>
      <c r="I26" t="s">
        <v>37</v>
      </c>
      <c r="J26" t="s">
        <v>13</v>
      </c>
    </row>
    <row r="27" spans="1:10" x14ac:dyDescent="0.2">
      <c r="A27" t="s">
        <v>2813</v>
      </c>
      <c r="B27">
        <v>7.05</v>
      </c>
      <c r="C27" t="s">
        <v>252</v>
      </c>
      <c r="D27" t="s">
        <v>66</v>
      </c>
      <c r="E27">
        <v>183744830</v>
      </c>
      <c r="F27" t="s">
        <v>13</v>
      </c>
      <c r="G27">
        <v>2355165974</v>
      </c>
      <c r="H27" t="s">
        <v>2776</v>
      </c>
      <c r="I27" t="s">
        <v>2838</v>
      </c>
      <c r="J27" t="s">
        <v>13</v>
      </c>
    </row>
    <row r="28" spans="1:10" x14ac:dyDescent="0.2">
      <c r="A28" t="s">
        <v>2813</v>
      </c>
      <c r="B28">
        <v>7.05</v>
      </c>
      <c r="C28" t="s">
        <v>252</v>
      </c>
      <c r="D28" t="s">
        <v>68</v>
      </c>
      <c r="E28">
        <v>207349359</v>
      </c>
      <c r="F28" t="s">
        <v>13</v>
      </c>
      <c r="G28">
        <v>2724125828</v>
      </c>
      <c r="H28" t="s">
        <v>2776</v>
      </c>
      <c r="I28" t="s">
        <v>2839</v>
      </c>
      <c r="J28" t="s">
        <v>13</v>
      </c>
    </row>
    <row r="29" spans="1:10" x14ac:dyDescent="0.2">
      <c r="A29" t="s">
        <v>2813</v>
      </c>
      <c r="B29">
        <v>7.05</v>
      </c>
      <c r="C29" t="s">
        <v>252</v>
      </c>
      <c r="D29" t="s">
        <v>70</v>
      </c>
      <c r="E29">
        <v>233803488</v>
      </c>
      <c r="F29" t="s">
        <v>13</v>
      </c>
      <c r="G29">
        <v>3079475749</v>
      </c>
      <c r="H29" t="s">
        <v>2776</v>
      </c>
      <c r="I29" t="s">
        <v>2840</v>
      </c>
      <c r="J29" t="s">
        <v>13</v>
      </c>
    </row>
    <row r="30" spans="1:10" x14ac:dyDescent="0.2">
      <c r="A30" t="s">
        <v>2813</v>
      </c>
      <c r="B30">
        <v>7.05</v>
      </c>
      <c r="C30" t="s">
        <v>252</v>
      </c>
      <c r="D30" t="s">
        <v>72</v>
      </c>
      <c r="E30">
        <v>227227324</v>
      </c>
      <c r="F30" t="s">
        <v>13</v>
      </c>
      <c r="G30">
        <v>3240111713</v>
      </c>
      <c r="H30" t="s">
        <v>2776</v>
      </c>
      <c r="I30" t="s">
        <v>2841</v>
      </c>
      <c r="J30" t="s">
        <v>13</v>
      </c>
    </row>
    <row r="31" spans="1:10" x14ac:dyDescent="0.2">
      <c r="A31" t="s">
        <v>2813</v>
      </c>
      <c r="B31">
        <v>7.05</v>
      </c>
      <c r="C31" t="s">
        <v>252</v>
      </c>
      <c r="D31" t="s">
        <v>74</v>
      </c>
      <c r="E31">
        <v>234075556</v>
      </c>
      <c r="F31" t="s">
        <v>13</v>
      </c>
      <c r="G31">
        <v>3312539645</v>
      </c>
      <c r="H31" t="s">
        <v>2776</v>
      </c>
      <c r="I31" t="s">
        <v>2842</v>
      </c>
      <c r="J31" t="s">
        <v>13</v>
      </c>
    </row>
    <row r="32" spans="1:10" x14ac:dyDescent="0.2">
      <c r="A32" t="s">
        <v>2813</v>
      </c>
      <c r="B32">
        <v>7.05</v>
      </c>
      <c r="C32" t="s">
        <v>252</v>
      </c>
      <c r="D32" t="s">
        <v>76</v>
      </c>
      <c r="E32">
        <v>251349557</v>
      </c>
      <c r="F32" t="s">
        <v>13</v>
      </c>
      <c r="G32">
        <v>3457770545</v>
      </c>
      <c r="H32" t="s">
        <v>2776</v>
      </c>
      <c r="I32" t="s">
        <v>2843</v>
      </c>
      <c r="J32" t="s">
        <v>13</v>
      </c>
    </row>
    <row r="33" spans="1:10" x14ac:dyDescent="0.2">
      <c r="A33" t="s">
        <v>2813</v>
      </c>
      <c r="B33">
        <v>7.05</v>
      </c>
      <c r="C33" t="s">
        <v>252</v>
      </c>
      <c r="D33" t="s">
        <v>78</v>
      </c>
      <c r="E33">
        <v>279798630</v>
      </c>
      <c r="F33" t="s">
        <v>13</v>
      </c>
      <c r="G33">
        <v>3897452128</v>
      </c>
      <c r="H33" t="s">
        <v>2776</v>
      </c>
      <c r="I33" t="s">
        <v>2844</v>
      </c>
      <c r="J33" t="s">
        <v>13</v>
      </c>
    </row>
    <row r="34" spans="1:10" x14ac:dyDescent="0.2">
      <c r="A34" t="s">
        <v>2813</v>
      </c>
      <c r="B34">
        <v>7.05</v>
      </c>
      <c r="C34" t="s">
        <v>252</v>
      </c>
      <c r="D34" t="s">
        <v>80</v>
      </c>
      <c r="E34">
        <v>259742547</v>
      </c>
      <c r="F34" t="s">
        <v>13</v>
      </c>
      <c r="G34">
        <v>3496061381</v>
      </c>
      <c r="H34" t="s">
        <v>2776</v>
      </c>
      <c r="I34" t="s">
        <v>2845</v>
      </c>
      <c r="J34" t="s">
        <v>13</v>
      </c>
    </row>
    <row r="35" spans="1:10" x14ac:dyDescent="0.2">
      <c r="A35" t="s">
        <v>2813</v>
      </c>
      <c r="B35">
        <v>7.05</v>
      </c>
      <c r="C35" t="s">
        <v>252</v>
      </c>
      <c r="D35" t="s">
        <v>83</v>
      </c>
      <c r="E35">
        <v>271945328</v>
      </c>
      <c r="F35" t="s">
        <v>13</v>
      </c>
      <c r="G35">
        <v>3773106478</v>
      </c>
      <c r="H35" t="s">
        <v>2776</v>
      </c>
      <c r="I35" t="s">
        <v>2846</v>
      </c>
      <c r="J35" t="s">
        <v>13</v>
      </c>
    </row>
    <row r="36" spans="1:10" x14ac:dyDescent="0.2">
      <c r="A36" t="s">
        <v>2813</v>
      </c>
      <c r="B36">
        <v>7.05</v>
      </c>
      <c r="C36" t="s">
        <v>252</v>
      </c>
      <c r="D36" t="s">
        <v>86</v>
      </c>
      <c r="E36">
        <v>253261413</v>
      </c>
      <c r="F36" t="s">
        <v>13</v>
      </c>
      <c r="G36">
        <v>3646608911</v>
      </c>
      <c r="H36" t="s">
        <v>2776</v>
      </c>
      <c r="I36" t="s">
        <v>2847</v>
      </c>
      <c r="J36" t="s">
        <v>13</v>
      </c>
    </row>
    <row r="37" spans="1:10" x14ac:dyDescent="0.2">
      <c r="A37" t="s">
        <v>2813</v>
      </c>
      <c r="B37">
        <v>7.05</v>
      </c>
      <c r="C37" t="s">
        <v>252</v>
      </c>
      <c r="D37" t="s">
        <v>89</v>
      </c>
      <c r="E37">
        <v>255400780</v>
      </c>
      <c r="F37" t="s">
        <v>13</v>
      </c>
      <c r="G37">
        <v>3550623224</v>
      </c>
      <c r="H37" t="s">
        <v>2776</v>
      </c>
      <c r="I37" t="s">
        <v>2848</v>
      </c>
      <c r="J37" t="s">
        <v>13</v>
      </c>
    </row>
    <row r="38" spans="1:10" x14ac:dyDescent="0.2">
      <c r="A38" t="s">
        <v>2813</v>
      </c>
      <c r="B38">
        <v>7.05</v>
      </c>
      <c r="C38" t="s">
        <v>252</v>
      </c>
      <c r="D38" t="s">
        <v>92</v>
      </c>
      <c r="E38">
        <v>247379398</v>
      </c>
      <c r="F38" t="s">
        <v>13</v>
      </c>
      <c r="G38">
        <v>3338373070</v>
      </c>
      <c r="H38" t="s">
        <v>2776</v>
      </c>
      <c r="I38" t="s">
        <v>2849</v>
      </c>
      <c r="J38" t="s">
        <v>13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2850</v>
      </c>
      <c r="B2">
        <v>6.74</v>
      </c>
      <c r="C2" t="s">
        <v>11</v>
      </c>
      <c r="D2" t="s">
        <v>12</v>
      </c>
      <c r="E2">
        <v>176718001</v>
      </c>
      <c r="F2" t="s">
        <v>13</v>
      </c>
      <c r="G2">
        <v>2196741929</v>
      </c>
      <c r="H2" t="s">
        <v>2521</v>
      </c>
      <c r="I2" t="s">
        <v>2851</v>
      </c>
      <c r="J2" t="s">
        <v>13</v>
      </c>
    </row>
    <row r="3" spans="1:10" x14ac:dyDescent="0.2">
      <c r="A3" t="s">
        <v>2850</v>
      </c>
      <c r="B3">
        <v>6.74</v>
      </c>
      <c r="C3" t="s">
        <v>11</v>
      </c>
      <c r="D3" t="s">
        <v>16</v>
      </c>
      <c r="E3">
        <v>91227984</v>
      </c>
      <c r="F3" t="s">
        <v>13</v>
      </c>
      <c r="G3">
        <v>1217616026</v>
      </c>
      <c r="H3" t="s">
        <v>2521</v>
      </c>
      <c r="I3" t="s">
        <v>2852</v>
      </c>
      <c r="J3" t="s">
        <v>13</v>
      </c>
    </row>
    <row r="4" spans="1:10" x14ac:dyDescent="0.2">
      <c r="A4" t="s">
        <v>2850</v>
      </c>
      <c r="B4">
        <v>6.74</v>
      </c>
      <c r="C4" t="s">
        <v>11</v>
      </c>
      <c r="D4" t="s">
        <v>18</v>
      </c>
      <c r="E4">
        <v>60991946</v>
      </c>
      <c r="F4" t="s">
        <v>13</v>
      </c>
      <c r="G4">
        <v>749280194</v>
      </c>
      <c r="H4" t="s">
        <v>2521</v>
      </c>
      <c r="I4" t="s">
        <v>2853</v>
      </c>
      <c r="J4" t="s">
        <v>13</v>
      </c>
    </row>
    <row r="5" spans="1:10" x14ac:dyDescent="0.2">
      <c r="A5" t="s">
        <v>2850</v>
      </c>
      <c r="B5">
        <v>6.74</v>
      </c>
      <c r="C5" t="s">
        <v>11</v>
      </c>
      <c r="D5" t="s">
        <v>20</v>
      </c>
      <c r="E5">
        <v>27014397</v>
      </c>
      <c r="F5" t="s">
        <v>13</v>
      </c>
      <c r="G5">
        <v>336442663</v>
      </c>
      <c r="H5" t="s">
        <v>2521</v>
      </c>
      <c r="I5" t="s">
        <v>2854</v>
      </c>
      <c r="J5" t="s">
        <v>13</v>
      </c>
    </row>
    <row r="6" spans="1:10" x14ac:dyDescent="0.2">
      <c r="A6" t="s">
        <v>2850</v>
      </c>
      <c r="B6">
        <v>6.74</v>
      </c>
      <c r="C6" t="s">
        <v>11</v>
      </c>
      <c r="D6" t="s">
        <v>22</v>
      </c>
      <c r="E6">
        <v>20028868</v>
      </c>
      <c r="F6" t="s">
        <v>13</v>
      </c>
      <c r="G6">
        <v>235251477</v>
      </c>
      <c r="H6" t="s">
        <v>2521</v>
      </c>
      <c r="I6" t="s">
        <v>2855</v>
      </c>
      <c r="J6" t="s">
        <v>2856</v>
      </c>
    </row>
    <row r="7" spans="1:10" x14ac:dyDescent="0.2">
      <c r="A7" t="s">
        <v>2850</v>
      </c>
      <c r="B7">
        <v>6.74</v>
      </c>
      <c r="C7" t="s">
        <v>11</v>
      </c>
      <c r="D7" t="s">
        <v>25</v>
      </c>
      <c r="E7">
        <v>8619033</v>
      </c>
      <c r="F7" t="s">
        <v>13</v>
      </c>
      <c r="G7">
        <v>105087351</v>
      </c>
      <c r="H7" t="s">
        <v>2521</v>
      </c>
      <c r="I7" t="s">
        <v>2857</v>
      </c>
      <c r="J7" t="s">
        <v>13</v>
      </c>
    </row>
    <row r="8" spans="1:10" x14ac:dyDescent="0.2">
      <c r="A8" t="s">
        <v>2850</v>
      </c>
      <c r="B8">
        <v>6.74</v>
      </c>
      <c r="C8" t="s">
        <v>11</v>
      </c>
      <c r="D8" t="s">
        <v>27</v>
      </c>
      <c r="E8">
        <v>4139655</v>
      </c>
      <c r="F8" t="s">
        <v>13</v>
      </c>
      <c r="G8">
        <v>48702745</v>
      </c>
      <c r="H8" t="s">
        <v>2521</v>
      </c>
      <c r="I8" t="s">
        <v>2858</v>
      </c>
      <c r="J8" t="s">
        <v>2859</v>
      </c>
    </row>
    <row r="9" spans="1:10" x14ac:dyDescent="0.2">
      <c r="A9" t="s">
        <v>2850</v>
      </c>
      <c r="B9">
        <v>6.74</v>
      </c>
      <c r="C9" t="s">
        <v>11</v>
      </c>
      <c r="D9" t="s">
        <v>29</v>
      </c>
      <c r="E9">
        <v>2106047</v>
      </c>
      <c r="F9" t="s">
        <v>13</v>
      </c>
      <c r="G9">
        <v>24987833</v>
      </c>
      <c r="H9" t="s">
        <v>2521</v>
      </c>
      <c r="I9" t="s">
        <v>2860</v>
      </c>
      <c r="J9" t="s">
        <v>2861</v>
      </c>
    </row>
    <row r="10" spans="1:10" x14ac:dyDescent="0.2">
      <c r="A10" t="s">
        <v>2850</v>
      </c>
      <c r="B10">
        <v>6.74</v>
      </c>
      <c r="C10" t="s">
        <v>11</v>
      </c>
      <c r="D10" t="s">
        <v>32</v>
      </c>
      <c r="E10">
        <v>996368</v>
      </c>
      <c r="F10" t="s">
        <v>13</v>
      </c>
      <c r="G10">
        <v>12702862</v>
      </c>
      <c r="H10" t="s">
        <v>2521</v>
      </c>
      <c r="I10" t="s">
        <v>2862</v>
      </c>
      <c r="J10" t="s">
        <v>2863</v>
      </c>
    </row>
    <row r="11" spans="1:10" x14ac:dyDescent="0.2">
      <c r="A11" t="s">
        <v>2850</v>
      </c>
      <c r="B11">
        <v>6.74</v>
      </c>
      <c r="C11" t="s">
        <v>11</v>
      </c>
      <c r="D11" t="s">
        <v>35</v>
      </c>
      <c r="E11">
        <v>549364</v>
      </c>
      <c r="F11" t="s">
        <v>13</v>
      </c>
      <c r="G11">
        <v>6246299</v>
      </c>
      <c r="H11" t="s">
        <v>2521</v>
      </c>
      <c r="I11" t="s">
        <v>2864</v>
      </c>
      <c r="J11" t="s">
        <v>2865</v>
      </c>
    </row>
    <row r="12" spans="1:10" x14ac:dyDescent="0.2">
      <c r="A12" t="s">
        <v>2850</v>
      </c>
      <c r="B12">
        <v>6.74</v>
      </c>
      <c r="C12" t="s">
        <v>11</v>
      </c>
      <c r="D12" t="s">
        <v>38</v>
      </c>
      <c r="E12">
        <v>283456</v>
      </c>
      <c r="F12" t="s">
        <v>13</v>
      </c>
      <c r="G12">
        <v>3074038</v>
      </c>
      <c r="H12" t="s">
        <v>2521</v>
      </c>
      <c r="I12" t="s">
        <v>2866</v>
      </c>
      <c r="J12" t="s">
        <v>2867</v>
      </c>
    </row>
    <row r="13" spans="1:10" x14ac:dyDescent="0.2">
      <c r="A13" t="s">
        <v>2850</v>
      </c>
      <c r="B13">
        <v>6.74</v>
      </c>
      <c r="C13" t="s">
        <v>11</v>
      </c>
      <c r="D13" t="s">
        <v>39</v>
      </c>
      <c r="E13">
        <v>111017</v>
      </c>
      <c r="F13" t="s">
        <v>13</v>
      </c>
      <c r="G13">
        <v>1300269</v>
      </c>
      <c r="H13" t="s">
        <v>2521</v>
      </c>
      <c r="I13" t="s">
        <v>2868</v>
      </c>
      <c r="J13" t="s">
        <v>2869</v>
      </c>
    </row>
    <row r="14" spans="1:10" x14ac:dyDescent="0.2">
      <c r="A14" t="s">
        <v>2850</v>
      </c>
      <c r="B14">
        <v>6.74</v>
      </c>
      <c r="C14" t="s">
        <v>11</v>
      </c>
      <c r="D14" t="s">
        <v>40</v>
      </c>
      <c r="E14">
        <v>196342232</v>
      </c>
      <c r="F14" t="s">
        <v>13</v>
      </c>
      <c r="G14">
        <v>2463811490</v>
      </c>
      <c r="H14" t="s">
        <v>2521</v>
      </c>
      <c r="I14" t="s">
        <v>2870</v>
      </c>
      <c r="J14" t="s">
        <v>13</v>
      </c>
    </row>
    <row r="15" spans="1:10" x14ac:dyDescent="0.2">
      <c r="A15" t="s">
        <v>2850</v>
      </c>
      <c r="B15">
        <v>6.74</v>
      </c>
      <c r="C15" t="s">
        <v>11</v>
      </c>
      <c r="D15" t="s">
        <v>42</v>
      </c>
      <c r="E15">
        <v>87878367</v>
      </c>
      <c r="F15" t="s">
        <v>13</v>
      </c>
      <c r="G15">
        <v>1226530648</v>
      </c>
      <c r="H15" t="s">
        <v>2521</v>
      </c>
      <c r="I15" t="s">
        <v>2871</v>
      </c>
      <c r="J15" t="s">
        <v>13</v>
      </c>
    </row>
    <row r="16" spans="1:10" x14ac:dyDescent="0.2">
      <c r="A16" t="s">
        <v>2850</v>
      </c>
      <c r="B16">
        <v>6.74</v>
      </c>
      <c r="C16" t="s">
        <v>11</v>
      </c>
      <c r="D16" t="s">
        <v>44</v>
      </c>
      <c r="E16">
        <v>50797992</v>
      </c>
      <c r="F16" t="s">
        <v>13</v>
      </c>
      <c r="G16">
        <v>673480753</v>
      </c>
      <c r="H16" t="s">
        <v>2521</v>
      </c>
      <c r="I16" t="s">
        <v>2872</v>
      </c>
      <c r="J16" t="s">
        <v>13</v>
      </c>
    </row>
    <row r="17" spans="1:10" x14ac:dyDescent="0.2">
      <c r="A17" t="s">
        <v>2850</v>
      </c>
      <c r="B17">
        <v>6.74</v>
      </c>
      <c r="C17" t="s">
        <v>11</v>
      </c>
      <c r="D17" t="s">
        <v>46</v>
      </c>
      <c r="E17">
        <v>29246691</v>
      </c>
      <c r="F17" t="s">
        <v>13</v>
      </c>
      <c r="G17">
        <v>359211695</v>
      </c>
      <c r="H17" t="s">
        <v>2521</v>
      </c>
      <c r="I17" t="s">
        <v>2873</v>
      </c>
      <c r="J17" t="s">
        <v>2874</v>
      </c>
    </row>
    <row r="18" spans="1:10" x14ac:dyDescent="0.2">
      <c r="A18" t="s">
        <v>2850</v>
      </c>
      <c r="B18">
        <v>6.74</v>
      </c>
      <c r="C18" t="s">
        <v>11</v>
      </c>
      <c r="D18" t="s">
        <v>48</v>
      </c>
      <c r="E18">
        <v>12834239</v>
      </c>
      <c r="F18" t="s">
        <v>13</v>
      </c>
      <c r="G18">
        <v>168229770</v>
      </c>
      <c r="H18" t="s">
        <v>2521</v>
      </c>
      <c r="I18" t="s">
        <v>2875</v>
      </c>
      <c r="J18" t="s">
        <v>13</v>
      </c>
    </row>
    <row r="19" spans="1:10" x14ac:dyDescent="0.2">
      <c r="A19" t="s">
        <v>2850</v>
      </c>
      <c r="B19">
        <v>6.74</v>
      </c>
      <c r="C19" t="s">
        <v>11</v>
      </c>
      <c r="D19" t="s">
        <v>50</v>
      </c>
      <c r="E19">
        <v>7797908</v>
      </c>
      <c r="F19" t="s">
        <v>13</v>
      </c>
      <c r="G19">
        <v>96812427</v>
      </c>
      <c r="H19" t="s">
        <v>2521</v>
      </c>
      <c r="I19" t="s">
        <v>2876</v>
      </c>
      <c r="J19" t="s">
        <v>13</v>
      </c>
    </row>
    <row r="20" spans="1:10" x14ac:dyDescent="0.2">
      <c r="A20" t="s">
        <v>2850</v>
      </c>
      <c r="B20">
        <v>6.74</v>
      </c>
      <c r="C20" t="s">
        <v>11</v>
      </c>
      <c r="D20" t="s">
        <v>52</v>
      </c>
      <c r="E20">
        <v>3792040</v>
      </c>
      <c r="F20" t="s">
        <v>13</v>
      </c>
      <c r="G20">
        <v>46680081</v>
      </c>
      <c r="H20" t="s">
        <v>2521</v>
      </c>
      <c r="I20" t="s">
        <v>2877</v>
      </c>
      <c r="J20" t="s">
        <v>2878</v>
      </c>
    </row>
    <row r="21" spans="1:10" x14ac:dyDescent="0.2">
      <c r="A21" t="s">
        <v>2850</v>
      </c>
      <c r="B21">
        <v>6.74</v>
      </c>
      <c r="C21" t="s">
        <v>11</v>
      </c>
      <c r="D21" t="s">
        <v>54</v>
      </c>
      <c r="E21">
        <v>1914173</v>
      </c>
      <c r="F21" t="s">
        <v>13</v>
      </c>
      <c r="G21">
        <v>23190326</v>
      </c>
      <c r="H21" t="s">
        <v>2521</v>
      </c>
      <c r="I21" t="s">
        <v>2879</v>
      </c>
      <c r="J21" t="s">
        <v>2880</v>
      </c>
    </row>
    <row r="22" spans="1:10" x14ac:dyDescent="0.2">
      <c r="A22" t="s">
        <v>2850</v>
      </c>
      <c r="B22">
        <v>6.74</v>
      </c>
      <c r="C22" t="s">
        <v>11</v>
      </c>
      <c r="D22" t="s">
        <v>57</v>
      </c>
      <c r="E22">
        <v>1017426</v>
      </c>
      <c r="F22" t="s">
        <v>13</v>
      </c>
      <c r="G22">
        <v>12506565</v>
      </c>
      <c r="H22" t="s">
        <v>2521</v>
      </c>
      <c r="I22" t="s">
        <v>2881</v>
      </c>
      <c r="J22" t="s">
        <v>2882</v>
      </c>
    </row>
    <row r="23" spans="1:10" x14ac:dyDescent="0.2">
      <c r="A23" t="s">
        <v>2850</v>
      </c>
      <c r="B23">
        <v>6.74</v>
      </c>
      <c r="C23" t="s">
        <v>11</v>
      </c>
      <c r="D23" t="s">
        <v>60</v>
      </c>
      <c r="E23">
        <v>493808</v>
      </c>
      <c r="F23" t="s">
        <v>13</v>
      </c>
      <c r="G23">
        <v>5461498</v>
      </c>
      <c r="H23" t="s">
        <v>2521</v>
      </c>
      <c r="I23" t="s">
        <v>2883</v>
      </c>
      <c r="J23" t="s">
        <v>2884</v>
      </c>
    </row>
    <row r="24" spans="1:10" x14ac:dyDescent="0.2">
      <c r="A24" t="s">
        <v>2850</v>
      </c>
      <c r="B24">
        <v>6.74</v>
      </c>
      <c r="C24" t="s">
        <v>11</v>
      </c>
      <c r="D24" t="s">
        <v>63</v>
      </c>
      <c r="E24">
        <v>239521</v>
      </c>
      <c r="F24" t="s">
        <v>13</v>
      </c>
      <c r="G24">
        <v>2690852</v>
      </c>
      <c r="H24" t="s">
        <v>2521</v>
      </c>
      <c r="I24" t="s">
        <v>2885</v>
      </c>
      <c r="J24" t="s">
        <v>2886</v>
      </c>
    </row>
    <row r="25" spans="1:10" x14ac:dyDescent="0.2">
      <c r="A25" t="s">
        <v>2850</v>
      </c>
      <c r="B25">
        <v>6.74</v>
      </c>
      <c r="C25" t="s">
        <v>11</v>
      </c>
      <c r="D25" t="s">
        <v>64</v>
      </c>
      <c r="E25">
        <v>91272</v>
      </c>
      <c r="F25" t="s">
        <v>13</v>
      </c>
      <c r="G25">
        <v>1132490</v>
      </c>
      <c r="H25" t="s">
        <v>2521</v>
      </c>
      <c r="I25" t="s">
        <v>2887</v>
      </c>
      <c r="J25" t="s">
        <v>2888</v>
      </c>
    </row>
    <row r="26" spans="1:10" x14ac:dyDescent="0.2">
      <c r="A26" t="s">
        <v>2850</v>
      </c>
      <c r="B26">
        <v>6.74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2521</v>
      </c>
      <c r="I26" t="s">
        <v>37</v>
      </c>
      <c r="J26" t="s">
        <v>13</v>
      </c>
    </row>
    <row r="27" spans="1:10" x14ac:dyDescent="0.2">
      <c r="A27" t="s">
        <v>2850</v>
      </c>
      <c r="B27">
        <v>6.74</v>
      </c>
      <c r="C27" t="s">
        <v>11</v>
      </c>
      <c r="D27" t="s">
        <v>66</v>
      </c>
      <c r="E27">
        <v>185168795</v>
      </c>
      <c r="F27" t="s">
        <v>13</v>
      </c>
      <c r="G27">
        <v>2312007163</v>
      </c>
      <c r="H27" t="s">
        <v>2521</v>
      </c>
      <c r="I27" t="s">
        <v>2889</v>
      </c>
      <c r="J27" t="s">
        <v>13</v>
      </c>
    </row>
    <row r="28" spans="1:10" x14ac:dyDescent="0.2">
      <c r="A28" t="s">
        <v>2850</v>
      </c>
      <c r="B28">
        <v>6.74</v>
      </c>
      <c r="C28" t="s">
        <v>11</v>
      </c>
      <c r="D28" t="s">
        <v>68</v>
      </c>
      <c r="E28">
        <v>98910796</v>
      </c>
      <c r="F28" t="s">
        <v>13</v>
      </c>
      <c r="G28">
        <v>1283718571</v>
      </c>
      <c r="H28" t="s">
        <v>2521</v>
      </c>
      <c r="I28" t="s">
        <v>2890</v>
      </c>
      <c r="J28" t="s">
        <v>13</v>
      </c>
    </row>
    <row r="29" spans="1:10" x14ac:dyDescent="0.2">
      <c r="A29" t="s">
        <v>2850</v>
      </c>
      <c r="B29">
        <v>6.74</v>
      </c>
      <c r="C29" t="s">
        <v>11</v>
      </c>
      <c r="D29" t="s">
        <v>70</v>
      </c>
      <c r="E29">
        <v>48547345</v>
      </c>
      <c r="F29" t="s">
        <v>13</v>
      </c>
      <c r="G29">
        <v>622307681</v>
      </c>
      <c r="H29" t="s">
        <v>2521</v>
      </c>
      <c r="I29" t="s">
        <v>2891</v>
      </c>
      <c r="J29" t="s">
        <v>13</v>
      </c>
    </row>
    <row r="30" spans="1:10" x14ac:dyDescent="0.2">
      <c r="A30" t="s">
        <v>2850</v>
      </c>
      <c r="B30">
        <v>6.74</v>
      </c>
      <c r="C30" t="s">
        <v>11</v>
      </c>
      <c r="D30" t="s">
        <v>72</v>
      </c>
      <c r="E30">
        <v>26878090</v>
      </c>
      <c r="F30" t="s">
        <v>13</v>
      </c>
      <c r="G30">
        <v>325238474</v>
      </c>
      <c r="H30" t="s">
        <v>2521</v>
      </c>
      <c r="I30" t="s">
        <v>2892</v>
      </c>
      <c r="J30" t="s">
        <v>2893</v>
      </c>
    </row>
    <row r="31" spans="1:10" x14ac:dyDescent="0.2">
      <c r="A31" t="s">
        <v>2850</v>
      </c>
      <c r="B31">
        <v>6.74</v>
      </c>
      <c r="C31" t="s">
        <v>11</v>
      </c>
      <c r="D31" t="s">
        <v>74</v>
      </c>
      <c r="E31">
        <v>14378824</v>
      </c>
      <c r="F31" t="s">
        <v>13</v>
      </c>
      <c r="G31">
        <v>181155114</v>
      </c>
      <c r="H31" t="s">
        <v>2521</v>
      </c>
      <c r="I31" t="s">
        <v>2894</v>
      </c>
      <c r="J31" t="s">
        <v>13</v>
      </c>
    </row>
    <row r="32" spans="1:10" x14ac:dyDescent="0.2">
      <c r="A32" t="s">
        <v>2850</v>
      </c>
      <c r="B32">
        <v>6.74</v>
      </c>
      <c r="C32" t="s">
        <v>11</v>
      </c>
      <c r="D32" t="s">
        <v>76</v>
      </c>
      <c r="E32">
        <v>5885602</v>
      </c>
      <c r="F32" t="s">
        <v>13</v>
      </c>
      <c r="G32">
        <v>78907485</v>
      </c>
      <c r="H32" t="s">
        <v>2521</v>
      </c>
      <c r="I32" t="s">
        <v>2895</v>
      </c>
      <c r="J32" t="s">
        <v>13</v>
      </c>
    </row>
    <row r="33" spans="1:10" x14ac:dyDescent="0.2">
      <c r="A33" t="s">
        <v>2850</v>
      </c>
      <c r="B33">
        <v>6.74</v>
      </c>
      <c r="C33" t="s">
        <v>11</v>
      </c>
      <c r="D33" t="s">
        <v>78</v>
      </c>
      <c r="E33">
        <v>3944343</v>
      </c>
      <c r="F33" t="s">
        <v>13</v>
      </c>
      <c r="G33">
        <v>46704548</v>
      </c>
      <c r="H33" t="s">
        <v>2521</v>
      </c>
      <c r="I33" t="s">
        <v>2896</v>
      </c>
      <c r="J33" t="s">
        <v>2897</v>
      </c>
    </row>
    <row r="34" spans="1:10" x14ac:dyDescent="0.2">
      <c r="A34" t="s">
        <v>2850</v>
      </c>
      <c r="B34">
        <v>6.74</v>
      </c>
      <c r="C34" t="s">
        <v>11</v>
      </c>
      <c r="D34" t="s">
        <v>80</v>
      </c>
      <c r="E34">
        <v>1828680</v>
      </c>
      <c r="F34" t="s">
        <v>13</v>
      </c>
      <c r="G34">
        <v>22068252</v>
      </c>
      <c r="H34" t="s">
        <v>2521</v>
      </c>
      <c r="I34" t="s">
        <v>2898</v>
      </c>
      <c r="J34" t="s">
        <v>2899</v>
      </c>
    </row>
    <row r="35" spans="1:10" x14ac:dyDescent="0.2">
      <c r="A35" t="s">
        <v>2850</v>
      </c>
      <c r="B35">
        <v>6.74</v>
      </c>
      <c r="C35" t="s">
        <v>11</v>
      </c>
      <c r="D35" t="s">
        <v>83</v>
      </c>
      <c r="E35">
        <v>951572</v>
      </c>
      <c r="F35" t="s">
        <v>13</v>
      </c>
      <c r="G35">
        <v>11319467</v>
      </c>
      <c r="H35" t="s">
        <v>2521</v>
      </c>
      <c r="I35" t="s">
        <v>2900</v>
      </c>
      <c r="J35" t="s">
        <v>2901</v>
      </c>
    </row>
    <row r="36" spans="1:10" x14ac:dyDescent="0.2">
      <c r="A36" t="s">
        <v>2850</v>
      </c>
      <c r="B36">
        <v>6.74</v>
      </c>
      <c r="C36" t="s">
        <v>11</v>
      </c>
      <c r="D36" t="s">
        <v>86</v>
      </c>
      <c r="E36">
        <v>398070</v>
      </c>
      <c r="F36" t="s">
        <v>13</v>
      </c>
      <c r="G36">
        <v>4870789</v>
      </c>
      <c r="H36" t="s">
        <v>2521</v>
      </c>
      <c r="I36" t="s">
        <v>2902</v>
      </c>
      <c r="J36" t="s">
        <v>2903</v>
      </c>
    </row>
    <row r="37" spans="1:10" x14ac:dyDescent="0.2">
      <c r="A37" t="s">
        <v>2850</v>
      </c>
      <c r="B37">
        <v>6.74</v>
      </c>
      <c r="C37" t="s">
        <v>11</v>
      </c>
      <c r="D37" t="s">
        <v>89</v>
      </c>
      <c r="E37">
        <v>225938</v>
      </c>
      <c r="F37" t="s">
        <v>13</v>
      </c>
      <c r="G37">
        <v>2426758</v>
      </c>
      <c r="H37" t="s">
        <v>2521</v>
      </c>
      <c r="I37" t="s">
        <v>2904</v>
      </c>
      <c r="J37" t="s">
        <v>2905</v>
      </c>
    </row>
    <row r="38" spans="1:10" x14ac:dyDescent="0.2">
      <c r="A38" t="s">
        <v>2850</v>
      </c>
      <c r="B38">
        <v>6.74</v>
      </c>
      <c r="C38" t="s">
        <v>11</v>
      </c>
      <c r="D38" t="s">
        <v>92</v>
      </c>
      <c r="E38">
        <v>78140</v>
      </c>
      <c r="F38" t="s">
        <v>13</v>
      </c>
      <c r="G38">
        <v>931124</v>
      </c>
      <c r="H38" t="s">
        <v>2521</v>
      </c>
      <c r="I38" t="s">
        <v>2906</v>
      </c>
      <c r="J38" t="s">
        <v>2907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2908</v>
      </c>
      <c r="B2">
        <v>6.74</v>
      </c>
      <c r="C2" t="s">
        <v>11</v>
      </c>
      <c r="D2" t="s">
        <v>12</v>
      </c>
      <c r="E2">
        <v>1108324252</v>
      </c>
      <c r="F2" t="s">
        <v>13</v>
      </c>
      <c r="G2">
        <v>15169810769</v>
      </c>
      <c r="H2" t="s">
        <v>2521</v>
      </c>
      <c r="I2" t="s">
        <v>2909</v>
      </c>
      <c r="J2" t="s">
        <v>13</v>
      </c>
    </row>
    <row r="3" spans="1:10" x14ac:dyDescent="0.2">
      <c r="A3" t="s">
        <v>2908</v>
      </c>
      <c r="B3">
        <v>6.74</v>
      </c>
      <c r="C3" t="s">
        <v>11</v>
      </c>
      <c r="D3" t="s">
        <v>16</v>
      </c>
      <c r="E3">
        <v>712291437</v>
      </c>
      <c r="F3" t="s">
        <v>13</v>
      </c>
      <c r="G3">
        <v>9525945794</v>
      </c>
      <c r="H3" t="s">
        <v>2521</v>
      </c>
      <c r="I3" t="s">
        <v>2910</v>
      </c>
      <c r="J3" t="s">
        <v>13</v>
      </c>
    </row>
    <row r="4" spans="1:10" x14ac:dyDescent="0.2">
      <c r="A4" t="s">
        <v>2908</v>
      </c>
      <c r="B4">
        <v>6.74</v>
      </c>
      <c r="C4" t="s">
        <v>11</v>
      </c>
      <c r="D4" t="s">
        <v>18</v>
      </c>
      <c r="E4">
        <v>476360574</v>
      </c>
      <c r="F4" t="s">
        <v>13</v>
      </c>
      <c r="G4">
        <v>6120794045</v>
      </c>
      <c r="H4" t="s">
        <v>2521</v>
      </c>
      <c r="I4" t="s">
        <v>2911</v>
      </c>
      <c r="J4" t="s">
        <v>13</v>
      </c>
    </row>
    <row r="5" spans="1:10" x14ac:dyDescent="0.2">
      <c r="A5" t="s">
        <v>2908</v>
      </c>
      <c r="B5">
        <v>6.74</v>
      </c>
      <c r="C5" t="s">
        <v>11</v>
      </c>
      <c r="D5" t="s">
        <v>20</v>
      </c>
      <c r="E5">
        <v>273105706</v>
      </c>
      <c r="F5" t="s">
        <v>13</v>
      </c>
      <c r="G5">
        <v>3357440667</v>
      </c>
      <c r="H5" t="s">
        <v>2521</v>
      </c>
      <c r="I5" t="s">
        <v>2912</v>
      </c>
      <c r="J5" t="s">
        <v>2913</v>
      </c>
    </row>
    <row r="6" spans="1:10" x14ac:dyDescent="0.2">
      <c r="A6" t="s">
        <v>2908</v>
      </c>
      <c r="B6">
        <v>6.74</v>
      </c>
      <c r="C6" t="s">
        <v>11</v>
      </c>
      <c r="D6" t="s">
        <v>22</v>
      </c>
      <c r="E6">
        <v>183333385</v>
      </c>
      <c r="F6" t="s">
        <v>13</v>
      </c>
      <c r="G6">
        <v>2303546831</v>
      </c>
      <c r="H6" t="s">
        <v>2521</v>
      </c>
      <c r="I6" t="s">
        <v>2914</v>
      </c>
      <c r="J6" t="s">
        <v>2915</v>
      </c>
    </row>
    <row r="7" spans="1:10" x14ac:dyDescent="0.2">
      <c r="A7" t="s">
        <v>2908</v>
      </c>
      <c r="B7">
        <v>6.74</v>
      </c>
      <c r="C7" t="s">
        <v>11</v>
      </c>
      <c r="D7" t="s">
        <v>25</v>
      </c>
      <c r="E7">
        <v>89461644</v>
      </c>
      <c r="F7" t="s">
        <v>13</v>
      </c>
      <c r="G7">
        <v>1116802160</v>
      </c>
      <c r="H7" t="s">
        <v>2521</v>
      </c>
      <c r="I7" t="s">
        <v>2916</v>
      </c>
      <c r="J7" t="s">
        <v>2917</v>
      </c>
    </row>
    <row r="8" spans="1:10" x14ac:dyDescent="0.2">
      <c r="A8" t="s">
        <v>2908</v>
      </c>
      <c r="B8">
        <v>6.74</v>
      </c>
      <c r="C8" t="s">
        <v>11</v>
      </c>
      <c r="D8" t="s">
        <v>27</v>
      </c>
      <c r="E8">
        <v>42475515</v>
      </c>
      <c r="F8" t="s">
        <v>13</v>
      </c>
      <c r="G8">
        <v>560693122</v>
      </c>
      <c r="H8" t="s">
        <v>2521</v>
      </c>
      <c r="I8" t="s">
        <v>2918</v>
      </c>
      <c r="J8" t="s">
        <v>2919</v>
      </c>
    </row>
    <row r="9" spans="1:10" x14ac:dyDescent="0.2">
      <c r="A9" t="s">
        <v>2908</v>
      </c>
      <c r="B9">
        <v>6.74</v>
      </c>
      <c r="C9" t="s">
        <v>11</v>
      </c>
      <c r="D9" t="s">
        <v>29</v>
      </c>
      <c r="E9">
        <v>22233351</v>
      </c>
      <c r="F9" t="s">
        <v>13</v>
      </c>
      <c r="G9">
        <v>272035334</v>
      </c>
      <c r="H9" t="s">
        <v>2521</v>
      </c>
      <c r="I9" t="s">
        <v>2920</v>
      </c>
      <c r="J9" t="s">
        <v>2921</v>
      </c>
    </row>
    <row r="10" spans="1:10" x14ac:dyDescent="0.2">
      <c r="A10" t="s">
        <v>2908</v>
      </c>
      <c r="B10">
        <v>6.74</v>
      </c>
      <c r="C10" t="s">
        <v>11</v>
      </c>
      <c r="D10" t="s">
        <v>32</v>
      </c>
      <c r="E10">
        <v>11833182</v>
      </c>
      <c r="F10" t="s">
        <v>13</v>
      </c>
      <c r="G10">
        <v>145458832</v>
      </c>
      <c r="H10" t="s">
        <v>2521</v>
      </c>
      <c r="I10" t="s">
        <v>2922</v>
      </c>
      <c r="J10" t="s">
        <v>2923</v>
      </c>
    </row>
    <row r="11" spans="1:10" x14ac:dyDescent="0.2">
      <c r="A11" t="s">
        <v>2908</v>
      </c>
      <c r="B11">
        <v>6.74</v>
      </c>
      <c r="C11" t="s">
        <v>11</v>
      </c>
      <c r="D11" t="s">
        <v>35</v>
      </c>
      <c r="E11">
        <v>5492561</v>
      </c>
      <c r="F11" t="s">
        <v>13</v>
      </c>
      <c r="G11">
        <v>67286354</v>
      </c>
      <c r="H11" t="s">
        <v>2521</v>
      </c>
      <c r="I11" t="s">
        <v>2924</v>
      </c>
      <c r="J11" t="s">
        <v>2925</v>
      </c>
    </row>
    <row r="12" spans="1:10" x14ac:dyDescent="0.2">
      <c r="A12" t="s">
        <v>2908</v>
      </c>
      <c r="B12">
        <v>6.74</v>
      </c>
      <c r="C12" t="s">
        <v>11</v>
      </c>
      <c r="D12" t="s">
        <v>38</v>
      </c>
      <c r="E12">
        <v>2997999</v>
      </c>
      <c r="F12" t="s">
        <v>13</v>
      </c>
      <c r="G12">
        <v>38386782</v>
      </c>
      <c r="H12" t="s">
        <v>2521</v>
      </c>
      <c r="I12" t="s">
        <v>2926</v>
      </c>
      <c r="J12" t="s">
        <v>2927</v>
      </c>
    </row>
    <row r="13" spans="1:10" x14ac:dyDescent="0.2">
      <c r="A13" t="s">
        <v>2908</v>
      </c>
      <c r="B13">
        <v>6.74</v>
      </c>
      <c r="C13" t="s">
        <v>11</v>
      </c>
      <c r="D13" t="s">
        <v>39</v>
      </c>
      <c r="E13">
        <v>1495295</v>
      </c>
      <c r="F13" t="s">
        <v>13</v>
      </c>
      <c r="G13">
        <v>17579557</v>
      </c>
      <c r="H13" t="s">
        <v>2521</v>
      </c>
      <c r="I13" t="s">
        <v>2928</v>
      </c>
      <c r="J13" t="s">
        <v>2929</v>
      </c>
    </row>
    <row r="14" spans="1:10" x14ac:dyDescent="0.2">
      <c r="A14" t="s">
        <v>2908</v>
      </c>
      <c r="B14">
        <v>6.74</v>
      </c>
      <c r="C14" t="s">
        <v>11</v>
      </c>
      <c r="D14" t="s">
        <v>40</v>
      </c>
      <c r="E14">
        <v>1207736458</v>
      </c>
      <c r="F14" t="s">
        <v>13</v>
      </c>
      <c r="G14">
        <v>16386405560</v>
      </c>
      <c r="H14" t="s">
        <v>2521</v>
      </c>
      <c r="I14" t="s">
        <v>2930</v>
      </c>
      <c r="J14" t="s">
        <v>13</v>
      </c>
    </row>
    <row r="15" spans="1:10" x14ac:dyDescent="0.2">
      <c r="A15" t="s">
        <v>2908</v>
      </c>
      <c r="B15">
        <v>6.74</v>
      </c>
      <c r="C15" t="s">
        <v>11</v>
      </c>
      <c r="D15" t="s">
        <v>42</v>
      </c>
      <c r="E15">
        <v>714723868</v>
      </c>
      <c r="F15" t="s">
        <v>13</v>
      </c>
      <c r="G15">
        <v>10109461642</v>
      </c>
      <c r="H15" t="s">
        <v>2521</v>
      </c>
      <c r="I15" t="s">
        <v>2931</v>
      </c>
      <c r="J15" t="s">
        <v>13</v>
      </c>
    </row>
    <row r="16" spans="1:10" x14ac:dyDescent="0.2">
      <c r="A16" t="s">
        <v>2908</v>
      </c>
      <c r="B16">
        <v>6.74</v>
      </c>
      <c r="C16" t="s">
        <v>11</v>
      </c>
      <c r="D16" t="s">
        <v>44</v>
      </c>
      <c r="E16">
        <v>475929902</v>
      </c>
      <c r="F16" t="s">
        <v>13</v>
      </c>
      <c r="G16">
        <v>6293286090</v>
      </c>
      <c r="H16" t="s">
        <v>2521</v>
      </c>
      <c r="I16" t="s">
        <v>2932</v>
      </c>
      <c r="J16" t="s">
        <v>13</v>
      </c>
    </row>
    <row r="17" spans="1:10" x14ac:dyDescent="0.2">
      <c r="A17" t="s">
        <v>2908</v>
      </c>
      <c r="B17">
        <v>6.74</v>
      </c>
      <c r="C17" t="s">
        <v>11</v>
      </c>
      <c r="D17" t="s">
        <v>46</v>
      </c>
      <c r="E17">
        <v>270458460</v>
      </c>
      <c r="F17" t="s">
        <v>13</v>
      </c>
      <c r="G17">
        <v>3524574230</v>
      </c>
      <c r="H17" t="s">
        <v>2521</v>
      </c>
      <c r="I17" t="s">
        <v>2933</v>
      </c>
      <c r="J17" t="s">
        <v>2934</v>
      </c>
    </row>
    <row r="18" spans="1:10" x14ac:dyDescent="0.2">
      <c r="A18" t="s">
        <v>2908</v>
      </c>
      <c r="B18">
        <v>6.74</v>
      </c>
      <c r="C18" t="s">
        <v>11</v>
      </c>
      <c r="D18" t="s">
        <v>48</v>
      </c>
      <c r="E18">
        <v>143985414</v>
      </c>
      <c r="F18" t="s">
        <v>13</v>
      </c>
      <c r="G18">
        <v>1777382374</v>
      </c>
      <c r="H18" t="s">
        <v>2521</v>
      </c>
      <c r="I18" t="s">
        <v>2935</v>
      </c>
      <c r="J18" t="s">
        <v>13</v>
      </c>
    </row>
    <row r="19" spans="1:10" x14ac:dyDescent="0.2">
      <c r="A19" t="s">
        <v>2908</v>
      </c>
      <c r="B19">
        <v>6.74</v>
      </c>
      <c r="C19" t="s">
        <v>11</v>
      </c>
      <c r="D19" t="s">
        <v>50</v>
      </c>
      <c r="E19">
        <v>74439131</v>
      </c>
      <c r="F19" t="s">
        <v>13</v>
      </c>
      <c r="G19">
        <v>950392404</v>
      </c>
      <c r="H19" t="s">
        <v>2521</v>
      </c>
      <c r="I19" t="s">
        <v>2936</v>
      </c>
      <c r="J19" t="s">
        <v>13</v>
      </c>
    </row>
    <row r="20" spans="1:10" x14ac:dyDescent="0.2">
      <c r="A20" t="s">
        <v>2908</v>
      </c>
      <c r="B20">
        <v>6.74</v>
      </c>
      <c r="C20" t="s">
        <v>11</v>
      </c>
      <c r="D20" t="s">
        <v>52</v>
      </c>
      <c r="E20">
        <v>37149923</v>
      </c>
      <c r="F20" t="s">
        <v>13</v>
      </c>
      <c r="G20">
        <v>500895843</v>
      </c>
      <c r="H20" t="s">
        <v>2521</v>
      </c>
      <c r="I20" t="s">
        <v>2937</v>
      </c>
      <c r="J20" t="s">
        <v>2938</v>
      </c>
    </row>
    <row r="21" spans="1:10" x14ac:dyDescent="0.2">
      <c r="A21" t="s">
        <v>2908</v>
      </c>
      <c r="B21">
        <v>6.74</v>
      </c>
      <c r="C21" t="s">
        <v>11</v>
      </c>
      <c r="D21" t="s">
        <v>54</v>
      </c>
      <c r="E21">
        <v>19099036</v>
      </c>
      <c r="F21" t="s">
        <v>13</v>
      </c>
      <c r="G21">
        <v>260572731</v>
      </c>
      <c r="H21" t="s">
        <v>2521</v>
      </c>
      <c r="I21" t="s">
        <v>2939</v>
      </c>
      <c r="J21" t="s">
        <v>2940</v>
      </c>
    </row>
    <row r="22" spans="1:10" x14ac:dyDescent="0.2">
      <c r="A22" t="s">
        <v>2908</v>
      </c>
      <c r="B22">
        <v>6.74</v>
      </c>
      <c r="C22" t="s">
        <v>11</v>
      </c>
      <c r="D22" t="s">
        <v>57</v>
      </c>
      <c r="E22">
        <v>10981029</v>
      </c>
      <c r="F22" t="s">
        <v>13</v>
      </c>
      <c r="G22">
        <v>134923898</v>
      </c>
      <c r="H22" t="s">
        <v>2521</v>
      </c>
      <c r="I22" t="s">
        <v>2941</v>
      </c>
      <c r="J22" t="s">
        <v>2942</v>
      </c>
    </row>
    <row r="23" spans="1:10" x14ac:dyDescent="0.2">
      <c r="A23" t="s">
        <v>2908</v>
      </c>
      <c r="B23">
        <v>6.74</v>
      </c>
      <c r="C23" t="s">
        <v>11</v>
      </c>
      <c r="D23" t="s">
        <v>60</v>
      </c>
      <c r="E23">
        <v>5060427</v>
      </c>
      <c r="F23" t="s">
        <v>13</v>
      </c>
      <c r="G23">
        <v>68020303</v>
      </c>
      <c r="H23" t="s">
        <v>2521</v>
      </c>
      <c r="I23" t="s">
        <v>2943</v>
      </c>
      <c r="J23" t="s">
        <v>2944</v>
      </c>
    </row>
    <row r="24" spans="1:10" x14ac:dyDescent="0.2">
      <c r="A24" t="s">
        <v>2908</v>
      </c>
      <c r="B24">
        <v>6.74</v>
      </c>
      <c r="C24" t="s">
        <v>11</v>
      </c>
      <c r="D24" t="s">
        <v>63</v>
      </c>
      <c r="E24">
        <v>2712882</v>
      </c>
      <c r="F24" t="s">
        <v>13</v>
      </c>
      <c r="G24">
        <v>33046898</v>
      </c>
      <c r="H24" t="s">
        <v>2521</v>
      </c>
      <c r="I24" t="s">
        <v>2945</v>
      </c>
      <c r="J24" t="s">
        <v>2946</v>
      </c>
    </row>
    <row r="25" spans="1:10" x14ac:dyDescent="0.2">
      <c r="A25" t="s">
        <v>2908</v>
      </c>
      <c r="B25">
        <v>6.74</v>
      </c>
      <c r="C25" t="s">
        <v>11</v>
      </c>
      <c r="D25" t="s">
        <v>64</v>
      </c>
      <c r="E25">
        <v>1361783</v>
      </c>
      <c r="F25" t="s">
        <v>13</v>
      </c>
      <c r="G25">
        <v>16959853</v>
      </c>
      <c r="H25" t="s">
        <v>2521</v>
      </c>
      <c r="I25" t="s">
        <v>2947</v>
      </c>
      <c r="J25" t="s">
        <v>2948</v>
      </c>
    </row>
    <row r="26" spans="1:10" x14ac:dyDescent="0.2">
      <c r="A26" t="s">
        <v>2908</v>
      </c>
      <c r="B26">
        <v>6.74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2521</v>
      </c>
      <c r="I26" t="s">
        <v>37</v>
      </c>
      <c r="J26" t="s">
        <v>13</v>
      </c>
    </row>
    <row r="27" spans="1:10" x14ac:dyDescent="0.2">
      <c r="A27" t="s">
        <v>2908</v>
      </c>
      <c r="B27">
        <v>6.74</v>
      </c>
      <c r="C27" t="s">
        <v>11</v>
      </c>
      <c r="D27" t="s">
        <v>66</v>
      </c>
      <c r="E27">
        <v>1117838223</v>
      </c>
      <c r="F27" t="s">
        <v>13</v>
      </c>
      <c r="G27">
        <v>15278038306</v>
      </c>
      <c r="H27" t="s">
        <v>2521</v>
      </c>
      <c r="I27" t="s">
        <v>2949</v>
      </c>
      <c r="J27" t="s">
        <v>13</v>
      </c>
    </row>
    <row r="28" spans="1:10" x14ac:dyDescent="0.2">
      <c r="A28" t="s">
        <v>2908</v>
      </c>
      <c r="B28">
        <v>6.74</v>
      </c>
      <c r="C28" t="s">
        <v>11</v>
      </c>
      <c r="D28" t="s">
        <v>68</v>
      </c>
      <c r="E28">
        <v>722637494</v>
      </c>
      <c r="F28" t="s">
        <v>13</v>
      </c>
      <c r="G28">
        <v>9689597625</v>
      </c>
      <c r="H28" t="s">
        <v>2521</v>
      </c>
      <c r="I28" t="s">
        <v>2950</v>
      </c>
      <c r="J28" t="s">
        <v>13</v>
      </c>
    </row>
    <row r="29" spans="1:10" x14ac:dyDescent="0.2">
      <c r="A29" t="s">
        <v>2908</v>
      </c>
      <c r="B29">
        <v>6.74</v>
      </c>
      <c r="C29" t="s">
        <v>11</v>
      </c>
      <c r="D29" t="s">
        <v>70</v>
      </c>
      <c r="E29">
        <v>452145519</v>
      </c>
      <c r="F29" t="s">
        <v>13</v>
      </c>
      <c r="G29">
        <v>5677235630</v>
      </c>
      <c r="H29" t="s">
        <v>2521</v>
      </c>
      <c r="I29" t="s">
        <v>2951</v>
      </c>
      <c r="J29" t="s">
        <v>13</v>
      </c>
    </row>
    <row r="30" spans="1:10" x14ac:dyDescent="0.2">
      <c r="A30" t="s">
        <v>2908</v>
      </c>
      <c r="B30">
        <v>6.74</v>
      </c>
      <c r="C30" t="s">
        <v>11</v>
      </c>
      <c r="D30" t="s">
        <v>72</v>
      </c>
      <c r="E30">
        <v>264480826</v>
      </c>
      <c r="F30" t="s">
        <v>13</v>
      </c>
      <c r="G30">
        <v>3315407104</v>
      </c>
      <c r="H30" t="s">
        <v>2521</v>
      </c>
      <c r="I30" t="s">
        <v>2952</v>
      </c>
      <c r="J30" t="s">
        <v>2953</v>
      </c>
    </row>
    <row r="31" spans="1:10" x14ac:dyDescent="0.2">
      <c r="A31" t="s">
        <v>2908</v>
      </c>
      <c r="B31">
        <v>6.74</v>
      </c>
      <c r="C31" t="s">
        <v>11</v>
      </c>
      <c r="D31" t="s">
        <v>74</v>
      </c>
      <c r="E31">
        <v>141728345</v>
      </c>
      <c r="F31" t="s">
        <v>13</v>
      </c>
      <c r="G31">
        <v>1895693054</v>
      </c>
      <c r="H31" t="s">
        <v>2521</v>
      </c>
      <c r="I31" t="s">
        <v>2954</v>
      </c>
      <c r="J31" t="s">
        <v>2955</v>
      </c>
    </row>
    <row r="32" spans="1:10" x14ac:dyDescent="0.2">
      <c r="A32" t="s">
        <v>2908</v>
      </c>
      <c r="B32">
        <v>6.74</v>
      </c>
      <c r="C32" t="s">
        <v>11</v>
      </c>
      <c r="D32" t="s">
        <v>76</v>
      </c>
      <c r="E32">
        <v>71373340</v>
      </c>
      <c r="F32" t="s">
        <v>13</v>
      </c>
      <c r="G32">
        <v>898015297</v>
      </c>
      <c r="H32" t="s">
        <v>2521</v>
      </c>
      <c r="I32" t="s">
        <v>2956</v>
      </c>
      <c r="J32" t="s">
        <v>13</v>
      </c>
    </row>
    <row r="33" spans="1:10" x14ac:dyDescent="0.2">
      <c r="A33" t="s">
        <v>2908</v>
      </c>
      <c r="B33">
        <v>6.74</v>
      </c>
      <c r="C33" t="s">
        <v>11</v>
      </c>
      <c r="D33" t="s">
        <v>78</v>
      </c>
      <c r="E33">
        <v>36643581</v>
      </c>
      <c r="F33" t="s">
        <v>13</v>
      </c>
      <c r="G33">
        <v>489769798</v>
      </c>
      <c r="H33" t="s">
        <v>2521</v>
      </c>
      <c r="I33" t="s">
        <v>2957</v>
      </c>
      <c r="J33" t="s">
        <v>2958</v>
      </c>
    </row>
    <row r="34" spans="1:10" x14ac:dyDescent="0.2">
      <c r="A34" t="s">
        <v>2908</v>
      </c>
      <c r="B34">
        <v>6.74</v>
      </c>
      <c r="C34" t="s">
        <v>11</v>
      </c>
      <c r="D34" t="s">
        <v>80</v>
      </c>
      <c r="E34">
        <v>21021232</v>
      </c>
      <c r="F34" t="s">
        <v>13</v>
      </c>
      <c r="G34">
        <v>276174639</v>
      </c>
      <c r="H34" t="s">
        <v>2521</v>
      </c>
      <c r="I34" t="s">
        <v>2959</v>
      </c>
      <c r="J34" t="s">
        <v>2960</v>
      </c>
    </row>
    <row r="35" spans="1:10" x14ac:dyDescent="0.2">
      <c r="A35" t="s">
        <v>2908</v>
      </c>
      <c r="B35">
        <v>6.74</v>
      </c>
      <c r="C35" t="s">
        <v>11</v>
      </c>
      <c r="D35" t="s">
        <v>83</v>
      </c>
      <c r="E35">
        <v>9583307</v>
      </c>
      <c r="F35" t="s">
        <v>13</v>
      </c>
      <c r="G35">
        <v>122516308</v>
      </c>
      <c r="H35" t="s">
        <v>2521</v>
      </c>
      <c r="I35" t="s">
        <v>2961</v>
      </c>
      <c r="J35" t="s">
        <v>2962</v>
      </c>
    </row>
    <row r="36" spans="1:10" x14ac:dyDescent="0.2">
      <c r="A36" t="s">
        <v>2908</v>
      </c>
      <c r="B36">
        <v>6.74</v>
      </c>
      <c r="C36" t="s">
        <v>11</v>
      </c>
      <c r="D36" t="s">
        <v>86</v>
      </c>
      <c r="E36">
        <v>4437198</v>
      </c>
      <c r="F36" t="s">
        <v>13</v>
      </c>
      <c r="G36">
        <v>58978638</v>
      </c>
      <c r="H36" t="s">
        <v>2521</v>
      </c>
      <c r="I36" t="s">
        <v>2963</v>
      </c>
      <c r="J36" t="s">
        <v>2964</v>
      </c>
    </row>
    <row r="37" spans="1:10" x14ac:dyDescent="0.2">
      <c r="A37" t="s">
        <v>2908</v>
      </c>
      <c r="B37">
        <v>6.74</v>
      </c>
      <c r="C37" t="s">
        <v>11</v>
      </c>
      <c r="D37" t="s">
        <v>89</v>
      </c>
      <c r="E37">
        <v>2540078</v>
      </c>
      <c r="F37" t="s">
        <v>13</v>
      </c>
      <c r="G37">
        <v>32004742</v>
      </c>
      <c r="H37" t="s">
        <v>2521</v>
      </c>
      <c r="I37" t="s">
        <v>2965</v>
      </c>
      <c r="J37" t="s">
        <v>2966</v>
      </c>
    </row>
    <row r="38" spans="1:10" x14ac:dyDescent="0.2">
      <c r="A38" t="s">
        <v>2908</v>
      </c>
      <c r="B38">
        <v>6.74</v>
      </c>
      <c r="C38" t="s">
        <v>11</v>
      </c>
      <c r="D38" t="s">
        <v>92</v>
      </c>
      <c r="E38">
        <v>1306566</v>
      </c>
      <c r="F38" t="s">
        <v>13</v>
      </c>
      <c r="G38">
        <v>15030123</v>
      </c>
      <c r="H38" t="s">
        <v>2521</v>
      </c>
      <c r="I38" t="s">
        <v>2967</v>
      </c>
      <c r="J38" t="s">
        <v>2968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323</v>
      </c>
      <c r="B2">
        <v>14.24</v>
      </c>
      <c r="C2" t="s">
        <v>11</v>
      </c>
      <c r="D2" t="s">
        <v>12</v>
      </c>
      <c r="E2">
        <v>61437177</v>
      </c>
      <c r="F2" t="s">
        <v>13</v>
      </c>
      <c r="G2">
        <v>1296243142</v>
      </c>
      <c r="H2" t="s">
        <v>324</v>
      </c>
      <c r="I2" t="s">
        <v>325</v>
      </c>
      <c r="J2" t="s">
        <v>13</v>
      </c>
    </row>
    <row r="3" spans="1:10" x14ac:dyDescent="0.2">
      <c r="A3" t="s">
        <v>323</v>
      </c>
      <c r="B3">
        <v>14.24</v>
      </c>
      <c r="C3" t="s">
        <v>11</v>
      </c>
      <c r="D3" t="s">
        <v>16</v>
      </c>
      <c r="E3">
        <v>32772030</v>
      </c>
      <c r="F3" t="s">
        <v>13</v>
      </c>
      <c r="G3">
        <v>682091227</v>
      </c>
      <c r="H3" t="s">
        <v>324</v>
      </c>
      <c r="I3" t="s">
        <v>326</v>
      </c>
      <c r="J3" t="s">
        <v>13</v>
      </c>
    </row>
    <row r="4" spans="1:10" x14ac:dyDescent="0.2">
      <c r="A4" t="s">
        <v>323</v>
      </c>
      <c r="B4">
        <v>14.24</v>
      </c>
      <c r="C4" t="s">
        <v>11</v>
      </c>
      <c r="D4" t="s">
        <v>18</v>
      </c>
      <c r="E4">
        <v>21976415</v>
      </c>
      <c r="F4" t="s">
        <v>13</v>
      </c>
      <c r="G4">
        <v>431662390</v>
      </c>
      <c r="H4" t="s">
        <v>324</v>
      </c>
      <c r="I4" t="s">
        <v>327</v>
      </c>
      <c r="J4" t="s">
        <v>13</v>
      </c>
    </row>
    <row r="5" spans="1:10" x14ac:dyDescent="0.2">
      <c r="A5" t="s">
        <v>323</v>
      </c>
      <c r="B5">
        <v>14.24</v>
      </c>
      <c r="C5" t="s">
        <v>11</v>
      </c>
      <c r="D5" t="s">
        <v>20</v>
      </c>
      <c r="E5">
        <v>9938236</v>
      </c>
      <c r="F5" t="s">
        <v>13</v>
      </c>
      <c r="G5">
        <v>216131027</v>
      </c>
      <c r="H5" t="s">
        <v>324</v>
      </c>
      <c r="I5" t="s">
        <v>328</v>
      </c>
      <c r="J5" t="s">
        <v>13</v>
      </c>
    </row>
    <row r="6" spans="1:10" x14ac:dyDescent="0.2">
      <c r="A6" t="s">
        <v>323</v>
      </c>
      <c r="B6">
        <v>14.24</v>
      </c>
      <c r="C6" t="s">
        <v>11</v>
      </c>
      <c r="D6" t="s">
        <v>22</v>
      </c>
      <c r="E6">
        <v>6994753</v>
      </c>
      <c r="F6" t="s">
        <v>13</v>
      </c>
      <c r="G6">
        <v>146687280</v>
      </c>
      <c r="H6" t="s">
        <v>324</v>
      </c>
      <c r="I6" t="s">
        <v>329</v>
      </c>
      <c r="J6" t="s">
        <v>330</v>
      </c>
    </row>
    <row r="7" spans="1:10" x14ac:dyDescent="0.2">
      <c r="A7" t="s">
        <v>323</v>
      </c>
      <c r="B7">
        <v>14.24</v>
      </c>
      <c r="C7" t="s">
        <v>11</v>
      </c>
      <c r="D7" t="s">
        <v>25</v>
      </c>
      <c r="E7">
        <v>3166998</v>
      </c>
      <c r="F7" t="s">
        <v>13</v>
      </c>
      <c r="G7">
        <v>67983110</v>
      </c>
      <c r="H7" t="s">
        <v>324</v>
      </c>
      <c r="I7" t="s">
        <v>331</v>
      </c>
      <c r="J7" t="s">
        <v>13</v>
      </c>
    </row>
    <row r="8" spans="1:10" x14ac:dyDescent="0.2">
      <c r="A8" t="s">
        <v>323</v>
      </c>
      <c r="B8">
        <v>14.24</v>
      </c>
      <c r="C8" t="s">
        <v>11</v>
      </c>
      <c r="D8" t="s">
        <v>27</v>
      </c>
      <c r="E8">
        <v>1430632</v>
      </c>
      <c r="F8" t="s">
        <v>13</v>
      </c>
      <c r="G8">
        <v>30547481</v>
      </c>
      <c r="H8" t="s">
        <v>324</v>
      </c>
      <c r="I8" t="s">
        <v>332</v>
      </c>
      <c r="J8" t="s">
        <v>333</v>
      </c>
    </row>
    <row r="9" spans="1:10" x14ac:dyDescent="0.2">
      <c r="A9" t="s">
        <v>323</v>
      </c>
      <c r="B9">
        <v>14.24</v>
      </c>
      <c r="C9" t="s">
        <v>11</v>
      </c>
      <c r="D9" t="s">
        <v>29</v>
      </c>
      <c r="E9">
        <v>743542</v>
      </c>
      <c r="F9" t="s">
        <v>13</v>
      </c>
      <c r="G9">
        <v>14694202</v>
      </c>
      <c r="H9" t="s">
        <v>324</v>
      </c>
      <c r="I9" t="s">
        <v>334</v>
      </c>
      <c r="J9" t="s">
        <v>335</v>
      </c>
    </row>
    <row r="10" spans="1:10" x14ac:dyDescent="0.2">
      <c r="A10" t="s">
        <v>323</v>
      </c>
      <c r="B10">
        <v>14.24</v>
      </c>
      <c r="C10" t="s">
        <v>11</v>
      </c>
      <c r="D10" t="s">
        <v>32</v>
      </c>
      <c r="E10">
        <v>416572</v>
      </c>
      <c r="F10" t="s">
        <v>13</v>
      </c>
      <c r="G10">
        <v>7255543</v>
      </c>
      <c r="H10" t="s">
        <v>324</v>
      </c>
      <c r="I10" t="s">
        <v>336</v>
      </c>
      <c r="J10" t="s">
        <v>337</v>
      </c>
    </row>
    <row r="11" spans="1:10" x14ac:dyDescent="0.2">
      <c r="A11" t="s">
        <v>323</v>
      </c>
      <c r="B11">
        <v>14.24</v>
      </c>
      <c r="C11" t="s">
        <v>11</v>
      </c>
      <c r="D11" t="s">
        <v>35</v>
      </c>
      <c r="E11">
        <v>160582</v>
      </c>
      <c r="F11" t="s">
        <v>13</v>
      </c>
      <c r="G11">
        <v>2860543</v>
      </c>
      <c r="H11" t="s">
        <v>324</v>
      </c>
      <c r="I11" t="s">
        <v>338</v>
      </c>
      <c r="J11" t="s">
        <v>339</v>
      </c>
    </row>
    <row r="12" spans="1:10" x14ac:dyDescent="0.2">
      <c r="A12" t="s">
        <v>323</v>
      </c>
      <c r="B12">
        <v>14.24</v>
      </c>
      <c r="C12" t="s">
        <v>11</v>
      </c>
      <c r="D12" t="s">
        <v>38</v>
      </c>
      <c r="E12">
        <v>76278</v>
      </c>
      <c r="F12" t="s">
        <v>13</v>
      </c>
      <c r="G12">
        <v>1352876</v>
      </c>
      <c r="H12" t="s">
        <v>324</v>
      </c>
      <c r="I12" t="s">
        <v>340</v>
      </c>
      <c r="J12" t="s">
        <v>341</v>
      </c>
    </row>
    <row r="13" spans="1:10" x14ac:dyDescent="0.2">
      <c r="A13" t="s">
        <v>323</v>
      </c>
      <c r="B13">
        <v>14.24</v>
      </c>
      <c r="C13" t="s">
        <v>11</v>
      </c>
      <c r="D13" t="s">
        <v>39</v>
      </c>
      <c r="E13">
        <v>18466</v>
      </c>
      <c r="F13" t="s">
        <v>13</v>
      </c>
      <c r="G13">
        <v>466312</v>
      </c>
      <c r="H13" t="s">
        <v>324</v>
      </c>
      <c r="I13" t="s">
        <v>342</v>
      </c>
      <c r="J13" t="s">
        <v>343</v>
      </c>
    </row>
    <row r="14" spans="1:10" x14ac:dyDescent="0.2">
      <c r="A14" t="s">
        <v>323</v>
      </c>
      <c r="B14">
        <v>14.24</v>
      </c>
      <c r="C14" t="s">
        <v>11</v>
      </c>
      <c r="D14" t="s">
        <v>40</v>
      </c>
      <c r="E14">
        <v>64189615</v>
      </c>
      <c r="F14" t="s">
        <v>13</v>
      </c>
      <c r="G14">
        <v>1395912094</v>
      </c>
      <c r="H14" t="s">
        <v>324</v>
      </c>
      <c r="I14" t="s">
        <v>344</v>
      </c>
      <c r="J14" t="s">
        <v>13</v>
      </c>
    </row>
    <row r="15" spans="1:10" x14ac:dyDescent="0.2">
      <c r="A15" t="s">
        <v>323</v>
      </c>
      <c r="B15">
        <v>14.24</v>
      </c>
      <c r="C15" t="s">
        <v>11</v>
      </c>
      <c r="D15" t="s">
        <v>42</v>
      </c>
      <c r="E15">
        <v>28776061</v>
      </c>
      <c r="F15" t="s">
        <v>13</v>
      </c>
      <c r="G15">
        <v>709512462</v>
      </c>
      <c r="H15" t="s">
        <v>324</v>
      </c>
      <c r="I15" t="s">
        <v>345</v>
      </c>
      <c r="J15" t="s">
        <v>13</v>
      </c>
    </row>
    <row r="16" spans="1:10" x14ac:dyDescent="0.2">
      <c r="A16" t="s">
        <v>323</v>
      </c>
      <c r="B16">
        <v>14.24</v>
      </c>
      <c r="C16" t="s">
        <v>11</v>
      </c>
      <c r="D16" t="s">
        <v>44</v>
      </c>
      <c r="E16">
        <v>18679963</v>
      </c>
      <c r="F16" t="s">
        <v>13</v>
      </c>
      <c r="G16">
        <v>424408802</v>
      </c>
      <c r="H16" t="s">
        <v>324</v>
      </c>
      <c r="I16" t="s">
        <v>346</v>
      </c>
      <c r="J16" t="s">
        <v>13</v>
      </c>
    </row>
    <row r="17" spans="1:10" x14ac:dyDescent="0.2">
      <c r="A17" t="s">
        <v>323</v>
      </c>
      <c r="B17">
        <v>14.24</v>
      </c>
      <c r="C17" t="s">
        <v>11</v>
      </c>
      <c r="D17" t="s">
        <v>46</v>
      </c>
      <c r="E17">
        <v>10491356</v>
      </c>
      <c r="F17" t="s">
        <v>13</v>
      </c>
      <c r="G17">
        <v>216056155</v>
      </c>
      <c r="H17" t="s">
        <v>324</v>
      </c>
      <c r="I17" t="s">
        <v>347</v>
      </c>
      <c r="J17" t="s">
        <v>13</v>
      </c>
    </row>
    <row r="18" spans="1:10" x14ac:dyDescent="0.2">
      <c r="A18" t="s">
        <v>323</v>
      </c>
      <c r="B18">
        <v>14.24</v>
      </c>
      <c r="C18" t="s">
        <v>11</v>
      </c>
      <c r="D18" t="s">
        <v>48</v>
      </c>
      <c r="E18">
        <v>5161819</v>
      </c>
      <c r="F18" t="s">
        <v>13</v>
      </c>
      <c r="G18">
        <v>108136311</v>
      </c>
      <c r="H18" t="s">
        <v>324</v>
      </c>
      <c r="I18" t="s">
        <v>348</v>
      </c>
      <c r="J18" t="s">
        <v>13</v>
      </c>
    </row>
    <row r="19" spans="1:10" x14ac:dyDescent="0.2">
      <c r="A19" t="s">
        <v>323</v>
      </c>
      <c r="B19">
        <v>14.24</v>
      </c>
      <c r="C19" t="s">
        <v>11</v>
      </c>
      <c r="D19" t="s">
        <v>50</v>
      </c>
      <c r="E19">
        <v>2877574</v>
      </c>
      <c r="F19" t="s">
        <v>13</v>
      </c>
      <c r="G19">
        <v>60666222</v>
      </c>
      <c r="H19" t="s">
        <v>324</v>
      </c>
      <c r="I19" t="s">
        <v>349</v>
      </c>
      <c r="J19" t="s">
        <v>13</v>
      </c>
    </row>
    <row r="20" spans="1:10" x14ac:dyDescent="0.2">
      <c r="A20" t="s">
        <v>323</v>
      </c>
      <c r="B20">
        <v>14.24</v>
      </c>
      <c r="C20" t="s">
        <v>11</v>
      </c>
      <c r="D20" t="s">
        <v>52</v>
      </c>
      <c r="E20">
        <v>1391005</v>
      </c>
      <c r="F20" t="s">
        <v>13</v>
      </c>
      <c r="G20">
        <v>29367184</v>
      </c>
      <c r="H20" t="s">
        <v>324</v>
      </c>
      <c r="I20" t="s">
        <v>350</v>
      </c>
      <c r="J20" t="s">
        <v>351</v>
      </c>
    </row>
    <row r="21" spans="1:10" x14ac:dyDescent="0.2">
      <c r="A21" t="s">
        <v>323</v>
      </c>
      <c r="B21">
        <v>14.24</v>
      </c>
      <c r="C21" t="s">
        <v>11</v>
      </c>
      <c r="D21" t="s">
        <v>54</v>
      </c>
      <c r="E21">
        <v>678732</v>
      </c>
      <c r="F21" t="s">
        <v>13</v>
      </c>
      <c r="G21">
        <v>13867281</v>
      </c>
      <c r="H21" t="s">
        <v>324</v>
      </c>
      <c r="I21" t="s">
        <v>352</v>
      </c>
      <c r="J21" t="s">
        <v>353</v>
      </c>
    </row>
    <row r="22" spans="1:10" x14ac:dyDescent="0.2">
      <c r="A22" t="s">
        <v>323</v>
      </c>
      <c r="B22">
        <v>14.24</v>
      </c>
      <c r="C22" t="s">
        <v>11</v>
      </c>
      <c r="D22" t="s">
        <v>57</v>
      </c>
      <c r="E22">
        <v>345177</v>
      </c>
      <c r="F22" t="s">
        <v>13</v>
      </c>
      <c r="G22">
        <v>6692848</v>
      </c>
      <c r="H22" t="s">
        <v>324</v>
      </c>
      <c r="I22" t="s">
        <v>354</v>
      </c>
      <c r="J22" t="s">
        <v>355</v>
      </c>
    </row>
    <row r="23" spans="1:10" x14ac:dyDescent="0.2">
      <c r="A23" t="s">
        <v>323</v>
      </c>
      <c r="B23">
        <v>14.24</v>
      </c>
      <c r="C23" t="s">
        <v>11</v>
      </c>
      <c r="D23" t="s">
        <v>60</v>
      </c>
      <c r="E23">
        <v>159632</v>
      </c>
      <c r="F23" t="s">
        <v>13</v>
      </c>
      <c r="G23">
        <v>2836892</v>
      </c>
      <c r="H23" t="s">
        <v>324</v>
      </c>
      <c r="I23" t="s">
        <v>356</v>
      </c>
      <c r="J23" t="s">
        <v>357</v>
      </c>
    </row>
    <row r="24" spans="1:10" x14ac:dyDescent="0.2">
      <c r="A24" t="s">
        <v>323</v>
      </c>
      <c r="B24">
        <v>14.24</v>
      </c>
      <c r="C24" t="s">
        <v>11</v>
      </c>
      <c r="D24" t="s">
        <v>63</v>
      </c>
      <c r="E24">
        <v>58996</v>
      </c>
      <c r="F24" t="s">
        <v>13</v>
      </c>
      <c r="G24">
        <v>1251571</v>
      </c>
      <c r="H24" t="s">
        <v>324</v>
      </c>
      <c r="I24" t="s">
        <v>358</v>
      </c>
      <c r="J24" t="s">
        <v>359</v>
      </c>
    </row>
    <row r="25" spans="1:10" x14ac:dyDescent="0.2">
      <c r="A25" t="s">
        <v>323</v>
      </c>
      <c r="B25">
        <v>14.24</v>
      </c>
      <c r="C25" t="s">
        <v>11</v>
      </c>
      <c r="D25" t="s">
        <v>64</v>
      </c>
      <c r="E25">
        <v>28578</v>
      </c>
      <c r="F25" t="s">
        <v>13</v>
      </c>
      <c r="G25">
        <v>545230</v>
      </c>
      <c r="H25" t="s">
        <v>324</v>
      </c>
      <c r="I25" t="s">
        <v>360</v>
      </c>
      <c r="J25" t="s">
        <v>361</v>
      </c>
    </row>
    <row r="26" spans="1:10" x14ac:dyDescent="0.2">
      <c r="A26" t="s">
        <v>323</v>
      </c>
      <c r="B26">
        <v>14.24</v>
      </c>
      <c r="C26" t="s">
        <v>11</v>
      </c>
      <c r="D26" t="s">
        <v>65</v>
      </c>
      <c r="E26">
        <v>1162</v>
      </c>
      <c r="F26" t="s">
        <v>13</v>
      </c>
      <c r="G26">
        <v>4391</v>
      </c>
      <c r="H26" t="s">
        <v>324</v>
      </c>
      <c r="I26" t="s">
        <v>193</v>
      </c>
      <c r="J26" t="s">
        <v>13</v>
      </c>
    </row>
    <row r="27" spans="1:10" x14ac:dyDescent="0.2">
      <c r="A27" t="s">
        <v>323</v>
      </c>
      <c r="B27">
        <v>14.24</v>
      </c>
      <c r="C27" t="s">
        <v>11</v>
      </c>
      <c r="D27" t="s">
        <v>66</v>
      </c>
      <c r="E27">
        <v>62497496</v>
      </c>
      <c r="F27" t="s">
        <v>13</v>
      </c>
      <c r="G27">
        <v>1324785911</v>
      </c>
      <c r="H27" t="s">
        <v>324</v>
      </c>
      <c r="I27" t="s">
        <v>362</v>
      </c>
      <c r="J27" t="s">
        <v>13</v>
      </c>
    </row>
    <row r="28" spans="1:10" x14ac:dyDescent="0.2">
      <c r="A28" t="s">
        <v>323</v>
      </c>
      <c r="B28">
        <v>14.24</v>
      </c>
      <c r="C28" t="s">
        <v>11</v>
      </c>
      <c r="D28" t="s">
        <v>68</v>
      </c>
      <c r="E28">
        <v>33864584</v>
      </c>
      <c r="F28" t="s">
        <v>13</v>
      </c>
      <c r="G28">
        <v>710500296</v>
      </c>
      <c r="H28" t="s">
        <v>324</v>
      </c>
      <c r="I28" t="s">
        <v>363</v>
      </c>
      <c r="J28" t="s">
        <v>13</v>
      </c>
    </row>
    <row r="29" spans="1:10" x14ac:dyDescent="0.2">
      <c r="A29" t="s">
        <v>323</v>
      </c>
      <c r="B29">
        <v>14.24</v>
      </c>
      <c r="C29" t="s">
        <v>11</v>
      </c>
      <c r="D29" t="s">
        <v>70</v>
      </c>
      <c r="E29">
        <v>18090406</v>
      </c>
      <c r="F29" t="s">
        <v>13</v>
      </c>
      <c r="G29">
        <v>389619999</v>
      </c>
      <c r="H29" t="s">
        <v>324</v>
      </c>
      <c r="I29" t="s">
        <v>364</v>
      </c>
      <c r="J29" t="s">
        <v>13</v>
      </c>
    </row>
    <row r="30" spans="1:10" x14ac:dyDescent="0.2">
      <c r="A30" t="s">
        <v>323</v>
      </c>
      <c r="B30">
        <v>14.24</v>
      </c>
      <c r="C30" t="s">
        <v>11</v>
      </c>
      <c r="D30" t="s">
        <v>72</v>
      </c>
      <c r="E30">
        <v>10206409</v>
      </c>
      <c r="F30" t="s">
        <v>13</v>
      </c>
      <c r="G30">
        <v>209813719</v>
      </c>
      <c r="H30" t="s">
        <v>324</v>
      </c>
      <c r="I30" t="s">
        <v>365</v>
      </c>
      <c r="J30" t="s">
        <v>13</v>
      </c>
    </row>
    <row r="31" spans="1:10" x14ac:dyDescent="0.2">
      <c r="A31" t="s">
        <v>323</v>
      </c>
      <c r="B31">
        <v>14.24</v>
      </c>
      <c r="C31" t="s">
        <v>11</v>
      </c>
      <c r="D31" t="s">
        <v>74</v>
      </c>
      <c r="E31">
        <v>5261034</v>
      </c>
      <c r="F31" t="s">
        <v>13</v>
      </c>
      <c r="G31">
        <v>112556936</v>
      </c>
      <c r="H31" t="s">
        <v>324</v>
      </c>
      <c r="I31" t="s">
        <v>366</v>
      </c>
      <c r="J31" t="s">
        <v>13</v>
      </c>
    </row>
    <row r="32" spans="1:10" x14ac:dyDescent="0.2">
      <c r="A32" t="s">
        <v>323</v>
      </c>
      <c r="B32">
        <v>14.24</v>
      </c>
      <c r="C32" t="s">
        <v>11</v>
      </c>
      <c r="D32" t="s">
        <v>76</v>
      </c>
      <c r="E32">
        <v>2264332</v>
      </c>
      <c r="F32" t="s">
        <v>13</v>
      </c>
      <c r="G32">
        <v>49004942</v>
      </c>
      <c r="H32" t="s">
        <v>324</v>
      </c>
      <c r="I32" t="s">
        <v>367</v>
      </c>
      <c r="J32" t="s">
        <v>13</v>
      </c>
    </row>
    <row r="33" spans="1:10" x14ac:dyDescent="0.2">
      <c r="A33" t="s">
        <v>323</v>
      </c>
      <c r="B33">
        <v>14.24</v>
      </c>
      <c r="C33" t="s">
        <v>11</v>
      </c>
      <c r="D33" t="s">
        <v>78</v>
      </c>
      <c r="E33">
        <v>1255279</v>
      </c>
      <c r="F33" t="s">
        <v>13</v>
      </c>
      <c r="G33">
        <v>27539271</v>
      </c>
      <c r="H33" t="s">
        <v>324</v>
      </c>
      <c r="I33" t="s">
        <v>368</v>
      </c>
      <c r="J33" t="s">
        <v>369</v>
      </c>
    </row>
    <row r="34" spans="1:10" x14ac:dyDescent="0.2">
      <c r="A34" t="s">
        <v>323</v>
      </c>
      <c r="B34">
        <v>14.24</v>
      </c>
      <c r="C34" t="s">
        <v>11</v>
      </c>
      <c r="D34" t="s">
        <v>80</v>
      </c>
      <c r="E34">
        <v>720673</v>
      </c>
      <c r="F34" t="s">
        <v>13</v>
      </c>
      <c r="G34">
        <v>13797624</v>
      </c>
      <c r="H34" t="s">
        <v>324</v>
      </c>
      <c r="I34" t="s">
        <v>370</v>
      </c>
      <c r="J34" t="s">
        <v>371</v>
      </c>
    </row>
    <row r="35" spans="1:10" x14ac:dyDescent="0.2">
      <c r="A35" t="s">
        <v>323</v>
      </c>
      <c r="B35">
        <v>14.24</v>
      </c>
      <c r="C35" t="s">
        <v>11</v>
      </c>
      <c r="D35" t="s">
        <v>83</v>
      </c>
      <c r="E35">
        <v>335506</v>
      </c>
      <c r="F35" t="s">
        <v>13</v>
      </c>
      <c r="G35">
        <v>6315148</v>
      </c>
      <c r="H35" t="s">
        <v>324</v>
      </c>
      <c r="I35" t="s">
        <v>372</v>
      </c>
      <c r="J35" t="s">
        <v>373</v>
      </c>
    </row>
    <row r="36" spans="1:10" x14ac:dyDescent="0.2">
      <c r="A36" t="s">
        <v>323</v>
      </c>
      <c r="B36">
        <v>14.24</v>
      </c>
      <c r="C36" t="s">
        <v>11</v>
      </c>
      <c r="D36" t="s">
        <v>86</v>
      </c>
      <c r="E36">
        <v>113644</v>
      </c>
      <c r="F36" t="s">
        <v>13</v>
      </c>
      <c r="G36">
        <v>2171788</v>
      </c>
      <c r="H36" t="s">
        <v>324</v>
      </c>
      <c r="I36" t="s">
        <v>374</v>
      </c>
      <c r="J36" t="s">
        <v>375</v>
      </c>
    </row>
    <row r="37" spans="1:10" x14ac:dyDescent="0.2">
      <c r="A37" t="s">
        <v>323</v>
      </c>
      <c r="B37">
        <v>14.24</v>
      </c>
      <c r="C37" t="s">
        <v>11</v>
      </c>
      <c r="D37" t="s">
        <v>89</v>
      </c>
      <c r="E37">
        <v>63243</v>
      </c>
      <c r="F37" t="s">
        <v>13</v>
      </c>
      <c r="G37">
        <v>1212521</v>
      </c>
      <c r="H37" t="s">
        <v>324</v>
      </c>
      <c r="I37" t="s">
        <v>376</v>
      </c>
      <c r="J37" t="s">
        <v>377</v>
      </c>
    </row>
    <row r="38" spans="1:10" x14ac:dyDescent="0.2">
      <c r="A38" t="s">
        <v>323</v>
      </c>
      <c r="B38">
        <v>14.24</v>
      </c>
      <c r="C38" t="s">
        <v>11</v>
      </c>
      <c r="D38" t="s">
        <v>92</v>
      </c>
      <c r="E38">
        <v>29914</v>
      </c>
      <c r="F38" t="s">
        <v>13</v>
      </c>
      <c r="G38">
        <v>527287</v>
      </c>
      <c r="H38" t="s">
        <v>324</v>
      </c>
      <c r="I38" t="s">
        <v>378</v>
      </c>
      <c r="J38" t="s">
        <v>379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2969</v>
      </c>
      <c r="B2">
        <v>6.74</v>
      </c>
      <c r="C2" t="s">
        <v>11</v>
      </c>
      <c r="D2" t="s">
        <v>12</v>
      </c>
      <c r="E2">
        <v>185893</v>
      </c>
      <c r="F2" t="s">
        <v>13</v>
      </c>
      <c r="G2">
        <v>1876138</v>
      </c>
      <c r="H2" t="s">
        <v>2632</v>
      </c>
      <c r="I2" t="s">
        <v>193</v>
      </c>
      <c r="J2" t="s">
        <v>2970</v>
      </c>
    </row>
    <row r="3" spans="1:10" x14ac:dyDescent="0.2">
      <c r="A3" t="s">
        <v>2969</v>
      </c>
      <c r="B3">
        <v>6.74</v>
      </c>
      <c r="C3" t="s">
        <v>11</v>
      </c>
      <c r="D3" t="s">
        <v>16</v>
      </c>
      <c r="E3">
        <v>203492</v>
      </c>
      <c r="F3" t="s">
        <v>13</v>
      </c>
      <c r="G3">
        <v>2246982</v>
      </c>
      <c r="H3" t="s">
        <v>2632</v>
      </c>
      <c r="I3" t="s">
        <v>2971</v>
      </c>
      <c r="J3" t="s">
        <v>2972</v>
      </c>
    </row>
    <row r="4" spans="1:10" x14ac:dyDescent="0.2">
      <c r="A4" t="s">
        <v>2969</v>
      </c>
      <c r="B4">
        <v>6.74</v>
      </c>
      <c r="C4" t="s">
        <v>11</v>
      </c>
      <c r="D4" t="s">
        <v>18</v>
      </c>
      <c r="E4">
        <v>231195</v>
      </c>
      <c r="F4" t="s">
        <v>13</v>
      </c>
      <c r="G4">
        <v>2509208</v>
      </c>
      <c r="H4" t="s">
        <v>2632</v>
      </c>
      <c r="I4" t="s">
        <v>2973</v>
      </c>
      <c r="J4" t="s">
        <v>2974</v>
      </c>
    </row>
    <row r="5" spans="1:10" x14ac:dyDescent="0.2">
      <c r="A5" t="s">
        <v>2969</v>
      </c>
      <c r="B5">
        <v>6.74</v>
      </c>
      <c r="C5" t="s">
        <v>11</v>
      </c>
      <c r="D5" t="s">
        <v>20</v>
      </c>
      <c r="E5">
        <v>185597</v>
      </c>
      <c r="F5" t="s">
        <v>13</v>
      </c>
      <c r="G5">
        <v>2062064</v>
      </c>
      <c r="H5" t="s">
        <v>2632</v>
      </c>
      <c r="I5" t="s">
        <v>2975</v>
      </c>
      <c r="J5" t="s">
        <v>2976</v>
      </c>
    </row>
    <row r="6" spans="1:10" x14ac:dyDescent="0.2">
      <c r="A6" t="s">
        <v>2969</v>
      </c>
      <c r="B6">
        <v>6.74</v>
      </c>
      <c r="C6" t="s">
        <v>11</v>
      </c>
      <c r="D6" t="s">
        <v>22</v>
      </c>
      <c r="E6">
        <v>199823</v>
      </c>
      <c r="F6" t="s">
        <v>13</v>
      </c>
      <c r="G6">
        <v>1994636</v>
      </c>
      <c r="H6" t="s">
        <v>2632</v>
      </c>
      <c r="I6" t="s">
        <v>2977</v>
      </c>
      <c r="J6" t="s">
        <v>2978</v>
      </c>
    </row>
    <row r="7" spans="1:10" x14ac:dyDescent="0.2">
      <c r="A7" t="s">
        <v>2969</v>
      </c>
      <c r="B7">
        <v>6.74</v>
      </c>
      <c r="C7" t="s">
        <v>11</v>
      </c>
      <c r="D7" t="s">
        <v>25</v>
      </c>
      <c r="E7">
        <v>199760</v>
      </c>
      <c r="F7" t="s">
        <v>13</v>
      </c>
      <c r="G7">
        <v>2055819</v>
      </c>
      <c r="H7" t="s">
        <v>2632</v>
      </c>
      <c r="I7" t="s">
        <v>2979</v>
      </c>
      <c r="J7" t="s">
        <v>2980</v>
      </c>
    </row>
    <row r="8" spans="1:10" x14ac:dyDescent="0.2">
      <c r="A8" t="s">
        <v>2969</v>
      </c>
      <c r="B8">
        <v>6.74</v>
      </c>
      <c r="C8" t="s">
        <v>11</v>
      </c>
      <c r="D8" t="s">
        <v>27</v>
      </c>
      <c r="E8">
        <v>227884</v>
      </c>
      <c r="F8" t="s">
        <v>13</v>
      </c>
      <c r="G8">
        <v>2389578</v>
      </c>
      <c r="H8" t="s">
        <v>2632</v>
      </c>
      <c r="I8" t="s">
        <v>2981</v>
      </c>
      <c r="J8" t="s">
        <v>2982</v>
      </c>
    </row>
    <row r="9" spans="1:10" x14ac:dyDescent="0.2">
      <c r="A9" t="s">
        <v>2969</v>
      </c>
      <c r="B9">
        <v>6.74</v>
      </c>
      <c r="C9" t="s">
        <v>11</v>
      </c>
      <c r="D9" t="s">
        <v>29</v>
      </c>
      <c r="E9">
        <v>205744</v>
      </c>
      <c r="F9" t="s">
        <v>13</v>
      </c>
      <c r="G9">
        <v>2255629</v>
      </c>
      <c r="H9" t="s">
        <v>2632</v>
      </c>
      <c r="I9" t="s">
        <v>2983</v>
      </c>
      <c r="J9" t="s">
        <v>2984</v>
      </c>
    </row>
    <row r="10" spans="1:10" x14ac:dyDescent="0.2">
      <c r="A10" t="s">
        <v>2969</v>
      </c>
      <c r="B10">
        <v>6.74</v>
      </c>
      <c r="C10" t="s">
        <v>11</v>
      </c>
      <c r="D10" t="s">
        <v>32</v>
      </c>
      <c r="E10">
        <v>198268</v>
      </c>
      <c r="F10" t="s">
        <v>13</v>
      </c>
      <c r="G10">
        <v>2329210</v>
      </c>
      <c r="H10" t="s">
        <v>2632</v>
      </c>
      <c r="I10" t="s">
        <v>2985</v>
      </c>
      <c r="J10" t="s">
        <v>2986</v>
      </c>
    </row>
    <row r="11" spans="1:10" x14ac:dyDescent="0.2">
      <c r="A11" t="s">
        <v>2969</v>
      </c>
      <c r="B11">
        <v>6.74</v>
      </c>
      <c r="C11" t="s">
        <v>11</v>
      </c>
      <c r="D11" t="s">
        <v>35</v>
      </c>
      <c r="E11">
        <v>212265</v>
      </c>
      <c r="F11" t="s">
        <v>13</v>
      </c>
      <c r="G11">
        <v>2512871</v>
      </c>
      <c r="H11" t="s">
        <v>2632</v>
      </c>
      <c r="I11" t="s">
        <v>2987</v>
      </c>
      <c r="J11" t="s">
        <v>2988</v>
      </c>
    </row>
    <row r="12" spans="1:10" x14ac:dyDescent="0.2">
      <c r="A12" t="s">
        <v>2969</v>
      </c>
      <c r="B12">
        <v>6.74</v>
      </c>
      <c r="C12" t="s">
        <v>11</v>
      </c>
      <c r="D12" t="s">
        <v>38</v>
      </c>
      <c r="E12">
        <v>191951</v>
      </c>
      <c r="F12" t="s">
        <v>13</v>
      </c>
      <c r="G12">
        <v>2148657</v>
      </c>
      <c r="H12" t="s">
        <v>2632</v>
      </c>
      <c r="I12" t="s">
        <v>2989</v>
      </c>
      <c r="J12" t="s">
        <v>2990</v>
      </c>
    </row>
    <row r="13" spans="1:10" x14ac:dyDescent="0.2">
      <c r="A13" t="s">
        <v>2969</v>
      </c>
      <c r="B13">
        <v>6.74</v>
      </c>
      <c r="C13" t="s">
        <v>11</v>
      </c>
      <c r="D13" t="s">
        <v>39</v>
      </c>
      <c r="E13">
        <v>218902</v>
      </c>
      <c r="F13" t="s">
        <v>13</v>
      </c>
      <c r="G13">
        <v>2477052</v>
      </c>
      <c r="H13" t="s">
        <v>2632</v>
      </c>
      <c r="I13" t="s">
        <v>2991</v>
      </c>
      <c r="J13" t="s">
        <v>2992</v>
      </c>
    </row>
    <row r="14" spans="1:10" x14ac:dyDescent="0.2">
      <c r="A14" t="s">
        <v>2969</v>
      </c>
      <c r="B14">
        <v>6.74</v>
      </c>
      <c r="C14" t="s">
        <v>11</v>
      </c>
      <c r="D14" t="s">
        <v>40</v>
      </c>
      <c r="E14">
        <v>193011</v>
      </c>
      <c r="F14" t="s">
        <v>13</v>
      </c>
      <c r="G14">
        <v>2122241</v>
      </c>
      <c r="H14" t="s">
        <v>2632</v>
      </c>
      <c r="I14" t="s">
        <v>2993</v>
      </c>
      <c r="J14" t="s">
        <v>2970</v>
      </c>
    </row>
    <row r="15" spans="1:10" x14ac:dyDescent="0.2">
      <c r="A15" t="s">
        <v>2969</v>
      </c>
      <c r="B15">
        <v>6.74</v>
      </c>
      <c r="C15" t="s">
        <v>11</v>
      </c>
      <c r="D15" t="s">
        <v>42</v>
      </c>
      <c r="E15">
        <v>166301</v>
      </c>
      <c r="F15" t="s">
        <v>13</v>
      </c>
      <c r="G15">
        <v>2056192</v>
      </c>
      <c r="H15" t="s">
        <v>2632</v>
      </c>
      <c r="I15" t="s">
        <v>2994</v>
      </c>
      <c r="J15" t="s">
        <v>2995</v>
      </c>
    </row>
    <row r="16" spans="1:10" x14ac:dyDescent="0.2">
      <c r="A16" t="s">
        <v>2969</v>
      </c>
      <c r="B16">
        <v>6.74</v>
      </c>
      <c r="C16" t="s">
        <v>11</v>
      </c>
      <c r="D16" t="s">
        <v>44</v>
      </c>
      <c r="E16">
        <v>163253</v>
      </c>
      <c r="F16" t="s">
        <v>13</v>
      </c>
      <c r="G16">
        <v>2141908</v>
      </c>
      <c r="H16" t="s">
        <v>2632</v>
      </c>
      <c r="I16" t="s">
        <v>2996</v>
      </c>
      <c r="J16" t="s">
        <v>2997</v>
      </c>
    </row>
    <row r="17" spans="1:10" x14ac:dyDescent="0.2">
      <c r="A17" t="s">
        <v>2969</v>
      </c>
      <c r="B17">
        <v>6.74</v>
      </c>
      <c r="C17" t="s">
        <v>11</v>
      </c>
      <c r="D17" t="s">
        <v>46</v>
      </c>
      <c r="E17">
        <v>200444</v>
      </c>
      <c r="F17" t="s">
        <v>13</v>
      </c>
      <c r="G17">
        <v>2061906</v>
      </c>
      <c r="H17" t="s">
        <v>2632</v>
      </c>
      <c r="I17" t="s">
        <v>2998</v>
      </c>
      <c r="J17" t="s">
        <v>2999</v>
      </c>
    </row>
    <row r="18" spans="1:10" x14ac:dyDescent="0.2">
      <c r="A18" t="s">
        <v>2969</v>
      </c>
      <c r="B18">
        <v>6.74</v>
      </c>
      <c r="C18" t="s">
        <v>11</v>
      </c>
      <c r="D18" t="s">
        <v>48</v>
      </c>
      <c r="E18">
        <v>175496</v>
      </c>
      <c r="F18" t="s">
        <v>13</v>
      </c>
      <c r="G18">
        <v>2020132</v>
      </c>
      <c r="H18" t="s">
        <v>2632</v>
      </c>
      <c r="I18" t="s">
        <v>3000</v>
      </c>
      <c r="J18" t="s">
        <v>3001</v>
      </c>
    </row>
    <row r="19" spans="1:10" x14ac:dyDescent="0.2">
      <c r="A19" t="s">
        <v>2969</v>
      </c>
      <c r="B19">
        <v>6.74</v>
      </c>
      <c r="C19" t="s">
        <v>11</v>
      </c>
      <c r="D19" t="s">
        <v>50</v>
      </c>
      <c r="E19">
        <v>197790</v>
      </c>
      <c r="F19" t="s">
        <v>13</v>
      </c>
      <c r="G19">
        <v>2260397</v>
      </c>
      <c r="H19" t="s">
        <v>2632</v>
      </c>
      <c r="I19" t="s">
        <v>3002</v>
      </c>
      <c r="J19" t="s">
        <v>3003</v>
      </c>
    </row>
    <row r="20" spans="1:10" x14ac:dyDescent="0.2">
      <c r="A20" t="s">
        <v>2969</v>
      </c>
      <c r="B20">
        <v>6.74</v>
      </c>
      <c r="C20" t="s">
        <v>11</v>
      </c>
      <c r="D20" t="s">
        <v>52</v>
      </c>
      <c r="E20">
        <v>205647</v>
      </c>
      <c r="F20" t="s">
        <v>13</v>
      </c>
      <c r="G20">
        <v>2235570</v>
      </c>
      <c r="H20" t="s">
        <v>2632</v>
      </c>
      <c r="I20" t="s">
        <v>3004</v>
      </c>
      <c r="J20" t="s">
        <v>3005</v>
      </c>
    </row>
    <row r="21" spans="1:10" x14ac:dyDescent="0.2">
      <c r="A21" t="s">
        <v>2969</v>
      </c>
      <c r="B21">
        <v>6.74</v>
      </c>
      <c r="C21" t="s">
        <v>11</v>
      </c>
      <c r="D21" t="s">
        <v>54</v>
      </c>
      <c r="E21">
        <v>182790</v>
      </c>
      <c r="F21" t="s">
        <v>13</v>
      </c>
      <c r="G21">
        <v>2152534</v>
      </c>
      <c r="H21" t="s">
        <v>2632</v>
      </c>
      <c r="I21" t="s">
        <v>3006</v>
      </c>
      <c r="J21" t="s">
        <v>3007</v>
      </c>
    </row>
    <row r="22" spans="1:10" x14ac:dyDescent="0.2">
      <c r="A22" t="s">
        <v>2969</v>
      </c>
      <c r="B22">
        <v>6.74</v>
      </c>
      <c r="C22" t="s">
        <v>11</v>
      </c>
      <c r="D22" t="s">
        <v>57</v>
      </c>
      <c r="E22">
        <v>181068</v>
      </c>
      <c r="F22" t="s">
        <v>13</v>
      </c>
      <c r="G22">
        <v>2012243</v>
      </c>
      <c r="H22" t="s">
        <v>2632</v>
      </c>
      <c r="I22" t="s">
        <v>3008</v>
      </c>
      <c r="J22" t="s">
        <v>3009</v>
      </c>
    </row>
    <row r="23" spans="1:10" x14ac:dyDescent="0.2">
      <c r="A23" t="s">
        <v>2969</v>
      </c>
      <c r="B23">
        <v>6.74</v>
      </c>
      <c r="C23" t="s">
        <v>11</v>
      </c>
      <c r="D23" t="s">
        <v>60</v>
      </c>
      <c r="E23">
        <v>189900</v>
      </c>
      <c r="F23" t="s">
        <v>13</v>
      </c>
      <c r="G23">
        <v>2180168</v>
      </c>
      <c r="H23" t="s">
        <v>2632</v>
      </c>
      <c r="I23" t="s">
        <v>3010</v>
      </c>
      <c r="J23" t="s">
        <v>3011</v>
      </c>
    </row>
    <row r="24" spans="1:10" x14ac:dyDescent="0.2">
      <c r="A24" t="s">
        <v>2969</v>
      </c>
      <c r="B24">
        <v>6.74</v>
      </c>
      <c r="C24" t="s">
        <v>11</v>
      </c>
      <c r="D24" t="s">
        <v>63</v>
      </c>
      <c r="E24">
        <v>180392</v>
      </c>
      <c r="F24" t="s">
        <v>13</v>
      </c>
      <c r="G24">
        <v>2169501</v>
      </c>
      <c r="H24" t="s">
        <v>2632</v>
      </c>
      <c r="I24" t="s">
        <v>3012</v>
      </c>
      <c r="J24" t="s">
        <v>3013</v>
      </c>
    </row>
    <row r="25" spans="1:10" x14ac:dyDescent="0.2">
      <c r="A25" t="s">
        <v>2969</v>
      </c>
      <c r="B25">
        <v>6.74</v>
      </c>
      <c r="C25" t="s">
        <v>11</v>
      </c>
      <c r="D25" t="s">
        <v>64</v>
      </c>
      <c r="E25">
        <v>148117</v>
      </c>
      <c r="F25" t="s">
        <v>13</v>
      </c>
      <c r="G25">
        <v>1902488</v>
      </c>
      <c r="H25" t="s">
        <v>2632</v>
      </c>
      <c r="I25" t="s">
        <v>3014</v>
      </c>
      <c r="J25" t="s">
        <v>3015</v>
      </c>
    </row>
    <row r="26" spans="1:10" x14ac:dyDescent="0.2">
      <c r="A26" t="s">
        <v>2969</v>
      </c>
      <c r="B26">
        <v>6.74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2632</v>
      </c>
      <c r="I26" t="s">
        <v>37</v>
      </c>
      <c r="J26" t="s">
        <v>13</v>
      </c>
    </row>
    <row r="27" spans="1:10" x14ac:dyDescent="0.2">
      <c r="A27" t="s">
        <v>2969</v>
      </c>
      <c r="B27">
        <v>6.74</v>
      </c>
      <c r="C27" t="s">
        <v>11</v>
      </c>
      <c r="D27" t="s">
        <v>66</v>
      </c>
      <c r="E27">
        <v>185341</v>
      </c>
      <c r="F27" t="s">
        <v>13</v>
      </c>
      <c r="G27">
        <v>2092413</v>
      </c>
      <c r="H27" t="s">
        <v>2632</v>
      </c>
      <c r="I27" t="s">
        <v>3016</v>
      </c>
      <c r="J27" t="s">
        <v>3017</v>
      </c>
    </row>
    <row r="28" spans="1:10" x14ac:dyDescent="0.2">
      <c r="A28" t="s">
        <v>2969</v>
      </c>
      <c r="B28">
        <v>6.74</v>
      </c>
      <c r="C28" t="s">
        <v>11</v>
      </c>
      <c r="D28" t="s">
        <v>68</v>
      </c>
      <c r="E28">
        <v>222490</v>
      </c>
      <c r="F28" t="s">
        <v>13</v>
      </c>
      <c r="G28">
        <v>2326059</v>
      </c>
      <c r="H28" t="s">
        <v>2632</v>
      </c>
      <c r="I28" t="s">
        <v>3018</v>
      </c>
      <c r="J28" t="s">
        <v>3019</v>
      </c>
    </row>
    <row r="29" spans="1:10" x14ac:dyDescent="0.2">
      <c r="A29" t="s">
        <v>2969</v>
      </c>
      <c r="B29">
        <v>6.74</v>
      </c>
      <c r="C29" t="s">
        <v>11</v>
      </c>
      <c r="D29" t="s">
        <v>70</v>
      </c>
      <c r="E29">
        <v>190606</v>
      </c>
      <c r="F29" t="s">
        <v>13</v>
      </c>
      <c r="G29">
        <v>2131443</v>
      </c>
      <c r="H29" t="s">
        <v>2632</v>
      </c>
      <c r="I29" t="s">
        <v>3020</v>
      </c>
      <c r="J29" t="s">
        <v>3021</v>
      </c>
    </row>
    <row r="30" spans="1:10" x14ac:dyDescent="0.2">
      <c r="A30" t="s">
        <v>2969</v>
      </c>
      <c r="B30">
        <v>6.74</v>
      </c>
      <c r="C30" t="s">
        <v>11</v>
      </c>
      <c r="D30" t="s">
        <v>72</v>
      </c>
      <c r="E30">
        <v>185382</v>
      </c>
      <c r="F30" t="s">
        <v>13</v>
      </c>
      <c r="G30">
        <v>1968963</v>
      </c>
      <c r="H30" t="s">
        <v>2632</v>
      </c>
      <c r="I30" t="s">
        <v>3022</v>
      </c>
      <c r="J30" t="s">
        <v>3023</v>
      </c>
    </row>
    <row r="31" spans="1:10" x14ac:dyDescent="0.2">
      <c r="A31" t="s">
        <v>2969</v>
      </c>
      <c r="B31">
        <v>6.74</v>
      </c>
      <c r="C31" t="s">
        <v>11</v>
      </c>
      <c r="D31" t="s">
        <v>74</v>
      </c>
      <c r="E31">
        <v>198624</v>
      </c>
      <c r="F31" t="s">
        <v>13</v>
      </c>
      <c r="G31">
        <v>2300795</v>
      </c>
      <c r="H31" t="s">
        <v>2632</v>
      </c>
      <c r="I31" t="s">
        <v>3024</v>
      </c>
      <c r="J31" t="s">
        <v>3025</v>
      </c>
    </row>
    <row r="32" spans="1:10" x14ac:dyDescent="0.2">
      <c r="A32" t="s">
        <v>2969</v>
      </c>
      <c r="B32">
        <v>6.74</v>
      </c>
      <c r="C32" t="s">
        <v>11</v>
      </c>
      <c r="D32" t="s">
        <v>76</v>
      </c>
      <c r="E32">
        <v>166953</v>
      </c>
      <c r="F32" t="s">
        <v>13</v>
      </c>
      <c r="G32">
        <v>1942977</v>
      </c>
      <c r="H32" t="s">
        <v>2632</v>
      </c>
      <c r="I32" t="s">
        <v>3026</v>
      </c>
      <c r="J32" t="s">
        <v>3027</v>
      </c>
    </row>
    <row r="33" spans="1:10" x14ac:dyDescent="0.2">
      <c r="A33" t="s">
        <v>2969</v>
      </c>
      <c r="B33">
        <v>6.74</v>
      </c>
      <c r="C33" t="s">
        <v>11</v>
      </c>
      <c r="D33" t="s">
        <v>78</v>
      </c>
      <c r="E33">
        <v>197047</v>
      </c>
      <c r="F33" t="s">
        <v>13</v>
      </c>
      <c r="G33">
        <v>2005710</v>
      </c>
      <c r="H33" t="s">
        <v>2632</v>
      </c>
      <c r="I33" t="s">
        <v>3028</v>
      </c>
      <c r="J33" t="s">
        <v>3029</v>
      </c>
    </row>
    <row r="34" spans="1:10" x14ac:dyDescent="0.2">
      <c r="A34" t="s">
        <v>2969</v>
      </c>
      <c r="B34">
        <v>6.74</v>
      </c>
      <c r="C34" t="s">
        <v>11</v>
      </c>
      <c r="D34" t="s">
        <v>80</v>
      </c>
      <c r="E34">
        <v>172094</v>
      </c>
      <c r="F34" t="s">
        <v>13</v>
      </c>
      <c r="G34">
        <v>2016031</v>
      </c>
      <c r="H34" t="s">
        <v>2632</v>
      </c>
      <c r="I34" t="s">
        <v>3030</v>
      </c>
      <c r="J34" t="s">
        <v>3031</v>
      </c>
    </row>
    <row r="35" spans="1:10" x14ac:dyDescent="0.2">
      <c r="A35" t="s">
        <v>2969</v>
      </c>
      <c r="B35">
        <v>6.74</v>
      </c>
      <c r="C35" t="s">
        <v>11</v>
      </c>
      <c r="D35" t="s">
        <v>83</v>
      </c>
      <c r="E35">
        <v>185204</v>
      </c>
      <c r="F35" t="s">
        <v>13</v>
      </c>
      <c r="G35">
        <v>1996738</v>
      </c>
      <c r="H35" t="s">
        <v>2632</v>
      </c>
      <c r="I35" t="s">
        <v>3032</v>
      </c>
      <c r="J35" t="s">
        <v>3033</v>
      </c>
    </row>
    <row r="36" spans="1:10" x14ac:dyDescent="0.2">
      <c r="A36" t="s">
        <v>2969</v>
      </c>
      <c r="B36">
        <v>6.74</v>
      </c>
      <c r="C36" t="s">
        <v>11</v>
      </c>
      <c r="D36" t="s">
        <v>86</v>
      </c>
      <c r="E36">
        <v>171864</v>
      </c>
      <c r="F36" t="s">
        <v>13</v>
      </c>
      <c r="G36">
        <v>2040694</v>
      </c>
      <c r="H36" t="s">
        <v>2632</v>
      </c>
      <c r="I36" t="s">
        <v>3034</v>
      </c>
      <c r="J36" t="s">
        <v>3035</v>
      </c>
    </row>
    <row r="37" spans="1:10" x14ac:dyDescent="0.2">
      <c r="A37" t="s">
        <v>2969</v>
      </c>
      <c r="B37">
        <v>6.74</v>
      </c>
      <c r="C37" t="s">
        <v>11</v>
      </c>
      <c r="D37" t="s">
        <v>89</v>
      </c>
      <c r="E37">
        <v>190013</v>
      </c>
      <c r="F37" t="s">
        <v>13</v>
      </c>
      <c r="G37">
        <v>2168676</v>
      </c>
      <c r="H37" t="s">
        <v>2632</v>
      </c>
      <c r="I37" t="s">
        <v>3036</v>
      </c>
      <c r="J37" t="s">
        <v>3037</v>
      </c>
    </row>
    <row r="38" spans="1:10" x14ac:dyDescent="0.2">
      <c r="A38" t="s">
        <v>2969</v>
      </c>
      <c r="B38">
        <v>6.74</v>
      </c>
      <c r="C38" t="s">
        <v>11</v>
      </c>
      <c r="D38" t="s">
        <v>92</v>
      </c>
      <c r="E38">
        <v>147571</v>
      </c>
      <c r="F38" t="s">
        <v>13</v>
      </c>
      <c r="G38">
        <v>1766653</v>
      </c>
      <c r="H38" t="s">
        <v>2632</v>
      </c>
      <c r="I38" t="s">
        <v>3038</v>
      </c>
      <c r="J38" t="s">
        <v>3039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3040</v>
      </c>
      <c r="B2">
        <v>6.74</v>
      </c>
      <c r="C2" t="s">
        <v>11</v>
      </c>
      <c r="D2" t="s">
        <v>12</v>
      </c>
      <c r="E2" t="s">
        <v>36</v>
      </c>
      <c r="F2" t="s">
        <v>13</v>
      </c>
      <c r="G2" t="s">
        <v>36</v>
      </c>
      <c r="H2" t="s">
        <v>2632</v>
      </c>
      <c r="I2" t="s">
        <v>37</v>
      </c>
      <c r="J2" t="s">
        <v>3041</v>
      </c>
    </row>
    <row r="3" spans="1:10" x14ac:dyDescent="0.2">
      <c r="A3" t="s">
        <v>3040</v>
      </c>
      <c r="B3">
        <v>6.74</v>
      </c>
      <c r="C3" t="s">
        <v>11</v>
      </c>
      <c r="D3" t="s">
        <v>16</v>
      </c>
      <c r="E3">
        <v>1976085</v>
      </c>
      <c r="F3" t="s">
        <v>13</v>
      </c>
      <c r="G3">
        <v>19406679</v>
      </c>
      <c r="H3" t="s">
        <v>2632</v>
      </c>
      <c r="I3" t="s">
        <v>3042</v>
      </c>
      <c r="J3" t="s">
        <v>3043</v>
      </c>
    </row>
    <row r="4" spans="1:10" x14ac:dyDescent="0.2">
      <c r="A4" t="s">
        <v>3040</v>
      </c>
      <c r="B4">
        <v>6.74</v>
      </c>
      <c r="C4" t="s">
        <v>11</v>
      </c>
      <c r="D4" t="s">
        <v>18</v>
      </c>
      <c r="E4">
        <v>1954047</v>
      </c>
      <c r="F4" t="s">
        <v>13</v>
      </c>
      <c r="G4">
        <v>23419774</v>
      </c>
      <c r="H4" t="s">
        <v>2632</v>
      </c>
      <c r="I4" t="s">
        <v>193</v>
      </c>
      <c r="J4" t="s">
        <v>3044</v>
      </c>
    </row>
    <row r="5" spans="1:10" x14ac:dyDescent="0.2">
      <c r="A5" t="s">
        <v>3040</v>
      </c>
      <c r="B5">
        <v>6.74</v>
      </c>
      <c r="C5" t="s">
        <v>11</v>
      </c>
      <c r="D5" t="s">
        <v>20</v>
      </c>
      <c r="E5">
        <v>2189636</v>
      </c>
      <c r="F5" t="s">
        <v>13</v>
      </c>
      <c r="G5">
        <v>23697168</v>
      </c>
      <c r="H5" t="s">
        <v>2632</v>
      </c>
      <c r="I5" t="s">
        <v>3045</v>
      </c>
      <c r="J5" t="s">
        <v>3046</v>
      </c>
    </row>
    <row r="6" spans="1:10" x14ac:dyDescent="0.2">
      <c r="A6" t="s">
        <v>3040</v>
      </c>
      <c r="B6">
        <v>6.74</v>
      </c>
      <c r="C6" t="s">
        <v>11</v>
      </c>
      <c r="D6" t="s">
        <v>22</v>
      </c>
      <c r="E6">
        <v>2152744</v>
      </c>
      <c r="F6" t="s">
        <v>13</v>
      </c>
      <c r="G6">
        <v>24736440</v>
      </c>
      <c r="H6" t="s">
        <v>2632</v>
      </c>
      <c r="I6" t="s">
        <v>3047</v>
      </c>
      <c r="J6" t="s">
        <v>3048</v>
      </c>
    </row>
    <row r="7" spans="1:10" x14ac:dyDescent="0.2">
      <c r="A7" t="s">
        <v>3040</v>
      </c>
      <c r="B7">
        <v>6.74</v>
      </c>
      <c r="C7" t="s">
        <v>11</v>
      </c>
      <c r="D7" t="s">
        <v>25</v>
      </c>
      <c r="E7">
        <v>2118997</v>
      </c>
      <c r="F7" t="s">
        <v>13</v>
      </c>
      <c r="G7">
        <v>25613671</v>
      </c>
      <c r="H7" t="s">
        <v>2632</v>
      </c>
      <c r="I7" t="s">
        <v>3049</v>
      </c>
      <c r="J7" t="s">
        <v>3050</v>
      </c>
    </row>
    <row r="8" spans="1:10" x14ac:dyDescent="0.2">
      <c r="A8" t="s">
        <v>3040</v>
      </c>
      <c r="B8">
        <v>6.74</v>
      </c>
      <c r="C8" t="s">
        <v>11</v>
      </c>
      <c r="D8" t="s">
        <v>27</v>
      </c>
      <c r="E8">
        <v>2347203</v>
      </c>
      <c r="F8" t="s">
        <v>13</v>
      </c>
      <c r="G8">
        <v>28906517</v>
      </c>
      <c r="H8" t="s">
        <v>2632</v>
      </c>
      <c r="I8" t="s">
        <v>3051</v>
      </c>
      <c r="J8" t="s">
        <v>3052</v>
      </c>
    </row>
    <row r="9" spans="1:10" x14ac:dyDescent="0.2">
      <c r="A9" t="s">
        <v>3040</v>
      </c>
      <c r="B9">
        <v>6.74</v>
      </c>
      <c r="C9" t="s">
        <v>11</v>
      </c>
      <c r="D9" t="s">
        <v>29</v>
      </c>
      <c r="E9">
        <v>2249530</v>
      </c>
      <c r="F9" t="s">
        <v>13</v>
      </c>
      <c r="G9">
        <v>26942473</v>
      </c>
      <c r="H9" t="s">
        <v>2632</v>
      </c>
      <c r="I9" t="s">
        <v>3053</v>
      </c>
      <c r="J9" t="s">
        <v>3054</v>
      </c>
    </row>
    <row r="10" spans="1:10" x14ac:dyDescent="0.2">
      <c r="A10" t="s">
        <v>3040</v>
      </c>
      <c r="B10">
        <v>6.74</v>
      </c>
      <c r="C10" t="s">
        <v>11</v>
      </c>
      <c r="D10" t="s">
        <v>32</v>
      </c>
      <c r="E10">
        <v>2218370</v>
      </c>
      <c r="F10" t="s">
        <v>13</v>
      </c>
      <c r="G10">
        <v>27664296</v>
      </c>
      <c r="H10" t="s">
        <v>2632</v>
      </c>
      <c r="I10" t="s">
        <v>3055</v>
      </c>
      <c r="J10" t="s">
        <v>3056</v>
      </c>
    </row>
    <row r="11" spans="1:10" x14ac:dyDescent="0.2">
      <c r="A11" t="s">
        <v>3040</v>
      </c>
      <c r="B11">
        <v>6.74</v>
      </c>
      <c r="C11" t="s">
        <v>11</v>
      </c>
      <c r="D11" t="s">
        <v>35</v>
      </c>
      <c r="E11">
        <v>2187216</v>
      </c>
      <c r="F11" t="s">
        <v>13</v>
      </c>
      <c r="G11">
        <v>25455805</v>
      </c>
      <c r="H11" t="s">
        <v>2632</v>
      </c>
      <c r="I11" t="s">
        <v>3057</v>
      </c>
      <c r="J11" t="s">
        <v>3058</v>
      </c>
    </row>
    <row r="12" spans="1:10" x14ac:dyDescent="0.2">
      <c r="A12" t="s">
        <v>3040</v>
      </c>
      <c r="B12">
        <v>6.74</v>
      </c>
      <c r="C12" t="s">
        <v>11</v>
      </c>
      <c r="D12" t="s">
        <v>38</v>
      </c>
      <c r="E12">
        <v>1813827</v>
      </c>
      <c r="F12" t="s">
        <v>13</v>
      </c>
      <c r="G12">
        <v>24684197</v>
      </c>
      <c r="H12" t="s">
        <v>2632</v>
      </c>
      <c r="I12" t="s">
        <v>3059</v>
      </c>
      <c r="J12" t="s">
        <v>3060</v>
      </c>
    </row>
    <row r="13" spans="1:10" x14ac:dyDescent="0.2">
      <c r="A13" t="s">
        <v>3040</v>
      </c>
      <c r="B13">
        <v>6.74</v>
      </c>
      <c r="C13" t="s">
        <v>11</v>
      </c>
      <c r="D13" t="s">
        <v>39</v>
      </c>
      <c r="E13">
        <v>1978680</v>
      </c>
      <c r="F13" t="s">
        <v>13</v>
      </c>
      <c r="G13">
        <v>23725956</v>
      </c>
      <c r="H13" t="s">
        <v>2632</v>
      </c>
      <c r="I13" t="s">
        <v>3061</v>
      </c>
      <c r="J13" t="s">
        <v>3062</v>
      </c>
    </row>
    <row r="14" spans="1:10" x14ac:dyDescent="0.2">
      <c r="A14" t="s">
        <v>3040</v>
      </c>
      <c r="B14">
        <v>6.74</v>
      </c>
      <c r="C14" t="s">
        <v>11</v>
      </c>
      <c r="D14" t="s">
        <v>40</v>
      </c>
      <c r="E14">
        <v>1174860</v>
      </c>
      <c r="F14" t="s">
        <v>13</v>
      </c>
      <c r="G14">
        <v>15320088</v>
      </c>
      <c r="H14" t="s">
        <v>2632</v>
      </c>
      <c r="I14" t="s">
        <v>193</v>
      </c>
      <c r="J14" t="s">
        <v>3041</v>
      </c>
    </row>
    <row r="15" spans="1:10" x14ac:dyDescent="0.2">
      <c r="A15" t="s">
        <v>3040</v>
      </c>
      <c r="B15">
        <v>6.74</v>
      </c>
      <c r="C15" t="s">
        <v>11</v>
      </c>
      <c r="D15" t="s">
        <v>42</v>
      </c>
      <c r="E15">
        <v>1635596</v>
      </c>
      <c r="F15" t="s">
        <v>13</v>
      </c>
      <c r="G15">
        <v>20640897</v>
      </c>
      <c r="H15" t="s">
        <v>2632</v>
      </c>
      <c r="I15" t="s">
        <v>3063</v>
      </c>
      <c r="J15" t="s">
        <v>3064</v>
      </c>
    </row>
    <row r="16" spans="1:10" x14ac:dyDescent="0.2">
      <c r="A16" t="s">
        <v>3040</v>
      </c>
      <c r="B16">
        <v>6.74</v>
      </c>
      <c r="C16" t="s">
        <v>11</v>
      </c>
      <c r="D16" t="s">
        <v>44</v>
      </c>
      <c r="E16">
        <v>2010874</v>
      </c>
      <c r="F16" t="s">
        <v>13</v>
      </c>
      <c r="G16">
        <v>25793160</v>
      </c>
      <c r="H16" t="s">
        <v>2632</v>
      </c>
      <c r="I16" t="s">
        <v>193</v>
      </c>
      <c r="J16" t="s">
        <v>3065</v>
      </c>
    </row>
    <row r="17" spans="1:10" x14ac:dyDescent="0.2">
      <c r="A17" t="s">
        <v>3040</v>
      </c>
      <c r="B17">
        <v>6.74</v>
      </c>
      <c r="C17" t="s">
        <v>11</v>
      </c>
      <c r="D17" t="s">
        <v>46</v>
      </c>
      <c r="E17">
        <v>2068893</v>
      </c>
      <c r="F17" t="s">
        <v>13</v>
      </c>
      <c r="G17">
        <v>26556364</v>
      </c>
      <c r="H17" t="s">
        <v>2632</v>
      </c>
      <c r="I17" t="s">
        <v>3066</v>
      </c>
      <c r="J17" t="s">
        <v>3067</v>
      </c>
    </row>
    <row r="18" spans="1:10" x14ac:dyDescent="0.2">
      <c r="A18" t="s">
        <v>3040</v>
      </c>
      <c r="B18">
        <v>6.74</v>
      </c>
      <c r="C18" t="s">
        <v>11</v>
      </c>
      <c r="D18" t="s">
        <v>48</v>
      </c>
      <c r="E18">
        <v>2231441</v>
      </c>
      <c r="F18" t="s">
        <v>13</v>
      </c>
      <c r="G18">
        <v>25588249</v>
      </c>
      <c r="H18" t="s">
        <v>2632</v>
      </c>
      <c r="I18" t="s">
        <v>3068</v>
      </c>
      <c r="J18" t="s">
        <v>3069</v>
      </c>
    </row>
    <row r="19" spans="1:10" x14ac:dyDescent="0.2">
      <c r="A19" t="s">
        <v>3040</v>
      </c>
      <c r="B19">
        <v>6.74</v>
      </c>
      <c r="C19" t="s">
        <v>11</v>
      </c>
      <c r="D19" t="s">
        <v>50</v>
      </c>
      <c r="E19">
        <v>1897508</v>
      </c>
      <c r="F19" t="s">
        <v>13</v>
      </c>
      <c r="G19">
        <v>23168974</v>
      </c>
      <c r="H19" t="s">
        <v>2632</v>
      </c>
      <c r="I19" t="s">
        <v>3070</v>
      </c>
      <c r="J19" t="s">
        <v>3071</v>
      </c>
    </row>
    <row r="20" spans="1:10" x14ac:dyDescent="0.2">
      <c r="A20" t="s">
        <v>3040</v>
      </c>
      <c r="B20">
        <v>6.74</v>
      </c>
      <c r="C20" t="s">
        <v>11</v>
      </c>
      <c r="D20" t="s">
        <v>52</v>
      </c>
      <c r="E20">
        <v>1971753</v>
      </c>
      <c r="F20" t="s">
        <v>13</v>
      </c>
      <c r="G20">
        <v>25294087</v>
      </c>
      <c r="H20" t="s">
        <v>2632</v>
      </c>
      <c r="I20" t="s">
        <v>3072</v>
      </c>
      <c r="J20" t="s">
        <v>3073</v>
      </c>
    </row>
    <row r="21" spans="1:10" x14ac:dyDescent="0.2">
      <c r="A21" t="s">
        <v>3040</v>
      </c>
      <c r="B21">
        <v>6.74</v>
      </c>
      <c r="C21" t="s">
        <v>11</v>
      </c>
      <c r="D21" t="s">
        <v>54</v>
      </c>
      <c r="E21">
        <v>1942954</v>
      </c>
      <c r="F21" t="s">
        <v>13</v>
      </c>
      <c r="G21">
        <v>24603225</v>
      </c>
      <c r="H21" t="s">
        <v>2632</v>
      </c>
      <c r="I21" t="s">
        <v>3074</v>
      </c>
      <c r="J21" t="s">
        <v>3075</v>
      </c>
    </row>
    <row r="22" spans="1:10" x14ac:dyDescent="0.2">
      <c r="A22" t="s">
        <v>3040</v>
      </c>
      <c r="B22">
        <v>6.74</v>
      </c>
      <c r="C22" t="s">
        <v>11</v>
      </c>
      <c r="D22" t="s">
        <v>57</v>
      </c>
      <c r="E22">
        <v>2028960</v>
      </c>
      <c r="F22" t="s">
        <v>13</v>
      </c>
      <c r="G22">
        <v>22496594</v>
      </c>
      <c r="H22" t="s">
        <v>2632</v>
      </c>
      <c r="I22" t="s">
        <v>3076</v>
      </c>
      <c r="J22" t="s">
        <v>3077</v>
      </c>
    </row>
    <row r="23" spans="1:10" x14ac:dyDescent="0.2">
      <c r="A23" t="s">
        <v>3040</v>
      </c>
      <c r="B23">
        <v>6.74</v>
      </c>
      <c r="C23" t="s">
        <v>11</v>
      </c>
      <c r="D23" t="s">
        <v>60</v>
      </c>
      <c r="E23">
        <v>2023850</v>
      </c>
      <c r="F23" t="s">
        <v>13</v>
      </c>
      <c r="G23">
        <v>25004478</v>
      </c>
      <c r="H23" t="s">
        <v>2632</v>
      </c>
      <c r="I23" t="s">
        <v>3078</v>
      </c>
      <c r="J23" t="s">
        <v>3079</v>
      </c>
    </row>
    <row r="24" spans="1:10" x14ac:dyDescent="0.2">
      <c r="A24" t="s">
        <v>3040</v>
      </c>
      <c r="B24">
        <v>6.74</v>
      </c>
      <c r="C24" t="s">
        <v>11</v>
      </c>
      <c r="D24" t="s">
        <v>63</v>
      </c>
      <c r="E24">
        <v>1910901</v>
      </c>
      <c r="F24" t="s">
        <v>13</v>
      </c>
      <c r="G24">
        <v>21479762</v>
      </c>
      <c r="H24" t="s">
        <v>2632</v>
      </c>
      <c r="I24" t="s">
        <v>3080</v>
      </c>
      <c r="J24" t="s">
        <v>3081</v>
      </c>
    </row>
    <row r="25" spans="1:10" x14ac:dyDescent="0.2">
      <c r="A25" t="s">
        <v>3040</v>
      </c>
      <c r="B25">
        <v>6.74</v>
      </c>
      <c r="C25" t="s">
        <v>11</v>
      </c>
      <c r="D25" t="s">
        <v>64</v>
      </c>
      <c r="E25">
        <v>1772137</v>
      </c>
      <c r="F25" t="s">
        <v>13</v>
      </c>
      <c r="G25">
        <v>21798754</v>
      </c>
      <c r="H25" t="s">
        <v>2632</v>
      </c>
      <c r="I25" t="s">
        <v>3082</v>
      </c>
      <c r="J25" t="s">
        <v>3083</v>
      </c>
    </row>
    <row r="26" spans="1:10" x14ac:dyDescent="0.2">
      <c r="A26" t="s">
        <v>3040</v>
      </c>
      <c r="B26">
        <v>6.74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2632</v>
      </c>
      <c r="I26" t="s">
        <v>37</v>
      </c>
      <c r="J26" t="s">
        <v>13</v>
      </c>
    </row>
    <row r="27" spans="1:10" x14ac:dyDescent="0.2">
      <c r="A27" t="s">
        <v>3040</v>
      </c>
      <c r="B27">
        <v>6.74</v>
      </c>
      <c r="C27" t="s">
        <v>11</v>
      </c>
      <c r="D27" t="s">
        <v>66</v>
      </c>
      <c r="E27">
        <v>1272209</v>
      </c>
      <c r="F27" t="s">
        <v>13</v>
      </c>
      <c r="G27">
        <v>16124074</v>
      </c>
      <c r="H27" t="s">
        <v>2632</v>
      </c>
      <c r="I27" t="s">
        <v>193</v>
      </c>
      <c r="J27" t="s">
        <v>3041</v>
      </c>
    </row>
    <row r="28" spans="1:10" x14ac:dyDescent="0.2">
      <c r="A28" t="s">
        <v>3040</v>
      </c>
      <c r="B28">
        <v>6.74</v>
      </c>
      <c r="C28" t="s">
        <v>11</v>
      </c>
      <c r="D28" t="s">
        <v>68</v>
      </c>
      <c r="E28">
        <v>1581532</v>
      </c>
      <c r="F28" t="s">
        <v>13</v>
      </c>
      <c r="G28">
        <v>19957100</v>
      </c>
      <c r="H28" t="s">
        <v>2632</v>
      </c>
      <c r="I28" t="s">
        <v>3084</v>
      </c>
      <c r="J28" t="s">
        <v>3041</v>
      </c>
    </row>
    <row r="29" spans="1:10" x14ac:dyDescent="0.2">
      <c r="A29" t="s">
        <v>3040</v>
      </c>
      <c r="B29">
        <v>6.74</v>
      </c>
      <c r="C29" t="s">
        <v>11</v>
      </c>
      <c r="D29" t="s">
        <v>70</v>
      </c>
      <c r="E29">
        <v>1998318</v>
      </c>
      <c r="F29" t="s">
        <v>13</v>
      </c>
      <c r="G29">
        <v>24232606</v>
      </c>
      <c r="H29" t="s">
        <v>2632</v>
      </c>
      <c r="I29" t="s">
        <v>3085</v>
      </c>
      <c r="J29" t="s">
        <v>3041</v>
      </c>
    </row>
    <row r="30" spans="1:10" x14ac:dyDescent="0.2">
      <c r="A30" t="s">
        <v>3040</v>
      </c>
      <c r="B30">
        <v>6.74</v>
      </c>
      <c r="C30" t="s">
        <v>11</v>
      </c>
      <c r="D30" t="s">
        <v>72</v>
      </c>
      <c r="E30">
        <v>2989449</v>
      </c>
      <c r="F30" t="s">
        <v>13</v>
      </c>
      <c r="G30">
        <v>38886213</v>
      </c>
      <c r="H30" t="s">
        <v>2632</v>
      </c>
      <c r="I30" t="s">
        <v>3086</v>
      </c>
      <c r="J30" t="s">
        <v>3087</v>
      </c>
    </row>
    <row r="31" spans="1:10" x14ac:dyDescent="0.2">
      <c r="A31" t="s">
        <v>3040</v>
      </c>
      <c r="B31">
        <v>6.74</v>
      </c>
      <c r="C31" t="s">
        <v>11</v>
      </c>
      <c r="D31" t="s">
        <v>74</v>
      </c>
      <c r="E31">
        <v>3373998</v>
      </c>
      <c r="F31" t="s">
        <v>13</v>
      </c>
      <c r="G31">
        <v>43332683</v>
      </c>
      <c r="H31" t="s">
        <v>2632</v>
      </c>
      <c r="I31" t="s">
        <v>3088</v>
      </c>
      <c r="J31" t="s">
        <v>3089</v>
      </c>
    </row>
    <row r="32" spans="1:10" x14ac:dyDescent="0.2">
      <c r="A32" t="s">
        <v>3040</v>
      </c>
      <c r="B32">
        <v>6.74</v>
      </c>
      <c r="C32" t="s">
        <v>11</v>
      </c>
      <c r="D32" t="s">
        <v>76</v>
      </c>
      <c r="E32">
        <v>2110176</v>
      </c>
      <c r="F32" t="s">
        <v>13</v>
      </c>
      <c r="G32">
        <v>24446036</v>
      </c>
      <c r="H32" t="s">
        <v>2632</v>
      </c>
      <c r="I32" t="s">
        <v>3090</v>
      </c>
      <c r="J32" t="s">
        <v>3091</v>
      </c>
    </row>
    <row r="33" spans="1:10" x14ac:dyDescent="0.2">
      <c r="A33" t="s">
        <v>3040</v>
      </c>
      <c r="B33">
        <v>6.74</v>
      </c>
      <c r="C33" t="s">
        <v>11</v>
      </c>
      <c r="D33" t="s">
        <v>78</v>
      </c>
      <c r="E33">
        <v>1863249</v>
      </c>
      <c r="F33" t="s">
        <v>13</v>
      </c>
      <c r="G33">
        <v>24247531</v>
      </c>
      <c r="H33" t="s">
        <v>2632</v>
      </c>
      <c r="I33" t="s">
        <v>3092</v>
      </c>
      <c r="J33" t="s">
        <v>3093</v>
      </c>
    </row>
    <row r="34" spans="1:10" x14ac:dyDescent="0.2">
      <c r="A34" t="s">
        <v>3040</v>
      </c>
      <c r="B34">
        <v>6.74</v>
      </c>
      <c r="C34" t="s">
        <v>11</v>
      </c>
      <c r="D34" t="s">
        <v>80</v>
      </c>
      <c r="E34">
        <v>2050232</v>
      </c>
      <c r="F34" t="s">
        <v>13</v>
      </c>
      <c r="G34">
        <v>24647447</v>
      </c>
      <c r="H34" t="s">
        <v>2632</v>
      </c>
      <c r="I34" t="s">
        <v>3094</v>
      </c>
      <c r="J34" t="s">
        <v>3095</v>
      </c>
    </row>
    <row r="35" spans="1:10" x14ac:dyDescent="0.2">
      <c r="A35" t="s">
        <v>3040</v>
      </c>
      <c r="B35">
        <v>6.74</v>
      </c>
      <c r="C35" t="s">
        <v>11</v>
      </c>
      <c r="D35" t="s">
        <v>83</v>
      </c>
      <c r="E35">
        <v>1851430</v>
      </c>
      <c r="F35" t="s">
        <v>13</v>
      </c>
      <c r="G35">
        <v>22004756</v>
      </c>
      <c r="H35" t="s">
        <v>2632</v>
      </c>
      <c r="I35" t="s">
        <v>3096</v>
      </c>
      <c r="J35" t="s">
        <v>3097</v>
      </c>
    </row>
    <row r="36" spans="1:10" x14ac:dyDescent="0.2">
      <c r="A36" t="s">
        <v>3040</v>
      </c>
      <c r="B36">
        <v>6.74</v>
      </c>
      <c r="C36" t="s">
        <v>11</v>
      </c>
      <c r="D36" t="s">
        <v>86</v>
      </c>
      <c r="E36">
        <v>1873465</v>
      </c>
      <c r="F36" t="s">
        <v>13</v>
      </c>
      <c r="G36">
        <v>24050900</v>
      </c>
      <c r="H36" t="s">
        <v>2632</v>
      </c>
      <c r="I36" t="s">
        <v>3098</v>
      </c>
      <c r="J36" t="s">
        <v>3099</v>
      </c>
    </row>
    <row r="37" spans="1:10" x14ac:dyDescent="0.2">
      <c r="A37" t="s">
        <v>3040</v>
      </c>
      <c r="B37">
        <v>6.74</v>
      </c>
      <c r="C37" t="s">
        <v>11</v>
      </c>
      <c r="D37" t="s">
        <v>89</v>
      </c>
      <c r="E37">
        <v>1967696</v>
      </c>
      <c r="F37" t="s">
        <v>13</v>
      </c>
      <c r="G37">
        <v>23726338</v>
      </c>
      <c r="H37" t="s">
        <v>2632</v>
      </c>
      <c r="I37" t="s">
        <v>3100</v>
      </c>
      <c r="J37" t="s">
        <v>3101</v>
      </c>
    </row>
    <row r="38" spans="1:10" x14ac:dyDescent="0.2">
      <c r="A38" t="s">
        <v>3040</v>
      </c>
      <c r="B38">
        <v>6.74</v>
      </c>
      <c r="C38" t="s">
        <v>11</v>
      </c>
      <c r="D38" t="s">
        <v>92</v>
      </c>
      <c r="E38">
        <v>1727664</v>
      </c>
      <c r="F38" t="s">
        <v>13</v>
      </c>
      <c r="G38">
        <v>21289421</v>
      </c>
      <c r="H38" t="s">
        <v>2632</v>
      </c>
      <c r="I38" t="s">
        <v>3102</v>
      </c>
      <c r="J38" t="s">
        <v>3103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3104</v>
      </c>
      <c r="B2">
        <v>6.74</v>
      </c>
      <c r="C2" t="s">
        <v>252</v>
      </c>
      <c r="D2" t="s">
        <v>12</v>
      </c>
      <c r="E2">
        <v>26374594</v>
      </c>
      <c r="F2" t="s">
        <v>13</v>
      </c>
      <c r="G2">
        <v>331184034</v>
      </c>
      <c r="H2" t="s">
        <v>2776</v>
      </c>
      <c r="I2" t="s">
        <v>193</v>
      </c>
      <c r="J2" t="s">
        <v>13</v>
      </c>
    </row>
    <row r="3" spans="1:10" x14ac:dyDescent="0.2">
      <c r="A3" t="s">
        <v>3104</v>
      </c>
      <c r="B3">
        <v>6.74</v>
      </c>
      <c r="C3" t="s">
        <v>252</v>
      </c>
      <c r="D3" t="s">
        <v>16</v>
      </c>
      <c r="E3">
        <v>27894880</v>
      </c>
      <c r="F3" t="s">
        <v>13</v>
      </c>
      <c r="G3">
        <v>354463843</v>
      </c>
      <c r="H3" t="s">
        <v>2776</v>
      </c>
      <c r="I3" t="s">
        <v>3105</v>
      </c>
      <c r="J3" t="s">
        <v>13</v>
      </c>
    </row>
    <row r="4" spans="1:10" x14ac:dyDescent="0.2">
      <c r="A4" t="s">
        <v>3104</v>
      </c>
      <c r="B4">
        <v>6.74</v>
      </c>
      <c r="C4" t="s">
        <v>252</v>
      </c>
      <c r="D4" t="s">
        <v>18</v>
      </c>
      <c r="E4">
        <v>28743271</v>
      </c>
      <c r="F4" t="s">
        <v>13</v>
      </c>
      <c r="G4">
        <v>361383367</v>
      </c>
      <c r="H4" t="s">
        <v>2776</v>
      </c>
      <c r="I4" t="s">
        <v>193</v>
      </c>
      <c r="J4" t="s">
        <v>13</v>
      </c>
    </row>
    <row r="5" spans="1:10" x14ac:dyDescent="0.2">
      <c r="A5" t="s">
        <v>3104</v>
      </c>
      <c r="B5">
        <v>6.74</v>
      </c>
      <c r="C5" t="s">
        <v>252</v>
      </c>
      <c r="D5" t="s">
        <v>20</v>
      </c>
      <c r="E5">
        <v>24585562</v>
      </c>
      <c r="F5" t="s">
        <v>13</v>
      </c>
      <c r="G5">
        <v>298148580</v>
      </c>
      <c r="H5" t="s">
        <v>2776</v>
      </c>
      <c r="I5" t="s">
        <v>193</v>
      </c>
      <c r="J5" t="s">
        <v>13</v>
      </c>
    </row>
    <row r="6" spans="1:10" x14ac:dyDescent="0.2">
      <c r="A6" t="s">
        <v>3104</v>
      </c>
      <c r="B6">
        <v>6.74</v>
      </c>
      <c r="C6" t="s">
        <v>252</v>
      </c>
      <c r="D6" t="s">
        <v>22</v>
      </c>
      <c r="E6">
        <v>26488146</v>
      </c>
      <c r="F6" t="s">
        <v>13</v>
      </c>
      <c r="G6">
        <v>308144477</v>
      </c>
      <c r="H6" t="s">
        <v>2776</v>
      </c>
      <c r="I6" t="s">
        <v>3106</v>
      </c>
      <c r="J6" t="s">
        <v>13</v>
      </c>
    </row>
    <row r="7" spans="1:10" x14ac:dyDescent="0.2">
      <c r="A7" t="s">
        <v>3104</v>
      </c>
      <c r="B7">
        <v>6.74</v>
      </c>
      <c r="C7" t="s">
        <v>252</v>
      </c>
      <c r="D7" t="s">
        <v>25</v>
      </c>
      <c r="E7">
        <v>23737716</v>
      </c>
      <c r="F7" t="s">
        <v>13</v>
      </c>
      <c r="G7">
        <v>292441955</v>
      </c>
      <c r="H7" t="s">
        <v>2776</v>
      </c>
      <c r="I7" t="s">
        <v>193</v>
      </c>
      <c r="J7" t="s">
        <v>13</v>
      </c>
    </row>
    <row r="8" spans="1:10" x14ac:dyDescent="0.2">
      <c r="A8" t="s">
        <v>3104</v>
      </c>
      <c r="B8">
        <v>6.74</v>
      </c>
      <c r="C8" t="s">
        <v>252</v>
      </c>
      <c r="D8" t="s">
        <v>27</v>
      </c>
      <c r="E8">
        <v>25430352</v>
      </c>
      <c r="F8" t="s">
        <v>13</v>
      </c>
      <c r="G8">
        <v>316728639</v>
      </c>
      <c r="H8" t="s">
        <v>2776</v>
      </c>
      <c r="I8" t="s">
        <v>193</v>
      </c>
      <c r="J8" t="s">
        <v>13</v>
      </c>
    </row>
    <row r="9" spans="1:10" x14ac:dyDescent="0.2">
      <c r="A9" t="s">
        <v>3104</v>
      </c>
      <c r="B9">
        <v>6.74</v>
      </c>
      <c r="C9" t="s">
        <v>252</v>
      </c>
      <c r="D9" t="s">
        <v>29</v>
      </c>
      <c r="E9">
        <v>25084843</v>
      </c>
      <c r="F9" t="s">
        <v>13</v>
      </c>
      <c r="G9">
        <v>305605875</v>
      </c>
      <c r="H9" t="s">
        <v>2776</v>
      </c>
      <c r="I9" t="s">
        <v>3107</v>
      </c>
      <c r="J9" t="s">
        <v>13</v>
      </c>
    </row>
    <row r="10" spans="1:10" x14ac:dyDescent="0.2">
      <c r="A10" t="s">
        <v>3104</v>
      </c>
      <c r="B10">
        <v>6.74</v>
      </c>
      <c r="C10" t="s">
        <v>252</v>
      </c>
      <c r="D10" t="s">
        <v>32</v>
      </c>
      <c r="E10">
        <v>22506273</v>
      </c>
      <c r="F10" t="s">
        <v>13</v>
      </c>
      <c r="G10">
        <v>289387884</v>
      </c>
      <c r="H10" t="s">
        <v>2776</v>
      </c>
      <c r="I10" t="s">
        <v>193</v>
      </c>
      <c r="J10" t="s">
        <v>13</v>
      </c>
    </row>
    <row r="11" spans="1:10" x14ac:dyDescent="0.2">
      <c r="A11" t="s">
        <v>3104</v>
      </c>
      <c r="B11">
        <v>6.74</v>
      </c>
      <c r="C11" t="s">
        <v>252</v>
      </c>
      <c r="D11" t="s">
        <v>35</v>
      </c>
      <c r="E11">
        <v>25256457</v>
      </c>
      <c r="F11" t="s">
        <v>13</v>
      </c>
      <c r="G11">
        <v>318622486</v>
      </c>
      <c r="H11" t="s">
        <v>2776</v>
      </c>
      <c r="I11" t="s">
        <v>193</v>
      </c>
      <c r="J11" t="s">
        <v>13</v>
      </c>
    </row>
    <row r="12" spans="1:10" x14ac:dyDescent="0.2">
      <c r="A12" t="s">
        <v>3104</v>
      </c>
      <c r="B12">
        <v>6.74</v>
      </c>
      <c r="C12" t="s">
        <v>252</v>
      </c>
      <c r="D12" t="s">
        <v>38</v>
      </c>
      <c r="E12">
        <v>23246382</v>
      </c>
      <c r="F12" t="s">
        <v>13</v>
      </c>
      <c r="G12">
        <v>288669893</v>
      </c>
      <c r="H12" t="s">
        <v>2776</v>
      </c>
      <c r="I12" t="s">
        <v>193</v>
      </c>
      <c r="J12" t="s">
        <v>13</v>
      </c>
    </row>
    <row r="13" spans="1:10" x14ac:dyDescent="0.2">
      <c r="A13" t="s">
        <v>3104</v>
      </c>
      <c r="B13">
        <v>6.74</v>
      </c>
      <c r="C13" t="s">
        <v>252</v>
      </c>
      <c r="D13" t="s">
        <v>39</v>
      </c>
      <c r="E13">
        <v>24878556</v>
      </c>
      <c r="F13" t="s">
        <v>13</v>
      </c>
      <c r="G13">
        <v>303810575</v>
      </c>
      <c r="H13" t="s">
        <v>2776</v>
      </c>
      <c r="I13" t="s">
        <v>3108</v>
      </c>
      <c r="J13" t="s">
        <v>13</v>
      </c>
    </row>
    <row r="14" spans="1:10" x14ac:dyDescent="0.2">
      <c r="A14" t="s">
        <v>3104</v>
      </c>
      <c r="B14">
        <v>6.74</v>
      </c>
      <c r="C14" t="s">
        <v>252</v>
      </c>
      <c r="D14" t="s">
        <v>40</v>
      </c>
      <c r="E14">
        <v>27128636</v>
      </c>
      <c r="F14" t="s">
        <v>13</v>
      </c>
      <c r="G14">
        <v>341421345</v>
      </c>
      <c r="H14" t="s">
        <v>2776</v>
      </c>
      <c r="I14" t="s">
        <v>193</v>
      </c>
      <c r="J14" t="s">
        <v>13</v>
      </c>
    </row>
    <row r="15" spans="1:10" x14ac:dyDescent="0.2">
      <c r="A15" t="s">
        <v>3104</v>
      </c>
      <c r="B15">
        <v>6.74</v>
      </c>
      <c r="C15" t="s">
        <v>252</v>
      </c>
      <c r="D15" t="s">
        <v>42</v>
      </c>
      <c r="E15">
        <v>24730170</v>
      </c>
      <c r="F15" t="s">
        <v>13</v>
      </c>
      <c r="G15">
        <v>330558656</v>
      </c>
      <c r="H15" t="s">
        <v>2776</v>
      </c>
      <c r="I15" t="s">
        <v>3109</v>
      </c>
      <c r="J15" t="s">
        <v>13</v>
      </c>
    </row>
    <row r="16" spans="1:10" x14ac:dyDescent="0.2">
      <c r="A16" t="s">
        <v>3104</v>
      </c>
      <c r="B16">
        <v>6.74</v>
      </c>
      <c r="C16" t="s">
        <v>252</v>
      </c>
      <c r="D16" t="s">
        <v>44</v>
      </c>
      <c r="E16">
        <v>23842795</v>
      </c>
      <c r="F16" t="s">
        <v>13</v>
      </c>
      <c r="G16">
        <v>326885029</v>
      </c>
      <c r="H16" t="s">
        <v>2776</v>
      </c>
      <c r="I16" t="s">
        <v>3110</v>
      </c>
      <c r="J16" t="s">
        <v>13</v>
      </c>
    </row>
    <row r="17" spans="1:10" x14ac:dyDescent="0.2">
      <c r="A17" t="s">
        <v>3104</v>
      </c>
      <c r="B17">
        <v>6.74</v>
      </c>
      <c r="C17" t="s">
        <v>252</v>
      </c>
      <c r="D17" t="s">
        <v>46</v>
      </c>
      <c r="E17">
        <v>25565295</v>
      </c>
      <c r="F17" t="s">
        <v>13</v>
      </c>
      <c r="G17">
        <v>302477780</v>
      </c>
      <c r="H17" t="s">
        <v>2776</v>
      </c>
      <c r="I17" t="s">
        <v>193</v>
      </c>
      <c r="J17" t="s">
        <v>13</v>
      </c>
    </row>
    <row r="18" spans="1:10" x14ac:dyDescent="0.2">
      <c r="A18" t="s">
        <v>3104</v>
      </c>
      <c r="B18">
        <v>6.74</v>
      </c>
      <c r="C18" t="s">
        <v>252</v>
      </c>
      <c r="D18" t="s">
        <v>48</v>
      </c>
      <c r="E18">
        <v>22948853</v>
      </c>
      <c r="F18" t="s">
        <v>13</v>
      </c>
      <c r="G18">
        <v>296059039</v>
      </c>
      <c r="H18" t="s">
        <v>2776</v>
      </c>
      <c r="I18" t="s">
        <v>193</v>
      </c>
      <c r="J18" t="s">
        <v>13</v>
      </c>
    </row>
    <row r="19" spans="1:10" x14ac:dyDescent="0.2">
      <c r="A19" t="s">
        <v>3104</v>
      </c>
      <c r="B19">
        <v>6.74</v>
      </c>
      <c r="C19" t="s">
        <v>252</v>
      </c>
      <c r="D19" t="s">
        <v>50</v>
      </c>
      <c r="E19">
        <v>24641818</v>
      </c>
      <c r="F19" t="s">
        <v>13</v>
      </c>
      <c r="G19">
        <v>307739502</v>
      </c>
      <c r="H19" t="s">
        <v>2776</v>
      </c>
      <c r="I19" t="s">
        <v>3111</v>
      </c>
      <c r="J19" t="s">
        <v>13</v>
      </c>
    </row>
    <row r="20" spans="1:10" x14ac:dyDescent="0.2">
      <c r="A20" t="s">
        <v>3104</v>
      </c>
      <c r="B20">
        <v>6.74</v>
      </c>
      <c r="C20" t="s">
        <v>252</v>
      </c>
      <c r="D20" t="s">
        <v>52</v>
      </c>
      <c r="E20">
        <v>22980816</v>
      </c>
      <c r="F20" t="s">
        <v>13</v>
      </c>
      <c r="G20">
        <v>290685234</v>
      </c>
      <c r="H20" t="s">
        <v>2776</v>
      </c>
      <c r="I20" t="s">
        <v>193</v>
      </c>
      <c r="J20" t="s">
        <v>13</v>
      </c>
    </row>
    <row r="21" spans="1:10" x14ac:dyDescent="0.2">
      <c r="A21" t="s">
        <v>3104</v>
      </c>
      <c r="B21">
        <v>6.74</v>
      </c>
      <c r="C21" t="s">
        <v>252</v>
      </c>
      <c r="D21" t="s">
        <v>54</v>
      </c>
      <c r="E21">
        <v>22670119</v>
      </c>
      <c r="F21" t="s">
        <v>13</v>
      </c>
      <c r="G21">
        <v>291061313</v>
      </c>
      <c r="H21" t="s">
        <v>2776</v>
      </c>
      <c r="I21" t="s">
        <v>193</v>
      </c>
      <c r="J21" t="s">
        <v>13</v>
      </c>
    </row>
    <row r="22" spans="1:10" x14ac:dyDescent="0.2">
      <c r="A22" t="s">
        <v>3104</v>
      </c>
      <c r="B22">
        <v>6.74</v>
      </c>
      <c r="C22" t="s">
        <v>252</v>
      </c>
      <c r="D22" t="s">
        <v>57</v>
      </c>
      <c r="E22">
        <v>22484959</v>
      </c>
      <c r="F22" t="s">
        <v>13</v>
      </c>
      <c r="G22">
        <v>282236072</v>
      </c>
      <c r="H22" t="s">
        <v>2776</v>
      </c>
      <c r="I22" t="s">
        <v>3112</v>
      </c>
      <c r="J22" t="s">
        <v>13</v>
      </c>
    </row>
    <row r="23" spans="1:10" x14ac:dyDescent="0.2">
      <c r="A23" t="s">
        <v>3104</v>
      </c>
      <c r="B23">
        <v>6.74</v>
      </c>
      <c r="C23" t="s">
        <v>252</v>
      </c>
      <c r="D23" t="s">
        <v>60</v>
      </c>
      <c r="E23">
        <v>22681150</v>
      </c>
      <c r="F23" t="s">
        <v>13</v>
      </c>
      <c r="G23">
        <v>279365696</v>
      </c>
      <c r="H23" t="s">
        <v>2776</v>
      </c>
      <c r="I23" t="s">
        <v>3113</v>
      </c>
      <c r="J23" t="s">
        <v>13</v>
      </c>
    </row>
    <row r="24" spans="1:10" x14ac:dyDescent="0.2">
      <c r="A24" t="s">
        <v>3104</v>
      </c>
      <c r="B24">
        <v>6.74</v>
      </c>
      <c r="C24" t="s">
        <v>252</v>
      </c>
      <c r="D24" t="s">
        <v>63</v>
      </c>
      <c r="E24">
        <v>22529788</v>
      </c>
      <c r="F24" t="s">
        <v>13</v>
      </c>
      <c r="G24">
        <v>277825227</v>
      </c>
      <c r="H24" t="s">
        <v>2776</v>
      </c>
      <c r="I24" t="s">
        <v>193</v>
      </c>
      <c r="J24" t="s">
        <v>13</v>
      </c>
    </row>
    <row r="25" spans="1:10" x14ac:dyDescent="0.2">
      <c r="A25" t="s">
        <v>3104</v>
      </c>
      <c r="B25">
        <v>6.74</v>
      </c>
      <c r="C25" t="s">
        <v>252</v>
      </c>
      <c r="D25" t="s">
        <v>64</v>
      </c>
      <c r="E25">
        <v>19241034</v>
      </c>
      <c r="F25" t="s">
        <v>13</v>
      </c>
      <c r="G25">
        <v>264535058</v>
      </c>
      <c r="H25" t="s">
        <v>2776</v>
      </c>
      <c r="I25" t="s">
        <v>3114</v>
      </c>
      <c r="J25" t="s">
        <v>13</v>
      </c>
    </row>
    <row r="26" spans="1:10" x14ac:dyDescent="0.2">
      <c r="A26" t="s">
        <v>3104</v>
      </c>
      <c r="B26">
        <v>6.74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2776</v>
      </c>
      <c r="I26" t="s">
        <v>37</v>
      </c>
      <c r="J26" t="s">
        <v>13</v>
      </c>
    </row>
    <row r="27" spans="1:10" x14ac:dyDescent="0.2">
      <c r="A27" t="s">
        <v>3104</v>
      </c>
      <c r="B27">
        <v>6.74</v>
      </c>
      <c r="C27" t="s">
        <v>252</v>
      </c>
      <c r="D27" t="s">
        <v>66</v>
      </c>
      <c r="E27">
        <v>27630507</v>
      </c>
      <c r="F27" t="s">
        <v>13</v>
      </c>
      <c r="G27">
        <v>335522284</v>
      </c>
      <c r="H27" t="s">
        <v>2776</v>
      </c>
      <c r="I27" t="s">
        <v>193</v>
      </c>
      <c r="J27" t="s">
        <v>13</v>
      </c>
    </row>
    <row r="28" spans="1:10" x14ac:dyDescent="0.2">
      <c r="A28" t="s">
        <v>3104</v>
      </c>
      <c r="B28">
        <v>6.74</v>
      </c>
      <c r="C28" t="s">
        <v>252</v>
      </c>
      <c r="D28" t="s">
        <v>68</v>
      </c>
      <c r="E28">
        <v>25180398</v>
      </c>
      <c r="F28" t="s">
        <v>13</v>
      </c>
      <c r="G28">
        <v>320395130</v>
      </c>
      <c r="H28" t="s">
        <v>2776</v>
      </c>
      <c r="I28" t="s">
        <v>193</v>
      </c>
      <c r="J28" t="s">
        <v>13</v>
      </c>
    </row>
    <row r="29" spans="1:10" x14ac:dyDescent="0.2">
      <c r="A29" t="s">
        <v>3104</v>
      </c>
      <c r="B29">
        <v>6.74</v>
      </c>
      <c r="C29" t="s">
        <v>252</v>
      </c>
      <c r="D29" t="s">
        <v>70</v>
      </c>
      <c r="E29">
        <v>23664106</v>
      </c>
      <c r="F29" t="s">
        <v>13</v>
      </c>
      <c r="G29">
        <v>288112204</v>
      </c>
      <c r="H29" t="s">
        <v>2776</v>
      </c>
      <c r="I29" t="s">
        <v>3115</v>
      </c>
      <c r="J29" t="s">
        <v>13</v>
      </c>
    </row>
    <row r="30" spans="1:10" x14ac:dyDescent="0.2">
      <c r="A30" t="s">
        <v>3104</v>
      </c>
      <c r="B30">
        <v>6.74</v>
      </c>
      <c r="C30" t="s">
        <v>252</v>
      </c>
      <c r="D30" t="s">
        <v>72</v>
      </c>
      <c r="E30">
        <v>23541161</v>
      </c>
      <c r="F30" t="s">
        <v>13</v>
      </c>
      <c r="G30">
        <v>281810103</v>
      </c>
      <c r="H30" t="s">
        <v>2776</v>
      </c>
      <c r="I30" t="s">
        <v>3116</v>
      </c>
      <c r="J30" t="s">
        <v>13</v>
      </c>
    </row>
    <row r="31" spans="1:10" x14ac:dyDescent="0.2">
      <c r="A31" t="s">
        <v>3104</v>
      </c>
      <c r="B31">
        <v>6.74</v>
      </c>
      <c r="C31" t="s">
        <v>252</v>
      </c>
      <c r="D31" t="s">
        <v>74</v>
      </c>
      <c r="E31">
        <v>24240425</v>
      </c>
      <c r="F31" t="s">
        <v>13</v>
      </c>
      <c r="G31">
        <v>297697797</v>
      </c>
      <c r="H31" t="s">
        <v>2776</v>
      </c>
      <c r="I31" t="s">
        <v>193</v>
      </c>
      <c r="J31" t="s">
        <v>13</v>
      </c>
    </row>
    <row r="32" spans="1:10" x14ac:dyDescent="0.2">
      <c r="A32" t="s">
        <v>3104</v>
      </c>
      <c r="B32">
        <v>6.74</v>
      </c>
      <c r="C32" t="s">
        <v>252</v>
      </c>
      <c r="D32" t="s">
        <v>76</v>
      </c>
      <c r="E32">
        <v>19648162</v>
      </c>
      <c r="F32" t="s">
        <v>13</v>
      </c>
      <c r="G32">
        <v>266897804</v>
      </c>
      <c r="H32" t="s">
        <v>2776</v>
      </c>
      <c r="I32" t="s">
        <v>193</v>
      </c>
      <c r="J32" t="s">
        <v>13</v>
      </c>
    </row>
    <row r="33" spans="1:10" x14ac:dyDescent="0.2">
      <c r="A33" t="s">
        <v>3104</v>
      </c>
      <c r="B33">
        <v>6.74</v>
      </c>
      <c r="C33" t="s">
        <v>252</v>
      </c>
      <c r="D33" t="s">
        <v>78</v>
      </c>
      <c r="E33">
        <v>23299178</v>
      </c>
      <c r="F33" t="s">
        <v>13</v>
      </c>
      <c r="G33">
        <v>282555325</v>
      </c>
      <c r="H33" t="s">
        <v>2776</v>
      </c>
      <c r="I33" t="s">
        <v>193</v>
      </c>
      <c r="J33" t="s">
        <v>13</v>
      </c>
    </row>
    <row r="34" spans="1:10" x14ac:dyDescent="0.2">
      <c r="A34" t="s">
        <v>3104</v>
      </c>
      <c r="B34">
        <v>6.74</v>
      </c>
      <c r="C34" t="s">
        <v>252</v>
      </c>
      <c r="D34" t="s">
        <v>80</v>
      </c>
      <c r="E34">
        <v>22096971</v>
      </c>
      <c r="F34" t="s">
        <v>13</v>
      </c>
      <c r="G34">
        <v>278313428</v>
      </c>
      <c r="H34" t="s">
        <v>2776</v>
      </c>
      <c r="I34" t="s">
        <v>3117</v>
      </c>
      <c r="J34" t="s">
        <v>13</v>
      </c>
    </row>
    <row r="35" spans="1:10" x14ac:dyDescent="0.2">
      <c r="A35" t="s">
        <v>3104</v>
      </c>
      <c r="B35">
        <v>6.74</v>
      </c>
      <c r="C35" t="s">
        <v>252</v>
      </c>
      <c r="D35" t="s">
        <v>83</v>
      </c>
      <c r="E35">
        <v>21673885</v>
      </c>
      <c r="F35" t="s">
        <v>13</v>
      </c>
      <c r="G35">
        <v>275410067</v>
      </c>
      <c r="H35" t="s">
        <v>2776</v>
      </c>
      <c r="I35" t="s">
        <v>193</v>
      </c>
      <c r="J35" t="s">
        <v>13</v>
      </c>
    </row>
    <row r="36" spans="1:10" x14ac:dyDescent="0.2">
      <c r="A36" t="s">
        <v>3104</v>
      </c>
      <c r="B36">
        <v>6.74</v>
      </c>
      <c r="C36" t="s">
        <v>252</v>
      </c>
      <c r="D36" t="s">
        <v>86</v>
      </c>
      <c r="E36">
        <v>21997745</v>
      </c>
      <c r="F36" t="s">
        <v>13</v>
      </c>
      <c r="G36">
        <v>285724996</v>
      </c>
      <c r="H36" t="s">
        <v>2776</v>
      </c>
      <c r="I36" t="s">
        <v>3118</v>
      </c>
      <c r="J36" t="s">
        <v>13</v>
      </c>
    </row>
    <row r="37" spans="1:10" x14ac:dyDescent="0.2">
      <c r="A37" t="s">
        <v>3104</v>
      </c>
      <c r="B37">
        <v>6.74</v>
      </c>
      <c r="C37" t="s">
        <v>252</v>
      </c>
      <c r="D37" t="s">
        <v>89</v>
      </c>
      <c r="E37">
        <v>22473236</v>
      </c>
      <c r="F37" t="s">
        <v>13</v>
      </c>
      <c r="G37">
        <v>289488831</v>
      </c>
      <c r="H37" t="s">
        <v>2776</v>
      </c>
      <c r="I37" t="s">
        <v>3119</v>
      </c>
      <c r="J37" t="s">
        <v>13</v>
      </c>
    </row>
    <row r="38" spans="1:10" x14ac:dyDescent="0.2">
      <c r="A38" t="s">
        <v>3104</v>
      </c>
      <c r="B38">
        <v>6.74</v>
      </c>
      <c r="C38" t="s">
        <v>252</v>
      </c>
      <c r="D38" t="s">
        <v>92</v>
      </c>
      <c r="E38">
        <v>19667354</v>
      </c>
      <c r="F38" t="s">
        <v>13</v>
      </c>
      <c r="G38">
        <v>248192595</v>
      </c>
      <c r="H38" t="s">
        <v>2776</v>
      </c>
      <c r="I38" t="s">
        <v>193</v>
      </c>
      <c r="J38" t="s">
        <v>13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3120</v>
      </c>
      <c r="B2">
        <v>6.74</v>
      </c>
      <c r="C2" t="s">
        <v>252</v>
      </c>
      <c r="D2" t="s">
        <v>12</v>
      </c>
      <c r="E2">
        <v>180304787</v>
      </c>
      <c r="F2" t="s">
        <v>13</v>
      </c>
      <c r="G2">
        <v>2530678550</v>
      </c>
      <c r="H2" t="s">
        <v>2776</v>
      </c>
      <c r="I2" t="s">
        <v>193</v>
      </c>
      <c r="J2" t="s">
        <v>13</v>
      </c>
    </row>
    <row r="3" spans="1:10" x14ac:dyDescent="0.2">
      <c r="A3" t="s">
        <v>3120</v>
      </c>
      <c r="B3">
        <v>6.74</v>
      </c>
      <c r="C3" t="s">
        <v>252</v>
      </c>
      <c r="D3" t="s">
        <v>16</v>
      </c>
      <c r="E3">
        <v>243713020</v>
      </c>
      <c r="F3" t="s">
        <v>13</v>
      </c>
      <c r="G3">
        <v>3237638269</v>
      </c>
      <c r="H3" t="s">
        <v>2776</v>
      </c>
      <c r="I3" t="s">
        <v>3121</v>
      </c>
      <c r="J3" t="s">
        <v>13</v>
      </c>
    </row>
    <row r="4" spans="1:10" x14ac:dyDescent="0.2">
      <c r="A4" t="s">
        <v>3120</v>
      </c>
      <c r="B4">
        <v>6.74</v>
      </c>
      <c r="C4" t="s">
        <v>252</v>
      </c>
      <c r="D4" t="s">
        <v>18</v>
      </c>
      <c r="E4">
        <v>237138884</v>
      </c>
      <c r="F4" t="s">
        <v>13</v>
      </c>
      <c r="G4">
        <v>3241628882</v>
      </c>
      <c r="H4" t="s">
        <v>2776</v>
      </c>
      <c r="I4" t="s">
        <v>3122</v>
      </c>
      <c r="J4" t="s">
        <v>13</v>
      </c>
    </row>
    <row r="5" spans="1:10" x14ac:dyDescent="0.2">
      <c r="A5" t="s">
        <v>3120</v>
      </c>
      <c r="B5">
        <v>6.74</v>
      </c>
      <c r="C5" t="s">
        <v>252</v>
      </c>
      <c r="D5" t="s">
        <v>20</v>
      </c>
      <c r="E5">
        <v>260104068</v>
      </c>
      <c r="F5" t="s">
        <v>13</v>
      </c>
      <c r="G5">
        <v>3133891493</v>
      </c>
      <c r="H5" t="s">
        <v>2776</v>
      </c>
      <c r="I5" t="s">
        <v>3123</v>
      </c>
      <c r="J5" t="s">
        <v>13</v>
      </c>
    </row>
    <row r="6" spans="1:10" x14ac:dyDescent="0.2">
      <c r="A6" t="s">
        <v>3120</v>
      </c>
      <c r="B6">
        <v>6.74</v>
      </c>
      <c r="C6" t="s">
        <v>252</v>
      </c>
      <c r="D6" t="s">
        <v>22</v>
      </c>
      <c r="E6">
        <v>249635038</v>
      </c>
      <c r="F6" t="s">
        <v>13</v>
      </c>
      <c r="G6">
        <v>3085186797</v>
      </c>
      <c r="H6" t="s">
        <v>2776</v>
      </c>
      <c r="I6" t="s">
        <v>3124</v>
      </c>
      <c r="J6" t="s">
        <v>13</v>
      </c>
    </row>
    <row r="7" spans="1:10" x14ac:dyDescent="0.2">
      <c r="A7" t="s">
        <v>3120</v>
      </c>
      <c r="B7">
        <v>6.74</v>
      </c>
      <c r="C7" t="s">
        <v>252</v>
      </c>
      <c r="D7" t="s">
        <v>25</v>
      </c>
      <c r="E7">
        <v>248895852</v>
      </c>
      <c r="F7" t="s">
        <v>13</v>
      </c>
      <c r="G7">
        <v>3074013506</v>
      </c>
      <c r="H7" t="s">
        <v>2776</v>
      </c>
      <c r="I7" t="s">
        <v>3125</v>
      </c>
      <c r="J7" t="s">
        <v>13</v>
      </c>
    </row>
    <row r="8" spans="1:10" x14ac:dyDescent="0.2">
      <c r="A8" t="s">
        <v>3120</v>
      </c>
      <c r="B8">
        <v>6.74</v>
      </c>
      <c r="C8" t="s">
        <v>252</v>
      </c>
      <c r="D8" t="s">
        <v>27</v>
      </c>
      <c r="E8">
        <v>248941434</v>
      </c>
      <c r="F8" t="s">
        <v>13</v>
      </c>
      <c r="G8">
        <v>3319585979</v>
      </c>
      <c r="H8" t="s">
        <v>2776</v>
      </c>
      <c r="I8" t="s">
        <v>3126</v>
      </c>
      <c r="J8" t="s">
        <v>13</v>
      </c>
    </row>
    <row r="9" spans="1:10" x14ac:dyDescent="0.2">
      <c r="A9" t="s">
        <v>3120</v>
      </c>
      <c r="B9">
        <v>6.74</v>
      </c>
      <c r="C9" t="s">
        <v>252</v>
      </c>
      <c r="D9" t="s">
        <v>29</v>
      </c>
      <c r="E9">
        <v>253144737</v>
      </c>
      <c r="F9" t="s">
        <v>13</v>
      </c>
      <c r="G9">
        <v>3106425093</v>
      </c>
      <c r="H9" t="s">
        <v>2776</v>
      </c>
      <c r="I9" t="s">
        <v>3127</v>
      </c>
      <c r="J9" t="s">
        <v>13</v>
      </c>
    </row>
    <row r="10" spans="1:10" x14ac:dyDescent="0.2">
      <c r="A10" t="s">
        <v>3120</v>
      </c>
      <c r="B10">
        <v>6.74</v>
      </c>
      <c r="C10" t="s">
        <v>252</v>
      </c>
      <c r="D10" t="s">
        <v>32</v>
      </c>
      <c r="E10">
        <v>242713328</v>
      </c>
      <c r="F10" t="s">
        <v>13</v>
      </c>
      <c r="G10">
        <v>3219454088</v>
      </c>
      <c r="H10" t="s">
        <v>2776</v>
      </c>
      <c r="I10" t="s">
        <v>3128</v>
      </c>
      <c r="J10" t="s">
        <v>13</v>
      </c>
    </row>
    <row r="11" spans="1:10" x14ac:dyDescent="0.2">
      <c r="A11" t="s">
        <v>3120</v>
      </c>
      <c r="B11">
        <v>6.74</v>
      </c>
      <c r="C11" t="s">
        <v>252</v>
      </c>
      <c r="D11" t="s">
        <v>35</v>
      </c>
      <c r="E11">
        <v>243323590</v>
      </c>
      <c r="F11" t="s">
        <v>13</v>
      </c>
      <c r="G11">
        <v>3022973982</v>
      </c>
      <c r="H11" t="s">
        <v>2776</v>
      </c>
      <c r="I11" t="s">
        <v>3129</v>
      </c>
      <c r="J11" t="s">
        <v>13</v>
      </c>
    </row>
    <row r="12" spans="1:10" x14ac:dyDescent="0.2">
      <c r="A12" t="s">
        <v>3120</v>
      </c>
      <c r="B12">
        <v>6.74</v>
      </c>
      <c r="C12" t="s">
        <v>252</v>
      </c>
      <c r="D12" t="s">
        <v>38</v>
      </c>
      <c r="E12">
        <v>214885580</v>
      </c>
      <c r="F12" t="s">
        <v>13</v>
      </c>
      <c r="G12">
        <v>2907051949</v>
      </c>
      <c r="H12" t="s">
        <v>2776</v>
      </c>
      <c r="I12" t="s">
        <v>3130</v>
      </c>
      <c r="J12" t="s">
        <v>13</v>
      </c>
    </row>
    <row r="13" spans="1:10" x14ac:dyDescent="0.2">
      <c r="A13" t="s">
        <v>3120</v>
      </c>
      <c r="B13">
        <v>6.74</v>
      </c>
      <c r="C13" t="s">
        <v>252</v>
      </c>
      <c r="D13" t="s">
        <v>39</v>
      </c>
      <c r="E13">
        <v>227344278</v>
      </c>
      <c r="F13" t="s">
        <v>13</v>
      </c>
      <c r="G13">
        <v>2940362249</v>
      </c>
      <c r="H13" t="s">
        <v>2776</v>
      </c>
      <c r="I13" t="s">
        <v>3131</v>
      </c>
      <c r="J13" t="s">
        <v>13</v>
      </c>
    </row>
    <row r="14" spans="1:10" x14ac:dyDescent="0.2">
      <c r="A14" t="s">
        <v>3120</v>
      </c>
      <c r="B14">
        <v>6.74</v>
      </c>
      <c r="C14" t="s">
        <v>252</v>
      </c>
      <c r="D14" t="s">
        <v>40</v>
      </c>
      <c r="E14">
        <v>178663710</v>
      </c>
      <c r="F14" t="s">
        <v>13</v>
      </c>
      <c r="G14">
        <v>2486455803</v>
      </c>
      <c r="H14" t="s">
        <v>2776</v>
      </c>
      <c r="I14" t="s">
        <v>193</v>
      </c>
      <c r="J14" t="s">
        <v>13</v>
      </c>
    </row>
    <row r="15" spans="1:10" x14ac:dyDescent="0.2">
      <c r="A15" t="s">
        <v>3120</v>
      </c>
      <c r="B15">
        <v>6.74</v>
      </c>
      <c r="C15" t="s">
        <v>252</v>
      </c>
      <c r="D15" t="s">
        <v>42</v>
      </c>
      <c r="E15">
        <v>212891889</v>
      </c>
      <c r="F15" t="s">
        <v>13</v>
      </c>
      <c r="G15">
        <v>2948218181</v>
      </c>
      <c r="H15" t="s">
        <v>2776</v>
      </c>
      <c r="I15" t="s">
        <v>3132</v>
      </c>
      <c r="J15" t="s">
        <v>13</v>
      </c>
    </row>
    <row r="16" spans="1:10" x14ac:dyDescent="0.2">
      <c r="A16" t="s">
        <v>3120</v>
      </c>
      <c r="B16">
        <v>6.74</v>
      </c>
      <c r="C16" t="s">
        <v>252</v>
      </c>
      <c r="D16" t="s">
        <v>44</v>
      </c>
      <c r="E16">
        <v>242396593</v>
      </c>
      <c r="F16" t="s">
        <v>13</v>
      </c>
      <c r="G16">
        <v>3393135614</v>
      </c>
      <c r="H16" t="s">
        <v>2776</v>
      </c>
      <c r="I16" t="s">
        <v>3133</v>
      </c>
      <c r="J16" t="s">
        <v>13</v>
      </c>
    </row>
    <row r="17" spans="1:10" x14ac:dyDescent="0.2">
      <c r="A17" t="s">
        <v>3120</v>
      </c>
      <c r="B17">
        <v>6.74</v>
      </c>
      <c r="C17" t="s">
        <v>252</v>
      </c>
      <c r="D17" t="s">
        <v>46</v>
      </c>
      <c r="E17">
        <v>245140119</v>
      </c>
      <c r="F17" t="s">
        <v>13</v>
      </c>
      <c r="G17">
        <v>3115102420</v>
      </c>
      <c r="H17" t="s">
        <v>2776</v>
      </c>
      <c r="I17" t="s">
        <v>3134</v>
      </c>
      <c r="J17" t="s">
        <v>13</v>
      </c>
    </row>
    <row r="18" spans="1:10" x14ac:dyDescent="0.2">
      <c r="A18" t="s">
        <v>3120</v>
      </c>
      <c r="B18">
        <v>6.74</v>
      </c>
      <c r="C18" t="s">
        <v>252</v>
      </c>
      <c r="D18" t="s">
        <v>48</v>
      </c>
      <c r="E18">
        <v>258568788</v>
      </c>
      <c r="F18" t="s">
        <v>13</v>
      </c>
      <c r="G18">
        <v>3165293896</v>
      </c>
      <c r="H18" t="s">
        <v>2776</v>
      </c>
      <c r="I18" t="s">
        <v>3135</v>
      </c>
      <c r="J18" t="s">
        <v>13</v>
      </c>
    </row>
    <row r="19" spans="1:10" x14ac:dyDescent="0.2">
      <c r="A19" t="s">
        <v>3120</v>
      </c>
      <c r="B19">
        <v>6.74</v>
      </c>
      <c r="C19" t="s">
        <v>252</v>
      </c>
      <c r="D19" t="s">
        <v>50</v>
      </c>
      <c r="E19">
        <v>233847604</v>
      </c>
      <c r="F19" t="s">
        <v>13</v>
      </c>
      <c r="G19">
        <v>2961330518</v>
      </c>
      <c r="H19" t="s">
        <v>2776</v>
      </c>
      <c r="I19" t="s">
        <v>3136</v>
      </c>
      <c r="J19" t="s">
        <v>13</v>
      </c>
    </row>
    <row r="20" spans="1:10" x14ac:dyDescent="0.2">
      <c r="A20" t="s">
        <v>3120</v>
      </c>
      <c r="B20">
        <v>6.74</v>
      </c>
      <c r="C20" t="s">
        <v>252</v>
      </c>
      <c r="D20" t="s">
        <v>52</v>
      </c>
      <c r="E20">
        <v>220828665</v>
      </c>
      <c r="F20" t="s">
        <v>13</v>
      </c>
      <c r="G20">
        <v>3037829960</v>
      </c>
      <c r="H20" t="s">
        <v>2776</v>
      </c>
      <c r="I20" t="s">
        <v>3137</v>
      </c>
      <c r="J20" t="s">
        <v>13</v>
      </c>
    </row>
    <row r="21" spans="1:10" x14ac:dyDescent="0.2">
      <c r="A21" t="s">
        <v>3120</v>
      </c>
      <c r="B21">
        <v>6.74</v>
      </c>
      <c r="C21" t="s">
        <v>252</v>
      </c>
      <c r="D21" t="s">
        <v>54</v>
      </c>
      <c r="E21">
        <v>212708792</v>
      </c>
      <c r="F21" t="s">
        <v>13</v>
      </c>
      <c r="G21">
        <v>2852637732</v>
      </c>
      <c r="H21" t="s">
        <v>2776</v>
      </c>
      <c r="I21" t="s">
        <v>3138</v>
      </c>
      <c r="J21" t="s">
        <v>13</v>
      </c>
    </row>
    <row r="22" spans="1:10" x14ac:dyDescent="0.2">
      <c r="A22" t="s">
        <v>3120</v>
      </c>
      <c r="B22">
        <v>6.74</v>
      </c>
      <c r="C22" t="s">
        <v>252</v>
      </c>
      <c r="D22" t="s">
        <v>57</v>
      </c>
      <c r="E22">
        <v>226578856</v>
      </c>
      <c r="F22" t="s">
        <v>13</v>
      </c>
      <c r="G22">
        <v>2755576642</v>
      </c>
      <c r="H22" t="s">
        <v>2776</v>
      </c>
      <c r="I22" t="s">
        <v>3139</v>
      </c>
      <c r="J22" t="s">
        <v>13</v>
      </c>
    </row>
    <row r="23" spans="1:10" x14ac:dyDescent="0.2">
      <c r="A23" t="s">
        <v>3120</v>
      </c>
      <c r="B23">
        <v>6.74</v>
      </c>
      <c r="C23" t="s">
        <v>252</v>
      </c>
      <c r="D23" t="s">
        <v>60</v>
      </c>
      <c r="E23">
        <v>221981669</v>
      </c>
      <c r="F23" t="s">
        <v>13</v>
      </c>
      <c r="G23">
        <v>3013420986</v>
      </c>
      <c r="H23" t="s">
        <v>2776</v>
      </c>
      <c r="I23" t="s">
        <v>3140</v>
      </c>
      <c r="J23" t="s">
        <v>13</v>
      </c>
    </row>
    <row r="24" spans="1:10" x14ac:dyDescent="0.2">
      <c r="A24" t="s">
        <v>3120</v>
      </c>
      <c r="B24">
        <v>6.74</v>
      </c>
      <c r="C24" t="s">
        <v>252</v>
      </c>
      <c r="D24" t="s">
        <v>63</v>
      </c>
      <c r="E24">
        <v>216301647</v>
      </c>
      <c r="F24" t="s">
        <v>13</v>
      </c>
      <c r="G24">
        <v>2697918081</v>
      </c>
      <c r="H24" t="s">
        <v>2776</v>
      </c>
      <c r="I24" t="s">
        <v>3141</v>
      </c>
      <c r="J24" t="s">
        <v>13</v>
      </c>
    </row>
    <row r="25" spans="1:10" x14ac:dyDescent="0.2">
      <c r="A25" t="s">
        <v>3120</v>
      </c>
      <c r="B25">
        <v>6.74</v>
      </c>
      <c r="C25" t="s">
        <v>252</v>
      </c>
      <c r="D25" t="s">
        <v>64</v>
      </c>
      <c r="E25">
        <v>207650108</v>
      </c>
      <c r="F25" t="s">
        <v>13</v>
      </c>
      <c r="G25">
        <v>2722280485</v>
      </c>
      <c r="H25" t="s">
        <v>2776</v>
      </c>
      <c r="I25" t="s">
        <v>3142</v>
      </c>
      <c r="J25" t="s">
        <v>13</v>
      </c>
    </row>
    <row r="26" spans="1:10" x14ac:dyDescent="0.2">
      <c r="A26" t="s">
        <v>3120</v>
      </c>
      <c r="B26">
        <v>6.74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2776</v>
      </c>
      <c r="I26" t="s">
        <v>37</v>
      </c>
      <c r="J26" t="s">
        <v>13</v>
      </c>
    </row>
    <row r="27" spans="1:10" x14ac:dyDescent="0.2">
      <c r="A27" t="s">
        <v>3120</v>
      </c>
      <c r="B27">
        <v>6.74</v>
      </c>
      <c r="C27" t="s">
        <v>252</v>
      </c>
      <c r="D27" t="s">
        <v>66</v>
      </c>
      <c r="E27">
        <v>189314196</v>
      </c>
      <c r="F27" t="s">
        <v>13</v>
      </c>
      <c r="G27">
        <v>2551788029</v>
      </c>
      <c r="H27" t="s">
        <v>2776</v>
      </c>
      <c r="I27" t="s">
        <v>3143</v>
      </c>
      <c r="J27" t="s">
        <v>13</v>
      </c>
    </row>
    <row r="28" spans="1:10" x14ac:dyDescent="0.2">
      <c r="A28" t="s">
        <v>3120</v>
      </c>
      <c r="B28">
        <v>6.74</v>
      </c>
      <c r="C28" t="s">
        <v>252</v>
      </c>
      <c r="D28" t="s">
        <v>68</v>
      </c>
      <c r="E28">
        <v>199304616</v>
      </c>
      <c r="F28" t="s">
        <v>13</v>
      </c>
      <c r="G28">
        <v>2818075510</v>
      </c>
      <c r="H28" t="s">
        <v>2776</v>
      </c>
      <c r="I28" t="s">
        <v>193</v>
      </c>
      <c r="J28" t="s">
        <v>13</v>
      </c>
    </row>
    <row r="29" spans="1:10" x14ac:dyDescent="0.2">
      <c r="A29" t="s">
        <v>3120</v>
      </c>
      <c r="B29">
        <v>6.74</v>
      </c>
      <c r="C29" t="s">
        <v>252</v>
      </c>
      <c r="D29" t="s">
        <v>70</v>
      </c>
      <c r="E29">
        <v>240637838</v>
      </c>
      <c r="F29" t="s">
        <v>13</v>
      </c>
      <c r="G29">
        <v>3074671399</v>
      </c>
      <c r="H29" t="s">
        <v>2776</v>
      </c>
      <c r="I29" t="s">
        <v>3144</v>
      </c>
      <c r="J29" t="s">
        <v>13</v>
      </c>
    </row>
    <row r="30" spans="1:10" x14ac:dyDescent="0.2">
      <c r="A30" t="s">
        <v>3120</v>
      </c>
      <c r="B30">
        <v>6.74</v>
      </c>
      <c r="C30" t="s">
        <v>252</v>
      </c>
      <c r="D30" t="s">
        <v>72</v>
      </c>
      <c r="E30">
        <v>250278999</v>
      </c>
      <c r="F30" t="s">
        <v>13</v>
      </c>
      <c r="G30">
        <v>3053045694</v>
      </c>
      <c r="H30" t="s">
        <v>2776</v>
      </c>
      <c r="I30" t="s">
        <v>3145</v>
      </c>
      <c r="J30" t="s">
        <v>13</v>
      </c>
    </row>
    <row r="31" spans="1:10" x14ac:dyDescent="0.2">
      <c r="A31" t="s">
        <v>3120</v>
      </c>
      <c r="B31">
        <v>6.74</v>
      </c>
      <c r="C31" t="s">
        <v>252</v>
      </c>
      <c r="D31" t="s">
        <v>74</v>
      </c>
      <c r="E31">
        <v>232875274</v>
      </c>
      <c r="F31" t="s">
        <v>13</v>
      </c>
      <c r="G31">
        <v>3285421846</v>
      </c>
      <c r="H31" t="s">
        <v>2776</v>
      </c>
      <c r="I31" t="s">
        <v>3146</v>
      </c>
      <c r="J31" t="s">
        <v>3147</v>
      </c>
    </row>
    <row r="32" spans="1:10" x14ac:dyDescent="0.2">
      <c r="A32" t="s">
        <v>3120</v>
      </c>
      <c r="B32">
        <v>6.74</v>
      </c>
      <c r="C32" t="s">
        <v>252</v>
      </c>
      <c r="D32" t="s">
        <v>76</v>
      </c>
      <c r="E32">
        <v>236901426</v>
      </c>
      <c r="F32" t="s">
        <v>13</v>
      </c>
      <c r="G32">
        <v>2946572487</v>
      </c>
      <c r="H32" t="s">
        <v>2776</v>
      </c>
      <c r="I32" t="s">
        <v>3148</v>
      </c>
      <c r="J32" t="s">
        <v>13</v>
      </c>
    </row>
    <row r="33" spans="1:10" x14ac:dyDescent="0.2">
      <c r="A33" t="s">
        <v>3120</v>
      </c>
      <c r="B33">
        <v>6.74</v>
      </c>
      <c r="C33" t="s">
        <v>252</v>
      </c>
      <c r="D33" t="s">
        <v>78</v>
      </c>
      <c r="E33">
        <v>215997941</v>
      </c>
      <c r="F33" t="s">
        <v>13</v>
      </c>
      <c r="G33">
        <v>2855153212</v>
      </c>
      <c r="H33" t="s">
        <v>2776</v>
      </c>
      <c r="I33" t="s">
        <v>3149</v>
      </c>
      <c r="J33" t="s">
        <v>13</v>
      </c>
    </row>
    <row r="34" spans="1:10" x14ac:dyDescent="0.2">
      <c r="A34" t="s">
        <v>3120</v>
      </c>
      <c r="B34">
        <v>6.74</v>
      </c>
      <c r="C34" t="s">
        <v>252</v>
      </c>
      <c r="D34" t="s">
        <v>80</v>
      </c>
      <c r="E34">
        <v>238835222</v>
      </c>
      <c r="F34" t="s">
        <v>13</v>
      </c>
      <c r="G34">
        <v>3063090056</v>
      </c>
      <c r="H34" t="s">
        <v>2776</v>
      </c>
      <c r="I34" t="s">
        <v>3150</v>
      </c>
      <c r="J34" t="s">
        <v>13</v>
      </c>
    </row>
    <row r="35" spans="1:10" x14ac:dyDescent="0.2">
      <c r="A35" t="s">
        <v>3120</v>
      </c>
      <c r="B35">
        <v>6.74</v>
      </c>
      <c r="C35" t="s">
        <v>252</v>
      </c>
      <c r="D35" t="s">
        <v>83</v>
      </c>
      <c r="E35">
        <v>214406453</v>
      </c>
      <c r="F35" t="s">
        <v>13</v>
      </c>
      <c r="G35">
        <v>2738256418</v>
      </c>
      <c r="H35" t="s">
        <v>2776</v>
      </c>
      <c r="I35" t="s">
        <v>3151</v>
      </c>
      <c r="J35" t="s">
        <v>13</v>
      </c>
    </row>
    <row r="36" spans="1:10" x14ac:dyDescent="0.2">
      <c r="A36" t="s">
        <v>3120</v>
      </c>
      <c r="B36">
        <v>6.74</v>
      </c>
      <c r="C36" t="s">
        <v>252</v>
      </c>
      <c r="D36" t="s">
        <v>86</v>
      </c>
      <c r="E36">
        <v>214774200</v>
      </c>
      <c r="F36" t="s">
        <v>13</v>
      </c>
      <c r="G36">
        <v>2987616427</v>
      </c>
      <c r="H36" t="s">
        <v>2776</v>
      </c>
      <c r="I36" t="s">
        <v>3152</v>
      </c>
      <c r="J36" t="s">
        <v>13</v>
      </c>
    </row>
    <row r="37" spans="1:10" x14ac:dyDescent="0.2">
      <c r="A37" t="s">
        <v>3120</v>
      </c>
      <c r="B37">
        <v>6.74</v>
      </c>
      <c r="C37" t="s">
        <v>252</v>
      </c>
      <c r="D37" t="s">
        <v>89</v>
      </c>
      <c r="E37">
        <v>215052070</v>
      </c>
      <c r="F37" t="s">
        <v>13</v>
      </c>
      <c r="G37">
        <v>2862494708</v>
      </c>
      <c r="H37" t="s">
        <v>2776</v>
      </c>
      <c r="I37" t="s">
        <v>3153</v>
      </c>
      <c r="J37" t="s">
        <v>13</v>
      </c>
    </row>
    <row r="38" spans="1:10" x14ac:dyDescent="0.2">
      <c r="A38" t="s">
        <v>3120</v>
      </c>
      <c r="B38">
        <v>6.74</v>
      </c>
      <c r="C38" t="s">
        <v>252</v>
      </c>
      <c r="D38" t="s">
        <v>92</v>
      </c>
      <c r="E38">
        <v>200357132</v>
      </c>
      <c r="F38" t="s">
        <v>13</v>
      </c>
      <c r="G38">
        <v>2629237611</v>
      </c>
      <c r="H38" t="s">
        <v>2776</v>
      </c>
      <c r="I38" t="s">
        <v>3154</v>
      </c>
      <c r="J38" t="s">
        <v>13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3155</v>
      </c>
      <c r="B2">
        <v>13.78</v>
      </c>
      <c r="C2" t="s">
        <v>11</v>
      </c>
      <c r="D2" t="s">
        <v>12</v>
      </c>
      <c r="E2">
        <v>19718152</v>
      </c>
      <c r="F2" t="s">
        <v>13</v>
      </c>
      <c r="G2">
        <v>312437727</v>
      </c>
      <c r="H2" t="s">
        <v>3156</v>
      </c>
      <c r="I2" t="s">
        <v>3157</v>
      </c>
      <c r="J2" t="s">
        <v>13</v>
      </c>
    </row>
    <row r="3" spans="1:10" x14ac:dyDescent="0.2">
      <c r="A3" t="s">
        <v>3155</v>
      </c>
      <c r="B3">
        <v>13.78</v>
      </c>
      <c r="C3" t="s">
        <v>11</v>
      </c>
      <c r="D3" t="s">
        <v>16</v>
      </c>
      <c r="E3">
        <v>10966018</v>
      </c>
      <c r="F3" t="s">
        <v>13</v>
      </c>
      <c r="G3">
        <v>176062776</v>
      </c>
      <c r="H3" t="s">
        <v>3156</v>
      </c>
      <c r="I3" t="s">
        <v>3158</v>
      </c>
      <c r="J3" t="s">
        <v>13</v>
      </c>
    </row>
    <row r="4" spans="1:10" x14ac:dyDescent="0.2">
      <c r="A4" t="s">
        <v>3155</v>
      </c>
      <c r="B4">
        <v>13.78</v>
      </c>
      <c r="C4" t="s">
        <v>11</v>
      </c>
      <c r="D4" t="s">
        <v>18</v>
      </c>
      <c r="E4">
        <v>7715061</v>
      </c>
      <c r="F4" t="s">
        <v>13</v>
      </c>
      <c r="G4">
        <v>129795271</v>
      </c>
      <c r="H4" t="s">
        <v>3156</v>
      </c>
      <c r="I4" t="s">
        <v>3159</v>
      </c>
      <c r="J4" t="s">
        <v>13</v>
      </c>
    </row>
    <row r="5" spans="1:10" x14ac:dyDescent="0.2">
      <c r="A5" t="s">
        <v>3155</v>
      </c>
      <c r="B5">
        <v>13.78</v>
      </c>
      <c r="C5" t="s">
        <v>11</v>
      </c>
      <c r="D5" t="s">
        <v>20</v>
      </c>
      <c r="E5">
        <v>3992345</v>
      </c>
      <c r="F5" t="s">
        <v>13</v>
      </c>
      <c r="G5">
        <v>66935207</v>
      </c>
      <c r="H5" t="s">
        <v>3156</v>
      </c>
      <c r="I5" t="s">
        <v>3160</v>
      </c>
      <c r="J5" t="s">
        <v>13</v>
      </c>
    </row>
    <row r="6" spans="1:10" x14ac:dyDescent="0.2">
      <c r="A6" t="s">
        <v>3155</v>
      </c>
      <c r="B6">
        <v>13.78</v>
      </c>
      <c r="C6" t="s">
        <v>11</v>
      </c>
      <c r="D6" t="s">
        <v>22</v>
      </c>
      <c r="E6">
        <v>2875119</v>
      </c>
      <c r="F6" t="s">
        <v>13</v>
      </c>
      <c r="G6">
        <v>49504568</v>
      </c>
      <c r="H6" t="s">
        <v>3156</v>
      </c>
      <c r="I6" t="s">
        <v>3161</v>
      </c>
      <c r="J6" t="s">
        <v>3162</v>
      </c>
    </row>
    <row r="7" spans="1:10" x14ac:dyDescent="0.2">
      <c r="A7" t="s">
        <v>3155</v>
      </c>
      <c r="B7">
        <v>13.78</v>
      </c>
      <c r="C7" t="s">
        <v>11</v>
      </c>
      <c r="D7" t="s">
        <v>25</v>
      </c>
      <c r="E7">
        <v>1323552</v>
      </c>
      <c r="F7" t="s">
        <v>13</v>
      </c>
      <c r="G7">
        <v>22661192</v>
      </c>
      <c r="H7" t="s">
        <v>3156</v>
      </c>
      <c r="I7" t="s">
        <v>3163</v>
      </c>
      <c r="J7" t="s">
        <v>13</v>
      </c>
    </row>
    <row r="8" spans="1:10" x14ac:dyDescent="0.2">
      <c r="A8" t="s">
        <v>3155</v>
      </c>
      <c r="B8">
        <v>13.78</v>
      </c>
      <c r="C8" t="s">
        <v>11</v>
      </c>
      <c r="D8" t="s">
        <v>27</v>
      </c>
      <c r="E8">
        <v>559657</v>
      </c>
      <c r="F8" t="s">
        <v>13</v>
      </c>
      <c r="G8">
        <v>9068781</v>
      </c>
      <c r="H8" t="s">
        <v>3156</v>
      </c>
      <c r="I8" t="s">
        <v>3164</v>
      </c>
      <c r="J8" t="s">
        <v>13</v>
      </c>
    </row>
    <row r="9" spans="1:10" x14ac:dyDescent="0.2">
      <c r="A9" t="s">
        <v>3155</v>
      </c>
      <c r="B9">
        <v>13.78</v>
      </c>
      <c r="C9" t="s">
        <v>11</v>
      </c>
      <c r="D9" t="s">
        <v>29</v>
      </c>
      <c r="E9">
        <v>274065</v>
      </c>
      <c r="F9" t="s">
        <v>13</v>
      </c>
      <c r="G9">
        <v>4235747</v>
      </c>
      <c r="H9" t="s">
        <v>3156</v>
      </c>
      <c r="I9" t="s">
        <v>3165</v>
      </c>
      <c r="J9" t="s">
        <v>3166</v>
      </c>
    </row>
    <row r="10" spans="1:10" x14ac:dyDescent="0.2">
      <c r="A10" t="s">
        <v>3155</v>
      </c>
      <c r="B10">
        <v>13.78</v>
      </c>
      <c r="C10" t="s">
        <v>11</v>
      </c>
      <c r="D10" t="s">
        <v>32</v>
      </c>
      <c r="E10">
        <v>124739</v>
      </c>
      <c r="F10" t="s">
        <v>13</v>
      </c>
      <c r="G10">
        <v>1976219</v>
      </c>
      <c r="H10" t="s">
        <v>3156</v>
      </c>
      <c r="I10" t="s">
        <v>3167</v>
      </c>
      <c r="J10" t="s">
        <v>3168</v>
      </c>
    </row>
    <row r="11" spans="1:10" x14ac:dyDescent="0.2">
      <c r="A11" t="s">
        <v>3155</v>
      </c>
      <c r="B11">
        <v>13.78</v>
      </c>
      <c r="C11" t="s">
        <v>11</v>
      </c>
      <c r="D11" t="s">
        <v>35</v>
      </c>
      <c r="E11">
        <v>44794</v>
      </c>
      <c r="F11" t="s">
        <v>13</v>
      </c>
      <c r="G11">
        <v>754411</v>
      </c>
      <c r="H11" t="s">
        <v>3156</v>
      </c>
      <c r="I11" t="s">
        <v>3169</v>
      </c>
      <c r="J11" t="s">
        <v>3170</v>
      </c>
    </row>
    <row r="12" spans="1:10" x14ac:dyDescent="0.2">
      <c r="A12" t="s">
        <v>3155</v>
      </c>
      <c r="B12">
        <v>13.78</v>
      </c>
      <c r="C12" t="s">
        <v>11</v>
      </c>
      <c r="D12" t="s">
        <v>38</v>
      </c>
      <c r="E12">
        <v>24790</v>
      </c>
      <c r="F12" t="s">
        <v>13</v>
      </c>
      <c r="G12">
        <v>402730</v>
      </c>
      <c r="H12" t="s">
        <v>3156</v>
      </c>
      <c r="I12" t="s">
        <v>3171</v>
      </c>
      <c r="J12" t="s">
        <v>3172</v>
      </c>
    </row>
    <row r="13" spans="1:10" x14ac:dyDescent="0.2">
      <c r="A13" t="s">
        <v>3155</v>
      </c>
      <c r="B13">
        <v>13.78</v>
      </c>
      <c r="C13" t="s">
        <v>11</v>
      </c>
      <c r="D13" t="s">
        <v>39</v>
      </c>
      <c r="E13">
        <v>10783</v>
      </c>
      <c r="F13" t="s">
        <v>13</v>
      </c>
      <c r="G13">
        <v>170840</v>
      </c>
      <c r="H13" t="s">
        <v>3156</v>
      </c>
      <c r="I13" t="s">
        <v>193</v>
      </c>
      <c r="J13" t="s">
        <v>3173</v>
      </c>
    </row>
    <row r="14" spans="1:10" x14ac:dyDescent="0.2">
      <c r="A14" t="s">
        <v>3155</v>
      </c>
      <c r="B14">
        <v>13.78</v>
      </c>
      <c r="C14" t="s">
        <v>11</v>
      </c>
      <c r="D14" t="s">
        <v>40</v>
      </c>
      <c r="E14">
        <v>20468488</v>
      </c>
      <c r="F14" t="s">
        <v>13</v>
      </c>
      <c r="G14">
        <v>338111565</v>
      </c>
      <c r="H14" t="s">
        <v>3156</v>
      </c>
      <c r="I14" t="s">
        <v>3174</v>
      </c>
      <c r="J14" t="s">
        <v>13</v>
      </c>
    </row>
    <row r="15" spans="1:10" x14ac:dyDescent="0.2">
      <c r="A15" t="s">
        <v>3155</v>
      </c>
      <c r="B15">
        <v>13.78</v>
      </c>
      <c r="C15" t="s">
        <v>11</v>
      </c>
      <c r="D15" t="s">
        <v>42</v>
      </c>
      <c r="E15">
        <v>12509048</v>
      </c>
      <c r="F15" t="s">
        <v>13</v>
      </c>
      <c r="G15">
        <v>194244812</v>
      </c>
      <c r="H15" t="s">
        <v>3156</v>
      </c>
      <c r="I15" t="s">
        <v>3175</v>
      </c>
      <c r="J15" t="s">
        <v>13</v>
      </c>
    </row>
    <row r="16" spans="1:10" x14ac:dyDescent="0.2">
      <c r="A16" t="s">
        <v>3155</v>
      </c>
      <c r="B16">
        <v>13.78</v>
      </c>
      <c r="C16" t="s">
        <v>11</v>
      </c>
      <c r="D16" t="s">
        <v>44</v>
      </c>
      <c r="E16">
        <v>8363067</v>
      </c>
      <c r="F16" t="s">
        <v>13</v>
      </c>
      <c r="G16">
        <v>127954321</v>
      </c>
      <c r="H16" t="s">
        <v>3156</v>
      </c>
      <c r="I16" t="s">
        <v>3176</v>
      </c>
      <c r="J16" t="s">
        <v>13</v>
      </c>
    </row>
    <row r="17" spans="1:10" x14ac:dyDescent="0.2">
      <c r="A17" t="s">
        <v>3155</v>
      </c>
      <c r="B17">
        <v>13.78</v>
      </c>
      <c r="C17" t="s">
        <v>11</v>
      </c>
      <c r="D17" t="s">
        <v>46</v>
      </c>
      <c r="E17">
        <v>4470387</v>
      </c>
      <c r="F17" t="s">
        <v>13</v>
      </c>
      <c r="G17">
        <v>73951502</v>
      </c>
      <c r="H17" t="s">
        <v>3156</v>
      </c>
      <c r="I17" t="s">
        <v>3177</v>
      </c>
      <c r="J17" t="s">
        <v>13</v>
      </c>
    </row>
    <row r="18" spans="1:10" x14ac:dyDescent="0.2">
      <c r="A18" t="s">
        <v>3155</v>
      </c>
      <c r="B18">
        <v>13.78</v>
      </c>
      <c r="C18" t="s">
        <v>11</v>
      </c>
      <c r="D18" t="s">
        <v>48</v>
      </c>
      <c r="E18">
        <v>2140246</v>
      </c>
      <c r="F18" t="s">
        <v>13</v>
      </c>
      <c r="G18">
        <v>35091248</v>
      </c>
      <c r="H18" t="s">
        <v>3156</v>
      </c>
      <c r="I18" t="s">
        <v>3178</v>
      </c>
      <c r="J18" t="s">
        <v>13</v>
      </c>
    </row>
    <row r="19" spans="1:10" x14ac:dyDescent="0.2">
      <c r="A19" t="s">
        <v>3155</v>
      </c>
      <c r="B19">
        <v>13.78</v>
      </c>
      <c r="C19" t="s">
        <v>11</v>
      </c>
      <c r="D19" t="s">
        <v>50</v>
      </c>
      <c r="E19">
        <v>1042503</v>
      </c>
      <c r="F19" t="s">
        <v>13</v>
      </c>
      <c r="G19">
        <v>18291576</v>
      </c>
      <c r="H19" t="s">
        <v>3156</v>
      </c>
      <c r="I19" t="s">
        <v>3179</v>
      </c>
      <c r="J19" t="s">
        <v>13</v>
      </c>
    </row>
    <row r="20" spans="1:10" x14ac:dyDescent="0.2">
      <c r="A20" t="s">
        <v>3155</v>
      </c>
      <c r="B20">
        <v>13.78</v>
      </c>
      <c r="C20" t="s">
        <v>11</v>
      </c>
      <c r="D20" t="s">
        <v>52</v>
      </c>
      <c r="E20">
        <v>472003</v>
      </c>
      <c r="F20" t="s">
        <v>13</v>
      </c>
      <c r="G20">
        <v>8201093</v>
      </c>
      <c r="H20" t="s">
        <v>3156</v>
      </c>
      <c r="I20" t="s">
        <v>3180</v>
      </c>
      <c r="J20" t="s">
        <v>13</v>
      </c>
    </row>
    <row r="21" spans="1:10" x14ac:dyDescent="0.2">
      <c r="A21" t="s">
        <v>3155</v>
      </c>
      <c r="B21">
        <v>13.78</v>
      </c>
      <c r="C21" t="s">
        <v>11</v>
      </c>
      <c r="D21" t="s">
        <v>54</v>
      </c>
      <c r="E21">
        <v>246743</v>
      </c>
      <c r="F21" t="s">
        <v>13</v>
      </c>
      <c r="G21">
        <v>3889805</v>
      </c>
      <c r="H21" t="s">
        <v>3156</v>
      </c>
      <c r="I21" t="s">
        <v>3181</v>
      </c>
      <c r="J21" t="s">
        <v>3182</v>
      </c>
    </row>
    <row r="22" spans="1:10" x14ac:dyDescent="0.2">
      <c r="A22" t="s">
        <v>3155</v>
      </c>
      <c r="B22">
        <v>13.78</v>
      </c>
      <c r="C22" t="s">
        <v>11</v>
      </c>
      <c r="D22" t="s">
        <v>57</v>
      </c>
      <c r="E22">
        <v>117044</v>
      </c>
      <c r="F22" t="s">
        <v>13</v>
      </c>
      <c r="G22">
        <v>1771864</v>
      </c>
      <c r="H22" t="s">
        <v>3156</v>
      </c>
      <c r="I22" t="s">
        <v>3183</v>
      </c>
      <c r="J22" t="s">
        <v>3184</v>
      </c>
    </row>
    <row r="23" spans="1:10" x14ac:dyDescent="0.2">
      <c r="A23" t="s">
        <v>3155</v>
      </c>
      <c r="B23">
        <v>13.78</v>
      </c>
      <c r="C23" t="s">
        <v>11</v>
      </c>
      <c r="D23" t="s">
        <v>60</v>
      </c>
      <c r="E23">
        <v>46317</v>
      </c>
      <c r="F23" t="s">
        <v>13</v>
      </c>
      <c r="G23">
        <v>738553</v>
      </c>
      <c r="H23" t="s">
        <v>3156</v>
      </c>
      <c r="I23" t="s">
        <v>3185</v>
      </c>
      <c r="J23" t="s">
        <v>3186</v>
      </c>
    </row>
    <row r="24" spans="1:10" x14ac:dyDescent="0.2">
      <c r="A24" t="s">
        <v>3155</v>
      </c>
      <c r="B24">
        <v>13.78</v>
      </c>
      <c r="C24" t="s">
        <v>11</v>
      </c>
      <c r="D24" t="s">
        <v>63</v>
      </c>
      <c r="E24">
        <v>25661</v>
      </c>
      <c r="F24" t="s">
        <v>13</v>
      </c>
      <c r="G24">
        <v>411422</v>
      </c>
      <c r="H24" t="s">
        <v>3156</v>
      </c>
      <c r="I24" t="s">
        <v>3187</v>
      </c>
      <c r="J24" t="s">
        <v>3188</v>
      </c>
    </row>
    <row r="25" spans="1:10" x14ac:dyDescent="0.2">
      <c r="A25" t="s">
        <v>3155</v>
      </c>
      <c r="B25">
        <v>13.78</v>
      </c>
      <c r="C25" t="s">
        <v>11</v>
      </c>
      <c r="D25" t="s">
        <v>64</v>
      </c>
      <c r="E25">
        <v>9113</v>
      </c>
      <c r="F25" t="s">
        <v>13</v>
      </c>
      <c r="G25">
        <v>165781</v>
      </c>
      <c r="H25" t="s">
        <v>3156</v>
      </c>
      <c r="I25" t="s">
        <v>193</v>
      </c>
      <c r="J25" t="s">
        <v>3189</v>
      </c>
    </row>
    <row r="26" spans="1:10" x14ac:dyDescent="0.2">
      <c r="A26" t="s">
        <v>3155</v>
      </c>
      <c r="B26">
        <v>13.78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3156</v>
      </c>
      <c r="I26" t="s">
        <v>37</v>
      </c>
      <c r="J26" t="s">
        <v>13</v>
      </c>
    </row>
    <row r="27" spans="1:10" x14ac:dyDescent="0.2">
      <c r="A27" t="s">
        <v>3155</v>
      </c>
      <c r="B27">
        <v>13.78</v>
      </c>
      <c r="C27" t="s">
        <v>11</v>
      </c>
      <c r="D27" t="s">
        <v>66</v>
      </c>
      <c r="E27">
        <v>19732190</v>
      </c>
      <c r="F27" t="s">
        <v>13</v>
      </c>
      <c r="G27">
        <v>317399009</v>
      </c>
      <c r="H27" t="s">
        <v>3156</v>
      </c>
      <c r="I27" t="s">
        <v>3190</v>
      </c>
      <c r="J27" t="s">
        <v>13</v>
      </c>
    </row>
    <row r="28" spans="1:10" x14ac:dyDescent="0.2">
      <c r="A28" t="s">
        <v>3155</v>
      </c>
      <c r="B28">
        <v>13.78</v>
      </c>
      <c r="C28" t="s">
        <v>11</v>
      </c>
      <c r="D28" t="s">
        <v>68</v>
      </c>
      <c r="E28">
        <v>11368895</v>
      </c>
      <c r="F28" t="s">
        <v>13</v>
      </c>
      <c r="G28">
        <v>184683842</v>
      </c>
      <c r="H28" t="s">
        <v>3156</v>
      </c>
      <c r="I28" t="s">
        <v>3191</v>
      </c>
      <c r="J28" t="s">
        <v>13</v>
      </c>
    </row>
    <row r="29" spans="1:10" x14ac:dyDescent="0.2">
      <c r="A29" t="s">
        <v>3155</v>
      </c>
      <c r="B29">
        <v>13.78</v>
      </c>
      <c r="C29" t="s">
        <v>11</v>
      </c>
      <c r="D29" t="s">
        <v>70</v>
      </c>
      <c r="E29">
        <v>6879361</v>
      </c>
      <c r="F29" t="s">
        <v>13</v>
      </c>
      <c r="G29">
        <v>107877882</v>
      </c>
      <c r="H29" t="s">
        <v>3156</v>
      </c>
      <c r="I29" t="s">
        <v>3192</v>
      </c>
      <c r="J29" t="s">
        <v>13</v>
      </c>
    </row>
    <row r="30" spans="1:10" x14ac:dyDescent="0.2">
      <c r="A30" t="s">
        <v>3155</v>
      </c>
      <c r="B30">
        <v>13.78</v>
      </c>
      <c r="C30" t="s">
        <v>11</v>
      </c>
      <c r="D30" t="s">
        <v>72</v>
      </c>
      <c r="E30">
        <v>3142889</v>
      </c>
      <c r="F30" t="s">
        <v>13</v>
      </c>
      <c r="G30">
        <v>58476609</v>
      </c>
      <c r="H30" t="s">
        <v>3156</v>
      </c>
      <c r="I30" t="s">
        <v>3193</v>
      </c>
      <c r="J30" t="s">
        <v>13</v>
      </c>
    </row>
    <row r="31" spans="1:10" x14ac:dyDescent="0.2">
      <c r="A31" t="s">
        <v>3155</v>
      </c>
      <c r="B31">
        <v>13.78</v>
      </c>
      <c r="C31" t="s">
        <v>11</v>
      </c>
      <c r="D31" t="s">
        <v>74</v>
      </c>
      <c r="E31">
        <v>1795357</v>
      </c>
      <c r="F31" t="s">
        <v>13</v>
      </c>
      <c r="G31">
        <v>31508147</v>
      </c>
      <c r="H31" t="s">
        <v>3156</v>
      </c>
      <c r="I31" t="s">
        <v>3194</v>
      </c>
      <c r="J31" t="s">
        <v>13</v>
      </c>
    </row>
    <row r="32" spans="1:10" x14ac:dyDescent="0.2">
      <c r="A32" t="s">
        <v>3155</v>
      </c>
      <c r="B32">
        <v>13.78</v>
      </c>
      <c r="C32" t="s">
        <v>11</v>
      </c>
      <c r="D32" t="s">
        <v>76</v>
      </c>
      <c r="E32">
        <v>868575</v>
      </c>
      <c r="F32" t="s">
        <v>13</v>
      </c>
      <c r="G32">
        <v>14593956</v>
      </c>
      <c r="H32" t="s">
        <v>3156</v>
      </c>
      <c r="I32" t="s">
        <v>3195</v>
      </c>
      <c r="J32" t="s">
        <v>13</v>
      </c>
    </row>
    <row r="33" spans="1:10" x14ac:dyDescent="0.2">
      <c r="A33" t="s">
        <v>3155</v>
      </c>
      <c r="B33">
        <v>13.78</v>
      </c>
      <c r="C33" t="s">
        <v>11</v>
      </c>
      <c r="D33" t="s">
        <v>78</v>
      </c>
      <c r="E33">
        <v>518839</v>
      </c>
      <c r="F33" t="s">
        <v>13</v>
      </c>
      <c r="G33">
        <v>8052750</v>
      </c>
      <c r="H33" t="s">
        <v>3156</v>
      </c>
      <c r="I33" t="s">
        <v>3196</v>
      </c>
      <c r="J33" t="s">
        <v>13</v>
      </c>
    </row>
    <row r="34" spans="1:10" x14ac:dyDescent="0.2">
      <c r="A34" t="s">
        <v>3155</v>
      </c>
      <c r="B34">
        <v>13.78</v>
      </c>
      <c r="C34" t="s">
        <v>11</v>
      </c>
      <c r="D34" t="s">
        <v>80</v>
      </c>
      <c r="E34">
        <v>241294</v>
      </c>
      <c r="F34" t="s">
        <v>13</v>
      </c>
      <c r="G34">
        <v>3837286</v>
      </c>
      <c r="H34" t="s">
        <v>3156</v>
      </c>
      <c r="I34" t="s">
        <v>3197</v>
      </c>
      <c r="J34" t="s">
        <v>3198</v>
      </c>
    </row>
    <row r="35" spans="1:10" x14ac:dyDescent="0.2">
      <c r="A35" t="s">
        <v>3155</v>
      </c>
      <c r="B35">
        <v>13.78</v>
      </c>
      <c r="C35" t="s">
        <v>11</v>
      </c>
      <c r="D35" t="s">
        <v>83</v>
      </c>
      <c r="E35">
        <v>89872</v>
      </c>
      <c r="F35" t="s">
        <v>13</v>
      </c>
      <c r="G35">
        <v>1454740</v>
      </c>
      <c r="H35" t="s">
        <v>3156</v>
      </c>
      <c r="I35" t="s">
        <v>3199</v>
      </c>
      <c r="J35" t="s">
        <v>3200</v>
      </c>
    </row>
    <row r="36" spans="1:10" x14ac:dyDescent="0.2">
      <c r="A36" t="s">
        <v>3155</v>
      </c>
      <c r="B36">
        <v>13.78</v>
      </c>
      <c r="C36" t="s">
        <v>11</v>
      </c>
      <c r="D36" t="s">
        <v>86</v>
      </c>
      <c r="E36">
        <v>28543</v>
      </c>
      <c r="F36" t="s">
        <v>13</v>
      </c>
      <c r="G36">
        <v>453359</v>
      </c>
      <c r="H36" t="s">
        <v>3156</v>
      </c>
      <c r="I36" t="s">
        <v>3201</v>
      </c>
      <c r="J36" t="s">
        <v>3202</v>
      </c>
    </row>
    <row r="37" spans="1:10" x14ac:dyDescent="0.2">
      <c r="A37" t="s">
        <v>3155</v>
      </c>
      <c r="B37">
        <v>13.78</v>
      </c>
      <c r="C37" t="s">
        <v>11</v>
      </c>
      <c r="D37" t="s">
        <v>89</v>
      </c>
      <c r="E37">
        <v>19628</v>
      </c>
      <c r="F37" t="s">
        <v>13</v>
      </c>
      <c r="G37">
        <v>269551</v>
      </c>
      <c r="H37" t="s">
        <v>3156</v>
      </c>
      <c r="I37" t="s">
        <v>193</v>
      </c>
      <c r="J37" t="s">
        <v>3203</v>
      </c>
    </row>
    <row r="38" spans="1:10" x14ac:dyDescent="0.2">
      <c r="A38" t="s">
        <v>3155</v>
      </c>
      <c r="B38">
        <v>13.78</v>
      </c>
      <c r="C38" t="s">
        <v>11</v>
      </c>
      <c r="D38" t="s">
        <v>92</v>
      </c>
      <c r="E38">
        <v>8520</v>
      </c>
      <c r="F38" t="s">
        <v>13</v>
      </c>
      <c r="G38">
        <v>116946</v>
      </c>
      <c r="H38" t="s">
        <v>3156</v>
      </c>
      <c r="I38" t="s">
        <v>193</v>
      </c>
      <c r="J38" t="s">
        <v>3204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38"/>
  <sheetViews>
    <sheetView workbookViewId="0">
      <selection sqref="A1:J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3205</v>
      </c>
      <c r="B2">
        <v>13.78</v>
      </c>
      <c r="C2" t="s">
        <v>11</v>
      </c>
      <c r="D2" t="s">
        <v>12</v>
      </c>
      <c r="E2">
        <v>246293155</v>
      </c>
      <c r="F2" t="s">
        <v>13</v>
      </c>
      <c r="G2">
        <v>4855026739</v>
      </c>
      <c r="H2" t="s">
        <v>3156</v>
      </c>
      <c r="I2" t="s">
        <v>3206</v>
      </c>
      <c r="J2" t="s">
        <v>13</v>
      </c>
    </row>
    <row r="3" spans="1:10" x14ac:dyDescent="0.2">
      <c r="A3" t="s">
        <v>3205</v>
      </c>
      <c r="B3">
        <v>13.78</v>
      </c>
      <c r="C3" t="s">
        <v>11</v>
      </c>
      <c r="D3" t="s">
        <v>16</v>
      </c>
      <c r="E3">
        <v>146584553</v>
      </c>
      <c r="F3" t="s">
        <v>13</v>
      </c>
      <c r="G3">
        <v>2856354363</v>
      </c>
      <c r="H3" t="s">
        <v>3156</v>
      </c>
      <c r="I3" t="s">
        <v>3207</v>
      </c>
      <c r="J3" t="s">
        <v>13</v>
      </c>
    </row>
    <row r="4" spans="1:10" x14ac:dyDescent="0.2">
      <c r="A4" t="s">
        <v>3205</v>
      </c>
      <c r="B4">
        <v>13.78</v>
      </c>
      <c r="C4" t="s">
        <v>11</v>
      </c>
      <c r="D4" t="s">
        <v>18</v>
      </c>
      <c r="E4">
        <v>102655102</v>
      </c>
      <c r="F4" t="s">
        <v>13</v>
      </c>
      <c r="G4">
        <v>1838400858</v>
      </c>
      <c r="H4" t="s">
        <v>3156</v>
      </c>
      <c r="I4" t="s">
        <v>3208</v>
      </c>
      <c r="J4" t="s">
        <v>13</v>
      </c>
    </row>
    <row r="5" spans="1:10" x14ac:dyDescent="0.2">
      <c r="A5" t="s">
        <v>3205</v>
      </c>
      <c r="B5">
        <v>13.78</v>
      </c>
      <c r="C5" t="s">
        <v>11</v>
      </c>
      <c r="D5" t="s">
        <v>20</v>
      </c>
      <c r="E5">
        <v>60751928</v>
      </c>
      <c r="F5" t="s">
        <v>13</v>
      </c>
      <c r="G5">
        <v>1068603027</v>
      </c>
      <c r="H5" t="s">
        <v>3156</v>
      </c>
      <c r="I5" t="s">
        <v>3209</v>
      </c>
      <c r="J5" t="s">
        <v>13</v>
      </c>
    </row>
    <row r="6" spans="1:10" x14ac:dyDescent="0.2">
      <c r="A6" t="s">
        <v>3205</v>
      </c>
      <c r="B6">
        <v>13.78</v>
      </c>
      <c r="C6" t="s">
        <v>11</v>
      </c>
      <c r="D6" t="s">
        <v>22</v>
      </c>
      <c r="E6">
        <v>40408154</v>
      </c>
      <c r="F6" t="s">
        <v>13</v>
      </c>
      <c r="G6">
        <v>710868071</v>
      </c>
      <c r="H6" t="s">
        <v>3156</v>
      </c>
      <c r="I6" t="s">
        <v>3210</v>
      </c>
      <c r="J6" t="s">
        <v>3211</v>
      </c>
    </row>
    <row r="7" spans="1:10" x14ac:dyDescent="0.2">
      <c r="A7" t="s">
        <v>3205</v>
      </c>
      <c r="B7">
        <v>13.78</v>
      </c>
      <c r="C7" t="s">
        <v>11</v>
      </c>
      <c r="D7" t="s">
        <v>25</v>
      </c>
      <c r="E7">
        <v>17706400</v>
      </c>
      <c r="F7" t="s">
        <v>13</v>
      </c>
      <c r="G7">
        <v>315262601</v>
      </c>
      <c r="H7" t="s">
        <v>3156</v>
      </c>
      <c r="I7" t="s">
        <v>3212</v>
      </c>
      <c r="J7" t="s">
        <v>13</v>
      </c>
    </row>
    <row r="8" spans="1:10" x14ac:dyDescent="0.2">
      <c r="A8" t="s">
        <v>3205</v>
      </c>
      <c r="B8">
        <v>13.78</v>
      </c>
      <c r="C8" t="s">
        <v>11</v>
      </c>
      <c r="D8" t="s">
        <v>27</v>
      </c>
      <c r="E8">
        <v>8070217</v>
      </c>
      <c r="F8" t="s">
        <v>13</v>
      </c>
      <c r="G8">
        <v>136135945</v>
      </c>
      <c r="H8" t="s">
        <v>3156</v>
      </c>
      <c r="I8" t="s">
        <v>3213</v>
      </c>
      <c r="J8" t="s">
        <v>3214</v>
      </c>
    </row>
    <row r="9" spans="1:10" x14ac:dyDescent="0.2">
      <c r="A9" t="s">
        <v>3205</v>
      </c>
      <c r="B9">
        <v>13.78</v>
      </c>
      <c r="C9" t="s">
        <v>11</v>
      </c>
      <c r="D9" t="s">
        <v>29</v>
      </c>
      <c r="E9">
        <v>4278603</v>
      </c>
      <c r="F9" t="s">
        <v>13</v>
      </c>
      <c r="G9">
        <v>70111862</v>
      </c>
      <c r="H9" t="s">
        <v>3156</v>
      </c>
      <c r="I9" t="s">
        <v>3215</v>
      </c>
      <c r="J9" t="s">
        <v>3216</v>
      </c>
    </row>
    <row r="10" spans="1:10" x14ac:dyDescent="0.2">
      <c r="A10" t="s">
        <v>3205</v>
      </c>
      <c r="B10">
        <v>13.78</v>
      </c>
      <c r="C10" t="s">
        <v>11</v>
      </c>
      <c r="D10" t="s">
        <v>32</v>
      </c>
      <c r="E10">
        <v>2016687</v>
      </c>
      <c r="F10" t="s">
        <v>13</v>
      </c>
      <c r="G10">
        <v>36950227</v>
      </c>
      <c r="H10" t="s">
        <v>3156</v>
      </c>
      <c r="I10" t="s">
        <v>3217</v>
      </c>
      <c r="J10" t="s">
        <v>3218</v>
      </c>
    </row>
    <row r="11" spans="1:10" x14ac:dyDescent="0.2">
      <c r="A11" t="s">
        <v>3205</v>
      </c>
      <c r="B11">
        <v>13.78</v>
      </c>
      <c r="C11" t="s">
        <v>11</v>
      </c>
      <c r="D11" t="s">
        <v>35</v>
      </c>
      <c r="E11">
        <v>999963</v>
      </c>
      <c r="F11" t="s">
        <v>13</v>
      </c>
      <c r="G11">
        <v>17134588</v>
      </c>
      <c r="H11" t="s">
        <v>3156</v>
      </c>
      <c r="I11" t="s">
        <v>3219</v>
      </c>
      <c r="J11" t="s">
        <v>3220</v>
      </c>
    </row>
    <row r="12" spans="1:10" x14ac:dyDescent="0.2">
      <c r="A12" t="s">
        <v>3205</v>
      </c>
      <c r="B12">
        <v>13.78</v>
      </c>
      <c r="C12" t="s">
        <v>11</v>
      </c>
      <c r="D12" t="s">
        <v>38</v>
      </c>
      <c r="E12">
        <v>584011</v>
      </c>
      <c r="F12" t="s">
        <v>13</v>
      </c>
      <c r="G12">
        <v>9437678</v>
      </c>
      <c r="H12" t="s">
        <v>3156</v>
      </c>
      <c r="I12" t="s">
        <v>3221</v>
      </c>
      <c r="J12" t="s">
        <v>3222</v>
      </c>
    </row>
    <row r="13" spans="1:10" x14ac:dyDescent="0.2">
      <c r="A13" t="s">
        <v>3205</v>
      </c>
      <c r="B13">
        <v>13.78</v>
      </c>
      <c r="C13" t="s">
        <v>11</v>
      </c>
      <c r="D13" t="s">
        <v>39</v>
      </c>
      <c r="E13">
        <v>248503</v>
      </c>
      <c r="F13" t="s">
        <v>13</v>
      </c>
      <c r="G13">
        <v>3926582</v>
      </c>
      <c r="H13" t="s">
        <v>3156</v>
      </c>
      <c r="I13" t="s">
        <v>3223</v>
      </c>
      <c r="J13" t="s">
        <v>3224</v>
      </c>
    </row>
    <row r="14" spans="1:10" x14ac:dyDescent="0.2">
      <c r="A14" t="s">
        <v>3205</v>
      </c>
      <c r="B14">
        <v>13.78</v>
      </c>
      <c r="C14" t="s">
        <v>11</v>
      </c>
      <c r="D14" t="s">
        <v>40</v>
      </c>
      <c r="E14">
        <v>270880008</v>
      </c>
      <c r="F14" t="s">
        <v>13</v>
      </c>
      <c r="G14">
        <v>5328264135</v>
      </c>
      <c r="H14" t="s">
        <v>3156</v>
      </c>
      <c r="I14" t="s">
        <v>3225</v>
      </c>
      <c r="J14" t="s">
        <v>13</v>
      </c>
    </row>
    <row r="15" spans="1:10" x14ac:dyDescent="0.2">
      <c r="A15" t="s">
        <v>3205</v>
      </c>
      <c r="B15">
        <v>13.78</v>
      </c>
      <c r="C15" t="s">
        <v>11</v>
      </c>
      <c r="D15" t="s">
        <v>42</v>
      </c>
      <c r="E15">
        <v>175500462</v>
      </c>
      <c r="F15" t="s">
        <v>13</v>
      </c>
      <c r="G15">
        <v>3228573344</v>
      </c>
      <c r="H15" t="s">
        <v>3156</v>
      </c>
      <c r="I15" t="s">
        <v>3226</v>
      </c>
      <c r="J15" t="s">
        <v>13</v>
      </c>
    </row>
    <row r="16" spans="1:10" x14ac:dyDescent="0.2">
      <c r="A16" t="s">
        <v>3205</v>
      </c>
      <c r="B16">
        <v>13.78</v>
      </c>
      <c r="C16" t="s">
        <v>11</v>
      </c>
      <c r="D16" t="s">
        <v>44</v>
      </c>
      <c r="E16">
        <v>101030971</v>
      </c>
      <c r="F16" t="s">
        <v>13</v>
      </c>
      <c r="G16">
        <v>1878924167</v>
      </c>
      <c r="H16" t="s">
        <v>3156</v>
      </c>
      <c r="I16" t="s">
        <v>3227</v>
      </c>
      <c r="J16" t="s">
        <v>13</v>
      </c>
    </row>
    <row r="17" spans="1:10" x14ac:dyDescent="0.2">
      <c r="A17" t="s">
        <v>3205</v>
      </c>
      <c r="B17">
        <v>13.78</v>
      </c>
      <c r="C17" t="s">
        <v>11</v>
      </c>
      <c r="D17" t="s">
        <v>46</v>
      </c>
      <c r="E17">
        <v>61376608</v>
      </c>
      <c r="F17" t="s">
        <v>13</v>
      </c>
      <c r="G17">
        <v>1082701673</v>
      </c>
      <c r="H17" t="s">
        <v>3156</v>
      </c>
      <c r="I17" t="s">
        <v>3228</v>
      </c>
      <c r="J17" t="s">
        <v>13</v>
      </c>
    </row>
    <row r="18" spans="1:10" x14ac:dyDescent="0.2">
      <c r="A18" t="s">
        <v>3205</v>
      </c>
      <c r="B18">
        <v>13.78</v>
      </c>
      <c r="C18" t="s">
        <v>11</v>
      </c>
      <c r="D18" t="s">
        <v>48</v>
      </c>
      <c r="E18">
        <v>29308727</v>
      </c>
      <c r="F18" t="s">
        <v>13</v>
      </c>
      <c r="G18">
        <v>548852811</v>
      </c>
      <c r="H18" t="s">
        <v>3156</v>
      </c>
      <c r="I18" t="s">
        <v>3229</v>
      </c>
      <c r="J18" t="s">
        <v>13</v>
      </c>
    </row>
    <row r="19" spans="1:10" x14ac:dyDescent="0.2">
      <c r="A19" t="s">
        <v>3205</v>
      </c>
      <c r="B19">
        <v>13.78</v>
      </c>
      <c r="C19" t="s">
        <v>11</v>
      </c>
      <c r="D19" t="s">
        <v>50</v>
      </c>
      <c r="E19">
        <v>16604583</v>
      </c>
      <c r="F19" t="s">
        <v>13</v>
      </c>
      <c r="G19">
        <v>293676578</v>
      </c>
      <c r="H19" t="s">
        <v>3156</v>
      </c>
      <c r="I19" t="s">
        <v>3230</v>
      </c>
      <c r="J19" t="s">
        <v>13</v>
      </c>
    </row>
    <row r="20" spans="1:10" x14ac:dyDescent="0.2">
      <c r="A20" t="s">
        <v>3205</v>
      </c>
      <c r="B20">
        <v>13.78</v>
      </c>
      <c r="C20" t="s">
        <v>11</v>
      </c>
      <c r="D20" t="s">
        <v>52</v>
      </c>
      <c r="E20">
        <v>7991202</v>
      </c>
      <c r="F20" t="s">
        <v>13</v>
      </c>
      <c r="G20">
        <v>143754091</v>
      </c>
      <c r="H20" t="s">
        <v>3156</v>
      </c>
      <c r="I20" t="s">
        <v>3231</v>
      </c>
      <c r="J20" t="s">
        <v>3232</v>
      </c>
    </row>
    <row r="21" spans="1:10" x14ac:dyDescent="0.2">
      <c r="A21" t="s">
        <v>3205</v>
      </c>
      <c r="B21">
        <v>13.78</v>
      </c>
      <c r="C21" t="s">
        <v>11</v>
      </c>
      <c r="D21" t="s">
        <v>54</v>
      </c>
      <c r="E21">
        <v>4387542</v>
      </c>
      <c r="F21" t="s">
        <v>13</v>
      </c>
      <c r="G21">
        <v>77876965</v>
      </c>
      <c r="H21" t="s">
        <v>3156</v>
      </c>
      <c r="I21" t="s">
        <v>3233</v>
      </c>
      <c r="J21" t="s">
        <v>3234</v>
      </c>
    </row>
    <row r="22" spans="1:10" x14ac:dyDescent="0.2">
      <c r="A22" t="s">
        <v>3205</v>
      </c>
      <c r="B22">
        <v>13.78</v>
      </c>
      <c r="C22" t="s">
        <v>11</v>
      </c>
      <c r="D22" t="s">
        <v>57</v>
      </c>
      <c r="E22">
        <v>2038856</v>
      </c>
      <c r="F22" t="s">
        <v>13</v>
      </c>
      <c r="G22">
        <v>38068491</v>
      </c>
      <c r="H22" t="s">
        <v>3156</v>
      </c>
      <c r="I22" t="s">
        <v>3235</v>
      </c>
      <c r="J22" t="s">
        <v>3236</v>
      </c>
    </row>
    <row r="23" spans="1:10" x14ac:dyDescent="0.2">
      <c r="A23" t="s">
        <v>3205</v>
      </c>
      <c r="B23">
        <v>13.78</v>
      </c>
      <c r="C23" t="s">
        <v>11</v>
      </c>
      <c r="D23" t="s">
        <v>60</v>
      </c>
      <c r="E23">
        <v>1100923</v>
      </c>
      <c r="F23" t="s">
        <v>13</v>
      </c>
      <c r="G23">
        <v>18273629</v>
      </c>
      <c r="H23" t="s">
        <v>3156</v>
      </c>
      <c r="I23" t="s">
        <v>3237</v>
      </c>
      <c r="J23" t="s">
        <v>3238</v>
      </c>
    </row>
    <row r="24" spans="1:10" x14ac:dyDescent="0.2">
      <c r="A24" t="s">
        <v>3205</v>
      </c>
      <c r="B24">
        <v>13.78</v>
      </c>
      <c r="C24" t="s">
        <v>11</v>
      </c>
      <c r="D24" t="s">
        <v>63</v>
      </c>
      <c r="E24">
        <v>494901</v>
      </c>
      <c r="F24" t="s">
        <v>13</v>
      </c>
      <c r="G24">
        <v>9050018</v>
      </c>
      <c r="H24" t="s">
        <v>3156</v>
      </c>
      <c r="I24" t="s">
        <v>3239</v>
      </c>
      <c r="J24" t="s">
        <v>3240</v>
      </c>
    </row>
    <row r="25" spans="1:10" x14ac:dyDescent="0.2">
      <c r="A25" t="s">
        <v>3205</v>
      </c>
      <c r="B25">
        <v>13.78</v>
      </c>
      <c r="C25" t="s">
        <v>11</v>
      </c>
      <c r="D25" t="s">
        <v>64</v>
      </c>
      <c r="E25">
        <v>303721</v>
      </c>
      <c r="F25" t="s">
        <v>13</v>
      </c>
      <c r="G25">
        <v>3995167</v>
      </c>
      <c r="H25" t="s">
        <v>3156</v>
      </c>
      <c r="I25" t="s">
        <v>3241</v>
      </c>
      <c r="J25" t="s">
        <v>3242</v>
      </c>
    </row>
    <row r="26" spans="1:10" x14ac:dyDescent="0.2">
      <c r="A26" t="s">
        <v>3205</v>
      </c>
      <c r="B26">
        <v>13.78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3156</v>
      </c>
      <c r="I26" t="s">
        <v>37</v>
      </c>
      <c r="J26" t="s">
        <v>13</v>
      </c>
    </row>
    <row r="27" spans="1:10" x14ac:dyDescent="0.2">
      <c r="A27" t="s">
        <v>3205</v>
      </c>
      <c r="B27">
        <v>13.78</v>
      </c>
      <c r="C27" t="s">
        <v>11</v>
      </c>
      <c r="D27" t="s">
        <v>66</v>
      </c>
      <c r="E27">
        <v>294160259</v>
      </c>
      <c r="F27" t="s">
        <v>13</v>
      </c>
      <c r="G27">
        <v>5323255168</v>
      </c>
      <c r="H27" t="s">
        <v>3156</v>
      </c>
      <c r="I27" t="s">
        <v>3243</v>
      </c>
      <c r="J27" t="s">
        <v>13</v>
      </c>
    </row>
    <row r="28" spans="1:10" x14ac:dyDescent="0.2">
      <c r="A28" t="s">
        <v>3205</v>
      </c>
      <c r="B28">
        <v>13.78</v>
      </c>
      <c r="C28" t="s">
        <v>11</v>
      </c>
      <c r="D28" t="s">
        <v>68</v>
      </c>
      <c r="E28">
        <v>174132757</v>
      </c>
      <c r="F28" t="s">
        <v>13</v>
      </c>
      <c r="G28">
        <v>3009002714</v>
      </c>
      <c r="H28" t="s">
        <v>3156</v>
      </c>
      <c r="I28" t="s">
        <v>3244</v>
      </c>
      <c r="J28" t="s">
        <v>13</v>
      </c>
    </row>
    <row r="29" spans="1:10" x14ac:dyDescent="0.2">
      <c r="A29" t="s">
        <v>3205</v>
      </c>
      <c r="B29">
        <v>13.78</v>
      </c>
      <c r="C29" t="s">
        <v>11</v>
      </c>
      <c r="D29" t="s">
        <v>70</v>
      </c>
      <c r="E29">
        <v>100819609</v>
      </c>
      <c r="F29" t="s">
        <v>13</v>
      </c>
      <c r="G29">
        <v>1900365163</v>
      </c>
      <c r="H29" t="s">
        <v>3156</v>
      </c>
      <c r="I29" t="s">
        <v>3245</v>
      </c>
      <c r="J29" t="s">
        <v>13</v>
      </c>
    </row>
    <row r="30" spans="1:10" x14ac:dyDescent="0.2">
      <c r="A30" t="s">
        <v>3205</v>
      </c>
      <c r="B30">
        <v>13.78</v>
      </c>
      <c r="C30" t="s">
        <v>11</v>
      </c>
      <c r="D30" t="s">
        <v>72</v>
      </c>
      <c r="E30">
        <v>53902671</v>
      </c>
      <c r="F30" t="s">
        <v>13</v>
      </c>
      <c r="G30">
        <v>1018535652</v>
      </c>
      <c r="H30" t="s">
        <v>3156</v>
      </c>
      <c r="I30" t="s">
        <v>3246</v>
      </c>
      <c r="J30" t="s">
        <v>13</v>
      </c>
    </row>
    <row r="31" spans="1:10" x14ac:dyDescent="0.2">
      <c r="A31" t="s">
        <v>3205</v>
      </c>
      <c r="B31">
        <v>13.78</v>
      </c>
      <c r="C31" t="s">
        <v>11</v>
      </c>
      <c r="D31" t="s">
        <v>74</v>
      </c>
      <c r="E31">
        <v>29619836</v>
      </c>
      <c r="F31" t="s">
        <v>13</v>
      </c>
      <c r="G31">
        <v>554579515</v>
      </c>
      <c r="H31" t="s">
        <v>3156</v>
      </c>
      <c r="I31" t="s">
        <v>3247</v>
      </c>
      <c r="J31" t="s">
        <v>13</v>
      </c>
    </row>
    <row r="32" spans="1:10" x14ac:dyDescent="0.2">
      <c r="A32" t="s">
        <v>3205</v>
      </c>
      <c r="B32">
        <v>13.78</v>
      </c>
      <c r="C32" t="s">
        <v>11</v>
      </c>
      <c r="D32" t="s">
        <v>76</v>
      </c>
      <c r="E32">
        <v>14152127</v>
      </c>
      <c r="F32" t="s">
        <v>13</v>
      </c>
      <c r="G32">
        <v>253940090</v>
      </c>
      <c r="H32" t="s">
        <v>3156</v>
      </c>
      <c r="I32" t="s">
        <v>3248</v>
      </c>
      <c r="J32" t="s">
        <v>13</v>
      </c>
    </row>
    <row r="33" spans="1:10" x14ac:dyDescent="0.2">
      <c r="A33" t="s">
        <v>3205</v>
      </c>
      <c r="B33">
        <v>13.78</v>
      </c>
      <c r="C33" t="s">
        <v>11</v>
      </c>
      <c r="D33" t="s">
        <v>78</v>
      </c>
      <c r="E33">
        <v>8964441</v>
      </c>
      <c r="F33" t="s">
        <v>13</v>
      </c>
      <c r="G33">
        <v>153177163</v>
      </c>
      <c r="H33" t="s">
        <v>3156</v>
      </c>
      <c r="I33" t="s">
        <v>3249</v>
      </c>
      <c r="J33" t="s">
        <v>3250</v>
      </c>
    </row>
    <row r="34" spans="1:10" x14ac:dyDescent="0.2">
      <c r="A34" t="s">
        <v>3205</v>
      </c>
      <c r="B34">
        <v>13.78</v>
      </c>
      <c r="C34" t="s">
        <v>11</v>
      </c>
      <c r="D34" t="s">
        <v>80</v>
      </c>
      <c r="E34">
        <v>4016137</v>
      </c>
      <c r="F34" t="s">
        <v>13</v>
      </c>
      <c r="G34">
        <v>73158384</v>
      </c>
      <c r="H34" t="s">
        <v>3156</v>
      </c>
      <c r="I34" t="s">
        <v>3251</v>
      </c>
      <c r="J34" t="s">
        <v>3252</v>
      </c>
    </row>
    <row r="35" spans="1:10" x14ac:dyDescent="0.2">
      <c r="A35" t="s">
        <v>3205</v>
      </c>
      <c r="B35">
        <v>13.78</v>
      </c>
      <c r="C35" t="s">
        <v>11</v>
      </c>
      <c r="D35" t="s">
        <v>83</v>
      </c>
      <c r="E35">
        <v>2301403</v>
      </c>
      <c r="F35" t="s">
        <v>13</v>
      </c>
      <c r="G35">
        <v>39798634</v>
      </c>
      <c r="H35" t="s">
        <v>3156</v>
      </c>
      <c r="I35" t="s">
        <v>3253</v>
      </c>
      <c r="J35" t="s">
        <v>3254</v>
      </c>
    </row>
    <row r="36" spans="1:10" x14ac:dyDescent="0.2">
      <c r="A36" t="s">
        <v>3205</v>
      </c>
      <c r="B36">
        <v>13.78</v>
      </c>
      <c r="C36" t="s">
        <v>11</v>
      </c>
      <c r="D36" t="s">
        <v>86</v>
      </c>
      <c r="E36">
        <v>889355</v>
      </c>
      <c r="F36" t="s">
        <v>13</v>
      </c>
      <c r="G36">
        <v>15364085</v>
      </c>
      <c r="H36" t="s">
        <v>3156</v>
      </c>
      <c r="I36" t="s">
        <v>3255</v>
      </c>
      <c r="J36" t="s">
        <v>3256</v>
      </c>
    </row>
    <row r="37" spans="1:10" x14ac:dyDescent="0.2">
      <c r="A37" t="s">
        <v>3205</v>
      </c>
      <c r="B37">
        <v>13.78</v>
      </c>
      <c r="C37" t="s">
        <v>11</v>
      </c>
      <c r="D37" t="s">
        <v>89</v>
      </c>
      <c r="E37">
        <v>537191</v>
      </c>
      <c r="F37" t="s">
        <v>13</v>
      </c>
      <c r="G37">
        <v>8342456</v>
      </c>
      <c r="H37" t="s">
        <v>3156</v>
      </c>
      <c r="I37" t="s">
        <v>3257</v>
      </c>
      <c r="J37" t="s">
        <v>3258</v>
      </c>
    </row>
    <row r="38" spans="1:10" x14ac:dyDescent="0.2">
      <c r="A38" t="s">
        <v>3205</v>
      </c>
      <c r="B38">
        <v>13.78</v>
      </c>
      <c r="C38" t="s">
        <v>11</v>
      </c>
      <c r="D38" t="s">
        <v>92</v>
      </c>
      <c r="E38">
        <v>259073</v>
      </c>
      <c r="F38" t="s">
        <v>13</v>
      </c>
      <c r="G38">
        <v>4106539</v>
      </c>
      <c r="H38" t="s">
        <v>3156</v>
      </c>
      <c r="I38" t="s">
        <v>3259</v>
      </c>
      <c r="J38" t="s">
        <v>3260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3261</v>
      </c>
      <c r="B2">
        <v>13.78</v>
      </c>
      <c r="C2" t="s">
        <v>11</v>
      </c>
      <c r="D2" t="s">
        <v>12</v>
      </c>
      <c r="E2">
        <v>123121</v>
      </c>
      <c r="F2" t="s">
        <v>13</v>
      </c>
      <c r="G2">
        <v>1595410</v>
      </c>
      <c r="H2" t="s">
        <v>3262</v>
      </c>
      <c r="I2" t="s">
        <v>3263</v>
      </c>
      <c r="J2" t="s">
        <v>3264</v>
      </c>
    </row>
    <row r="3" spans="1:10" x14ac:dyDescent="0.2">
      <c r="A3" t="s">
        <v>3261</v>
      </c>
      <c r="B3">
        <v>13.78</v>
      </c>
      <c r="C3" t="s">
        <v>11</v>
      </c>
      <c r="D3" t="s">
        <v>16</v>
      </c>
      <c r="E3">
        <v>123541</v>
      </c>
      <c r="F3" t="s">
        <v>13</v>
      </c>
      <c r="G3">
        <v>1699277</v>
      </c>
      <c r="H3" t="s">
        <v>3262</v>
      </c>
      <c r="I3" t="s">
        <v>3265</v>
      </c>
      <c r="J3" t="s">
        <v>3266</v>
      </c>
    </row>
    <row r="4" spans="1:10" x14ac:dyDescent="0.2">
      <c r="A4" t="s">
        <v>3261</v>
      </c>
      <c r="B4">
        <v>13.78</v>
      </c>
      <c r="C4" t="s">
        <v>11</v>
      </c>
      <c r="D4" t="s">
        <v>18</v>
      </c>
      <c r="E4">
        <v>175142</v>
      </c>
      <c r="F4" t="s">
        <v>13</v>
      </c>
      <c r="G4">
        <v>2647706</v>
      </c>
      <c r="H4" t="s">
        <v>3262</v>
      </c>
      <c r="I4" t="s">
        <v>3267</v>
      </c>
      <c r="J4" t="s">
        <v>3268</v>
      </c>
    </row>
    <row r="5" spans="1:10" x14ac:dyDescent="0.2">
      <c r="A5" t="s">
        <v>3261</v>
      </c>
      <c r="B5">
        <v>13.78</v>
      </c>
      <c r="C5" t="s">
        <v>11</v>
      </c>
      <c r="D5" t="s">
        <v>20</v>
      </c>
      <c r="E5">
        <v>219214</v>
      </c>
      <c r="F5" t="s">
        <v>13</v>
      </c>
      <c r="G5">
        <v>2896343</v>
      </c>
      <c r="H5" t="s">
        <v>3262</v>
      </c>
      <c r="I5" t="s">
        <v>3269</v>
      </c>
      <c r="J5" t="s">
        <v>3270</v>
      </c>
    </row>
    <row r="6" spans="1:10" x14ac:dyDescent="0.2">
      <c r="A6" t="s">
        <v>3261</v>
      </c>
      <c r="B6">
        <v>13.78</v>
      </c>
      <c r="C6" t="s">
        <v>11</v>
      </c>
      <c r="D6" t="s">
        <v>22</v>
      </c>
      <c r="E6">
        <v>216322</v>
      </c>
      <c r="F6" t="s">
        <v>13</v>
      </c>
      <c r="G6">
        <v>3377254</v>
      </c>
      <c r="H6" t="s">
        <v>3262</v>
      </c>
      <c r="I6" t="s">
        <v>3271</v>
      </c>
      <c r="J6" t="s">
        <v>3272</v>
      </c>
    </row>
    <row r="7" spans="1:10" x14ac:dyDescent="0.2">
      <c r="A7" t="s">
        <v>3261</v>
      </c>
      <c r="B7">
        <v>13.78</v>
      </c>
      <c r="C7" t="s">
        <v>11</v>
      </c>
      <c r="D7" t="s">
        <v>25</v>
      </c>
      <c r="E7">
        <v>258167</v>
      </c>
      <c r="F7" t="s">
        <v>13</v>
      </c>
      <c r="G7">
        <v>4200113</v>
      </c>
      <c r="H7" t="s">
        <v>3262</v>
      </c>
      <c r="I7" t="s">
        <v>3273</v>
      </c>
      <c r="J7" t="s">
        <v>3274</v>
      </c>
    </row>
    <row r="8" spans="1:10" x14ac:dyDescent="0.2">
      <c r="A8" t="s">
        <v>3261</v>
      </c>
      <c r="B8">
        <v>13.78</v>
      </c>
      <c r="C8" t="s">
        <v>11</v>
      </c>
      <c r="D8" t="s">
        <v>27</v>
      </c>
      <c r="E8">
        <v>238254</v>
      </c>
      <c r="F8" t="s">
        <v>13</v>
      </c>
      <c r="G8">
        <v>3584514</v>
      </c>
      <c r="H8" t="s">
        <v>3262</v>
      </c>
      <c r="I8" t="s">
        <v>3275</v>
      </c>
      <c r="J8" t="s">
        <v>3276</v>
      </c>
    </row>
    <row r="9" spans="1:10" x14ac:dyDescent="0.2">
      <c r="A9" t="s">
        <v>3261</v>
      </c>
      <c r="B9">
        <v>13.78</v>
      </c>
      <c r="C9" t="s">
        <v>11</v>
      </c>
      <c r="D9" t="s">
        <v>29</v>
      </c>
      <c r="E9">
        <v>256906</v>
      </c>
      <c r="F9" t="s">
        <v>13</v>
      </c>
      <c r="G9">
        <v>3900546</v>
      </c>
      <c r="H9" t="s">
        <v>3262</v>
      </c>
      <c r="I9" t="s">
        <v>3277</v>
      </c>
      <c r="J9" t="s">
        <v>3278</v>
      </c>
    </row>
    <row r="10" spans="1:10" x14ac:dyDescent="0.2">
      <c r="A10" t="s">
        <v>3261</v>
      </c>
      <c r="B10">
        <v>13.78</v>
      </c>
      <c r="C10" t="s">
        <v>11</v>
      </c>
      <c r="D10" t="s">
        <v>32</v>
      </c>
      <c r="E10">
        <v>260259</v>
      </c>
      <c r="F10" t="s">
        <v>13</v>
      </c>
      <c r="G10">
        <v>4068228</v>
      </c>
      <c r="H10" t="s">
        <v>3262</v>
      </c>
      <c r="I10" t="s">
        <v>3279</v>
      </c>
      <c r="J10" t="s">
        <v>3280</v>
      </c>
    </row>
    <row r="11" spans="1:10" x14ac:dyDescent="0.2">
      <c r="A11" t="s">
        <v>3261</v>
      </c>
      <c r="B11">
        <v>13.78</v>
      </c>
      <c r="C11" t="s">
        <v>11</v>
      </c>
      <c r="D11" t="s">
        <v>35</v>
      </c>
      <c r="E11">
        <v>241190</v>
      </c>
      <c r="F11" t="s">
        <v>13</v>
      </c>
      <c r="G11">
        <v>4171737</v>
      </c>
      <c r="H11" t="s">
        <v>3262</v>
      </c>
      <c r="I11" t="s">
        <v>3281</v>
      </c>
      <c r="J11" t="s">
        <v>3282</v>
      </c>
    </row>
    <row r="12" spans="1:10" x14ac:dyDescent="0.2">
      <c r="A12" t="s">
        <v>3261</v>
      </c>
      <c r="B12">
        <v>13.78</v>
      </c>
      <c r="C12" t="s">
        <v>11</v>
      </c>
      <c r="D12" t="s">
        <v>38</v>
      </c>
      <c r="E12">
        <v>207724</v>
      </c>
      <c r="F12" t="s">
        <v>13</v>
      </c>
      <c r="G12">
        <v>3438747</v>
      </c>
      <c r="H12" t="s">
        <v>3262</v>
      </c>
      <c r="I12" t="s">
        <v>3283</v>
      </c>
      <c r="J12" t="s">
        <v>3284</v>
      </c>
    </row>
    <row r="13" spans="1:10" x14ac:dyDescent="0.2">
      <c r="A13" t="s">
        <v>3261</v>
      </c>
      <c r="B13">
        <v>13.78</v>
      </c>
      <c r="C13" t="s">
        <v>11</v>
      </c>
      <c r="D13" t="s">
        <v>39</v>
      </c>
      <c r="E13">
        <v>218689</v>
      </c>
      <c r="F13" t="s">
        <v>13</v>
      </c>
      <c r="G13">
        <v>3590722</v>
      </c>
      <c r="H13" t="s">
        <v>3262</v>
      </c>
      <c r="I13" t="s">
        <v>3285</v>
      </c>
      <c r="J13" t="s">
        <v>3286</v>
      </c>
    </row>
    <row r="14" spans="1:10" x14ac:dyDescent="0.2">
      <c r="A14" t="s">
        <v>3261</v>
      </c>
      <c r="B14">
        <v>13.78</v>
      </c>
      <c r="C14" t="s">
        <v>11</v>
      </c>
      <c r="D14" t="s">
        <v>40</v>
      </c>
      <c r="E14">
        <v>116123</v>
      </c>
      <c r="F14" t="s">
        <v>13</v>
      </c>
      <c r="G14">
        <v>1602652</v>
      </c>
      <c r="H14" t="s">
        <v>3262</v>
      </c>
      <c r="I14" t="s">
        <v>3287</v>
      </c>
      <c r="J14" t="s">
        <v>3288</v>
      </c>
    </row>
    <row r="15" spans="1:10" x14ac:dyDescent="0.2">
      <c r="A15" t="s">
        <v>3261</v>
      </c>
      <c r="B15">
        <v>13.78</v>
      </c>
      <c r="C15" t="s">
        <v>11</v>
      </c>
      <c r="D15" t="s">
        <v>42</v>
      </c>
      <c r="E15">
        <v>142318</v>
      </c>
      <c r="F15" t="s">
        <v>13</v>
      </c>
      <c r="G15">
        <v>1985670</v>
      </c>
      <c r="H15" t="s">
        <v>3262</v>
      </c>
      <c r="I15" t="s">
        <v>3289</v>
      </c>
      <c r="J15" t="s">
        <v>3290</v>
      </c>
    </row>
    <row r="16" spans="1:10" x14ac:dyDescent="0.2">
      <c r="A16" t="s">
        <v>3261</v>
      </c>
      <c r="B16">
        <v>13.78</v>
      </c>
      <c r="C16" t="s">
        <v>11</v>
      </c>
      <c r="D16" t="s">
        <v>44</v>
      </c>
      <c r="E16">
        <v>218950</v>
      </c>
      <c r="F16" t="s">
        <v>13</v>
      </c>
      <c r="G16">
        <v>2821785</v>
      </c>
      <c r="H16" t="s">
        <v>3262</v>
      </c>
      <c r="I16" t="s">
        <v>3291</v>
      </c>
      <c r="J16" t="s">
        <v>3292</v>
      </c>
    </row>
    <row r="17" spans="1:10" x14ac:dyDescent="0.2">
      <c r="A17" t="s">
        <v>3261</v>
      </c>
      <c r="B17">
        <v>13.78</v>
      </c>
      <c r="C17" t="s">
        <v>11</v>
      </c>
      <c r="D17" t="s">
        <v>46</v>
      </c>
      <c r="E17">
        <v>223978</v>
      </c>
      <c r="F17" t="s">
        <v>13</v>
      </c>
      <c r="G17">
        <v>3120318</v>
      </c>
      <c r="H17" t="s">
        <v>3262</v>
      </c>
      <c r="I17" t="s">
        <v>3293</v>
      </c>
      <c r="J17" t="s">
        <v>3294</v>
      </c>
    </row>
    <row r="18" spans="1:10" x14ac:dyDescent="0.2">
      <c r="A18" t="s">
        <v>3261</v>
      </c>
      <c r="B18">
        <v>13.78</v>
      </c>
      <c r="C18" t="s">
        <v>11</v>
      </c>
      <c r="D18" t="s">
        <v>48</v>
      </c>
      <c r="E18">
        <v>256648</v>
      </c>
      <c r="F18" t="s">
        <v>13</v>
      </c>
      <c r="G18">
        <v>3448554</v>
      </c>
      <c r="H18" t="s">
        <v>3262</v>
      </c>
      <c r="I18" t="s">
        <v>3295</v>
      </c>
      <c r="J18" t="s">
        <v>3296</v>
      </c>
    </row>
    <row r="19" spans="1:10" x14ac:dyDescent="0.2">
      <c r="A19" t="s">
        <v>3261</v>
      </c>
      <c r="B19">
        <v>13.78</v>
      </c>
      <c r="C19" t="s">
        <v>11</v>
      </c>
      <c r="D19" t="s">
        <v>50</v>
      </c>
      <c r="E19">
        <v>203955</v>
      </c>
      <c r="F19" t="s">
        <v>13</v>
      </c>
      <c r="G19">
        <v>3293548</v>
      </c>
      <c r="H19" t="s">
        <v>3262</v>
      </c>
      <c r="I19" t="s">
        <v>3297</v>
      </c>
      <c r="J19" t="s">
        <v>3298</v>
      </c>
    </row>
    <row r="20" spans="1:10" x14ac:dyDescent="0.2">
      <c r="A20" t="s">
        <v>3261</v>
      </c>
      <c r="B20">
        <v>13.78</v>
      </c>
      <c r="C20" t="s">
        <v>11</v>
      </c>
      <c r="D20" t="s">
        <v>52</v>
      </c>
      <c r="E20">
        <v>198774</v>
      </c>
      <c r="F20" t="s">
        <v>13</v>
      </c>
      <c r="G20">
        <v>3303693</v>
      </c>
      <c r="H20" t="s">
        <v>3262</v>
      </c>
      <c r="I20" t="s">
        <v>3299</v>
      </c>
      <c r="J20" t="s">
        <v>3300</v>
      </c>
    </row>
    <row r="21" spans="1:10" x14ac:dyDescent="0.2">
      <c r="A21" t="s">
        <v>3261</v>
      </c>
      <c r="B21">
        <v>13.78</v>
      </c>
      <c r="C21" t="s">
        <v>11</v>
      </c>
      <c r="D21" t="s">
        <v>54</v>
      </c>
      <c r="E21">
        <v>207219</v>
      </c>
      <c r="F21" t="s">
        <v>13</v>
      </c>
      <c r="G21">
        <v>3149935</v>
      </c>
      <c r="H21" t="s">
        <v>3262</v>
      </c>
      <c r="I21" t="s">
        <v>3301</v>
      </c>
      <c r="J21" t="s">
        <v>3302</v>
      </c>
    </row>
    <row r="22" spans="1:10" x14ac:dyDescent="0.2">
      <c r="A22" t="s">
        <v>3261</v>
      </c>
      <c r="B22">
        <v>13.78</v>
      </c>
      <c r="C22" t="s">
        <v>11</v>
      </c>
      <c r="D22" t="s">
        <v>57</v>
      </c>
      <c r="E22">
        <v>215800</v>
      </c>
      <c r="F22" t="s">
        <v>13</v>
      </c>
      <c r="G22">
        <v>3529531</v>
      </c>
      <c r="H22" t="s">
        <v>3262</v>
      </c>
      <c r="I22" t="s">
        <v>3303</v>
      </c>
      <c r="J22" t="s">
        <v>3304</v>
      </c>
    </row>
    <row r="23" spans="1:10" x14ac:dyDescent="0.2">
      <c r="A23" t="s">
        <v>3261</v>
      </c>
      <c r="B23">
        <v>13.78</v>
      </c>
      <c r="C23" t="s">
        <v>11</v>
      </c>
      <c r="D23" t="s">
        <v>60</v>
      </c>
      <c r="E23">
        <v>195419</v>
      </c>
      <c r="F23" t="s">
        <v>13</v>
      </c>
      <c r="G23">
        <v>3570304</v>
      </c>
      <c r="H23" t="s">
        <v>3262</v>
      </c>
      <c r="I23" t="s">
        <v>3305</v>
      </c>
      <c r="J23" t="s">
        <v>3306</v>
      </c>
    </row>
    <row r="24" spans="1:10" x14ac:dyDescent="0.2">
      <c r="A24" t="s">
        <v>3261</v>
      </c>
      <c r="B24">
        <v>13.78</v>
      </c>
      <c r="C24" t="s">
        <v>11</v>
      </c>
      <c r="D24" t="s">
        <v>63</v>
      </c>
      <c r="E24">
        <v>217014</v>
      </c>
      <c r="F24" t="s">
        <v>13</v>
      </c>
      <c r="G24">
        <v>3690893</v>
      </c>
      <c r="H24" t="s">
        <v>3262</v>
      </c>
      <c r="I24" t="s">
        <v>3307</v>
      </c>
      <c r="J24" t="s">
        <v>3308</v>
      </c>
    </row>
    <row r="25" spans="1:10" x14ac:dyDescent="0.2">
      <c r="A25" t="s">
        <v>3261</v>
      </c>
      <c r="B25">
        <v>13.78</v>
      </c>
      <c r="C25" t="s">
        <v>11</v>
      </c>
      <c r="D25" t="s">
        <v>64</v>
      </c>
      <c r="E25">
        <v>191598</v>
      </c>
      <c r="F25" t="s">
        <v>13</v>
      </c>
      <c r="G25">
        <v>3296275</v>
      </c>
      <c r="H25" t="s">
        <v>3262</v>
      </c>
      <c r="I25" t="s">
        <v>3309</v>
      </c>
      <c r="J25" t="s">
        <v>3310</v>
      </c>
    </row>
    <row r="26" spans="1:10" x14ac:dyDescent="0.2">
      <c r="A26" t="s">
        <v>3261</v>
      </c>
      <c r="B26">
        <v>13.78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3262</v>
      </c>
      <c r="I26" t="s">
        <v>37</v>
      </c>
      <c r="J26" t="s">
        <v>13</v>
      </c>
    </row>
    <row r="27" spans="1:10" x14ac:dyDescent="0.2">
      <c r="A27" t="s">
        <v>3261</v>
      </c>
      <c r="B27">
        <v>13.78</v>
      </c>
      <c r="C27" t="s">
        <v>11</v>
      </c>
      <c r="D27" t="s">
        <v>66</v>
      </c>
      <c r="E27">
        <v>113168</v>
      </c>
      <c r="F27" t="s">
        <v>13</v>
      </c>
      <c r="G27">
        <v>1502637</v>
      </c>
      <c r="H27" t="s">
        <v>3262</v>
      </c>
      <c r="I27" t="s">
        <v>3311</v>
      </c>
      <c r="J27" t="s">
        <v>3292</v>
      </c>
    </row>
    <row r="28" spans="1:10" x14ac:dyDescent="0.2">
      <c r="A28" t="s">
        <v>3261</v>
      </c>
      <c r="B28">
        <v>13.78</v>
      </c>
      <c r="C28" t="s">
        <v>11</v>
      </c>
      <c r="D28" t="s">
        <v>68</v>
      </c>
      <c r="E28">
        <v>116177</v>
      </c>
      <c r="F28" t="s">
        <v>13</v>
      </c>
      <c r="G28">
        <v>1805311</v>
      </c>
      <c r="H28" t="s">
        <v>3262</v>
      </c>
      <c r="I28" t="s">
        <v>3312</v>
      </c>
      <c r="J28" t="s">
        <v>3313</v>
      </c>
    </row>
    <row r="29" spans="1:10" x14ac:dyDescent="0.2">
      <c r="A29" t="s">
        <v>3261</v>
      </c>
      <c r="B29">
        <v>13.78</v>
      </c>
      <c r="C29" t="s">
        <v>11</v>
      </c>
      <c r="D29" t="s">
        <v>70</v>
      </c>
      <c r="E29">
        <v>192743</v>
      </c>
      <c r="F29" t="s">
        <v>13</v>
      </c>
      <c r="G29">
        <v>2347717</v>
      </c>
      <c r="H29" t="s">
        <v>3262</v>
      </c>
      <c r="I29" t="s">
        <v>3314</v>
      </c>
      <c r="J29" t="s">
        <v>3292</v>
      </c>
    </row>
    <row r="30" spans="1:10" x14ac:dyDescent="0.2">
      <c r="A30" t="s">
        <v>3261</v>
      </c>
      <c r="B30">
        <v>13.78</v>
      </c>
      <c r="C30" t="s">
        <v>11</v>
      </c>
      <c r="D30" t="s">
        <v>72</v>
      </c>
      <c r="E30">
        <v>151339</v>
      </c>
      <c r="F30" t="s">
        <v>13</v>
      </c>
      <c r="G30">
        <v>2477654</v>
      </c>
      <c r="H30" t="s">
        <v>3262</v>
      </c>
      <c r="I30" t="s">
        <v>3315</v>
      </c>
      <c r="J30" t="s">
        <v>3316</v>
      </c>
    </row>
    <row r="31" spans="1:10" x14ac:dyDescent="0.2">
      <c r="A31" t="s">
        <v>3261</v>
      </c>
      <c r="B31">
        <v>13.78</v>
      </c>
      <c r="C31" t="s">
        <v>11</v>
      </c>
      <c r="D31" t="s">
        <v>74</v>
      </c>
      <c r="E31">
        <v>181543</v>
      </c>
      <c r="F31" t="s">
        <v>13</v>
      </c>
      <c r="G31">
        <v>2629295</v>
      </c>
      <c r="H31" t="s">
        <v>3262</v>
      </c>
      <c r="I31" t="s">
        <v>3317</v>
      </c>
      <c r="J31" t="s">
        <v>3318</v>
      </c>
    </row>
    <row r="32" spans="1:10" x14ac:dyDescent="0.2">
      <c r="A32" t="s">
        <v>3261</v>
      </c>
      <c r="B32">
        <v>13.78</v>
      </c>
      <c r="C32" t="s">
        <v>11</v>
      </c>
      <c r="D32" t="s">
        <v>76</v>
      </c>
      <c r="E32">
        <v>184323</v>
      </c>
      <c r="F32" t="s">
        <v>13</v>
      </c>
      <c r="G32">
        <v>2899328</v>
      </c>
      <c r="H32" t="s">
        <v>3262</v>
      </c>
      <c r="I32" t="s">
        <v>3319</v>
      </c>
      <c r="J32" t="s">
        <v>3320</v>
      </c>
    </row>
    <row r="33" spans="1:10" x14ac:dyDescent="0.2">
      <c r="A33" t="s">
        <v>3261</v>
      </c>
      <c r="B33">
        <v>13.78</v>
      </c>
      <c r="C33" t="s">
        <v>11</v>
      </c>
      <c r="D33" t="s">
        <v>78</v>
      </c>
      <c r="E33">
        <v>208834</v>
      </c>
      <c r="F33" t="s">
        <v>13</v>
      </c>
      <c r="G33">
        <v>2950790</v>
      </c>
      <c r="H33" t="s">
        <v>3262</v>
      </c>
      <c r="I33" t="s">
        <v>3321</v>
      </c>
      <c r="J33" t="s">
        <v>3322</v>
      </c>
    </row>
    <row r="34" spans="1:10" x14ac:dyDescent="0.2">
      <c r="A34" t="s">
        <v>3261</v>
      </c>
      <c r="B34">
        <v>13.78</v>
      </c>
      <c r="C34" t="s">
        <v>11</v>
      </c>
      <c r="D34" t="s">
        <v>80</v>
      </c>
      <c r="E34">
        <v>220144</v>
      </c>
      <c r="F34" t="s">
        <v>13</v>
      </c>
      <c r="G34">
        <v>3345535</v>
      </c>
      <c r="H34" t="s">
        <v>3262</v>
      </c>
      <c r="I34" t="s">
        <v>3323</v>
      </c>
      <c r="J34" t="s">
        <v>3324</v>
      </c>
    </row>
    <row r="35" spans="1:10" x14ac:dyDescent="0.2">
      <c r="A35" t="s">
        <v>3261</v>
      </c>
      <c r="B35">
        <v>13.78</v>
      </c>
      <c r="C35" t="s">
        <v>11</v>
      </c>
      <c r="D35" t="s">
        <v>83</v>
      </c>
      <c r="E35">
        <v>188065</v>
      </c>
      <c r="F35" t="s">
        <v>13</v>
      </c>
      <c r="G35">
        <v>3035857</v>
      </c>
      <c r="H35" t="s">
        <v>3262</v>
      </c>
      <c r="I35" t="s">
        <v>3325</v>
      </c>
      <c r="J35" t="s">
        <v>3326</v>
      </c>
    </row>
    <row r="36" spans="1:10" x14ac:dyDescent="0.2">
      <c r="A36" t="s">
        <v>3261</v>
      </c>
      <c r="B36">
        <v>13.78</v>
      </c>
      <c r="C36" t="s">
        <v>11</v>
      </c>
      <c r="D36" t="s">
        <v>86</v>
      </c>
      <c r="E36">
        <v>178169</v>
      </c>
      <c r="F36" t="s">
        <v>13</v>
      </c>
      <c r="G36">
        <v>2810833</v>
      </c>
      <c r="H36" t="s">
        <v>3262</v>
      </c>
      <c r="I36" t="s">
        <v>3327</v>
      </c>
      <c r="J36" t="s">
        <v>3328</v>
      </c>
    </row>
    <row r="37" spans="1:10" x14ac:dyDescent="0.2">
      <c r="A37" t="s">
        <v>3261</v>
      </c>
      <c r="B37">
        <v>13.78</v>
      </c>
      <c r="C37" t="s">
        <v>11</v>
      </c>
      <c r="D37" t="s">
        <v>89</v>
      </c>
      <c r="E37">
        <v>218332</v>
      </c>
      <c r="F37" t="s">
        <v>13</v>
      </c>
      <c r="G37">
        <v>3033792</v>
      </c>
      <c r="H37" t="s">
        <v>3262</v>
      </c>
      <c r="I37" t="s">
        <v>3329</v>
      </c>
      <c r="J37" t="s">
        <v>3330</v>
      </c>
    </row>
    <row r="38" spans="1:10" x14ac:dyDescent="0.2">
      <c r="A38" t="s">
        <v>3261</v>
      </c>
      <c r="B38">
        <v>13.78</v>
      </c>
      <c r="C38" t="s">
        <v>11</v>
      </c>
      <c r="D38" t="s">
        <v>92</v>
      </c>
      <c r="E38">
        <v>170439</v>
      </c>
      <c r="F38" t="s">
        <v>13</v>
      </c>
      <c r="G38">
        <v>2700625</v>
      </c>
      <c r="H38" t="s">
        <v>3262</v>
      </c>
      <c r="I38" t="s">
        <v>2693</v>
      </c>
      <c r="J38" t="s">
        <v>3331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3332</v>
      </c>
      <c r="B2">
        <v>13.78</v>
      </c>
      <c r="C2" t="s">
        <v>11</v>
      </c>
      <c r="D2" t="s">
        <v>12</v>
      </c>
      <c r="E2">
        <v>2309511</v>
      </c>
      <c r="F2" t="s">
        <v>13</v>
      </c>
      <c r="G2">
        <v>43651880</v>
      </c>
      <c r="H2" t="s">
        <v>3262</v>
      </c>
      <c r="I2" t="s">
        <v>193</v>
      </c>
      <c r="J2" t="s">
        <v>3333</v>
      </c>
    </row>
    <row r="3" spans="1:10" x14ac:dyDescent="0.2">
      <c r="A3" t="s">
        <v>3332</v>
      </c>
      <c r="B3">
        <v>13.78</v>
      </c>
      <c r="C3" t="s">
        <v>11</v>
      </c>
      <c r="D3" t="s">
        <v>16</v>
      </c>
      <c r="E3">
        <v>2915421</v>
      </c>
      <c r="F3" t="s">
        <v>13</v>
      </c>
      <c r="G3">
        <v>54447964</v>
      </c>
      <c r="H3" t="s">
        <v>3262</v>
      </c>
      <c r="I3" t="s">
        <v>3334</v>
      </c>
      <c r="J3" t="s">
        <v>3335</v>
      </c>
    </row>
    <row r="4" spans="1:10" x14ac:dyDescent="0.2">
      <c r="A4" t="s">
        <v>3332</v>
      </c>
      <c r="B4">
        <v>13.78</v>
      </c>
      <c r="C4" t="s">
        <v>11</v>
      </c>
      <c r="D4" t="s">
        <v>18</v>
      </c>
      <c r="E4">
        <v>3255871</v>
      </c>
      <c r="F4" t="s">
        <v>13</v>
      </c>
      <c r="G4">
        <v>56471495</v>
      </c>
      <c r="H4" t="s">
        <v>3262</v>
      </c>
      <c r="I4" t="s">
        <v>3336</v>
      </c>
      <c r="J4" t="s">
        <v>3337</v>
      </c>
    </row>
    <row r="5" spans="1:10" x14ac:dyDescent="0.2">
      <c r="A5" t="s">
        <v>3332</v>
      </c>
      <c r="B5">
        <v>13.78</v>
      </c>
      <c r="C5" t="s">
        <v>11</v>
      </c>
      <c r="D5" t="s">
        <v>20</v>
      </c>
      <c r="E5">
        <v>3845648</v>
      </c>
      <c r="F5" t="s">
        <v>13</v>
      </c>
      <c r="G5">
        <v>66100232</v>
      </c>
      <c r="H5" t="s">
        <v>3262</v>
      </c>
      <c r="I5" t="s">
        <v>3338</v>
      </c>
      <c r="J5" t="s">
        <v>3339</v>
      </c>
    </row>
    <row r="6" spans="1:10" x14ac:dyDescent="0.2">
      <c r="A6" t="s">
        <v>3332</v>
      </c>
      <c r="B6">
        <v>13.78</v>
      </c>
      <c r="C6" t="s">
        <v>11</v>
      </c>
      <c r="D6" t="s">
        <v>22</v>
      </c>
      <c r="E6">
        <v>3828601</v>
      </c>
      <c r="F6" t="s">
        <v>13</v>
      </c>
      <c r="G6">
        <v>64927800</v>
      </c>
      <c r="H6" t="s">
        <v>3262</v>
      </c>
      <c r="I6" t="s">
        <v>3340</v>
      </c>
      <c r="J6" t="s">
        <v>3341</v>
      </c>
    </row>
    <row r="7" spans="1:10" x14ac:dyDescent="0.2">
      <c r="A7" t="s">
        <v>3332</v>
      </c>
      <c r="B7">
        <v>13.78</v>
      </c>
      <c r="C7" t="s">
        <v>11</v>
      </c>
      <c r="D7" t="s">
        <v>25</v>
      </c>
      <c r="E7">
        <v>3582899</v>
      </c>
      <c r="F7" t="s">
        <v>13</v>
      </c>
      <c r="G7">
        <v>64257963</v>
      </c>
      <c r="H7" t="s">
        <v>3262</v>
      </c>
      <c r="I7" t="s">
        <v>3342</v>
      </c>
      <c r="J7" t="s">
        <v>3343</v>
      </c>
    </row>
    <row r="8" spans="1:10" x14ac:dyDescent="0.2">
      <c r="A8" t="s">
        <v>3332</v>
      </c>
      <c r="B8">
        <v>13.78</v>
      </c>
      <c r="C8" t="s">
        <v>11</v>
      </c>
      <c r="D8" t="s">
        <v>27</v>
      </c>
      <c r="E8">
        <v>3531041</v>
      </c>
      <c r="F8" t="s">
        <v>13</v>
      </c>
      <c r="G8">
        <v>60918999</v>
      </c>
      <c r="H8" t="s">
        <v>3262</v>
      </c>
      <c r="I8" t="s">
        <v>3344</v>
      </c>
      <c r="J8" t="s">
        <v>3345</v>
      </c>
    </row>
    <row r="9" spans="1:10" x14ac:dyDescent="0.2">
      <c r="A9" t="s">
        <v>3332</v>
      </c>
      <c r="B9">
        <v>13.78</v>
      </c>
      <c r="C9" t="s">
        <v>11</v>
      </c>
      <c r="D9" t="s">
        <v>29</v>
      </c>
      <c r="E9">
        <v>3777014</v>
      </c>
      <c r="F9" t="s">
        <v>13</v>
      </c>
      <c r="G9">
        <v>62813941</v>
      </c>
      <c r="H9" t="s">
        <v>3262</v>
      </c>
      <c r="I9" t="s">
        <v>3346</v>
      </c>
      <c r="J9" t="s">
        <v>3347</v>
      </c>
    </row>
    <row r="10" spans="1:10" x14ac:dyDescent="0.2">
      <c r="A10" t="s">
        <v>3332</v>
      </c>
      <c r="B10">
        <v>13.78</v>
      </c>
      <c r="C10" t="s">
        <v>11</v>
      </c>
      <c r="D10" t="s">
        <v>32</v>
      </c>
      <c r="E10">
        <v>3220300</v>
      </c>
      <c r="F10" t="s">
        <v>13</v>
      </c>
      <c r="G10">
        <v>60159131</v>
      </c>
      <c r="H10" t="s">
        <v>3262</v>
      </c>
      <c r="I10" t="s">
        <v>3348</v>
      </c>
      <c r="J10" t="s">
        <v>3349</v>
      </c>
    </row>
    <row r="11" spans="1:10" x14ac:dyDescent="0.2">
      <c r="A11" t="s">
        <v>3332</v>
      </c>
      <c r="B11">
        <v>13.78</v>
      </c>
      <c r="C11" t="s">
        <v>11</v>
      </c>
      <c r="D11" t="s">
        <v>35</v>
      </c>
      <c r="E11">
        <v>3411941</v>
      </c>
      <c r="F11" t="s">
        <v>13</v>
      </c>
      <c r="G11">
        <v>61656581</v>
      </c>
      <c r="H11" t="s">
        <v>3262</v>
      </c>
      <c r="I11" t="s">
        <v>3350</v>
      </c>
      <c r="J11" t="s">
        <v>3351</v>
      </c>
    </row>
    <row r="12" spans="1:10" x14ac:dyDescent="0.2">
      <c r="A12" t="s">
        <v>3332</v>
      </c>
      <c r="B12">
        <v>13.78</v>
      </c>
      <c r="C12" t="s">
        <v>11</v>
      </c>
      <c r="D12" t="s">
        <v>38</v>
      </c>
      <c r="E12">
        <v>3076497</v>
      </c>
      <c r="F12" t="s">
        <v>13</v>
      </c>
      <c r="G12">
        <v>55908794</v>
      </c>
      <c r="H12" t="s">
        <v>3262</v>
      </c>
      <c r="I12" t="s">
        <v>3352</v>
      </c>
      <c r="J12" t="s">
        <v>3353</v>
      </c>
    </row>
    <row r="13" spans="1:10" x14ac:dyDescent="0.2">
      <c r="A13" t="s">
        <v>3332</v>
      </c>
      <c r="B13">
        <v>13.78</v>
      </c>
      <c r="C13" t="s">
        <v>11</v>
      </c>
      <c r="D13" t="s">
        <v>39</v>
      </c>
      <c r="E13">
        <v>3330754</v>
      </c>
      <c r="F13" t="s">
        <v>13</v>
      </c>
      <c r="G13">
        <v>56578295</v>
      </c>
      <c r="H13" t="s">
        <v>3262</v>
      </c>
      <c r="I13" t="s">
        <v>3354</v>
      </c>
      <c r="J13" t="s">
        <v>3355</v>
      </c>
    </row>
    <row r="14" spans="1:10" x14ac:dyDescent="0.2">
      <c r="A14" t="s">
        <v>3332</v>
      </c>
      <c r="B14">
        <v>13.78</v>
      </c>
      <c r="C14" t="s">
        <v>11</v>
      </c>
      <c r="D14" t="s">
        <v>40</v>
      </c>
      <c r="E14">
        <v>2260606</v>
      </c>
      <c r="F14" t="s">
        <v>13</v>
      </c>
      <c r="G14">
        <v>42637530</v>
      </c>
      <c r="H14" t="s">
        <v>3262</v>
      </c>
      <c r="I14" t="s">
        <v>3356</v>
      </c>
      <c r="J14" t="s">
        <v>3357</v>
      </c>
    </row>
    <row r="15" spans="1:10" x14ac:dyDescent="0.2">
      <c r="A15" t="s">
        <v>3332</v>
      </c>
      <c r="B15">
        <v>13.78</v>
      </c>
      <c r="C15" t="s">
        <v>11</v>
      </c>
      <c r="D15" t="s">
        <v>42</v>
      </c>
      <c r="E15">
        <v>3512455</v>
      </c>
      <c r="F15" t="s">
        <v>13</v>
      </c>
      <c r="G15">
        <v>60475151</v>
      </c>
      <c r="H15" t="s">
        <v>3262</v>
      </c>
      <c r="I15" t="s">
        <v>3358</v>
      </c>
      <c r="J15" t="s">
        <v>3359</v>
      </c>
    </row>
    <row r="16" spans="1:10" x14ac:dyDescent="0.2">
      <c r="A16" t="s">
        <v>3332</v>
      </c>
      <c r="B16">
        <v>13.78</v>
      </c>
      <c r="C16" t="s">
        <v>11</v>
      </c>
      <c r="D16" t="s">
        <v>44</v>
      </c>
      <c r="E16">
        <v>3311146</v>
      </c>
      <c r="F16" t="s">
        <v>13</v>
      </c>
      <c r="G16">
        <v>60214319</v>
      </c>
      <c r="H16" t="s">
        <v>3262</v>
      </c>
      <c r="I16" t="s">
        <v>3360</v>
      </c>
      <c r="J16" t="s">
        <v>3361</v>
      </c>
    </row>
    <row r="17" spans="1:10" x14ac:dyDescent="0.2">
      <c r="A17" t="s">
        <v>3332</v>
      </c>
      <c r="B17">
        <v>13.78</v>
      </c>
      <c r="C17" t="s">
        <v>11</v>
      </c>
      <c r="D17" t="s">
        <v>46</v>
      </c>
      <c r="E17">
        <v>3831668</v>
      </c>
      <c r="F17" t="s">
        <v>13</v>
      </c>
      <c r="G17">
        <v>65177337</v>
      </c>
      <c r="H17" t="s">
        <v>3262</v>
      </c>
      <c r="I17" t="s">
        <v>3362</v>
      </c>
      <c r="J17" t="s">
        <v>3363</v>
      </c>
    </row>
    <row r="18" spans="1:10" x14ac:dyDescent="0.2">
      <c r="A18" t="s">
        <v>3332</v>
      </c>
      <c r="B18">
        <v>13.78</v>
      </c>
      <c r="C18" t="s">
        <v>11</v>
      </c>
      <c r="D18" t="s">
        <v>48</v>
      </c>
      <c r="E18">
        <v>3798883</v>
      </c>
      <c r="F18" t="s">
        <v>13</v>
      </c>
      <c r="G18">
        <v>69353195</v>
      </c>
      <c r="H18" t="s">
        <v>3262</v>
      </c>
      <c r="I18" t="s">
        <v>3364</v>
      </c>
      <c r="J18" t="s">
        <v>3365</v>
      </c>
    </row>
    <row r="19" spans="1:10" x14ac:dyDescent="0.2">
      <c r="A19" t="s">
        <v>3332</v>
      </c>
      <c r="B19">
        <v>13.78</v>
      </c>
      <c r="C19" t="s">
        <v>11</v>
      </c>
      <c r="D19" t="s">
        <v>50</v>
      </c>
      <c r="E19">
        <v>3809375</v>
      </c>
      <c r="F19" t="s">
        <v>13</v>
      </c>
      <c r="G19">
        <v>66330932</v>
      </c>
      <c r="H19" t="s">
        <v>3262</v>
      </c>
      <c r="I19" t="s">
        <v>3366</v>
      </c>
      <c r="J19" t="s">
        <v>3367</v>
      </c>
    </row>
    <row r="20" spans="1:10" x14ac:dyDescent="0.2">
      <c r="A20" t="s">
        <v>3332</v>
      </c>
      <c r="B20">
        <v>13.78</v>
      </c>
      <c r="C20" t="s">
        <v>11</v>
      </c>
      <c r="D20" t="s">
        <v>52</v>
      </c>
      <c r="E20">
        <v>3538738</v>
      </c>
      <c r="F20" t="s">
        <v>13</v>
      </c>
      <c r="G20">
        <v>63689851</v>
      </c>
      <c r="H20" t="s">
        <v>3262</v>
      </c>
      <c r="I20" t="s">
        <v>3368</v>
      </c>
      <c r="J20" t="s">
        <v>3369</v>
      </c>
    </row>
    <row r="21" spans="1:10" x14ac:dyDescent="0.2">
      <c r="A21" t="s">
        <v>3332</v>
      </c>
      <c r="B21">
        <v>13.78</v>
      </c>
      <c r="C21" t="s">
        <v>11</v>
      </c>
      <c r="D21" t="s">
        <v>54</v>
      </c>
      <c r="E21">
        <v>3586035</v>
      </c>
      <c r="F21" t="s">
        <v>13</v>
      </c>
      <c r="G21">
        <v>64585899</v>
      </c>
      <c r="H21" t="s">
        <v>3262</v>
      </c>
      <c r="I21" t="s">
        <v>3370</v>
      </c>
      <c r="J21" t="s">
        <v>3371</v>
      </c>
    </row>
    <row r="22" spans="1:10" x14ac:dyDescent="0.2">
      <c r="A22" t="s">
        <v>3332</v>
      </c>
      <c r="B22">
        <v>13.78</v>
      </c>
      <c r="C22" t="s">
        <v>11</v>
      </c>
      <c r="D22" t="s">
        <v>57</v>
      </c>
      <c r="E22">
        <v>3196085</v>
      </c>
      <c r="F22" t="s">
        <v>13</v>
      </c>
      <c r="G22">
        <v>60738754</v>
      </c>
      <c r="H22" t="s">
        <v>3262</v>
      </c>
      <c r="I22" t="s">
        <v>3372</v>
      </c>
      <c r="J22" t="s">
        <v>3373</v>
      </c>
    </row>
    <row r="23" spans="1:10" x14ac:dyDescent="0.2">
      <c r="A23" t="s">
        <v>3332</v>
      </c>
      <c r="B23">
        <v>13.78</v>
      </c>
      <c r="C23" t="s">
        <v>11</v>
      </c>
      <c r="D23" t="s">
        <v>60</v>
      </c>
      <c r="E23">
        <v>3623402</v>
      </c>
      <c r="F23" t="s">
        <v>13</v>
      </c>
      <c r="G23">
        <v>63644457</v>
      </c>
      <c r="H23" t="s">
        <v>3262</v>
      </c>
      <c r="I23" t="s">
        <v>3374</v>
      </c>
      <c r="J23" t="s">
        <v>3375</v>
      </c>
    </row>
    <row r="24" spans="1:10" x14ac:dyDescent="0.2">
      <c r="A24" t="s">
        <v>3332</v>
      </c>
      <c r="B24">
        <v>13.78</v>
      </c>
      <c r="C24" t="s">
        <v>11</v>
      </c>
      <c r="D24" t="s">
        <v>63</v>
      </c>
      <c r="E24">
        <v>3021340</v>
      </c>
      <c r="F24" t="s">
        <v>13</v>
      </c>
      <c r="G24">
        <v>57419905</v>
      </c>
      <c r="H24" t="s">
        <v>3262</v>
      </c>
      <c r="I24" t="s">
        <v>3376</v>
      </c>
      <c r="J24" t="s">
        <v>3377</v>
      </c>
    </row>
    <row r="25" spans="1:10" x14ac:dyDescent="0.2">
      <c r="A25" t="s">
        <v>3332</v>
      </c>
      <c r="B25">
        <v>13.78</v>
      </c>
      <c r="C25" t="s">
        <v>11</v>
      </c>
      <c r="D25" t="s">
        <v>64</v>
      </c>
      <c r="E25">
        <v>3624984</v>
      </c>
      <c r="F25" t="s">
        <v>13</v>
      </c>
      <c r="G25">
        <v>58590065</v>
      </c>
      <c r="H25" t="s">
        <v>3262</v>
      </c>
      <c r="I25" t="s">
        <v>3378</v>
      </c>
      <c r="J25" t="s">
        <v>3379</v>
      </c>
    </row>
    <row r="26" spans="1:10" x14ac:dyDescent="0.2">
      <c r="A26" t="s">
        <v>3332</v>
      </c>
      <c r="B26">
        <v>13.78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3262</v>
      </c>
      <c r="I26" t="s">
        <v>37</v>
      </c>
      <c r="J26" t="s">
        <v>13</v>
      </c>
    </row>
    <row r="27" spans="1:10" x14ac:dyDescent="0.2">
      <c r="A27" t="s">
        <v>3332</v>
      </c>
      <c r="B27">
        <v>13.78</v>
      </c>
      <c r="C27" t="s">
        <v>11</v>
      </c>
      <c r="D27" t="s">
        <v>66</v>
      </c>
      <c r="E27">
        <v>2964491</v>
      </c>
      <c r="F27" t="s">
        <v>13</v>
      </c>
      <c r="G27">
        <v>49262018</v>
      </c>
      <c r="H27" t="s">
        <v>3262</v>
      </c>
      <c r="I27" t="s">
        <v>3380</v>
      </c>
      <c r="J27" t="s">
        <v>3333</v>
      </c>
    </row>
    <row r="28" spans="1:10" x14ac:dyDescent="0.2">
      <c r="A28" t="s">
        <v>3332</v>
      </c>
      <c r="B28">
        <v>13.78</v>
      </c>
      <c r="C28" t="s">
        <v>11</v>
      </c>
      <c r="D28" t="s">
        <v>68</v>
      </c>
      <c r="E28">
        <v>3300491</v>
      </c>
      <c r="F28" t="s">
        <v>13</v>
      </c>
      <c r="G28">
        <v>53077087</v>
      </c>
      <c r="H28" t="s">
        <v>3262</v>
      </c>
      <c r="I28" t="s">
        <v>3381</v>
      </c>
      <c r="J28" t="s">
        <v>3382</v>
      </c>
    </row>
    <row r="29" spans="1:10" x14ac:dyDescent="0.2">
      <c r="A29" t="s">
        <v>3332</v>
      </c>
      <c r="B29">
        <v>13.78</v>
      </c>
      <c r="C29" t="s">
        <v>11</v>
      </c>
      <c r="D29" t="s">
        <v>70</v>
      </c>
      <c r="E29">
        <v>3611032</v>
      </c>
      <c r="F29" t="s">
        <v>13</v>
      </c>
      <c r="G29">
        <v>65043096</v>
      </c>
      <c r="H29" t="s">
        <v>3262</v>
      </c>
      <c r="I29" t="s">
        <v>3383</v>
      </c>
      <c r="J29" t="s">
        <v>3384</v>
      </c>
    </row>
    <row r="30" spans="1:10" x14ac:dyDescent="0.2">
      <c r="A30" t="s">
        <v>3332</v>
      </c>
      <c r="B30">
        <v>13.78</v>
      </c>
      <c r="C30" t="s">
        <v>11</v>
      </c>
      <c r="D30" t="s">
        <v>72</v>
      </c>
      <c r="E30">
        <v>3467873</v>
      </c>
      <c r="F30" t="s">
        <v>13</v>
      </c>
      <c r="G30">
        <v>65957221</v>
      </c>
      <c r="H30" t="s">
        <v>3262</v>
      </c>
      <c r="I30" t="s">
        <v>3385</v>
      </c>
      <c r="J30" t="s">
        <v>3386</v>
      </c>
    </row>
    <row r="31" spans="1:10" x14ac:dyDescent="0.2">
      <c r="A31" t="s">
        <v>3332</v>
      </c>
      <c r="B31">
        <v>13.78</v>
      </c>
      <c r="C31" t="s">
        <v>11</v>
      </c>
      <c r="D31" t="s">
        <v>74</v>
      </c>
      <c r="E31">
        <v>3622117</v>
      </c>
      <c r="F31" t="s">
        <v>13</v>
      </c>
      <c r="G31">
        <v>66349688</v>
      </c>
      <c r="H31" t="s">
        <v>3262</v>
      </c>
      <c r="I31" t="s">
        <v>3387</v>
      </c>
      <c r="J31" t="s">
        <v>3388</v>
      </c>
    </row>
    <row r="32" spans="1:10" x14ac:dyDescent="0.2">
      <c r="A32" t="s">
        <v>3332</v>
      </c>
      <c r="B32">
        <v>13.78</v>
      </c>
      <c r="C32" t="s">
        <v>11</v>
      </c>
      <c r="D32" t="s">
        <v>76</v>
      </c>
      <c r="E32">
        <v>3517089</v>
      </c>
      <c r="F32" t="s">
        <v>13</v>
      </c>
      <c r="G32">
        <v>63601936</v>
      </c>
      <c r="H32" t="s">
        <v>3262</v>
      </c>
      <c r="I32" t="s">
        <v>3389</v>
      </c>
      <c r="J32" t="s">
        <v>3390</v>
      </c>
    </row>
    <row r="33" spans="1:10" x14ac:dyDescent="0.2">
      <c r="A33" t="s">
        <v>3332</v>
      </c>
      <c r="B33">
        <v>13.78</v>
      </c>
      <c r="C33" t="s">
        <v>11</v>
      </c>
      <c r="D33" t="s">
        <v>78</v>
      </c>
      <c r="E33">
        <v>3875509</v>
      </c>
      <c r="F33" t="s">
        <v>13</v>
      </c>
      <c r="G33">
        <v>65310552</v>
      </c>
      <c r="H33" t="s">
        <v>3262</v>
      </c>
      <c r="I33" t="s">
        <v>3391</v>
      </c>
      <c r="J33" t="s">
        <v>3392</v>
      </c>
    </row>
    <row r="34" spans="1:10" x14ac:dyDescent="0.2">
      <c r="A34" t="s">
        <v>3332</v>
      </c>
      <c r="B34">
        <v>13.78</v>
      </c>
      <c r="C34" t="s">
        <v>11</v>
      </c>
      <c r="D34" t="s">
        <v>80</v>
      </c>
      <c r="E34">
        <v>3575296</v>
      </c>
      <c r="F34" t="s">
        <v>13</v>
      </c>
      <c r="G34">
        <v>64879888</v>
      </c>
      <c r="H34" t="s">
        <v>3262</v>
      </c>
      <c r="I34" t="s">
        <v>3393</v>
      </c>
      <c r="J34" t="s">
        <v>3394</v>
      </c>
    </row>
    <row r="35" spans="1:10" x14ac:dyDescent="0.2">
      <c r="A35" t="s">
        <v>3332</v>
      </c>
      <c r="B35">
        <v>13.78</v>
      </c>
      <c r="C35" t="s">
        <v>11</v>
      </c>
      <c r="D35" t="s">
        <v>83</v>
      </c>
      <c r="E35">
        <v>3840291</v>
      </c>
      <c r="F35" t="s">
        <v>13</v>
      </c>
      <c r="G35">
        <v>67031284</v>
      </c>
      <c r="H35" t="s">
        <v>3262</v>
      </c>
      <c r="I35" t="s">
        <v>3395</v>
      </c>
      <c r="J35" t="s">
        <v>3396</v>
      </c>
    </row>
    <row r="36" spans="1:10" x14ac:dyDescent="0.2">
      <c r="A36" t="s">
        <v>3332</v>
      </c>
      <c r="B36">
        <v>13.78</v>
      </c>
      <c r="C36" t="s">
        <v>11</v>
      </c>
      <c r="D36" t="s">
        <v>86</v>
      </c>
      <c r="E36">
        <v>3480371</v>
      </c>
      <c r="F36" t="s">
        <v>13</v>
      </c>
      <c r="G36">
        <v>61386083</v>
      </c>
      <c r="H36" t="s">
        <v>3262</v>
      </c>
      <c r="I36" t="s">
        <v>3397</v>
      </c>
      <c r="J36" t="s">
        <v>3398</v>
      </c>
    </row>
    <row r="37" spans="1:10" x14ac:dyDescent="0.2">
      <c r="A37" t="s">
        <v>3332</v>
      </c>
      <c r="B37">
        <v>13.78</v>
      </c>
      <c r="C37" t="s">
        <v>11</v>
      </c>
      <c r="D37" t="s">
        <v>89</v>
      </c>
      <c r="E37">
        <v>3613864</v>
      </c>
      <c r="F37" t="s">
        <v>13</v>
      </c>
      <c r="G37">
        <v>60337674</v>
      </c>
      <c r="H37" t="s">
        <v>3262</v>
      </c>
      <c r="I37" t="s">
        <v>3399</v>
      </c>
      <c r="J37" t="s">
        <v>3400</v>
      </c>
    </row>
    <row r="38" spans="1:10" x14ac:dyDescent="0.2">
      <c r="A38" t="s">
        <v>3332</v>
      </c>
      <c r="B38">
        <v>13.78</v>
      </c>
      <c r="C38" t="s">
        <v>11</v>
      </c>
      <c r="D38" t="s">
        <v>92</v>
      </c>
      <c r="E38">
        <v>3285671</v>
      </c>
      <c r="F38" t="s">
        <v>13</v>
      </c>
      <c r="G38">
        <v>58319195</v>
      </c>
      <c r="H38" t="s">
        <v>3262</v>
      </c>
      <c r="I38" t="s">
        <v>3401</v>
      </c>
      <c r="J38" t="s">
        <v>3402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3403</v>
      </c>
      <c r="B2">
        <v>13.78</v>
      </c>
      <c r="C2" t="s">
        <v>252</v>
      </c>
      <c r="D2" t="s">
        <v>12</v>
      </c>
      <c r="E2">
        <v>2456243</v>
      </c>
      <c r="F2" t="s">
        <v>13</v>
      </c>
      <c r="G2">
        <v>35780343</v>
      </c>
      <c r="H2" t="s">
        <v>3404</v>
      </c>
      <c r="I2" t="s">
        <v>3405</v>
      </c>
      <c r="J2" t="s">
        <v>13</v>
      </c>
    </row>
    <row r="3" spans="1:10" x14ac:dyDescent="0.2">
      <c r="A3" t="s">
        <v>3403</v>
      </c>
      <c r="B3">
        <v>13.78</v>
      </c>
      <c r="C3" t="s">
        <v>252</v>
      </c>
      <c r="D3" t="s">
        <v>16</v>
      </c>
      <c r="E3">
        <v>2801521</v>
      </c>
      <c r="F3" t="s">
        <v>13</v>
      </c>
      <c r="G3">
        <v>44590571</v>
      </c>
      <c r="H3" t="s">
        <v>3404</v>
      </c>
      <c r="I3" t="s">
        <v>3406</v>
      </c>
      <c r="J3" t="s">
        <v>13</v>
      </c>
    </row>
    <row r="4" spans="1:10" x14ac:dyDescent="0.2">
      <c r="A4" t="s">
        <v>3403</v>
      </c>
      <c r="B4">
        <v>13.78</v>
      </c>
      <c r="C4" t="s">
        <v>252</v>
      </c>
      <c r="D4" t="s">
        <v>18</v>
      </c>
      <c r="E4">
        <v>3407579</v>
      </c>
      <c r="F4" t="s">
        <v>13</v>
      </c>
      <c r="G4">
        <v>54405313</v>
      </c>
      <c r="H4" t="s">
        <v>3404</v>
      </c>
      <c r="I4" t="s">
        <v>3407</v>
      </c>
      <c r="J4" t="s">
        <v>13</v>
      </c>
    </row>
    <row r="5" spans="1:10" x14ac:dyDescent="0.2">
      <c r="A5" t="s">
        <v>3403</v>
      </c>
      <c r="B5">
        <v>13.78</v>
      </c>
      <c r="C5" t="s">
        <v>252</v>
      </c>
      <c r="D5" t="s">
        <v>20</v>
      </c>
      <c r="E5">
        <v>3397986</v>
      </c>
      <c r="F5" t="s">
        <v>13</v>
      </c>
      <c r="G5">
        <v>56256477</v>
      </c>
      <c r="H5" t="s">
        <v>3404</v>
      </c>
      <c r="I5" t="s">
        <v>3408</v>
      </c>
      <c r="J5" t="s">
        <v>13</v>
      </c>
    </row>
    <row r="6" spans="1:10" x14ac:dyDescent="0.2">
      <c r="A6" t="s">
        <v>3403</v>
      </c>
      <c r="B6">
        <v>13.78</v>
      </c>
      <c r="C6" t="s">
        <v>252</v>
      </c>
      <c r="D6" t="s">
        <v>22</v>
      </c>
      <c r="E6">
        <v>3679395</v>
      </c>
      <c r="F6" t="s">
        <v>13</v>
      </c>
      <c r="G6">
        <v>63535214</v>
      </c>
      <c r="H6" t="s">
        <v>3404</v>
      </c>
      <c r="I6" t="s">
        <v>3409</v>
      </c>
      <c r="J6" t="s">
        <v>13</v>
      </c>
    </row>
    <row r="7" spans="1:10" x14ac:dyDescent="0.2">
      <c r="A7" t="s">
        <v>3403</v>
      </c>
      <c r="B7">
        <v>13.78</v>
      </c>
      <c r="C7" t="s">
        <v>252</v>
      </c>
      <c r="D7" t="s">
        <v>25</v>
      </c>
      <c r="E7">
        <v>3723572</v>
      </c>
      <c r="F7" t="s">
        <v>13</v>
      </c>
      <c r="G7">
        <v>66720341</v>
      </c>
      <c r="H7" t="s">
        <v>3404</v>
      </c>
      <c r="I7" t="s">
        <v>3410</v>
      </c>
      <c r="J7" t="s">
        <v>13</v>
      </c>
    </row>
    <row r="8" spans="1:10" x14ac:dyDescent="0.2">
      <c r="A8" t="s">
        <v>3403</v>
      </c>
      <c r="B8">
        <v>13.78</v>
      </c>
      <c r="C8" t="s">
        <v>252</v>
      </c>
      <c r="D8" t="s">
        <v>27</v>
      </c>
      <c r="E8">
        <v>3493570</v>
      </c>
      <c r="F8" t="s">
        <v>13</v>
      </c>
      <c r="G8">
        <v>60963860</v>
      </c>
      <c r="H8" t="s">
        <v>3404</v>
      </c>
      <c r="I8" t="s">
        <v>3411</v>
      </c>
      <c r="J8" t="s">
        <v>13</v>
      </c>
    </row>
    <row r="9" spans="1:10" x14ac:dyDescent="0.2">
      <c r="A9" t="s">
        <v>3403</v>
      </c>
      <c r="B9">
        <v>13.78</v>
      </c>
      <c r="C9" t="s">
        <v>252</v>
      </c>
      <c r="D9" t="s">
        <v>29</v>
      </c>
      <c r="E9">
        <v>3562525</v>
      </c>
      <c r="F9" t="s">
        <v>13</v>
      </c>
      <c r="G9">
        <v>63520357</v>
      </c>
      <c r="H9" t="s">
        <v>3404</v>
      </c>
      <c r="I9" t="s">
        <v>3412</v>
      </c>
      <c r="J9" t="s">
        <v>13</v>
      </c>
    </row>
    <row r="10" spans="1:10" x14ac:dyDescent="0.2">
      <c r="A10" t="s">
        <v>3403</v>
      </c>
      <c r="B10">
        <v>13.78</v>
      </c>
      <c r="C10" t="s">
        <v>252</v>
      </c>
      <c r="D10" t="s">
        <v>32</v>
      </c>
      <c r="E10">
        <v>3557468</v>
      </c>
      <c r="F10" t="s">
        <v>13</v>
      </c>
      <c r="G10">
        <v>64480195</v>
      </c>
      <c r="H10" t="s">
        <v>3404</v>
      </c>
      <c r="I10" t="s">
        <v>3413</v>
      </c>
      <c r="J10" t="s">
        <v>13</v>
      </c>
    </row>
    <row r="11" spans="1:10" x14ac:dyDescent="0.2">
      <c r="A11" t="s">
        <v>3403</v>
      </c>
      <c r="B11">
        <v>13.78</v>
      </c>
      <c r="C11" t="s">
        <v>252</v>
      </c>
      <c r="D11" t="s">
        <v>35</v>
      </c>
      <c r="E11">
        <v>3494204</v>
      </c>
      <c r="F11" t="s">
        <v>13</v>
      </c>
      <c r="G11">
        <v>67237941</v>
      </c>
      <c r="H11" t="s">
        <v>3404</v>
      </c>
      <c r="I11" t="s">
        <v>3414</v>
      </c>
      <c r="J11" t="s">
        <v>13</v>
      </c>
    </row>
    <row r="12" spans="1:10" x14ac:dyDescent="0.2">
      <c r="A12" t="s">
        <v>3403</v>
      </c>
      <c r="B12">
        <v>13.78</v>
      </c>
      <c r="C12" t="s">
        <v>252</v>
      </c>
      <c r="D12" t="s">
        <v>38</v>
      </c>
      <c r="E12">
        <v>3206384</v>
      </c>
      <c r="F12" t="s">
        <v>13</v>
      </c>
      <c r="G12">
        <v>62432208</v>
      </c>
      <c r="H12" t="s">
        <v>3404</v>
      </c>
      <c r="I12" t="s">
        <v>3415</v>
      </c>
      <c r="J12" t="s">
        <v>13</v>
      </c>
    </row>
    <row r="13" spans="1:10" x14ac:dyDescent="0.2">
      <c r="A13" t="s">
        <v>3403</v>
      </c>
      <c r="B13">
        <v>13.78</v>
      </c>
      <c r="C13" t="s">
        <v>252</v>
      </c>
      <c r="D13" t="s">
        <v>39</v>
      </c>
      <c r="E13">
        <v>3505121</v>
      </c>
      <c r="F13" t="s">
        <v>13</v>
      </c>
      <c r="G13">
        <v>63078425</v>
      </c>
      <c r="H13" t="s">
        <v>3404</v>
      </c>
      <c r="I13" t="s">
        <v>3416</v>
      </c>
      <c r="J13" t="s">
        <v>13</v>
      </c>
    </row>
    <row r="14" spans="1:10" x14ac:dyDescent="0.2">
      <c r="A14" t="s">
        <v>3403</v>
      </c>
      <c r="B14">
        <v>13.78</v>
      </c>
      <c r="C14" t="s">
        <v>252</v>
      </c>
      <c r="D14" t="s">
        <v>40</v>
      </c>
      <c r="E14">
        <v>2198145</v>
      </c>
      <c r="F14" t="s">
        <v>13</v>
      </c>
      <c r="G14">
        <v>35004082</v>
      </c>
      <c r="H14" t="s">
        <v>3404</v>
      </c>
      <c r="I14" t="s">
        <v>3417</v>
      </c>
      <c r="J14" t="s">
        <v>13</v>
      </c>
    </row>
    <row r="15" spans="1:10" x14ac:dyDescent="0.2">
      <c r="A15" t="s">
        <v>3403</v>
      </c>
      <c r="B15">
        <v>13.78</v>
      </c>
      <c r="C15" t="s">
        <v>252</v>
      </c>
      <c r="D15" t="s">
        <v>42</v>
      </c>
      <c r="E15">
        <v>2986489</v>
      </c>
      <c r="F15" t="s">
        <v>13</v>
      </c>
      <c r="G15">
        <v>44915556</v>
      </c>
      <c r="H15" t="s">
        <v>3404</v>
      </c>
      <c r="I15" t="s">
        <v>3418</v>
      </c>
      <c r="J15" t="s">
        <v>13</v>
      </c>
    </row>
    <row r="16" spans="1:10" x14ac:dyDescent="0.2">
      <c r="A16" t="s">
        <v>3403</v>
      </c>
      <c r="B16">
        <v>13.78</v>
      </c>
      <c r="C16" t="s">
        <v>252</v>
      </c>
      <c r="D16" t="s">
        <v>44</v>
      </c>
      <c r="E16">
        <v>3486059</v>
      </c>
      <c r="F16" t="s">
        <v>13</v>
      </c>
      <c r="G16">
        <v>53944625</v>
      </c>
      <c r="H16" t="s">
        <v>3404</v>
      </c>
      <c r="I16" t="s">
        <v>3419</v>
      </c>
      <c r="J16" t="s">
        <v>13</v>
      </c>
    </row>
    <row r="17" spans="1:10" x14ac:dyDescent="0.2">
      <c r="A17" t="s">
        <v>3403</v>
      </c>
      <c r="B17">
        <v>13.78</v>
      </c>
      <c r="C17" t="s">
        <v>252</v>
      </c>
      <c r="D17" t="s">
        <v>46</v>
      </c>
      <c r="E17">
        <v>3598340</v>
      </c>
      <c r="F17" t="s">
        <v>13</v>
      </c>
      <c r="G17">
        <v>59915269</v>
      </c>
      <c r="H17" t="s">
        <v>3404</v>
      </c>
      <c r="I17" t="s">
        <v>3420</v>
      </c>
      <c r="J17" t="s">
        <v>13</v>
      </c>
    </row>
    <row r="18" spans="1:10" x14ac:dyDescent="0.2">
      <c r="A18" t="s">
        <v>3403</v>
      </c>
      <c r="B18">
        <v>13.78</v>
      </c>
      <c r="C18" t="s">
        <v>252</v>
      </c>
      <c r="D18" t="s">
        <v>48</v>
      </c>
      <c r="E18">
        <v>3562891</v>
      </c>
      <c r="F18" t="s">
        <v>13</v>
      </c>
      <c r="G18">
        <v>61688747</v>
      </c>
      <c r="H18" t="s">
        <v>3404</v>
      </c>
      <c r="I18" t="s">
        <v>3421</v>
      </c>
      <c r="J18" t="s">
        <v>13</v>
      </c>
    </row>
    <row r="19" spans="1:10" x14ac:dyDescent="0.2">
      <c r="A19" t="s">
        <v>3403</v>
      </c>
      <c r="B19">
        <v>13.78</v>
      </c>
      <c r="C19" t="s">
        <v>252</v>
      </c>
      <c r="D19" t="s">
        <v>50</v>
      </c>
      <c r="E19">
        <v>3134646</v>
      </c>
      <c r="F19" t="s">
        <v>13</v>
      </c>
      <c r="G19">
        <v>59773720</v>
      </c>
      <c r="H19" t="s">
        <v>3404</v>
      </c>
      <c r="I19" t="s">
        <v>3422</v>
      </c>
      <c r="J19" t="s">
        <v>13</v>
      </c>
    </row>
    <row r="20" spans="1:10" x14ac:dyDescent="0.2">
      <c r="A20" t="s">
        <v>3403</v>
      </c>
      <c r="B20">
        <v>13.78</v>
      </c>
      <c r="C20" t="s">
        <v>252</v>
      </c>
      <c r="D20" t="s">
        <v>52</v>
      </c>
      <c r="E20">
        <v>3153662</v>
      </c>
      <c r="F20" t="s">
        <v>13</v>
      </c>
      <c r="G20">
        <v>58226113</v>
      </c>
      <c r="H20" t="s">
        <v>3404</v>
      </c>
      <c r="I20" t="s">
        <v>3423</v>
      </c>
      <c r="J20" t="s">
        <v>13</v>
      </c>
    </row>
    <row r="21" spans="1:10" x14ac:dyDescent="0.2">
      <c r="A21" t="s">
        <v>3403</v>
      </c>
      <c r="B21">
        <v>13.78</v>
      </c>
      <c r="C21" t="s">
        <v>252</v>
      </c>
      <c r="D21" t="s">
        <v>54</v>
      </c>
      <c r="E21">
        <v>3179948</v>
      </c>
      <c r="F21" t="s">
        <v>13</v>
      </c>
      <c r="G21">
        <v>59429602</v>
      </c>
      <c r="H21" t="s">
        <v>3404</v>
      </c>
      <c r="I21" t="s">
        <v>3424</v>
      </c>
      <c r="J21" t="s">
        <v>13</v>
      </c>
    </row>
    <row r="22" spans="1:10" x14ac:dyDescent="0.2">
      <c r="A22" t="s">
        <v>3403</v>
      </c>
      <c r="B22">
        <v>13.78</v>
      </c>
      <c r="C22" t="s">
        <v>252</v>
      </c>
      <c r="D22" t="s">
        <v>57</v>
      </c>
      <c r="E22">
        <v>3245952</v>
      </c>
      <c r="F22" t="s">
        <v>13</v>
      </c>
      <c r="G22">
        <v>59548531</v>
      </c>
      <c r="H22" t="s">
        <v>3404</v>
      </c>
      <c r="I22" t="s">
        <v>3425</v>
      </c>
      <c r="J22" t="s">
        <v>13</v>
      </c>
    </row>
    <row r="23" spans="1:10" x14ac:dyDescent="0.2">
      <c r="A23" t="s">
        <v>3403</v>
      </c>
      <c r="B23">
        <v>13.78</v>
      </c>
      <c r="C23" t="s">
        <v>252</v>
      </c>
      <c r="D23" t="s">
        <v>60</v>
      </c>
      <c r="E23">
        <v>3076962</v>
      </c>
      <c r="F23" t="s">
        <v>13</v>
      </c>
      <c r="G23">
        <v>60745800</v>
      </c>
      <c r="H23" t="s">
        <v>3404</v>
      </c>
      <c r="I23" t="s">
        <v>3426</v>
      </c>
      <c r="J23" t="s">
        <v>13</v>
      </c>
    </row>
    <row r="24" spans="1:10" x14ac:dyDescent="0.2">
      <c r="A24" t="s">
        <v>3403</v>
      </c>
      <c r="B24">
        <v>13.78</v>
      </c>
      <c r="C24" t="s">
        <v>252</v>
      </c>
      <c r="D24" t="s">
        <v>63</v>
      </c>
      <c r="E24">
        <v>3372876</v>
      </c>
      <c r="F24" t="s">
        <v>13</v>
      </c>
      <c r="G24">
        <v>62046851</v>
      </c>
      <c r="H24" t="s">
        <v>3404</v>
      </c>
      <c r="I24" t="s">
        <v>3427</v>
      </c>
      <c r="J24" t="s">
        <v>13</v>
      </c>
    </row>
    <row r="25" spans="1:10" x14ac:dyDescent="0.2">
      <c r="A25" t="s">
        <v>3403</v>
      </c>
      <c r="B25">
        <v>13.78</v>
      </c>
      <c r="C25" t="s">
        <v>252</v>
      </c>
      <c r="D25" t="s">
        <v>64</v>
      </c>
      <c r="E25">
        <v>2888647</v>
      </c>
      <c r="F25" t="s">
        <v>13</v>
      </c>
      <c r="G25">
        <v>57867937</v>
      </c>
      <c r="H25" t="s">
        <v>3404</v>
      </c>
      <c r="I25" t="s">
        <v>3428</v>
      </c>
      <c r="J25" t="s">
        <v>13</v>
      </c>
    </row>
    <row r="26" spans="1:10" x14ac:dyDescent="0.2">
      <c r="A26" t="s">
        <v>3403</v>
      </c>
      <c r="B26">
        <v>13.78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3404</v>
      </c>
      <c r="I26" t="s">
        <v>37</v>
      </c>
      <c r="J26" t="s">
        <v>13</v>
      </c>
    </row>
    <row r="27" spans="1:10" x14ac:dyDescent="0.2">
      <c r="A27" t="s">
        <v>3403</v>
      </c>
      <c r="B27">
        <v>13.78</v>
      </c>
      <c r="C27" t="s">
        <v>252</v>
      </c>
      <c r="D27" t="s">
        <v>66</v>
      </c>
      <c r="E27">
        <v>2415873</v>
      </c>
      <c r="F27" t="s">
        <v>13</v>
      </c>
      <c r="G27">
        <v>37592728</v>
      </c>
      <c r="H27" t="s">
        <v>3404</v>
      </c>
      <c r="I27" t="s">
        <v>3429</v>
      </c>
      <c r="J27" t="s">
        <v>13</v>
      </c>
    </row>
    <row r="28" spans="1:10" x14ac:dyDescent="0.2">
      <c r="A28" t="s">
        <v>3403</v>
      </c>
      <c r="B28">
        <v>13.78</v>
      </c>
      <c r="C28" t="s">
        <v>252</v>
      </c>
      <c r="D28" t="s">
        <v>68</v>
      </c>
      <c r="E28">
        <v>2492413</v>
      </c>
      <c r="F28" t="s">
        <v>13</v>
      </c>
      <c r="G28">
        <v>39079607</v>
      </c>
      <c r="H28" t="s">
        <v>3404</v>
      </c>
      <c r="I28" t="s">
        <v>3430</v>
      </c>
      <c r="J28" t="s">
        <v>13</v>
      </c>
    </row>
    <row r="29" spans="1:10" x14ac:dyDescent="0.2">
      <c r="A29" t="s">
        <v>3403</v>
      </c>
      <c r="B29">
        <v>13.78</v>
      </c>
      <c r="C29" t="s">
        <v>252</v>
      </c>
      <c r="D29" t="s">
        <v>70</v>
      </c>
      <c r="E29">
        <v>2866600</v>
      </c>
      <c r="F29" t="s">
        <v>13</v>
      </c>
      <c r="G29">
        <v>44476504</v>
      </c>
      <c r="H29" t="s">
        <v>3404</v>
      </c>
      <c r="I29" t="s">
        <v>3431</v>
      </c>
      <c r="J29" t="s">
        <v>13</v>
      </c>
    </row>
    <row r="30" spans="1:10" x14ac:dyDescent="0.2">
      <c r="A30" t="s">
        <v>3403</v>
      </c>
      <c r="B30">
        <v>13.78</v>
      </c>
      <c r="C30" t="s">
        <v>252</v>
      </c>
      <c r="D30" t="s">
        <v>72</v>
      </c>
      <c r="E30">
        <v>2606892</v>
      </c>
      <c r="F30" t="s">
        <v>13</v>
      </c>
      <c r="G30">
        <v>48611546</v>
      </c>
      <c r="H30" t="s">
        <v>3404</v>
      </c>
      <c r="I30" t="s">
        <v>3432</v>
      </c>
      <c r="J30" t="s">
        <v>13</v>
      </c>
    </row>
    <row r="31" spans="1:10" x14ac:dyDescent="0.2">
      <c r="A31" t="s">
        <v>3403</v>
      </c>
      <c r="B31">
        <v>13.78</v>
      </c>
      <c r="C31" t="s">
        <v>252</v>
      </c>
      <c r="D31" t="s">
        <v>74</v>
      </c>
      <c r="E31">
        <v>2647000</v>
      </c>
      <c r="F31" t="s">
        <v>13</v>
      </c>
      <c r="G31">
        <v>49980321</v>
      </c>
      <c r="H31" t="s">
        <v>3404</v>
      </c>
      <c r="I31" t="s">
        <v>3433</v>
      </c>
      <c r="J31" t="s">
        <v>13</v>
      </c>
    </row>
    <row r="32" spans="1:10" x14ac:dyDescent="0.2">
      <c r="A32" t="s">
        <v>3403</v>
      </c>
      <c r="B32">
        <v>13.78</v>
      </c>
      <c r="C32" t="s">
        <v>252</v>
      </c>
      <c r="D32" t="s">
        <v>76</v>
      </c>
      <c r="E32">
        <v>2884159</v>
      </c>
      <c r="F32" t="s">
        <v>13</v>
      </c>
      <c r="G32">
        <v>52288830</v>
      </c>
      <c r="H32" t="s">
        <v>3404</v>
      </c>
      <c r="I32" t="s">
        <v>3434</v>
      </c>
      <c r="J32" t="s">
        <v>13</v>
      </c>
    </row>
    <row r="33" spans="1:10" x14ac:dyDescent="0.2">
      <c r="A33" t="s">
        <v>3403</v>
      </c>
      <c r="B33">
        <v>13.78</v>
      </c>
      <c r="C33" t="s">
        <v>252</v>
      </c>
      <c r="D33" t="s">
        <v>78</v>
      </c>
      <c r="E33">
        <v>3278366</v>
      </c>
      <c r="F33" t="s">
        <v>13</v>
      </c>
      <c r="G33">
        <v>56190936</v>
      </c>
      <c r="H33" t="s">
        <v>3404</v>
      </c>
      <c r="I33" t="s">
        <v>3435</v>
      </c>
      <c r="J33" t="s">
        <v>13</v>
      </c>
    </row>
    <row r="34" spans="1:10" x14ac:dyDescent="0.2">
      <c r="A34" t="s">
        <v>3403</v>
      </c>
      <c r="B34">
        <v>13.78</v>
      </c>
      <c r="C34" t="s">
        <v>252</v>
      </c>
      <c r="D34" t="s">
        <v>80</v>
      </c>
      <c r="E34">
        <v>3226743</v>
      </c>
      <c r="F34" t="s">
        <v>13</v>
      </c>
      <c r="G34">
        <v>60099900</v>
      </c>
      <c r="H34" t="s">
        <v>3404</v>
      </c>
      <c r="I34" t="s">
        <v>3436</v>
      </c>
      <c r="J34" t="s">
        <v>13</v>
      </c>
    </row>
    <row r="35" spans="1:10" x14ac:dyDescent="0.2">
      <c r="A35" t="s">
        <v>3403</v>
      </c>
      <c r="B35">
        <v>13.78</v>
      </c>
      <c r="C35" t="s">
        <v>252</v>
      </c>
      <c r="D35" t="s">
        <v>83</v>
      </c>
      <c r="E35">
        <v>2880688</v>
      </c>
      <c r="F35" t="s">
        <v>13</v>
      </c>
      <c r="G35">
        <v>55912005</v>
      </c>
      <c r="H35" t="s">
        <v>3404</v>
      </c>
      <c r="I35" t="s">
        <v>3437</v>
      </c>
      <c r="J35" t="s">
        <v>13</v>
      </c>
    </row>
    <row r="36" spans="1:10" x14ac:dyDescent="0.2">
      <c r="A36" t="s">
        <v>3403</v>
      </c>
      <c r="B36">
        <v>13.78</v>
      </c>
      <c r="C36" t="s">
        <v>252</v>
      </c>
      <c r="D36" t="s">
        <v>86</v>
      </c>
      <c r="E36">
        <v>2845014</v>
      </c>
      <c r="F36" t="s">
        <v>13</v>
      </c>
      <c r="G36">
        <v>52505126</v>
      </c>
      <c r="H36" t="s">
        <v>3404</v>
      </c>
      <c r="I36" t="s">
        <v>3438</v>
      </c>
      <c r="J36" t="s">
        <v>13</v>
      </c>
    </row>
    <row r="37" spans="1:10" x14ac:dyDescent="0.2">
      <c r="A37" t="s">
        <v>3403</v>
      </c>
      <c r="B37">
        <v>13.78</v>
      </c>
      <c r="C37" t="s">
        <v>252</v>
      </c>
      <c r="D37" t="s">
        <v>89</v>
      </c>
      <c r="E37">
        <v>3255554</v>
      </c>
      <c r="F37" t="s">
        <v>13</v>
      </c>
      <c r="G37">
        <v>56402306</v>
      </c>
      <c r="H37" t="s">
        <v>3404</v>
      </c>
      <c r="I37" t="s">
        <v>3439</v>
      </c>
      <c r="J37" t="s">
        <v>13</v>
      </c>
    </row>
    <row r="38" spans="1:10" x14ac:dyDescent="0.2">
      <c r="A38" t="s">
        <v>3403</v>
      </c>
      <c r="B38">
        <v>13.78</v>
      </c>
      <c r="C38" t="s">
        <v>252</v>
      </c>
      <c r="D38" t="s">
        <v>92</v>
      </c>
      <c r="E38">
        <v>2606052</v>
      </c>
      <c r="F38" t="s">
        <v>13</v>
      </c>
      <c r="G38">
        <v>51497763</v>
      </c>
      <c r="H38" t="s">
        <v>3404</v>
      </c>
      <c r="I38" t="s">
        <v>3440</v>
      </c>
      <c r="J38" t="s">
        <v>13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J38"/>
  <sheetViews>
    <sheetView workbookViewId="0">
      <selection activeCell="G1" sqref="G1:G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3441</v>
      </c>
      <c r="B2">
        <v>13.78</v>
      </c>
      <c r="C2" t="s">
        <v>252</v>
      </c>
      <c r="D2" t="s">
        <v>12</v>
      </c>
      <c r="E2">
        <v>36330206</v>
      </c>
      <c r="F2" t="s">
        <v>13</v>
      </c>
      <c r="G2">
        <v>662559097</v>
      </c>
      <c r="H2" t="s">
        <v>3404</v>
      </c>
      <c r="I2" t="s">
        <v>3442</v>
      </c>
      <c r="J2" t="s">
        <v>13</v>
      </c>
    </row>
    <row r="3" spans="1:10" x14ac:dyDescent="0.2">
      <c r="A3" t="s">
        <v>3441</v>
      </c>
      <c r="B3">
        <v>13.78</v>
      </c>
      <c r="C3" t="s">
        <v>252</v>
      </c>
      <c r="D3" t="s">
        <v>16</v>
      </c>
      <c r="E3">
        <v>42356613</v>
      </c>
      <c r="F3" t="s">
        <v>13</v>
      </c>
      <c r="G3">
        <v>796883799</v>
      </c>
      <c r="H3" t="s">
        <v>3404</v>
      </c>
      <c r="I3" t="s">
        <v>3443</v>
      </c>
      <c r="J3" t="s">
        <v>13</v>
      </c>
    </row>
    <row r="4" spans="1:10" x14ac:dyDescent="0.2">
      <c r="A4" t="s">
        <v>3441</v>
      </c>
      <c r="B4">
        <v>13.78</v>
      </c>
      <c r="C4" t="s">
        <v>252</v>
      </c>
      <c r="D4" t="s">
        <v>18</v>
      </c>
      <c r="E4">
        <v>45282024</v>
      </c>
      <c r="F4" t="s">
        <v>13</v>
      </c>
      <c r="G4">
        <v>808436445</v>
      </c>
      <c r="H4" t="s">
        <v>3404</v>
      </c>
      <c r="I4" t="s">
        <v>3444</v>
      </c>
      <c r="J4" t="s">
        <v>13</v>
      </c>
    </row>
    <row r="5" spans="1:10" x14ac:dyDescent="0.2">
      <c r="A5" t="s">
        <v>3441</v>
      </c>
      <c r="B5">
        <v>13.78</v>
      </c>
      <c r="C5" t="s">
        <v>252</v>
      </c>
      <c r="D5" t="s">
        <v>20</v>
      </c>
      <c r="E5">
        <v>53003695</v>
      </c>
      <c r="F5" t="s">
        <v>13</v>
      </c>
      <c r="G5">
        <v>916757366</v>
      </c>
      <c r="H5" t="s">
        <v>3404</v>
      </c>
      <c r="I5" t="s">
        <v>3445</v>
      </c>
      <c r="J5" t="s">
        <v>13</v>
      </c>
    </row>
    <row r="6" spans="1:10" x14ac:dyDescent="0.2">
      <c r="A6" t="s">
        <v>3441</v>
      </c>
      <c r="B6">
        <v>13.78</v>
      </c>
      <c r="C6" t="s">
        <v>252</v>
      </c>
      <c r="D6" t="s">
        <v>22</v>
      </c>
      <c r="E6">
        <v>52907839</v>
      </c>
      <c r="F6" t="s">
        <v>13</v>
      </c>
      <c r="G6">
        <v>906437411</v>
      </c>
      <c r="H6" t="s">
        <v>3404</v>
      </c>
      <c r="I6" t="s">
        <v>3446</v>
      </c>
      <c r="J6" t="s">
        <v>13</v>
      </c>
    </row>
    <row r="7" spans="1:10" x14ac:dyDescent="0.2">
      <c r="A7" t="s">
        <v>3441</v>
      </c>
      <c r="B7">
        <v>13.78</v>
      </c>
      <c r="C7" t="s">
        <v>252</v>
      </c>
      <c r="D7" t="s">
        <v>25</v>
      </c>
      <c r="E7">
        <v>49910119</v>
      </c>
      <c r="F7" t="s">
        <v>13</v>
      </c>
      <c r="G7">
        <v>864285735</v>
      </c>
      <c r="H7" t="s">
        <v>3404</v>
      </c>
      <c r="I7" t="s">
        <v>3447</v>
      </c>
      <c r="J7" t="s">
        <v>13</v>
      </c>
    </row>
    <row r="8" spans="1:10" x14ac:dyDescent="0.2">
      <c r="A8" t="s">
        <v>3441</v>
      </c>
      <c r="B8">
        <v>13.78</v>
      </c>
      <c r="C8" t="s">
        <v>252</v>
      </c>
      <c r="D8" t="s">
        <v>27</v>
      </c>
      <c r="E8">
        <v>46399071</v>
      </c>
      <c r="F8" t="s">
        <v>13</v>
      </c>
      <c r="G8">
        <v>812099734</v>
      </c>
      <c r="H8" t="s">
        <v>3404</v>
      </c>
      <c r="I8" t="s">
        <v>3448</v>
      </c>
      <c r="J8" t="s">
        <v>13</v>
      </c>
    </row>
    <row r="9" spans="1:10" x14ac:dyDescent="0.2">
      <c r="A9" t="s">
        <v>3441</v>
      </c>
      <c r="B9">
        <v>13.78</v>
      </c>
      <c r="C9" t="s">
        <v>252</v>
      </c>
      <c r="D9" t="s">
        <v>29</v>
      </c>
      <c r="E9">
        <v>49724332</v>
      </c>
      <c r="F9" t="s">
        <v>13</v>
      </c>
      <c r="G9">
        <v>832266222</v>
      </c>
      <c r="H9" t="s">
        <v>3404</v>
      </c>
      <c r="I9" t="s">
        <v>3449</v>
      </c>
      <c r="J9" t="s">
        <v>13</v>
      </c>
    </row>
    <row r="10" spans="1:10" x14ac:dyDescent="0.2">
      <c r="A10" t="s">
        <v>3441</v>
      </c>
      <c r="B10">
        <v>13.78</v>
      </c>
      <c r="C10" t="s">
        <v>252</v>
      </c>
      <c r="D10" t="s">
        <v>32</v>
      </c>
      <c r="E10">
        <v>45445555</v>
      </c>
      <c r="F10" t="s">
        <v>13</v>
      </c>
      <c r="G10">
        <v>807997115</v>
      </c>
      <c r="H10" t="s">
        <v>3404</v>
      </c>
      <c r="I10" t="s">
        <v>3450</v>
      </c>
      <c r="J10" t="s">
        <v>13</v>
      </c>
    </row>
    <row r="11" spans="1:10" x14ac:dyDescent="0.2">
      <c r="A11" t="s">
        <v>3441</v>
      </c>
      <c r="B11">
        <v>13.78</v>
      </c>
      <c r="C11" t="s">
        <v>252</v>
      </c>
      <c r="D11" t="s">
        <v>35</v>
      </c>
      <c r="E11">
        <v>45463943</v>
      </c>
      <c r="F11" t="s">
        <v>13</v>
      </c>
      <c r="G11">
        <v>824608259</v>
      </c>
      <c r="H11" t="s">
        <v>3404</v>
      </c>
      <c r="I11" t="s">
        <v>3451</v>
      </c>
      <c r="J11" t="s">
        <v>13</v>
      </c>
    </row>
    <row r="12" spans="1:10" x14ac:dyDescent="0.2">
      <c r="A12" t="s">
        <v>3441</v>
      </c>
      <c r="B12">
        <v>13.78</v>
      </c>
      <c r="C12" t="s">
        <v>252</v>
      </c>
      <c r="D12" t="s">
        <v>38</v>
      </c>
      <c r="E12">
        <v>42139185</v>
      </c>
      <c r="F12" t="s">
        <v>13</v>
      </c>
      <c r="G12">
        <v>787660083</v>
      </c>
      <c r="H12" t="s">
        <v>3404</v>
      </c>
      <c r="I12" t="s">
        <v>3452</v>
      </c>
      <c r="J12" t="s">
        <v>13</v>
      </c>
    </row>
    <row r="13" spans="1:10" x14ac:dyDescent="0.2">
      <c r="A13" t="s">
        <v>3441</v>
      </c>
      <c r="B13">
        <v>13.78</v>
      </c>
      <c r="C13" t="s">
        <v>252</v>
      </c>
      <c r="D13" t="s">
        <v>39</v>
      </c>
      <c r="E13">
        <v>46033484</v>
      </c>
      <c r="F13" t="s">
        <v>13</v>
      </c>
      <c r="G13">
        <v>792784837</v>
      </c>
      <c r="H13" t="s">
        <v>3404</v>
      </c>
      <c r="I13" t="s">
        <v>3453</v>
      </c>
      <c r="J13" t="s">
        <v>13</v>
      </c>
    </row>
    <row r="14" spans="1:10" x14ac:dyDescent="0.2">
      <c r="A14" t="s">
        <v>3441</v>
      </c>
      <c r="B14">
        <v>13.78</v>
      </c>
      <c r="C14" t="s">
        <v>252</v>
      </c>
      <c r="D14" t="s">
        <v>40</v>
      </c>
      <c r="E14">
        <v>35645799</v>
      </c>
      <c r="F14" t="s">
        <v>13</v>
      </c>
      <c r="G14">
        <v>654098245</v>
      </c>
      <c r="H14" t="s">
        <v>3404</v>
      </c>
      <c r="I14" t="s">
        <v>3454</v>
      </c>
      <c r="J14" t="s">
        <v>13</v>
      </c>
    </row>
    <row r="15" spans="1:10" x14ac:dyDescent="0.2">
      <c r="A15" t="s">
        <v>3441</v>
      </c>
      <c r="B15">
        <v>13.78</v>
      </c>
      <c r="C15" t="s">
        <v>252</v>
      </c>
      <c r="D15" t="s">
        <v>42</v>
      </c>
      <c r="E15">
        <v>45837765</v>
      </c>
      <c r="F15" t="s">
        <v>13</v>
      </c>
      <c r="G15">
        <v>840180959</v>
      </c>
      <c r="H15" t="s">
        <v>3404</v>
      </c>
      <c r="I15" t="s">
        <v>3455</v>
      </c>
      <c r="J15" t="s">
        <v>13</v>
      </c>
    </row>
    <row r="16" spans="1:10" x14ac:dyDescent="0.2">
      <c r="A16" t="s">
        <v>3441</v>
      </c>
      <c r="B16">
        <v>13.78</v>
      </c>
      <c r="C16" t="s">
        <v>252</v>
      </c>
      <c r="D16" t="s">
        <v>44</v>
      </c>
      <c r="E16">
        <v>45505363</v>
      </c>
      <c r="F16" t="s">
        <v>13</v>
      </c>
      <c r="G16">
        <v>851267352</v>
      </c>
      <c r="H16" t="s">
        <v>3404</v>
      </c>
      <c r="I16" t="s">
        <v>3456</v>
      </c>
      <c r="J16" t="s">
        <v>13</v>
      </c>
    </row>
    <row r="17" spans="1:10" x14ac:dyDescent="0.2">
      <c r="A17" t="s">
        <v>3441</v>
      </c>
      <c r="B17">
        <v>13.78</v>
      </c>
      <c r="C17" t="s">
        <v>252</v>
      </c>
      <c r="D17" t="s">
        <v>46</v>
      </c>
      <c r="E17">
        <v>49858375</v>
      </c>
      <c r="F17" t="s">
        <v>13</v>
      </c>
      <c r="G17">
        <v>888959410</v>
      </c>
      <c r="H17" t="s">
        <v>3404</v>
      </c>
      <c r="I17" t="s">
        <v>3457</v>
      </c>
      <c r="J17" t="s">
        <v>13</v>
      </c>
    </row>
    <row r="18" spans="1:10" x14ac:dyDescent="0.2">
      <c r="A18" t="s">
        <v>3441</v>
      </c>
      <c r="B18">
        <v>13.78</v>
      </c>
      <c r="C18" t="s">
        <v>252</v>
      </c>
      <c r="D18" t="s">
        <v>48</v>
      </c>
      <c r="E18">
        <v>50008442</v>
      </c>
      <c r="F18" t="s">
        <v>13</v>
      </c>
      <c r="G18">
        <v>940555248</v>
      </c>
      <c r="H18" t="s">
        <v>3404</v>
      </c>
      <c r="I18" t="s">
        <v>3458</v>
      </c>
      <c r="J18" t="s">
        <v>13</v>
      </c>
    </row>
    <row r="19" spans="1:10" x14ac:dyDescent="0.2">
      <c r="A19" t="s">
        <v>3441</v>
      </c>
      <c r="B19">
        <v>13.78</v>
      </c>
      <c r="C19" t="s">
        <v>252</v>
      </c>
      <c r="D19" t="s">
        <v>50</v>
      </c>
      <c r="E19">
        <v>48411258</v>
      </c>
      <c r="F19" t="s">
        <v>13</v>
      </c>
      <c r="G19">
        <v>902729870</v>
      </c>
      <c r="H19" t="s">
        <v>3404</v>
      </c>
      <c r="I19" t="s">
        <v>3459</v>
      </c>
      <c r="J19" t="s">
        <v>13</v>
      </c>
    </row>
    <row r="20" spans="1:10" x14ac:dyDescent="0.2">
      <c r="A20" t="s">
        <v>3441</v>
      </c>
      <c r="B20">
        <v>13.78</v>
      </c>
      <c r="C20" t="s">
        <v>252</v>
      </c>
      <c r="D20" t="s">
        <v>52</v>
      </c>
      <c r="E20">
        <v>49740006</v>
      </c>
      <c r="F20" t="s">
        <v>13</v>
      </c>
      <c r="G20">
        <v>864783876</v>
      </c>
      <c r="H20" t="s">
        <v>3404</v>
      </c>
      <c r="I20" t="s">
        <v>3460</v>
      </c>
      <c r="J20" t="s">
        <v>13</v>
      </c>
    </row>
    <row r="21" spans="1:10" x14ac:dyDescent="0.2">
      <c r="A21" t="s">
        <v>3441</v>
      </c>
      <c r="B21">
        <v>13.78</v>
      </c>
      <c r="C21" t="s">
        <v>252</v>
      </c>
      <c r="D21" t="s">
        <v>54</v>
      </c>
      <c r="E21">
        <v>45930525</v>
      </c>
      <c r="F21" t="s">
        <v>13</v>
      </c>
      <c r="G21">
        <v>883609749</v>
      </c>
      <c r="H21" t="s">
        <v>3404</v>
      </c>
      <c r="I21" t="s">
        <v>3461</v>
      </c>
      <c r="J21" t="s">
        <v>13</v>
      </c>
    </row>
    <row r="22" spans="1:10" x14ac:dyDescent="0.2">
      <c r="A22" t="s">
        <v>3441</v>
      </c>
      <c r="B22">
        <v>13.78</v>
      </c>
      <c r="C22" t="s">
        <v>252</v>
      </c>
      <c r="D22" t="s">
        <v>57</v>
      </c>
      <c r="E22">
        <v>44657379</v>
      </c>
      <c r="F22" t="s">
        <v>13</v>
      </c>
      <c r="G22">
        <v>833095638</v>
      </c>
      <c r="H22" t="s">
        <v>3404</v>
      </c>
      <c r="I22" t="s">
        <v>3462</v>
      </c>
      <c r="J22" t="s">
        <v>13</v>
      </c>
    </row>
    <row r="23" spans="1:10" x14ac:dyDescent="0.2">
      <c r="A23" t="s">
        <v>3441</v>
      </c>
      <c r="B23">
        <v>13.78</v>
      </c>
      <c r="C23" t="s">
        <v>252</v>
      </c>
      <c r="D23" t="s">
        <v>60</v>
      </c>
      <c r="E23">
        <v>49603422</v>
      </c>
      <c r="F23" t="s">
        <v>13</v>
      </c>
      <c r="G23">
        <v>869968386</v>
      </c>
      <c r="H23" t="s">
        <v>3404</v>
      </c>
      <c r="I23" t="s">
        <v>3463</v>
      </c>
      <c r="J23" t="s">
        <v>13</v>
      </c>
    </row>
    <row r="24" spans="1:10" x14ac:dyDescent="0.2">
      <c r="A24" t="s">
        <v>3441</v>
      </c>
      <c r="B24">
        <v>13.78</v>
      </c>
      <c r="C24" t="s">
        <v>252</v>
      </c>
      <c r="D24" t="s">
        <v>63</v>
      </c>
      <c r="E24">
        <v>43957233</v>
      </c>
      <c r="F24" t="s">
        <v>13</v>
      </c>
      <c r="G24">
        <v>811923675</v>
      </c>
      <c r="H24" t="s">
        <v>3404</v>
      </c>
      <c r="I24" t="s">
        <v>3464</v>
      </c>
      <c r="J24" t="s">
        <v>13</v>
      </c>
    </row>
    <row r="25" spans="1:10" x14ac:dyDescent="0.2">
      <c r="A25" t="s">
        <v>3441</v>
      </c>
      <c r="B25">
        <v>13.78</v>
      </c>
      <c r="C25" t="s">
        <v>252</v>
      </c>
      <c r="D25" t="s">
        <v>64</v>
      </c>
      <c r="E25">
        <v>49337908</v>
      </c>
      <c r="F25" t="s">
        <v>13</v>
      </c>
      <c r="G25">
        <v>823039798</v>
      </c>
      <c r="H25" t="s">
        <v>3404</v>
      </c>
      <c r="I25" t="s">
        <v>3465</v>
      </c>
      <c r="J25" t="s">
        <v>13</v>
      </c>
    </row>
    <row r="26" spans="1:10" x14ac:dyDescent="0.2">
      <c r="A26" t="s">
        <v>3441</v>
      </c>
      <c r="B26">
        <v>13.78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3404</v>
      </c>
      <c r="I26" t="s">
        <v>37</v>
      </c>
      <c r="J26" t="s">
        <v>13</v>
      </c>
    </row>
    <row r="27" spans="1:10" x14ac:dyDescent="0.2">
      <c r="A27" t="s">
        <v>3441</v>
      </c>
      <c r="B27">
        <v>13.78</v>
      </c>
      <c r="C27" t="s">
        <v>252</v>
      </c>
      <c r="D27" t="s">
        <v>66</v>
      </c>
      <c r="E27">
        <v>43381855</v>
      </c>
      <c r="F27" t="s">
        <v>13</v>
      </c>
      <c r="G27">
        <v>741171882</v>
      </c>
      <c r="H27" t="s">
        <v>3404</v>
      </c>
      <c r="I27" t="s">
        <v>3466</v>
      </c>
      <c r="J27" t="s">
        <v>13</v>
      </c>
    </row>
    <row r="28" spans="1:10" x14ac:dyDescent="0.2">
      <c r="A28" t="s">
        <v>3441</v>
      </c>
      <c r="B28">
        <v>13.78</v>
      </c>
      <c r="C28" t="s">
        <v>252</v>
      </c>
      <c r="D28" t="s">
        <v>68</v>
      </c>
      <c r="E28">
        <v>44835650</v>
      </c>
      <c r="F28" t="s">
        <v>13</v>
      </c>
      <c r="G28">
        <v>724224973</v>
      </c>
      <c r="H28" t="s">
        <v>3404</v>
      </c>
      <c r="I28" t="s">
        <v>3467</v>
      </c>
      <c r="J28" t="s">
        <v>13</v>
      </c>
    </row>
    <row r="29" spans="1:10" x14ac:dyDescent="0.2">
      <c r="A29" t="s">
        <v>3441</v>
      </c>
      <c r="B29">
        <v>13.78</v>
      </c>
      <c r="C29" t="s">
        <v>252</v>
      </c>
      <c r="D29" t="s">
        <v>70</v>
      </c>
      <c r="E29">
        <v>47913530</v>
      </c>
      <c r="F29" t="s">
        <v>13</v>
      </c>
      <c r="G29">
        <v>861100051</v>
      </c>
      <c r="H29" t="s">
        <v>3404</v>
      </c>
      <c r="I29" t="s">
        <v>3468</v>
      </c>
      <c r="J29" t="s">
        <v>13</v>
      </c>
    </row>
    <row r="30" spans="1:10" x14ac:dyDescent="0.2">
      <c r="A30" t="s">
        <v>3441</v>
      </c>
      <c r="B30">
        <v>13.78</v>
      </c>
      <c r="C30" t="s">
        <v>252</v>
      </c>
      <c r="D30" t="s">
        <v>72</v>
      </c>
      <c r="E30">
        <v>44636472</v>
      </c>
      <c r="F30" t="s">
        <v>13</v>
      </c>
      <c r="G30">
        <v>868638471</v>
      </c>
      <c r="H30" t="s">
        <v>3404</v>
      </c>
      <c r="I30" t="s">
        <v>3469</v>
      </c>
      <c r="J30" t="s">
        <v>13</v>
      </c>
    </row>
    <row r="31" spans="1:10" x14ac:dyDescent="0.2">
      <c r="A31" t="s">
        <v>3441</v>
      </c>
      <c r="B31">
        <v>13.78</v>
      </c>
      <c r="C31" t="s">
        <v>252</v>
      </c>
      <c r="D31" t="s">
        <v>74</v>
      </c>
      <c r="E31">
        <v>45039190</v>
      </c>
      <c r="F31" t="s">
        <v>13</v>
      </c>
      <c r="G31">
        <v>873570477</v>
      </c>
      <c r="H31" t="s">
        <v>3404</v>
      </c>
      <c r="I31" t="s">
        <v>3470</v>
      </c>
      <c r="J31" t="s">
        <v>13</v>
      </c>
    </row>
    <row r="32" spans="1:10" x14ac:dyDescent="0.2">
      <c r="A32" t="s">
        <v>3441</v>
      </c>
      <c r="B32">
        <v>13.78</v>
      </c>
      <c r="C32" t="s">
        <v>252</v>
      </c>
      <c r="D32" t="s">
        <v>76</v>
      </c>
      <c r="E32">
        <v>45719102</v>
      </c>
      <c r="F32" t="s">
        <v>13</v>
      </c>
      <c r="G32">
        <v>835630670</v>
      </c>
      <c r="H32" t="s">
        <v>3404</v>
      </c>
      <c r="I32" t="s">
        <v>3471</v>
      </c>
      <c r="J32" t="s">
        <v>13</v>
      </c>
    </row>
    <row r="33" spans="1:10" x14ac:dyDescent="0.2">
      <c r="A33" t="s">
        <v>3441</v>
      </c>
      <c r="B33">
        <v>13.78</v>
      </c>
      <c r="C33" t="s">
        <v>252</v>
      </c>
      <c r="D33" t="s">
        <v>78</v>
      </c>
      <c r="E33">
        <v>52397605</v>
      </c>
      <c r="F33" t="s">
        <v>13</v>
      </c>
      <c r="G33">
        <v>905239784</v>
      </c>
      <c r="H33" t="s">
        <v>3404</v>
      </c>
      <c r="I33" t="s">
        <v>3472</v>
      </c>
      <c r="J33" t="s">
        <v>13</v>
      </c>
    </row>
    <row r="34" spans="1:10" x14ac:dyDescent="0.2">
      <c r="A34" t="s">
        <v>3441</v>
      </c>
      <c r="B34">
        <v>13.78</v>
      </c>
      <c r="C34" t="s">
        <v>252</v>
      </c>
      <c r="D34" t="s">
        <v>80</v>
      </c>
      <c r="E34">
        <v>49860464</v>
      </c>
      <c r="F34" t="s">
        <v>13</v>
      </c>
      <c r="G34">
        <v>906818497</v>
      </c>
      <c r="H34" t="s">
        <v>3404</v>
      </c>
      <c r="I34" t="s">
        <v>3473</v>
      </c>
      <c r="J34" t="s">
        <v>13</v>
      </c>
    </row>
    <row r="35" spans="1:10" x14ac:dyDescent="0.2">
      <c r="A35" t="s">
        <v>3441</v>
      </c>
      <c r="B35">
        <v>13.78</v>
      </c>
      <c r="C35" t="s">
        <v>252</v>
      </c>
      <c r="D35" t="s">
        <v>83</v>
      </c>
      <c r="E35">
        <v>52846947</v>
      </c>
      <c r="F35" t="s">
        <v>13</v>
      </c>
      <c r="G35">
        <v>928326985</v>
      </c>
      <c r="H35" t="s">
        <v>3404</v>
      </c>
      <c r="I35" t="s">
        <v>3474</v>
      </c>
      <c r="J35" t="s">
        <v>13</v>
      </c>
    </row>
    <row r="36" spans="1:10" x14ac:dyDescent="0.2">
      <c r="A36" t="s">
        <v>3441</v>
      </c>
      <c r="B36">
        <v>13.78</v>
      </c>
      <c r="C36" t="s">
        <v>252</v>
      </c>
      <c r="D36" t="s">
        <v>86</v>
      </c>
      <c r="E36">
        <v>47934703</v>
      </c>
      <c r="F36" t="s">
        <v>13</v>
      </c>
      <c r="G36">
        <v>863432321</v>
      </c>
      <c r="H36" t="s">
        <v>3404</v>
      </c>
      <c r="I36" t="s">
        <v>3475</v>
      </c>
      <c r="J36" t="s">
        <v>13</v>
      </c>
    </row>
    <row r="37" spans="1:10" x14ac:dyDescent="0.2">
      <c r="A37" t="s">
        <v>3441</v>
      </c>
      <c r="B37">
        <v>13.78</v>
      </c>
      <c r="C37" t="s">
        <v>252</v>
      </c>
      <c r="D37" t="s">
        <v>89</v>
      </c>
      <c r="E37">
        <v>49478740</v>
      </c>
      <c r="F37" t="s">
        <v>13</v>
      </c>
      <c r="G37">
        <v>848382069</v>
      </c>
      <c r="H37" t="s">
        <v>3404</v>
      </c>
      <c r="I37" t="s">
        <v>3476</v>
      </c>
      <c r="J37" t="s">
        <v>13</v>
      </c>
    </row>
    <row r="38" spans="1:10" x14ac:dyDescent="0.2">
      <c r="A38" t="s">
        <v>3441</v>
      </c>
      <c r="B38">
        <v>13.78</v>
      </c>
      <c r="C38" t="s">
        <v>252</v>
      </c>
      <c r="D38" t="s">
        <v>92</v>
      </c>
      <c r="E38">
        <v>44789289</v>
      </c>
      <c r="F38" t="s">
        <v>13</v>
      </c>
      <c r="G38">
        <v>815938337</v>
      </c>
      <c r="H38" t="s">
        <v>3404</v>
      </c>
      <c r="I38" t="s">
        <v>3477</v>
      </c>
      <c r="J38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8"/>
  <sheetViews>
    <sheetView workbookViewId="0">
      <selection sqref="A1:XFD1048576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380</v>
      </c>
      <c r="B2">
        <v>14.24</v>
      </c>
      <c r="C2" t="s">
        <v>11</v>
      </c>
      <c r="D2" t="s">
        <v>12</v>
      </c>
      <c r="E2">
        <v>556035497</v>
      </c>
      <c r="F2" t="s">
        <v>13</v>
      </c>
      <c r="G2">
        <v>14218521310</v>
      </c>
      <c r="H2" t="s">
        <v>324</v>
      </c>
      <c r="I2" t="s">
        <v>381</v>
      </c>
      <c r="J2" t="s">
        <v>13</v>
      </c>
    </row>
    <row r="3" spans="1:10" x14ac:dyDescent="0.2">
      <c r="A3" t="s">
        <v>380</v>
      </c>
      <c r="B3">
        <v>14.24</v>
      </c>
      <c r="C3" t="s">
        <v>11</v>
      </c>
      <c r="D3" t="s">
        <v>16</v>
      </c>
      <c r="E3">
        <v>334680770</v>
      </c>
      <c r="F3" t="s">
        <v>13</v>
      </c>
      <c r="G3">
        <v>9007950979</v>
      </c>
      <c r="H3" t="s">
        <v>324</v>
      </c>
      <c r="I3" t="s">
        <v>382</v>
      </c>
      <c r="J3" t="s">
        <v>13</v>
      </c>
    </row>
    <row r="4" spans="1:10" x14ac:dyDescent="0.2">
      <c r="A4" t="s">
        <v>380</v>
      </c>
      <c r="B4">
        <v>14.24</v>
      </c>
      <c r="C4" t="s">
        <v>11</v>
      </c>
      <c r="D4" t="s">
        <v>18</v>
      </c>
      <c r="E4">
        <v>249597966</v>
      </c>
      <c r="F4" t="s">
        <v>13</v>
      </c>
      <c r="G4">
        <v>6201870354</v>
      </c>
      <c r="H4" t="s">
        <v>324</v>
      </c>
      <c r="I4" t="s">
        <v>383</v>
      </c>
      <c r="J4" t="s">
        <v>384</v>
      </c>
    </row>
    <row r="5" spans="1:10" x14ac:dyDescent="0.2">
      <c r="A5" t="s">
        <v>380</v>
      </c>
      <c r="B5">
        <v>14.24</v>
      </c>
      <c r="C5" t="s">
        <v>11</v>
      </c>
      <c r="D5" t="s">
        <v>20</v>
      </c>
      <c r="E5">
        <v>147099341</v>
      </c>
      <c r="F5" t="s">
        <v>13</v>
      </c>
      <c r="G5">
        <v>3726942767</v>
      </c>
      <c r="H5" t="s">
        <v>324</v>
      </c>
      <c r="I5" t="s">
        <v>385</v>
      </c>
      <c r="J5" t="s">
        <v>386</v>
      </c>
    </row>
    <row r="6" spans="1:10" x14ac:dyDescent="0.2">
      <c r="A6" t="s">
        <v>380</v>
      </c>
      <c r="B6">
        <v>14.24</v>
      </c>
      <c r="C6" t="s">
        <v>11</v>
      </c>
      <c r="D6" t="s">
        <v>22</v>
      </c>
      <c r="E6">
        <v>109056796</v>
      </c>
      <c r="F6" t="s">
        <v>13</v>
      </c>
      <c r="G6">
        <v>2656336061</v>
      </c>
      <c r="H6" t="s">
        <v>324</v>
      </c>
      <c r="I6" t="s">
        <v>387</v>
      </c>
      <c r="J6" t="s">
        <v>388</v>
      </c>
    </row>
    <row r="7" spans="1:10" x14ac:dyDescent="0.2">
      <c r="A7" t="s">
        <v>380</v>
      </c>
      <c r="B7">
        <v>14.24</v>
      </c>
      <c r="C7" t="s">
        <v>11</v>
      </c>
      <c r="D7" t="s">
        <v>25</v>
      </c>
      <c r="E7">
        <v>49563943</v>
      </c>
      <c r="F7" t="s">
        <v>13</v>
      </c>
      <c r="G7">
        <v>1323637419</v>
      </c>
      <c r="H7" t="s">
        <v>324</v>
      </c>
      <c r="I7" t="s">
        <v>389</v>
      </c>
      <c r="J7" t="s">
        <v>390</v>
      </c>
    </row>
    <row r="8" spans="1:10" x14ac:dyDescent="0.2">
      <c r="A8" t="s">
        <v>380</v>
      </c>
      <c r="B8">
        <v>14.24</v>
      </c>
      <c r="C8" t="s">
        <v>11</v>
      </c>
      <c r="D8" t="s">
        <v>27</v>
      </c>
      <c r="E8">
        <v>23664800</v>
      </c>
      <c r="F8" t="s">
        <v>13</v>
      </c>
      <c r="G8">
        <v>634095001</v>
      </c>
      <c r="H8" t="s">
        <v>324</v>
      </c>
      <c r="I8" t="s">
        <v>391</v>
      </c>
      <c r="J8" t="s">
        <v>392</v>
      </c>
    </row>
    <row r="9" spans="1:10" x14ac:dyDescent="0.2">
      <c r="A9" t="s">
        <v>380</v>
      </c>
      <c r="B9">
        <v>14.24</v>
      </c>
      <c r="C9" t="s">
        <v>11</v>
      </c>
      <c r="D9" t="s">
        <v>29</v>
      </c>
      <c r="E9">
        <v>12867435</v>
      </c>
      <c r="F9" t="s">
        <v>13</v>
      </c>
      <c r="G9">
        <v>323993508</v>
      </c>
      <c r="H9" t="s">
        <v>324</v>
      </c>
      <c r="I9" t="s">
        <v>393</v>
      </c>
      <c r="J9" t="s">
        <v>394</v>
      </c>
    </row>
    <row r="10" spans="1:10" x14ac:dyDescent="0.2">
      <c r="A10" t="s">
        <v>380</v>
      </c>
      <c r="B10">
        <v>14.24</v>
      </c>
      <c r="C10" t="s">
        <v>11</v>
      </c>
      <c r="D10" t="s">
        <v>32</v>
      </c>
      <c r="E10">
        <v>7077007</v>
      </c>
      <c r="F10" t="s">
        <v>13</v>
      </c>
      <c r="G10">
        <v>173719434</v>
      </c>
      <c r="H10" t="s">
        <v>324</v>
      </c>
      <c r="I10" t="s">
        <v>395</v>
      </c>
      <c r="J10" t="s">
        <v>396</v>
      </c>
    </row>
    <row r="11" spans="1:10" x14ac:dyDescent="0.2">
      <c r="A11" t="s">
        <v>380</v>
      </c>
      <c r="B11">
        <v>14.24</v>
      </c>
      <c r="C11" t="s">
        <v>11</v>
      </c>
      <c r="D11" t="s">
        <v>35</v>
      </c>
      <c r="E11">
        <v>3135718</v>
      </c>
      <c r="F11" t="s">
        <v>13</v>
      </c>
      <c r="G11">
        <v>84962130</v>
      </c>
      <c r="H11" t="s">
        <v>324</v>
      </c>
      <c r="I11" t="s">
        <v>397</v>
      </c>
      <c r="J11" t="s">
        <v>398</v>
      </c>
    </row>
    <row r="12" spans="1:10" x14ac:dyDescent="0.2">
      <c r="A12" t="s">
        <v>380</v>
      </c>
      <c r="B12">
        <v>14.24</v>
      </c>
      <c r="C12" t="s">
        <v>11</v>
      </c>
      <c r="D12" t="s">
        <v>38</v>
      </c>
      <c r="E12">
        <v>1832326</v>
      </c>
      <c r="F12" t="s">
        <v>13</v>
      </c>
      <c r="G12">
        <v>47487653</v>
      </c>
      <c r="H12" t="s">
        <v>324</v>
      </c>
      <c r="I12" t="s">
        <v>399</v>
      </c>
      <c r="J12" t="s">
        <v>400</v>
      </c>
    </row>
    <row r="13" spans="1:10" x14ac:dyDescent="0.2">
      <c r="A13" t="s">
        <v>380</v>
      </c>
      <c r="B13">
        <v>14.24</v>
      </c>
      <c r="C13" t="s">
        <v>11</v>
      </c>
      <c r="D13" t="s">
        <v>39</v>
      </c>
      <c r="E13">
        <v>829956</v>
      </c>
      <c r="F13" t="s">
        <v>13</v>
      </c>
      <c r="G13">
        <v>20819077</v>
      </c>
      <c r="H13" t="s">
        <v>324</v>
      </c>
      <c r="I13" t="s">
        <v>401</v>
      </c>
      <c r="J13" t="s">
        <v>402</v>
      </c>
    </row>
    <row r="14" spans="1:10" x14ac:dyDescent="0.2">
      <c r="A14" t="s">
        <v>380</v>
      </c>
      <c r="B14">
        <v>14.24</v>
      </c>
      <c r="C14" t="s">
        <v>11</v>
      </c>
      <c r="D14" t="s">
        <v>40</v>
      </c>
      <c r="E14">
        <v>572820387</v>
      </c>
      <c r="F14" t="s">
        <v>13</v>
      </c>
      <c r="G14">
        <v>14956334203</v>
      </c>
      <c r="H14" t="s">
        <v>324</v>
      </c>
      <c r="I14" t="s">
        <v>403</v>
      </c>
      <c r="J14" t="s">
        <v>13</v>
      </c>
    </row>
    <row r="15" spans="1:10" x14ac:dyDescent="0.2">
      <c r="A15" t="s">
        <v>380</v>
      </c>
      <c r="B15">
        <v>14.24</v>
      </c>
      <c r="C15" t="s">
        <v>11</v>
      </c>
      <c r="D15" t="s">
        <v>42</v>
      </c>
      <c r="E15">
        <v>348526839</v>
      </c>
      <c r="F15" t="s">
        <v>13</v>
      </c>
      <c r="G15">
        <v>9419250528</v>
      </c>
      <c r="H15" t="s">
        <v>324</v>
      </c>
      <c r="I15" t="s">
        <v>404</v>
      </c>
      <c r="J15" t="s">
        <v>13</v>
      </c>
    </row>
    <row r="16" spans="1:10" x14ac:dyDescent="0.2">
      <c r="A16" t="s">
        <v>380</v>
      </c>
      <c r="B16">
        <v>14.24</v>
      </c>
      <c r="C16" t="s">
        <v>11</v>
      </c>
      <c r="D16" t="s">
        <v>44</v>
      </c>
      <c r="E16">
        <v>238553239</v>
      </c>
      <c r="F16" t="s">
        <v>13</v>
      </c>
      <c r="G16">
        <v>6215397462</v>
      </c>
      <c r="H16" t="s">
        <v>324</v>
      </c>
      <c r="I16" t="s">
        <v>405</v>
      </c>
      <c r="J16" t="s">
        <v>13</v>
      </c>
    </row>
    <row r="17" spans="1:10" x14ac:dyDescent="0.2">
      <c r="A17" t="s">
        <v>380</v>
      </c>
      <c r="B17">
        <v>14.24</v>
      </c>
      <c r="C17" t="s">
        <v>11</v>
      </c>
      <c r="D17" t="s">
        <v>46</v>
      </c>
      <c r="E17">
        <v>165024830</v>
      </c>
      <c r="F17" t="s">
        <v>13</v>
      </c>
      <c r="G17">
        <v>3908401259</v>
      </c>
      <c r="H17" t="s">
        <v>324</v>
      </c>
      <c r="I17" t="s">
        <v>406</v>
      </c>
      <c r="J17" t="s">
        <v>407</v>
      </c>
    </row>
    <row r="18" spans="1:10" x14ac:dyDescent="0.2">
      <c r="A18" t="s">
        <v>380</v>
      </c>
      <c r="B18">
        <v>14.24</v>
      </c>
      <c r="C18" t="s">
        <v>11</v>
      </c>
      <c r="D18" t="s">
        <v>48</v>
      </c>
      <c r="E18">
        <v>83271094</v>
      </c>
      <c r="F18" t="s">
        <v>13</v>
      </c>
      <c r="G18">
        <v>2095230568</v>
      </c>
      <c r="H18" t="s">
        <v>324</v>
      </c>
      <c r="I18" t="s">
        <v>408</v>
      </c>
      <c r="J18" t="s">
        <v>13</v>
      </c>
    </row>
    <row r="19" spans="1:10" x14ac:dyDescent="0.2">
      <c r="A19" t="s">
        <v>380</v>
      </c>
      <c r="B19">
        <v>14.24</v>
      </c>
      <c r="C19" t="s">
        <v>11</v>
      </c>
      <c r="D19" t="s">
        <v>50</v>
      </c>
      <c r="E19">
        <v>49167319</v>
      </c>
      <c r="F19" t="s">
        <v>13</v>
      </c>
      <c r="G19">
        <v>1246949061</v>
      </c>
      <c r="H19" t="s">
        <v>324</v>
      </c>
      <c r="I19" t="s">
        <v>409</v>
      </c>
      <c r="J19" t="s">
        <v>13</v>
      </c>
    </row>
    <row r="20" spans="1:10" x14ac:dyDescent="0.2">
      <c r="A20" t="s">
        <v>380</v>
      </c>
      <c r="B20">
        <v>14.24</v>
      </c>
      <c r="C20" t="s">
        <v>11</v>
      </c>
      <c r="D20" t="s">
        <v>52</v>
      </c>
      <c r="E20">
        <v>24224387</v>
      </c>
      <c r="F20" t="s">
        <v>13</v>
      </c>
      <c r="G20">
        <v>636628733</v>
      </c>
      <c r="H20" t="s">
        <v>324</v>
      </c>
      <c r="I20" t="s">
        <v>410</v>
      </c>
      <c r="J20" t="s">
        <v>411</v>
      </c>
    </row>
    <row r="21" spans="1:10" x14ac:dyDescent="0.2">
      <c r="A21" t="s">
        <v>380</v>
      </c>
      <c r="B21">
        <v>14.24</v>
      </c>
      <c r="C21" t="s">
        <v>11</v>
      </c>
      <c r="D21" t="s">
        <v>54</v>
      </c>
      <c r="E21">
        <v>13446863</v>
      </c>
      <c r="F21" t="s">
        <v>13</v>
      </c>
      <c r="G21">
        <v>338820670</v>
      </c>
      <c r="H21" t="s">
        <v>324</v>
      </c>
      <c r="I21" t="s">
        <v>412</v>
      </c>
      <c r="J21" t="s">
        <v>413</v>
      </c>
    </row>
    <row r="22" spans="1:10" x14ac:dyDescent="0.2">
      <c r="A22" t="s">
        <v>380</v>
      </c>
      <c r="B22">
        <v>14.24</v>
      </c>
      <c r="C22" t="s">
        <v>11</v>
      </c>
      <c r="D22" t="s">
        <v>57</v>
      </c>
      <c r="E22">
        <v>7265418</v>
      </c>
      <c r="F22" t="s">
        <v>13</v>
      </c>
      <c r="G22">
        <v>183220780</v>
      </c>
      <c r="H22" t="s">
        <v>324</v>
      </c>
      <c r="I22" t="s">
        <v>414</v>
      </c>
      <c r="J22" t="s">
        <v>415</v>
      </c>
    </row>
    <row r="23" spans="1:10" x14ac:dyDescent="0.2">
      <c r="A23" t="s">
        <v>380</v>
      </c>
      <c r="B23">
        <v>14.24</v>
      </c>
      <c r="C23" t="s">
        <v>11</v>
      </c>
      <c r="D23" t="s">
        <v>60</v>
      </c>
      <c r="E23">
        <v>3344738</v>
      </c>
      <c r="F23" t="s">
        <v>13</v>
      </c>
      <c r="G23">
        <v>86944644</v>
      </c>
      <c r="H23" t="s">
        <v>324</v>
      </c>
      <c r="I23" t="s">
        <v>416</v>
      </c>
      <c r="J23" t="s">
        <v>417</v>
      </c>
    </row>
    <row r="24" spans="1:10" x14ac:dyDescent="0.2">
      <c r="A24" t="s">
        <v>380</v>
      </c>
      <c r="B24">
        <v>14.24</v>
      </c>
      <c r="C24" t="s">
        <v>11</v>
      </c>
      <c r="D24" t="s">
        <v>63</v>
      </c>
      <c r="E24">
        <v>1681680</v>
      </c>
      <c r="F24" t="s">
        <v>13</v>
      </c>
      <c r="G24">
        <v>46927227</v>
      </c>
      <c r="H24" t="s">
        <v>324</v>
      </c>
      <c r="I24" t="s">
        <v>418</v>
      </c>
      <c r="J24" t="s">
        <v>419</v>
      </c>
    </row>
    <row r="25" spans="1:10" x14ac:dyDescent="0.2">
      <c r="A25" t="s">
        <v>380</v>
      </c>
      <c r="B25">
        <v>14.24</v>
      </c>
      <c r="C25" t="s">
        <v>11</v>
      </c>
      <c r="D25" t="s">
        <v>64</v>
      </c>
      <c r="E25">
        <v>823744</v>
      </c>
      <c r="F25" t="s">
        <v>13</v>
      </c>
      <c r="G25">
        <v>21197545</v>
      </c>
      <c r="H25" t="s">
        <v>324</v>
      </c>
      <c r="I25" t="s">
        <v>420</v>
      </c>
      <c r="J25" t="s">
        <v>421</v>
      </c>
    </row>
    <row r="26" spans="1:10" x14ac:dyDescent="0.2">
      <c r="A26" t="s">
        <v>380</v>
      </c>
      <c r="B26">
        <v>14.24</v>
      </c>
      <c r="C26" t="s">
        <v>11</v>
      </c>
      <c r="D26" t="s">
        <v>65</v>
      </c>
      <c r="E26">
        <v>50574</v>
      </c>
      <c r="F26" t="s">
        <v>13</v>
      </c>
      <c r="G26">
        <v>1457742</v>
      </c>
      <c r="H26" t="s">
        <v>324</v>
      </c>
      <c r="I26" t="s">
        <v>422</v>
      </c>
      <c r="J26" t="s">
        <v>13</v>
      </c>
    </row>
    <row r="27" spans="1:10" x14ac:dyDescent="0.2">
      <c r="A27" t="s">
        <v>380</v>
      </c>
      <c r="B27">
        <v>14.24</v>
      </c>
      <c r="C27" t="s">
        <v>11</v>
      </c>
      <c r="D27" t="s">
        <v>66</v>
      </c>
      <c r="E27">
        <v>528445801</v>
      </c>
      <c r="F27" t="s">
        <v>13</v>
      </c>
      <c r="G27">
        <v>14656307535</v>
      </c>
      <c r="H27" t="s">
        <v>324</v>
      </c>
      <c r="I27" t="s">
        <v>423</v>
      </c>
      <c r="J27" t="s">
        <v>13</v>
      </c>
    </row>
    <row r="28" spans="1:10" x14ac:dyDescent="0.2">
      <c r="A28" t="s">
        <v>380</v>
      </c>
      <c r="B28">
        <v>14.24</v>
      </c>
      <c r="C28" t="s">
        <v>11</v>
      </c>
      <c r="D28" t="s">
        <v>68</v>
      </c>
      <c r="E28">
        <v>350141510</v>
      </c>
      <c r="F28" t="s">
        <v>13</v>
      </c>
      <c r="G28">
        <v>9484707129</v>
      </c>
      <c r="H28" t="s">
        <v>324</v>
      </c>
      <c r="I28" t="s">
        <v>424</v>
      </c>
      <c r="J28" t="s">
        <v>13</v>
      </c>
    </row>
    <row r="29" spans="1:10" x14ac:dyDescent="0.2">
      <c r="A29" t="s">
        <v>380</v>
      </c>
      <c r="B29">
        <v>14.24</v>
      </c>
      <c r="C29" t="s">
        <v>11</v>
      </c>
      <c r="D29" t="s">
        <v>70</v>
      </c>
      <c r="E29">
        <v>229909177</v>
      </c>
      <c r="F29" t="s">
        <v>13</v>
      </c>
      <c r="G29">
        <v>5904284619</v>
      </c>
      <c r="H29" t="s">
        <v>324</v>
      </c>
      <c r="I29" t="s">
        <v>425</v>
      </c>
      <c r="J29" t="s">
        <v>426</v>
      </c>
    </row>
    <row r="30" spans="1:10" x14ac:dyDescent="0.2">
      <c r="A30" t="s">
        <v>380</v>
      </c>
      <c r="B30">
        <v>14.24</v>
      </c>
      <c r="C30" t="s">
        <v>11</v>
      </c>
      <c r="D30" t="s">
        <v>72</v>
      </c>
      <c r="E30">
        <v>139952618</v>
      </c>
      <c r="F30" t="s">
        <v>13</v>
      </c>
      <c r="G30">
        <v>3747073071</v>
      </c>
      <c r="H30" t="s">
        <v>324</v>
      </c>
      <c r="I30" t="s">
        <v>427</v>
      </c>
      <c r="J30" t="s">
        <v>428</v>
      </c>
    </row>
    <row r="31" spans="1:10" x14ac:dyDescent="0.2">
      <c r="A31" t="s">
        <v>380</v>
      </c>
      <c r="B31">
        <v>14.24</v>
      </c>
      <c r="C31" t="s">
        <v>11</v>
      </c>
      <c r="D31" t="s">
        <v>74</v>
      </c>
      <c r="E31">
        <v>85852523</v>
      </c>
      <c r="F31" t="s">
        <v>13</v>
      </c>
      <c r="G31">
        <v>2240393969</v>
      </c>
      <c r="H31" t="s">
        <v>324</v>
      </c>
      <c r="I31" t="s">
        <v>429</v>
      </c>
      <c r="J31" t="s">
        <v>430</v>
      </c>
    </row>
    <row r="32" spans="1:10" x14ac:dyDescent="0.2">
      <c r="A32" t="s">
        <v>380</v>
      </c>
      <c r="B32">
        <v>14.24</v>
      </c>
      <c r="C32" t="s">
        <v>11</v>
      </c>
      <c r="D32" t="s">
        <v>76</v>
      </c>
      <c r="E32">
        <v>42572075</v>
      </c>
      <c r="F32" t="s">
        <v>13</v>
      </c>
      <c r="G32">
        <v>1077833007</v>
      </c>
      <c r="H32" t="s">
        <v>324</v>
      </c>
      <c r="I32" t="s">
        <v>431</v>
      </c>
      <c r="J32" t="s">
        <v>13</v>
      </c>
    </row>
    <row r="33" spans="1:10" x14ac:dyDescent="0.2">
      <c r="A33" t="s">
        <v>380</v>
      </c>
      <c r="B33">
        <v>14.24</v>
      </c>
      <c r="C33" t="s">
        <v>11</v>
      </c>
      <c r="D33" t="s">
        <v>78</v>
      </c>
      <c r="E33">
        <v>27118869</v>
      </c>
      <c r="F33" t="s">
        <v>13</v>
      </c>
      <c r="G33">
        <v>646947046</v>
      </c>
      <c r="H33" t="s">
        <v>324</v>
      </c>
      <c r="I33" t="s">
        <v>432</v>
      </c>
      <c r="J33" t="s">
        <v>433</v>
      </c>
    </row>
    <row r="34" spans="1:10" x14ac:dyDescent="0.2">
      <c r="A34" t="s">
        <v>380</v>
      </c>
      <c r="B34">
        <v>14.24</v>
      </c>
      <c r="C34" t="s">
        <v>11</v>
      </c>
      <c r="D34" t="s">
        <v>80</v>
      </c>
      <c r="E34">
        <v>12204372</v>
      </c>
      <c r="F34" t="s">
        <v>13</v>
      </c>
      <c r="G34">
        <v>316265974</v>
      </c>
      <c r="H34" t="s">
        <v>324</v>
      </c>
      <c r="I34" t="s">
        <v>434</v>
      </c>
      <c r="J34" t="s">
        <v>435</v>
      </c>
    </row>
    <row r="35" spans="1:10" x14ac:dyDescent="0.2">
      <c r="A35" t="s">
        <v>380</v>
      </c>
      <c r="B35">
        <v>14.24</v>
      </c>
      <c r="C35" t="s">
        <v>11</v>
      </c>
      <c r="D35" t="s">
        <v>83</v>
      </c>
      <c r="E35">
        <v>6815715</v>
      </c>
      <c r="F35" t="s">
        <v>13</v>
      </c>
      <c r="G35">
        <v>171765007</v>
      </c>
      <c r="H35" t="s">
        <v>324</v>
      </c>
      <c r="I35" t="s">
        <v>436</v>
      </c>
      <c r="J35" t="s">
        <v>437</v>
      </c>
    </row>
    <row r="36" spans="1:10" x14ac:dyDescent="0.2">
      <c r="A36" t="s">
        <v>380</v>
      </c>
      <c r="B36">
        <v>14.24</v>
      </c>
      <c r="C36" t="s">
        <v>11</v>
      </c>
      <c r="D36" t="s">
        <v>86</v>
      </c>
      <c r="E36">
        <v>2932835</v>
      </c>
      <c r="F36" t="s">
        <v>13</v>
      </c>
      <c r="G36">
        <v>76463535</v>
      </c>
      <c r="H36" t="s">
        <v>324</v>
      </c>
      <c r="I36" t="s">
        <v>438</v>
      </c>
      <c r="J36" t="s">
        <v>439</v>
      </c>
    </row>
    <row r="37" spans="1:10" x14ac:dyDescent="0.2">
      <c r="A37" t="s">
        <v>380</v>
      </c>
      <c r="B37">
        <v>14.24</v>
      </c>
      <c r="C37" t="s">
        <v>11</v>
      </c>
      <c r="D37" t="s">
        <v>89</v>
      </c>
      <c r="E37">
        <v>1585066</v>
      </c>
      <c r="F37" t="s">
        <v>13</v>
      </c>
      <c r="G37">
        <v>42035480</v>
      </c>
      <c r="H37" t="s">
        <v>324</v>
      </c>
      <c r="I37" t="s">
        <v>440</v>
      </c>
      <c r="J37" t="s">
        <v>441</v>
      </c>
    </row>
    <row r="38" spans="1:10" x14ac:dyDescent="0.2">
      <c r="A38" t="s">
        <v>380</v>
      </c>
      <c r="B38">
        <v>14.24</v>
      </c>
      <c r="C38" t="s">
        <v>11</v>
      </c>
      <c r="D38" t="s">
        <v>92</v>
      </c>
      <c r="E38">
        <v>832610</v>
      </c>
      <c r="F38" t="s">
        <v>13</v>
      </c>
      <c r="G38">
        <v>19716887</v>
      </c>
      <c r="H38" t="s">
        <v>324</v>
      </c>
      <c r="I38" t="s">
        <v>442</v>
      </c>
      <c r="J38" t="s">
        <v>443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D5A4-9AA8-6E49-B0CF-CEAE579D2472}">
  <dimension ref="A1:F37"/>
  <sheetViews>
    <sheetView workbookViewId="0">
      <selection activeCell="E1" sqref="E1:F1048576"/>
    </sheetView>
  </sheetViews>
  <sheetFormatPr baseColWidth="10" defaultRowHeight="15" x14ac:dyDescent="0.2"/>
  <cols>
    <col min="1" max="1" width="15" customWidth="1"/>
    <col min="2" max="2" width="21.5" bestFit="1" customWidth="1"/>
    <col min="3" max="4" width="15" customWidth="1"/>
    <col min="5" max="5" width="12.5" bestFit="1" customWidth="1"/>
  </cols>
  <sheetData>
    <row r="1" spans="1:6" x14ac:dyDescent="0.2">
      <c r="A1" s="1" t="s">
        <v>0</v>
      </c>
      <c r="B1" s="1" t="s">
        <v>3</v>
      </c>
      <c r="C1" s="1" t="s">
        <v>6</v>
      </c>
      <c r="D1" s="1" t="s">
        <v>5900</v>
      </c>
      <c r="E1" s="1" t="s">
        <v>5901</v>
      </c>
      <c r="F1" s="1" t="s">
        <v>5902</v>
      </c>
    </row>
    <row r="2" spans="1:6" x14ac:dyDescent="0.2">
      <c r="A2" t="s">
        <v>3205</v>
      </c>
      <c r="B2" t="s">
        <v>12</v>
      </c>
      <c r="C2">
        <v>4855026739</v>
      </c>
      <c r="D2">
        <v>662559097</v>
      </c>
      <c r="E2">
        <f>C2/D2</f>
        <v>7.3276885956031181</v>
      </c>
      <c r="F2">
        <v>500</v>
      </c>
    </row>
    <row r="3" spans="1:6" x14ac:dyDescent="0.2">
      <c r="A3" t="s">
        <v>3205</v>
      </c>
      <c r="B3" t="s">
        <v>16</v>
      </c>
      <c r="C3">
        <v>2856354363</v>
      </c>
      <c r="D3">
        <v>796883799</v>
      </c>
      <c r="E3">
        <f t="shared" ref="E3:E37" si="0">C3/D3</f>
        <v>3.5844051122439748</v>
      </c>
      <c r="F3">
        <f>F2/2</f>
        <v>250</v>
      </c>
    </row>
    <row r="4" spans="1:6" x14ac:dyDescent="0.2">
      <c r="A4" t="s">
        <v>3205</v>
      </c>
      <c r="B4" t="s">
        <v>18</v>
      </c>
      <c r="C4">
        <v>1838400858</v>
      </c>
      <c r="D4">
        <v>808436445</v>
      </c>
      <c r="E4">
        <f t="shared" si="0"/>
        <v>2.2740202638934717</v>
      </c>
      <c r="F4">
        <f t="shared" ref="F4:F13" si="1">F3/2</f>
        <v>125</v>
      </c>
    </row>
    <row r="5" spans="1:6" x14ac:dyDescent="0.2">
      <c r="A5" t="s">
        <v>3205</v>
      </c>
      <c r="B5" t="s">
        <v>20</v>
      </c>
      <c r="C5">
        <v>1068603027</v>
      </c>
      <c r="D5">
        <v>916757366</v>
      </c>
      <c r="E5">
        <f t="shared" si="0"/>
        <v>1.1656334234460899</v>
      </c>
      <c r="F5">
        <f t="shared" si="1"/>
        <v>62.5</v>
      </c>
    </row>
    <row r="6" spans="1:6" x14ac:dyDescent="0.2">
      <c r="A6" t="s">
        <v>3205</v>
      </c>
      <c r="B6" t="s">
        <v>22</v>
      </c>
      <c r="C6">
        <v>710868071</v>
      </c>
      <c r="D6">
        <v>906437411</v>
      </c>
      <c r="E6">
        <f t="shared" si="0"/>
        <v>0.78424396695603726</v>
      </c>
      <c r="F6">
        <f t="shared" si="1"/>
        <v>31.25</v>
      </c>
    </row>
    <row r="7" spans="1:6" x14ac:dyDescent="0.2">
      <c r="A7" t="s">
        <v>3205</v>
      </c>
      <c r="B7" t="s">
        <v>25</v>
      </c>
      <c r="C7">
        <v>315262601</v>
      </c>
      <c r="D7">
        <v>864285735</v>
      </c>
      <c r="E7">
        <f t="shared" si="0"/>
        <v>0.36476663704278306</v>
      </c>
      <c r="F7">
        <f t="shared" si="1"/>
        <v>15.625</v>
      </c>
    </row>
    <row r="8" spans="1:6" x14ac:dyDescent="0.2">
      <c r="A8" t="s">
        <v>3205</v>
      </c>
      <c r="B8" t="s">
        <v>27</v>
      </c>
      <c r="C8">
        <v>136135945</v>
      </c>
      <c r="D8">
        <v>812099734</v>
      </c>
      <c r="E8">
        <f t="shared" si="0"/>
        <v>0.16763451494985959</v>
      </c>
      <c r="F8">
        <f t="shared" si="1"/>
        <v>7.8125</v>
      </c>
    </row>
    <row r="9" spans="1:6" x14ac:dyDescent="0.2">
      <c r="A9" t="s">
        <v>3205</v>
      </c>
      <c r="B9" t="s">
        <v>29</v>
      </c>
      <c r="C9">
        <v>70111862</v>
      </c>
      <c r="D9">
        <v>832266222</v>
      </c>
      <c r="E9">
        <f t="shared" si="0"/>
        <v>8.424210925143133E-2</v>
      </c>
      <c r="F9">
        <f t="shared" si="1"/>
        <v>3.90625</v>
      </c>
    </row>
    <row r="10" spans="1:6" x14ac:dyDescent="0.2">
      <c r="A10" t="s">
        <v>3205</v>
      </c>
      <c r="B10" t="s">
        <v>32</v>
      </c>
      <c r="C10">
        <v>36950227</v>
      </c>
      <c r="D10">
        <v>807997115</v>
      </c>
      <c r="E10">
        <f t="shared" si="0"/>
        <v>4.5730642243691673E-2</v>
      </c>
      <c r="F10">
        <f t="shared" si="1"/>
        <v>1.953125</v>
      </c>
    </row>
    <row r="11" spans="1:6" x14ac:dyDescent="0.2">
      <c r="A11" t="s">
        <v>3205</v>
      </c>
      <c r="B11" t="s">
        <v>35</v>
      </c>
      <c r="C11">
        <v>17134588</v>
      </c>
      <c r="D11">
        <v>824608259</v>
      </c>
      <c r="E11">
        <f t="shared" si="0"/>
        <v>2.0779064256255527E-2</v>
      </c>
      <c r="F11">
        <f t="shared" si="1"/>
        <v>0.9765625</v>
      </c>
    </row>
    <row r="12" spans="1:6" x14ac:dyDescent="0.2">
      <c r="A12" t="s">
        <v>3205</v>
      </c>
      <c r="B12" t="s">
        <v>38</v>
      </c>
      <c r="C12">
        <v>9437678</v>
      </c>
      <c r="D12">
        <v>787660083</v>
      </c>
      <c r="E12">
        <f t="shared" si="0"/>
        <v>1.1981917331717825E-2</v>
      </c>
      <c r="F12">
        <f t="shared" si="1"/>
        <v>0.48828125</v>
      </c>
    </row>
    <row r="13" spans="1:6" x14ac:dyDescent="0.2">
      <c r="A13" t="s">
        <v>3205</v>
      </c>
      <c r="B13" t="s">
        <v>39</v>
      </c>
      <c r="C13">
        <v>3926582</v>
      </c>
      <c r="D13">
        <v>792784837</v>
      </c>
      <c r="E13">
        <f t="shared" si="0"/>
        <v>4.9528974530576196E-3</v>
      </c>
      <c r="F13">
        <f t="shared" si="1"/>
        <v>0.244140625</v>
      </c>
    </row>
    <row r="14" spans="1:6" x14ac:dyDescent="0.2">
      <c r="A14" t="s">
        <v>3205</v>
      </c>
      <c r="B14" t="s">
        <v>40</v>
      </c>
      <c r="C14">
        <v>5328264135</v>
      </c>
      <c r="D14">
        <v>654098245</v>
      </c>
      <c r="E14">
        <f t="shared" si="0"/>
        <v>8.1459691655341473</v>
      </c>
      <c r="F14">
        <v>500</v>
      </c>
    </row>
    <row r="15" spans="1:6" x14ac:dyDescent="0.2">
      <c r="A15" t="s">
        <v>3205</v>
      </c>
      <c r="B15" t="s">
        <v>42</v>
      </c>
      <c r="C15">
        <v>3228573344</v>
      </c>
      <c r="D15">
        <v>840180959</v>
      </c>
      <c r="E15">
        <f t="shared" si="0"/>
        <v>3.8427118698842113</v>
      </c>
      <c r="F15">
        <f>F14/2</f>
        <v>250</v>
      </c>
    </row>
    <row r="16" spans="1:6" x14ac:dyDescent="0.2">
      <c r="A16" t="s">
        <v>3205</v>
      </c>
      <c r="B16" t="s">
        <v>44</v>
      </c>
      <c r="C16">
        <v>1878924167</v>
      </c>
      <c r="D16">
        <v>851267352</v>
      </c>
      <c r="E16">
        <f t="shared" si="0"/>
        <v>2.2072080675778105</v>
      </c>
      <c r="F16">
        <f t="shared" ref="F16:F25" si="2">F15/2</f>
        <v>125</v>
      </c>
    </row>
    <row r="17" spans="1:6" x14ac:dyDescent="0.2">
      <c r="A17" t="s">
        <v>3205</v>
      </c>
      <c r="B17" t="s">
        <v>46</v>
      </c>
      <c r="C17">
        <v>1082701673</v>
      </c>
      <c r="D17">
        <v>888959410</v>
      </c>
      <c r="E17">
        <f t="shared" si="0"/>
        <v>1.2179427551140947</v>
      </c>
      <c r="F17">
        <f t="shared" si="2"/>
        <v>62.5</v>
      </c>
    </row>
    <row r="18" spans="1:6" x14ac:dyDescent="0.2">
      <c r="A18" t="s">
        <v>3205</v>
      </c>
      <c r="B18" t="s">
        <v>48</v>
      </c>
      <c r="C18">
        <v>548852811</v>
      </c>
      <c r="D18">
        <v>940555248</v>
      </c>
      <c r="E18">
        <f t="shared" si="0"/>
        <v>0.58354127752418861</v>
      </c>
      <c r="F18">
        <f t="shared" si="2"/>
        <v>31.25</v>
      </c>
    </row>
    <row r="19" spans="1:6" x14ac:dyDescent="0.2">
      <c r="A19" t="s">
        <v>3205</v>
      </c>
      <c r="B19" t="s">
        <v>50</v>
      </c>
      <c r="C19">
        <v>293676578</v>
      </c>
      <c r="D19">
        <v>902729870</v>
      </c>
      <c r="E19">
        <f t="shared" si="0"/>
        <v>0.3253205502106627</v>
      </c>
      <c r="F19">
        <f t="shared" si="2"/>
        <v>15.625</v>
      </c>
    </row>
    <row r="20" spans="1:6" x14ac:dyDescent="0.2">
      <c r="A20" t="s">
        <v>3205</v>
      </c>
      <c r="B20" t="s">
        <v>52</v>
      </c>
      <c r="C20">
        <v>143754091</v>
      </c>
      <c r="D20">
        <v>864783876</v>
      </c>
      <c r="E20">
        <f t="shared" si="0"/>
        <v>0.16623123417254834</v>
      </c>
      <c r="F20">
        <f t="shared" si="2"/>
        <v>7.8125</v>
      </c>
    </row>
    <row r="21" spans="1:6" x14ac:dyDescent="0.2">
      <c r="A21" t="s">
        <v>3205</v>
      </c>
      <c r="B21" t="s">
        <v>54</v>
      </c>
      <c r="C21">
        <v>77876965</v>
      </c>
      <c r="D21">
        <v>883609749</v>
      </c>
      <c r="E21">
        <f t="shared" si="0"/>
        <v>8.8135022376263986E-2</v>
      </c>
      <c r="F21">
        <f t="shared" si="2"/>
        <v>3.90625</v>
      </c>
    </row>
    <row r="22" spans="1:6" x14ac:dyDescent="0.2">
      <c r="A22" t="s">
        <v>3205</v>
      </c>
      <c r="B22" t="s">
        <v>57</v>
      </c>
      <c r="C22">
        <v>38068491</v>
      </c>
      <c r="D22">
        <v>833095638</v>
      </c>
      <c r="E22">
        <f t="shared" si="0"/>
        <v>4.5695223049529402E-2</v>
      </c>
      <c r="F22">
        <f t="shared" si="2"/>
        <v>1.953125</v>
      </c>
    </row>
    <row r="23" spans="1:6" x14ac:dyDescent="0.2">
      <c r="A23" t="s">
        <v>3205</v>
      </c>
      <c r="B23" t="s">
        <v>60</v>
      </c>
      <c r="C23">
        <v>18273629</v>
      </c>
      <c r="D23">
        <v>869968386</v>
      </c>
      <c r="E23">
        <f t="shared" si="0"/>
        <v>2.1004934540230523E-2</v>
      </c>
      <c r="F23">
        <f t="shared" si="2"/>
        <v>0.9765625</v>
      </c>
    </row>
    <row r="24" spans="1:6" x14ac:dyDescent="0.2">
      <c r="A24" t="s">
        <v>3205</v>
      </c>
      <c r="B24" t="s">
        <v>63</v>
      </c>
      <c r="C24">
        <v>9050018</v>
      </c>
      <c r="D24">
        <v>811923675</v>
      </c>
      <c r="E24">
        <f t="shared" si="0"/>
        <v>1.1146390084018673E-2</v>
      </c>
      <c r="F24">
        <f t="shared" si="2"/>
        <v>0.48828125</v>
      </c>
    </row>
    <row r="25" spans="1:6" x14ac:dyDescent="0.2">
      <c r="A25" t="s">
        <v>3205</v>
      </c>
      <c r="B25" t="s">
        <v>64</v>
      </c>
      <c r="C25">
        <v>3995167</v>
      </c>
      <c r="D25">
        <v>823039798</v>
      </c>
      <c r="E25">
        <f t="shared" si="0"/>
        <v>4.8541601629815715E-3</v>
      </c>
      <c r="F25">
        <f t="shared" si="2"/>
        <v>0.244140625</v>
      </c>
    </row>
    <row r="26" spans="1:6" x14ac:dyDescent="0.2">
      <c r="A26" t="s">
        <v>3205</v>
      </c>
      <c r="B26" t="s">
        <v>66</v>
      </c>
      <c r="C26">
        <v>5323255168</v>
      </c>
      <c r="D26">
        <v>741171882</v>
      </c>
      <c r="E26">
        <f t="shared" si="0"/>
        <v>7.1822141358568157</v>
      </c>
      <c r="F26">
        <v>500</v>
      </c>
    </row>
    <row r="27" spans="1:6" x14ac:dyDescent="0.2">
      <c r="A27" t="s">
        <v>3205</v>
      </c>
      <c r="B27" t="s">
        <v>68</v>
      </c>
      <c r="C27">
        <v>3009002714</v>
      </c>
      <c r="D27">
        <v>724224973</v>
      </c>
      <c r="E27">
        <f t="shared" si="0"/>
        <v>4.1547900530626967</v>
      </c>
      <c r="F27">
        <f>F26/2</f>
        <v>250</v>
      </c>
    </row>
    <row r="28" spans="1:6" x14ac:dyDescent="0.2">
      <c r="A28" t="s">
        <v>3205</v>
      </c>
      <c r="B28" t="s">
        <v>70</v>
      </c>
      <c r="C28">
        <v>1900365163</v>
      </c>
      <c r="D28">
        <v>861100051</v>
      </c>
      <c r="E28">
        <f t="shared" si="0"/>
        <v>2.2069040186365059</v>
      </c>
      <c r="F28">
        <f t="shared" ref="F28:F37" si="3">F27/2</f>
        <v>125</v>
      </c>
    </row>
    <row r="29" spans="1:6" x14ac:dyDescent="0.2">
      <c r="A29" t="s">
        <v>3205</v>
      </c>
      <c r="B29" t="s">
        <v>72</v>
      </c>
      <c r="C29">
        <v>1018535652</v>
      </c>
      <c r="D29">
        <v>868638471</v>
      </c>
      <c r="E29">
        <f t="shared" si="0"/>
        <v>1.1725656714552768</v>
      </c>
      <c r="F29">
        <f t="shared" si="3"/>
        <v>62.5</v>
      </c>
    </row>
    <row r="30" spans="1:6" x14ac:dyDescent="0.2">
      <c r="A30" t="s">
        <v>3205</v>
      </c>
      <c r="B30" t="s">
        <v>74</v>
      </c>
      <c r="C30">
        <v>554579515</v>
      </c>
      <c r="D30">
        <v>873570477</v>
      </c>
      <c r="E30">
        <f t="shared" si="0"/>
        <v>0.63484232766716997</v>
      </c>
      <c r="F30">
        <f t="shared" si="3"/>
        <v>31.25</v>
      </c>
    </row>
    <row r="31" spans="1:6" x14ac:dyDescent="0.2">
      <c r="A31" t="s">
        <v>3205</v>
      </c>
      <c r="B31" t="s">
        <v>76</v>
      </c>
      <c r="C31">
        <v>253940090</v>
      </c>
      <c r="D31">
        <v>835630670</v>
      </c>
      <c r="E31">
        <f t="shared" si="0"/>
        <v>0.30389034188991654</v>
      </c>
      <c r="F31">
        <f t="shared" si="3"/>
        <v>15.625</v>
      </c>
    </row>
    <row r="32" spans="1:6" x14ac:dyDescent="0.2">
      <c r="A32" t="s">
        <v>3205</v>
      </c>
      <c r="B32" t="s">
        <v>78</v>
      </c>
      <c r="C32">
        <v>153177163</v>
      </c>
      <c r="D32">
        <v>905239784</v>
      </c>
      <c r="E32">
        <f t="shared" si="0"/>
        <v>0.16921170026703114</v>
      </c>
      <c r="F32">
        <f t="shared" si="3"/>
        <v>7.8125</v>
      </c>
    </row>
    <row r="33" spans="1:6" x14ac:dyDescent="0.2">
      <c r="A33" t="s">
        <v>3205</v>
      </c>
      <c r="B33" t="s">
        <v>80</v>
      </c>
      <c r="C33">
        <v>73158384</v>
      </c>
      <c r="D33">
        <v>906818497</v>
      </c>
      <c r="E33">
        <f t="shared" si="0"/>
        <v>8.0675884140021026E-2</v>
      </c>
      <c r="F33">
        <f t="shared" si="3"/>
        <v>3.90625</v>
      </c>
    </row>
    <row r="34" spans="1:6" x14ac:dyDescent="0.2">
      <c r="A34" t="s">
        <v>3205</v>
      </c>
      <c r="B34" t="s">
        <v>83</v>
      </c>
      <c r="C34">
        <v>39798634</v>
      </c>
      <c r="D34">
        <v>928326985</v>
      </c>
      <c r="E34">
        <f t="shared" si="0"/>
        <v>4.2871353136416691E-2</v>
      </c>
      <c r="F34">
        <f t="shared" si="3"/>
        <v>1.953125</v>
      </c>
    </row>
    <row r="35" spans="1:6" x14ac:dyDescent="0.2">
      <c r="A35" t="s">
        <v>3205</v>
      </c>
      <c r="B35" t="s">
        <v>86</v>
      </c>
      <c r="C35">
        <v>15364085</v>
      </c>
      <c r="D35">
        <v>863432321</v>
      </c>
      <c r="E35">
        <f t="shared" si="0"/>
        <v>1.779419721305522E-2</v>
      </c>
      <c r="F35">
        <f t="shared" si="3"/>
        <v>0.9765625</v>
      </c>
    </row>
    <row r="36" spans="1:6" x14ac:dyDescent="0.2">
      <c r="A36" t="s">
        <v>3205</v>
      </c>
      <c r="B36" t="s">
        <v>89</v>
      </c>
      <c r="C36">
        <v>8342456</v>
      </c>
      <c r="D36">
        <v>848382069</v>
      </c>
      <c r="E36">
        <f t="shared" si="0"/>
        <v>9.8333714311446621E-3</v>
      </c>
      <c r="F36">
        <f t="shared" si="3"/>
        <v>0.48828125</v>
      </c>
    </row>
    <row r="37" spans="1:6" x14ac:dyDescent="0.2">
      <c r="A37" t="s">
        <v>3205</v>
      </c>
      <c r="B37" t="s">
        <v>92</v>
      </c>
      <c r="C37">
        <v>4106539</v>
      </c>
      <c r="D37">
        <v>815938337</v>
      </c>
      <c r="E37">
        <f t="shared" si="0"/>
        <v>5.0329036077636832E-3</v>
      </c>
      <c r="F37">
        <f t="shared" si="3"/>
        <v>0.244140625</v>
      </c>
    </row>
  </sheetData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3478</v>
      </c>
      <c r="B2">
        <v>7.14</v>
      </c>
      <c r="C2" t="s">
        <v>11</v>
      </c>
      <c r="D2" t="s">
        <v>12</v>
      </c>
      <c r="E2">
        <v>150847205</v>
      </c>
      <c r="F2" t="s">
        <v>13</v>
      </c>
      <c r="G2">
        <v>1968999177</v>
      </c>
      <c r="H2" t="s">
        <v>3479</v>
      </c>
      <c r="I2" t="s">
        <v>3480</v>
      </c>
      <c r="J2" t="s">
        <v>13</v>
      </c>
    </row>
    <row r="3" spans="1:10" x14ac:dyDescent="0.2">
      <c r="A3" t="s">
        <v>3478</v>
      </c>
      <c r="B3">
        <v>7.14</v>
      </c>
      <c r="C3" t="s">
        <v>11</v>
      </c>
      <c r="D3" t="s">
        <v>16</v>
      </c>
      <c r="E3">
        <v>72813598</v>
      </c>
      <c r="F3" t="s">
        <v>13</v>
      </c>
      <c r="G3">
        <v>1030096871</v>
      </c>
      <c r="H3" t="s">
        <v>3479</v>
      </c>
      <c r="I3" t="s">
        <v>3481</v>
      </c>
      <c r="J3" t="s">
        <v>13</v>
      </c>
    </row>
    <row r="4" spans="1:10" x14ac:dyDescent="0.2">
      <c r="A4" t="s">
        <v>3478</v>
      </c>
      <c r="B4">
        <v>7.14</v>
      </c>
      <c r="C4" t="s">
        <v>11</v>
      </c>
      <c r="D4" t="s">
        <v>18</v>
      </c>
      <c r="E4">
        <v>47220496</v>
      </c>
      <c r="F4" t="s">
        <v>13</v>
      </c>
      <c r="G4">
        <v>663911781</v>
      </c>
      <c r="H4" t="s">
        <v>3479</v>
      </c>
      <c r="I4" t="s">
        <v>3482</v>
      </c>
      <c r="J4" t="s">
        <v>13</v>
      </c>
    </row>
    <row r="5" spans="1:10" x14ac:dyDescent="0.2">
      <c r="A5" t="s">
        <v>3478</v>
      </c>
      <c r="B5">
        <v>7.14</v>
      </c>
      <c r="C5" t="s">
        <v>11</v>
      </c>
      <c r="D5" t="s">
        <v>20</v>
      </c>
      <c r="E5">
        <v>26403646</v>
      </c>
      <c r="F5" t="s">
        <v>13</v>
      </c>
      <c r="G5">
        <v>326639945</v>
      </c>
      <c r="H5" t="s">
        <v>3479</v>
      </c>
      <c r="I5" t="s">
        <v>3483</v>
      </c>
      <c r="J5" t="s">
        <v>13</v>
      </c>
    </row>
    <row r="6" spans="1:10" x14ac:dyDescent="0.2">
      <c r="A6" t="s">
        <v>3478</v>
      </c>
      <c r="B6">
        <v>7.14</v>
      </c>
      <c r="C6" t="s">
        <v>11</v>
      </c>
      <c r="D6" t="s">
        <v>22</v>
      </c>
      <c r="E6">
        <v>16959543</v>
      </c>
      <c r="F6" t="s">
        <v>13</v>
      </c>
      <c r="G6">
        <v>227181611</v>
      </c>
      <c r="H6" t="s">
        <v>3479</v>
      </c>
      <c r="I6" t="s">
        <v>3484</v>
      </c>
      <c r="J6" t="s">
        <v>3485</v>
      </c>
    </row>
    <row r="7" spans="1:10" x14ac:dyDescent="0.2">
      <c r="A7" t="s">
        <v>3478</v>
      </c>
      <c r="B7">
        <v>7.14</v>
      </c>
      <c r="C7" t="s">
        <v>11</v>
      </c>
      <c r="D7" t="s">
        <v>25</v>
      </c>
      <c r="E7">
        <v>8458289</v>
      </c>
      <c r="F7" t="s">
        <v>13</v>
      </c>
      <c r="G7">
        <v>110013708</v>
      </c>
      <c r="H7" t="s">
        <v>3479</v>
      </c>
      <c r="I7" t="s">
        <v>3486</v>
      </c>
      <c r="J7" t="s">
        <v>13</v>
      </c>
    </row>
    <row r="8" spans="1:10" x14ac:dyDescent="0.2">
      <c r="A8" t="s">
        <v>3478</v>
      </c>
      <c r="B8">
        <v>7.14</v>
      </c>
      <c r="C8" t="s">
        <v>11</v>
      </c>
      <c r="D8" t="s">
        <v>27</v>
      </c>
      <c r="E8">
        <v>4089979</v>
      </c>
      <c r="F8" t="s">
        <v>13</v>
      </c>
      <c r="G8">
        <v>48085064</v>
      </c>
      <c r="H8" t="s">
        <v>3479</v>
      </c>
      <c r="I8" t="s">
        <v>3487</v>
      </c>
      <c r="J8" t="s">
        <v>3488</v>
      </c>
    </row>
    <row r="9" spans="1:10" x14ac:dyDescent="0.2">
      <c r="A9" t="s">
        <v>3478</v>
      </c>
      <c r="B9">
        <v>7.14</v>
      </c>
      <c r="C9" t="s">
        <v>11</v>
      </c>
      <c r="D9" t="s">
        <v>29</v>
      </c>
      <c r="E9">
        <v>2045943</v>
      </c>
      <c r="F9" t="s">
        <v>13</v>
      </c>
      <c r="G9">
        <v>23920117</v>
      </c>
      <c r="H9" t="s">
        <v>3479</v>
      </c>
      <c r="I9" t="s">
        <v>3489</v>
      </c>
      <c r="J9" t="s">
        <v>3490</v>
      </c>
    </row>
    <row r="10" spans="1:10" x14ac:dyDescent="0.2">
      <c r="A10" t="s">
        <v>3478</v>
      </c>
      <c r="B10">
        <v>7.14</v>
      </c>
      <c r="C10" t="s">
        <v>11</v>
      </c>
      <c r="D10" t="s">
        <v>32</v>
      </c>
      <c r="E10">
        <v>1017911</v>
      </c>
      <c r="F10" t="s">
        <v>13</v>
      </c>
      <c r="G10">
        <v>12413919</v>
      </c>
      <c r="H10" t="s">
        <v>3479</v>
      </c>
      <c r="I10" t="s">
        <v>3491</v>
      </c>
      <c r="J10" t="s">
        <v>3492</v>
      </c>
    </row>
    <row r="11" spans="1:10" x14ac:dyDescent="0.2">
      <c r="A11" t="s">
        <v>3478</v>
      </c>
      <c r="B11">
        <v>7.14</v>
      </c>
      <c r="C11" t="s">
        <v>11</v>
      </c>
      <c r="D11" t="s">
        <v>35</v>
      </c>
      <c r="E11">
        <v>395006</v>
      </c>
      <c r="F11" t="s">
        <v>13</v>
      </c>
      <c r="G11">
        <v>4905598</v>
      </c>
      <c r="H11" t="s">
        <v>3479</v>
      </c>
      <c r="I11" t="s">
        <v>3493</v>
      </c>
      <c r="J11" t="s">
        <v>3494</v>
      </c>
    </row>
    <row r="12" spans="1:10" x14ac:dyDescent="0.2">
      <c r="A12" t="s">
        <v>3478</v>
      </c>
      <c r="B12">
        <v>7.14</v>
      </c>
      <c r="C12" t="s">
        <v>11</v>
      </c>
      <c r="D12" t="s">
        <v>38</v>
      </c>
      <c r="E12">
        <v>229595</v>
      </c>
      <c r="F12" t="s">
        <v>13</v>
      </c>
      <c r="G12">
        <v>2633869</v>
      </c>
      <c r="H12" t="s">
        <v>3479</v>
      </c>
      <c r="I12" t="s">
        <v>3495</v>
      </c>
      <c r="J12" t="s">
        <v>3496</v>
      </c>
    </row>
    <row r="13" spans="1:10" x14ac:dyDescent="0.2">
      <c r="A13" t="s">
        <v>3478</v>
      </c>
      <c r="B13">
        <v>7.14</v>
      </c>
      <c r="C13" t="s">
        <v>11</v>
      </c>
      <c r="D13" t="s">
        <v>39</v>
      </c>
      <c r="E13">
        <v>96208</v>
      </c>
      <c r="F13" t="s">
        <v>13</v>
      </c>
      <c r="G13">
        <v>1068460</v>
      </c>
      <c r="H13" t="s">
        <v>3479</v>
      </c>
      <c r="I13" t="s">
        <v>193</v>
      </c>
      <c r="J13" t="s">
        <v>3497</v>
      </c>
    </row>
    <row r="14" spans="1:10" x14ac:dyDescent="0.2">
      <c r="A14" t="s">
        <v>3478</v>
      </c>
      <c r="B14">
        <v>7.14</v>
      </c>
      <c r="C14" t="s">
        <v>11</v>
      </c>
      <c r="D14" t="s">
        <v>40</v>
      </c>
      <c r="E14">
        <v>159620443</v>
      </c>
      <c r="F14" t="s">
        <v>13</v>
      </c>
      <c r="G14">
        <v>2121840266</v>
      </c>
      <c r="H14" t="s">
        <v>3479</v>
      </c>
      <c r="I14" t="s">
        <v>3498</v>
      </c>
      <c r="J14" t="s">
        <v>13</v>
      </c>
    </row>
    <row r="15" spans="1:10" x14ac:dyDescent="0.2">
      <c r="A15" t="s">
        <v>3478</v>
      </c>
      <c r="B15">
        <v>7.14</v>
      </c>
      <c r="C15" t="s">
        <v>11</v>
      </c>
      <c r="D15" t="s">
        <v>42</v>
      </c>
      <c r="E15">
        <v>80675365</v>
      </c>
      <c r="F15" t="s">
        <v>13</v>
      </c>
      <c r="G15">
        <v>1079532175</v>
      </c>
      <c r="H15" t="s">
        <v>3479</v>
      </c>
      <c r="I15" t="s">
        <v>3499</v>
      </c>
      <c r="J15" t="s">
        <v>13</v>
      </c>
    </row>
    <row r="16" spans="1:10" x14ac:dyDescent="0.2">
      <c r="A16" t="s">
        <v>3478</v>
      </c>
      <c r="B16">
        <v>7.14</v>
      </c>
      <c r="C16" t="s">
        <v>11</v>
      </c>
      <c r="D16" t="s">
        <v>44</v>
      </c>
      <c r="E16">
        <v>52852465</v>
      </c>
      <c r="F16" t="s">
        <v>13</v>
      </c>
      <c r="G16">
        <v>653970142</v>
      </c>
      <c r="H16" t="s">
        <v>3479</v>
      </c>
      <c r="I16" t="s">
        <v>3500</v>
      </c>
      <c r="J16" t="s">
        <v>13</v>
      </c>
    </row>
    <row r="17" spans="1:10" x14ac:dyDescent="0.2">
      <c r="A17" t="s">
        <v>3478</v>
      </c>
      <c r="B17">
        <v>7.14</v>
      </c>
      <c r="C17" t="s">
        <v>11</v>
      </c>
      <c r="D17" t="s">
        <v>46</v>
      </c>
      <c r="E17">
        <v>23505494</v>
      </c>
      <c r="F17" t="s">
        <v>13</v>
      </c>
      <c r="G17">
        <v>328795963</v>
      </c>
      <c r="H17" t="s">
        <v>3479</v>
      </c>
      <c r="I17" t="s">
        <v>3501</v>
      </c>
      <c r="J17" t="s">
        <v>13</v>
      </c>
    </row>
    <row r="18" spans="1:10" x14ac:dyDescent="0.2">
      <c r="A18" t="s">
        <v>3478</v>
      </c>
      <c r="B18">
        <v>7.14</v>
      </c>
      <c r="C18" t="s">
        <v>11</v>
      </c>
      <c r="D18" t="s">
        <v>48</v>
      </c>
      <c r="E18">
        <v>13340098</v>
      </c>
      <c r="F18" t="s">
        <v>13</v>
      </c>
      <c r="G18">
        <v>166658356</v>
      </c>
      <c r="H18" t="s">
        <v>3479</v>
      </c>
      <c r="I18" t="s">
        <v>3502</v>
      </c>
      <c r="J18" t="s">
        <v>13</v>
      </c>
    </row>
    <row r="19" spans="1:10" x14ac:dyDescent="0.2">
      <c r="A19" t="s">
        <v>3478</v>
      </c>
      <c r="B19">
        <v>7.14</v>
      </c>
      <c r="C19" t="s">
        <v>11</v>
      </c>
      <c r="D19" t="s">
        <v>50</v>
      </c>
      <c r="E19">
        <v>6575171</v>
      </c>
      <c r="F19" t="s">
        <v>13</v>
      </c>
      <c r="G19">
        <v>84490587</v>
      </c>
      <c r="H19" t="s">
        <v>3479</v>
      </c>
      <c r="I19" t="s">
        <v>3503</v>
      </c>
      <c r="J19" t="s">
        <v>13</v>
      </c>
    </row>
    <row r="20" spans="1:10" x14ac:dyDescent="0.2">
      <c r="A20" t="s">
        <v>3478</v>
      </c>
      <c r="B20">
        <v>7.14</v>
      </c>
      <c r="C20" t="s">
        <v>11</v>
      </c>
      <c r="D20" t="s">
        <v>52</v>
      </c>
      <c r="E20">
        <v>3496672</v>
      </c>
      <c r="F20" t="s">
        <v>13</v>
      </c>
      <c r="G20">
        <v>43312616</v>
      </c>
      <c r="H20" t="s">
        <v>3479</v>
      </c>
      <c r="I20" t="s">
        <v>3504</v>
      </c>
      <c r="J20" t="s">
        <v>3505</v>
      </c>
    </row>
    <row r="21" spans="1:10" x14ac:dyDescent="0.2">
      <c r="A21" t="s">
        <v>3478</v>
      </c>
      <c r="B21">
        <v>7.14</v>
      </c>
      <c r="C21" t="s">
        <v>11</v>
      </c>
      <c r="D21" t="s">
        <v>54</v>
      </c>
      <c r="E21">
        <v>1726525</v>
      </c>
      <c r="F21" t="s">
        <v>13</v>
      </c>
      <c r="G21">
        <v>21871438</v>
      </c>
      <c r="H21" t="s">
        <v>3479</v>
      </c>
      <c r="I21" t="s">
        <v>3506</v>
      </c>
      <c r="J21" t="s">
        <v>3507</v>
      </c>
    </row>
    <row r="22" spans="1:10" x14ac:dyDescent="0.2">
      <c r="A22" t="s">
        <v>3478</v>
      </c>
      <c r="B22">
        <v>7.14</v>
      </c>
      <c r="C22" t="s">
        <v>11</v>
      </c>
      <c r="D22" t="s">
        <v>57</v>
      </c>
      <c r="E22">
        <v>930255</v>
      </c>
      <c r="F22" t="s">
        <v>13</v>
      </c>
      <c r="G22">
        <v>11138204</v>
      </c>
      <c r="H22" t="s">
        <v>3479</v>
      </c>
      <c r="I22" t="s">
        <v>3508</v>
      </c>
      <c r="J22" t="s">
        <v>3509</v>
      </c>
    </row>
    <row r="23" spans="1:10" x14ac:dyDescent="0.2">
      <c r="A23" t="s">
        <v>3478</v>
      </c>
      <c r="B23">
        <v>7.14</v>
      </c>
      <c r="C23" t="s">
        <v>11</v>
      </c>
      <c r="D23" t="s">
        <v>60</v>
      </c>
      <c r="E23">
        <v>401558</v>
      </c>
      <c r="F23" t="s">
        <v>13</v>
      </c>
      <c r="G23">
        <v>4412721</v>
      </c>
      <c r="H23" t="s">
        <v>3479</v>
      </c>
      <c r="I23" t="s">
        <v>3510</v>
      </c>
      <c r="J23" t="s">
        <v>3511</v>
      </c>
    </row>
    <row r="24" spans="1:10" x14ac:dyDescent="0.2">
      <c r="A24" t="s">
        <v>3478</v>
      </c>
      <c r="B24">
        <v>7.14</v>
      </c>
      <c r="C24" t="s">
        <v>11</v>
      </c>
      <c r="D24" t="s">
        <v>63</v>
      </c>
      <c r="E24">
        <v>165068</v>
      </c>
      <c r="F24" t="s">
        <v>13</v>
      </c>
      <c r="G24">
        <v>1975529</v>
      </c>
      <c r="H24" t="s">
        <v>3479</v>
      </c>
      <c r="I24" t="s">
        <v>3512</v>
      </c>
      <c r="J24" t="s">
        <v>3513</v>
      </c>
    </row>
    <row r="25" spans="1:10" x14ac:dyDescent="0.2">
      <c r="A25" t="s">
        <v>3478</v>
      </c>
      <c r="B25">
        <v>7.14</v>
      </c>
      <c r="C25" t="s">
        <v>11</v>
      </c>
      <c r="D25" t="s">
        <v>64</v>
      </c>
      <c r="E25">
        <v>73991</v>
      </c>
      <c r="F25" t="s">
        <v>13</v>
      </c>
      <c r="G25">
        <v>879053</v>
      </c>
      <c r="H25" t="s">
        <v>3479</v>
      </c>
      <c r="I25" t="s">
        <v>3514</v>
      </c>
      <c r="J25" t="s">
        <v>3515</v>
      </c>
    </row>
    <row r="26" spans="1:10" x14ac:dyDescent="0.2">
      <c r="A26" t="s">
        <v>3478</v>
      </c>
      <c r="B26">
        <v>7.14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3479</v>
      </c>
      <c r="I26" t="s">
        <v>37</v>
      </c>
      <c r="J26" t="s">
        <v>13</v>
      </c>
    </row>
    <row r="27" spans="1:10" x14ac:dyDescent="0.2">
      <c r="A27" t="s">
        <v>3478</v>
      </c>
      <c r="B27">
        <v>7.14</v>
      </c>
      <c r="C27" t="s">
        <v>11</v>
      </c>
      <c r="D27" t="s">
        <v>66</v>
      </c>
      <c r="E27">
        <v>151149988</v>
      </c>
      <c r="F27" t="s">
        <v>13</v>
      </c>
      <c r="G27">
        <v>1931539847</v>
      </c>
      <c r="H27" t="s">
        <v>3479</v>
      </c>
      <c r="I27" t="s">
        <v>3516</v>
      </c>
      <c r="J27" t="s">
        <v>13</v>
      </c>
    </row>
    <row r="28" spans="1:10" x14ac:dyDescent="0.2">
      <c r="A28" t="s">
        <v>3478</v>
      </c>
      <c r="B28">
        <v>7.14</v>
      </c>
      <c r="C28" t="s">
        <v>11</v>
      </c>
      <c r="D28" t="s">
        <v>68</v>
      </c>
      <c r="E28">
        <v>79780924</v>
      </c>
      <c r="F28" t="s">
        <v>13</v>
      </c>
      <c r="G28">
        <v>1052691285</v>
      </c>
      <c r="H28" t="s">
        <v>3479</v>
      </c>
      <c r="I28" t="s">
        <v>3517</v>
      </c>
      <c r="J28" t="s">
        <v>13</v>
      </c>
    </row>
    <row r="29" spans="1:10" x14ac:dyDescent="0.2">
      <c r="A29" t="s">
        <v>3478</v>
      </c>
      <c r="B29">
        <v>7.14</v>
      </c>
      <c r="C29" t="s">
        <v>11</v>
      </c>
      <c r="D29" t="s">
        <v>70</v>
      </c>
      <c r="E29">
        <v>42534783</v>
      </c>
      <c r="F29" t="s">
        <v>13</v>
      </c>
      <c r="G29">
        <v>577226656</v>
      </c>
      <c r="H29" t="s">
        <v>3479</v>
      </c>
      <c r="I29" t="s">
        <v>3518</v>
      </c>
      <c r="J29" t="s">
        <v>13</v>
      </c>
    </row>
    <row r="30" spans="1:10" x14ac:dyDescent="0.2">
      <c r="A30" t="s">
        <v>3478</v>
      </c>
      <c r="B30">
        <v>7.14</v>
      </c>
      <c r="C30" t="s">
        <v>11</v>
      </c>
      <c r="D30" t="s">
        <v>72</v>
      </c>
      <c r="E30">
        <v>22577238</v>
      </c>
      <c r="F30" t="s">
        <v>13</v>
      </c>
      <c r="G30">
        <v>288602791</v>
      </c>
      <c r="H30" t="s">
        <v>3479</v>
      </c>
      <c r="I30" t="s">
        <v>3519</v>
      </c>
      <c r="J30" t="s">
        <v>13</v>
      </c>
    </row>
    <row r="31" spans="1:10" x14ac:dyDescent="0.2">
      <c r="A31" t="s">
        <v>3478</v>
      </c>
      <c r="B31">
        <v>7.14</v>
      </c>
      <c r="C31" t="s">
        <v>11</v>
      </c>
      <c r="D31" t="s">
        <v>74</v>
      </c>
      <c r="E31">
        <v>11637690</v>
      </c>
      <c r="F31" t="s">
        <v>13</v>
      </c>
      <c r="G31">
        <v>147808430</v>
      </c>
      <c r="H31" t="s">
        <v>3479</v>
      </c>
      <c r="I31" t="s">
        <v>3520</v>
      </c>
      <c r="J31" t="s">
        <v>13</v>
      </c>
    </row>
    <row r="32" spans="1:10" x14ac:dyDescent="0.2">
      <c r="A32" t="s">
        <v>3478</v>
      </c>
      <c r="B32">
        <v>7.14</v>
      </c>
      <c r="C32" t="s">
        <v>11</v>
      </c>
      <c r="D32" t="s">
        <v>76</v>
      </c>
      <c r="E32">
        <v>6079990</v>
      </c>
      <c r="F32" t="s">
        <v>13</v>
      </c>
      <c r="G32">
        <v>76956209</v>
      </c>
      <c r="H32" t="s">
        <v>3479</v>
      </c>
      <c r="I32" t="s">
        <v>3521</v>
      </c>
      <c r="J32" t="s">
        <v>13</v>
      </c>
    </row>
    <row r="33" spans="1:10" x14ac:dyDescent="0.2">
      <c r="A33" t="s">
        <v>3478</v>
      </c>
      <c r="B33">
        <v>7.14</v>
      </c>
      <c r="C33" t="s">
        <v>11</v>
      </c>
      <c r="D33" t="s">
        <v>78</v>
      </c>
      <c r="E33">
        <v>3195045</v>
      </c>
      <c r="F33" t="s">
        <v>13</v>
      </c>
      <c r="G33">
        <v>41481489</v>
      </c>
      <c r="H33" t="s">
        <v>3479</v>
      </c>
      <c r="I33" t="s">
        <v>3522</v>
      </c>
      <c r="J33" t="s">
        <v>3523</v>
      </c>
    </row>
    <row r="34" spans="1:10" x14ac:dyDescent="0.2">
      <c r="A34" t="s">
        <v>3478</v>
      </c>
      <c r="B34">
        <v>7.14</v>
      </c>
      <c r="C34" t="s">
        <v>11</v>
      </c>
      <c r="D34" t="s">
        <v>80</v>
      </c>
      <c r="E34">
        <v>1493951</v>
      </c>
      <c r="F34" t="s">
        <v>13</v>
      </c>
      <c r="G34">
        <v>19137600</v>
      </c>
      <c r="H34" t="s">
        <v>3479</v>
      </c>
      <c r="I34" t="s">
        <v>3524</v>
      </c>
      <c r="J34" t="s">
        <v>3525</v>
      </c>
    </row>
    <row r="35" spans="1:10" x14ac:dyDescent="0.2">
      <c r="A35" t="s">
        <v>3478</v>
      </c>
      <c r="B35">
        <v>7.14</v>
      </c>
      <c r="C35" t="s">
        <v>11</v>
      </c>
      <c r="D35" t="s">
        <v>83</v>
      </c>
      <c r="E35">
        <v>846993</v>
      </c>
      <c r="F35" t="s">
        <v>13</v>
      </c>
      <c r="G35">
        <v>10153059</v>
      </c>
      <c r="H35" t="s">
        <v>3479</v>
      </c>
      <c r="I35" t="s">
        <v>3526</v>
      </c>
      <c r="J35" t="s">
        <v>3527</v>
      </c>
    </row>
    <row r="36" spans="1:10" x14ac:dyDescent="0.2">
      <c r="A36" t="s">
        <v>3478</v>
      </c>
      <c r="B36">
        <v>7.14</v>
      </c>
      <c r="C36" t="s">
        <v>11</v>
      </c>
      <c r="D36" t="s">
        <v>86</v>
      </c>
      <c r="E36">
        <v>279102</v>
      </c>
      <c r="F36" t="s">
        <v>13</v>
      </c>
      <c r="G36">
        <v>3634638</v>
      </c>
      <c r="H36" t="s">
        <v>3479</v>
      </c>
      <c r="I36" t="s">
        <v>3528</v>
      </c>
      <c r="J36" t="s">
        <v>3529</v>
      </c>
    </row>
    <row r="37" spans="1:10" x14ac:dyDescent="0.2">
      <c r="A37" t="s">
        <v>3478</v>
      </c>
      <c r="B37">
        <v>7.14</v>
      </c>
      <c r="C37" t="s">
        <v>11</v>
      </c>
      <c r="D37" t="s">
        <v>89</v>
      </c>
      <c r="E37">
        <v>148174</v>
      </c>
      <c r="F37" t="s">
        <v>13</v>
      </c>
      <c r="G37">
        <v>1771310</v>
      </c>
      <c r="H37" t="s">
        <v>3479</v>
      </c>
      <c r="I37" t="s">
        <v>3530</v>
      </c>
      <c r="J37" t="s">
        <v>3531</v>
      </c>
    </row>
    <row r="38" spans="1:10" x14ac:dyDescent="0.2">
      <c r="A38" t="s">
        <v>3478</v>
      </c>
      <c r="B38">
        <v>7.14</v>
      </c>
      <c r="C38" t="s">
        <v>11</v>
      </c>
      <c r="D38" t="s">
        <v>92</v>
      </c>
      <c r="E38">
        <v>64047</v>
      </c>
      <c r="F38" t="s">
        <v>13</v>
      </c>
      <c r="G38">
        <v>775473</v>
      </c>
      <c r="H38" t="s">
        <v>3479</v>
      </c>
      <c r="I38" t="s">
        <v>3532</v>
      </c>
      <c r="J38" t="s">
        <v>3533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3534</v>
      </c>
      <c r="B2">
        <v>7.14</v>
      </c>
      <c r="C2" t="s">
        <v>11</v>
      </c>
      <c r="D2" t="s">
        <v>12</v>
      </c>
      <c r="E2">
        <v>1384235027</v>
      </c>
      <c r="F2" t="s">
        <v>13</v>
      </c>
      <c r="G2">
        <v>19943405565</v>
      </c>
      <c r="H2" t="s">
        <v>3479</v>
      </c>
      <c r="I2" t="s">
        <v>193</v>
      </c>
      <c r="J2" t="s">
        <v>13</v>
      </c>
    </row>
    <row r="3" spans="1:10" x14ac:dyDescent="0.2">
      <c r="A3" t="s">
        <v>3534</v>
      </c>
      <c r="B3">
        <v>7.14</v>
      </c>
      <c r="C3" t="s">
        <v>11</v>
      </c>
      <c r="D3" t="s">
        <v>16</v>
      </c>
      <c r="E3">
        <v>896262074</v>
      </c>
      <c r="F3" t="s">
        <v>13</v>
      </c>
      <c r="G3">
        <v>12358349157</v>
      </c>
      <c r="H3" t="s">
        <v>3479</v>
      </c>
      <c r="I3" t="s">
        <v>193</v>
      </c>
      <c r="J3" t="s">
        <v>13</v>
      </c>
    </row>
    <row r="4" spans="1:10" x14ac:dyDescent="0.2">
      <c r="A4" t="s">
        <v>3534</v>
      </c>
      <c r="B4">
        <v>7.14</v>
      </c>
      <c r="C4" t="s">
        <v>11</v>
      </c>
      <c r="D4" t="s">
        <v>18</v>
      </c>
      <c r="E4">
        <v>664301694</v>
      </c>
      <c r="F4" t="s">
        <v>13</v>
      </c>
      <c r="G4">
        <v>9231609696</v>
      </c>
      <c r="H4" t="s">
        <v>3479</v>
      </c>
      <c r="I4" t="s">
        <v>3535</v>
      </c>
      <c r="J4" t="s">
        <v>13</v>
      </c>
    </row>
    <row r="5" spans="1:10" x14ac:dyDescent="0.2">
      <c r="A5" t="s">
        <v>3534</v>
      </c>
      <c r="B5">
        <v>7.14</v>
      </c>
      <c r="C5" t="s">
        <v>11</v>
      </c>
      <c r="D5" t="s">
        <v>20</v>
      </c>
      <c r="E5">
        <v>364255192</v>
      </c>
      <c r="F5" t="s">
        <v>13</v>
      </c>
      <c r="G5">
        <v>5026795575</v>
      </c>
      <c r="H5" t="s">
        <v>3479</v>
      </c>
      <c r="I5" t="s">
        <v>193</v>
      </c>
      <c r="J5" t="s">
        <v>13</v>
      </c>
    </row>
    <row r="6" spans="1:10" x14ac:dyDescent="0.2">
      <c r="A6" t="s">
        <v>3534</v>
      </c>
      <c r="B6">
        <v>7.14</v>
      </c>
      <c r="C6" t="s">
        <v>11</v>
      </c>
      <c r="D6" t="s">
        <v>22</v>
      </c>
      <c r="E6">
        <v>263823697</v>
      </c>
      <c r="F6" t="s">
        <v>13</v>
      </c>
      <c r="G6">
        <v>3426832970</v>
      </c>
      <c r="H6" t="s">
        <v>3479</v>
      </c>
      <c r="I6" t="s">
        <v>193</v>
      </c>
      <c r="J6" t="s">
        <v>3536</v>
      </c>
    </row>
    <row r="7" spans="1:10" x14ac:dyDescent="0.2">
      <c r="A7" t="s">
        <v>3534</v>
      </c>
      <c r="B7">
        <v>7.14</v>
      </c>
      <c r="C7" t="s">
        <v>11</v>
      </c>
      <c r="D7" t="s">
        <v>25</v>
      </c>
      <c r="E7">
        <v>116160131</v>
      </c>
      <c r="F7" t="s">
        <v>13</v>
      </c>
      <c r="G7">
        <v>1685469378</v>
      </c>
      <c r="H7" t="s">
        <v>3479</v>
      </c>
      <c r="I7" t="s">
        <v>3537</v>
      </c>
      <c r="J7" t="s">
        <v>13</v>
      </c>
    </row>
    <row r="8" spans="1:10" x14ac:dyDescent="0.2">
      <c r="A8" t="s">
        <v>3534</v>
      </c>
      <c r="B8">
        <v>7.14</v>
      </c>
      <c r="C8" t="s">
        <v>11</v>
      </c>
      <c r="D8" t="s">
        <v>27</v>
      </c>
      <c r="E8">
        <v>61538377</v>
      </c>
      <c r="F8" t="s">
        <v>13</v>
      </c>
      <c r="G8">
        <v>791301868</v>
      </c>
      <c r="H8" t="s">
        <v>3479</v>
      </c>
      <c r="I8" t="s">
        <v>193</v>
      </c>
      <c r="J8" t="s">
        <v>3538</v>
      </c>
    </row>
    <row r="9" spans="1:10" x14ac:dyDescent="0.2">
      <c r="A9" t="s">
        <v>3534</v>
      </c>
      <c r="B9">
        <v>7.14</v>
      </c>
      <c r="C9" t="s">
        <v>11</v>
      </c>
      <c r="D9" t="s">
        <v>29</v>
      </c>
      <c r="E9">
        <v>27712423</v>
      </c>
      <c r="F9" t="s">
        <v>13</v>
      </c>
      <c r="G9">
        <v>380137680</v>
      </c>
      <c r="H9" t="s">
        <v>3479</v>
      </c>
      <c r="I9" t="s">
        <v>3539</v>
      </c>
      <c r="J9" t="s">
        <v>3540</v>
      </c>
    </row>
    <row r="10" spans="1:10" x14ac:dyDescent="0.2">
      <c r="A10" t="s">
        <v>3534</v>
      </c>
      <c r="B10">
        <v>7.14</v>
      </c>
      <c r="C10" t="s">
        <v>11</v>
      </c>
      <c r="D10" t="s">
        <v>32</v>
      </c>
      <c r="E10">
        <v>17108056</v>
      </c>
      <c r="F10" t="s">
        <v>13</v>
      </c>
      <c r="G10">
        <v>219524795</v>
      </c>
      <c r="H10" t="s">
        <v>3479</v>
      </c>
      <c r="I10" t="s">
        <v>3541</v>
      </c>
      <c r="J10" t="s">
        <v>3542</v>
      </c>
    </row>
    <row r="11" spans="1:10" x14ac:dyDescent="0.2">
      <c r="A11" t="s">
        <v>3534</v>
      </c>
      <c r="B11">
        <v>7.14</v>
      </c>
      <c r="C11" t="s">
        <v>11</v>
      </c>
      <c r="D11" t="s">
        <v>35</v>
      </c>
      <c r="E11">
        <v>7496038</v>
      </c>
      <c r="F11" t="s">
        <v>13</v>
      </c>
      <c r="G11">
        <v>98044444</v>
      </c>
      <c r="H11" t="s">
        <v>3479</v>
      </c>
      <c r="I11" t="s">
        <v>3543</v>
      </c>
      <c r="J11" t="s">
        <v>3544</v>
      </c>
    </row>
    <row r="12" spans="1:10" x14ac:dyDescent="0.2">
      <c r="A12" t="s">
        <v>3534</v>
      </c>
      <c r="B12">
        <v>7.14</v>
      </c>
      <c r="C12" t="s">
        <v>11</v>
      </c>
      <c r="D12" t="s">
        <v>38</v>
      </c>
      <c r="E12">
        <v>4341118</v>
      </c>
      <c r="F12" t="s">
        <v>13</v>
      </c>
      <c r="G12">
        <v>52448564</v>
      </c>
      <c r="H12" t="s">
        <v>3479</v>
      </c>
      <c r="I12" t="s">
        <v>3545</v>
      </c>
      <c r="J12" t="s">
        <v>3546</v>
      </c>
    </row>
    <row r="13" spans="1:10" x14ac:dyDescent="0.2">
      <c r="A13" t="s">
        <v>3534</v>
      </c>
      <c r="B13">
        <v>7.14</v>
      </c>
      <c r="C13" t="s">
        <v>11</v>
      </c>
      <c r="D13" t="s">
        <v>39</v>
      </c>
      <c r="E13">
        <v>1894428</v>
      </c>
      <c r="F13" t="s">
        <v>13</v>
      </c>
      <c r="G13">
        <v>22257200</v>
      </c>
      <c r="H13" t="s">
        <v>3479</v>
      </c>
      <c r="I13" t="s">
        <v>3547</v>
      </c>
      <c r="J13" t="s">
        <v>3548</v>
      </c>
    </row>
    <row r="14" spans="1:10" x14ac:dyDescent="0.2">
      <c r="A14" t="s">
        <v>3534</v>
      </c>
      <c r="B14">
        <v>7.14</v>
      </c>
      <c r="C14" t="s">
        <v>11</v>
      </c>
      <c r="D14" t="s">
        <v>40</v>
      </c>
      <c r="E14">
        <v>1440500307</v>
      </c>
      <c r="F14" t="s">
        <v>13</v>
      </c>
      <c r="G14">
        <v>21377541312</v>
      </c>
      <c r="H14" t="s">
        <v>3479</v>
      </c>
      <c r="I14" t="s">
        <v>193</v>
      </c>
      <c r="J14" t="s">
        <v>13</v>
      </c>
    </row>
    <row r="15" spans="1:10" x14ac:dyDescent="0.2">
      <c r="A15" t="s">
        <v>3534</v>
      </c>
      <c r="B15">
        <v>7.14</v>
      </c>
      <c r="C15" t="s">
        <v>11</v>
      </c>
      <c r="D15" t="s">
        <v>42</v>
      </c>
      <c r="E15">
        <v>960619229</v>
      </c>
      <c r="F15" t="s">
        <v>13</v>
      </c>
      <c r="G15">
        <v>13135964645</v>
      </c>
      <c r="H15" t="s">
        <v>3479</v>
      </c>
      <c r="I15" t="s">
        <v>3549</v>
      </c>
      <c r="J15" t="s">
        <v>13</v>
      </c>
    </row>
    <row r="16" spans="1:10" x14ac:dyDescent="0.2">
      <c r="A16" t="s">
        <v>3534</v>
      </c>
      <c r="B16">
        <v>7.14</v>
      </c>
      <c r="C16" t="s">
        <v>11</v>
      </c>
      <c r="D16" t="s">
        <v>44</v>
      </c>
      <c r="E16">
        <v>661820726</v>
      </c>
      <c r="F16" t="s">
        <v>13</v>
      </c>
      <c r="G16">
        <v>9079853341</v>
      </c>
      <c r="H16" t="s">
        <v>3479</v>
      </c>
      <c r="I16" t="s">
        <v>193</v>
      </c>
      <c r="J16" t="s">
        <v>13</v>
      </c>
    </row>
    <row r="17" spans="1:10" x14ac:dyDescent="0.2">
      <c r="A17" t="s">
        <v>3534</v>
      </c>
      <c r="B17">
        <v>7.14</v>
      </c>
      <c r="C17" t="s">
        <v>11</v>
      </c>
      <c r="D17" t="s">
        <v>46</v>
      </c>
      <c r="E17">
        <v>393428117</v>
      </c>
      <c r="F17" t="s">
        <v>13</v>
      </c>
      <c r="G17">
        <v>5187059904</v>
      </c>
      <c r="H17" t="s">
        <v>3479</v>
      </c>
      <c r="I17" t="s">
        <v>3550</v>
      </c>
      <c r="J17" t="s">
        <v>13</v>
      </c>
    </row>
    <row r="18" spans="1:10" x14ac:dyDescent="0.2">
      <c r="A18" t="s">
        <v>3534</v>
      </c>
      <c r="B18">
        <v>7.14</v>
      </c>
      <c r="C18" t="s">
        <v>11</v>
      </c>
      <c r="D18" t="s">
        <v>48</v>
      </c>
      <c r="E18">
        <v>205700385</v>
      </c>
      <c r="F18" t="s">
        <v>13</v>
      </c>
      <c r="G18">
        <v>2666033063</v>
      </c>
      <c r="H18" t="s">
        <v>3479</v>
      </c>
      <c r="I18" t="s">
        <v>193</v>
      </c>
      <c r="J18" t="s">
        <v>13</v>
      </c>
    </row>
    <row r="19" spans="1:10" x14ac:dyDescent="0.2">
      <c r="A19" t="s">
        <v>3534</v>
      </c>
      <c r="B19">
        <v>7.14</v>
      </c>
      <c r="C19" t="s">
        <v>11</v>
      </c>
      <c r="D19" t="s">
        <v>50</v>
      </c>
      <c r="E19">
        <v>114648170</v>
      </c>
      <c r="F19" t="s">
        <v>13</v>
      </c>
      <c r="G19">
        <v>1451012370</v>
      </c>
      <c r="H19" t="s">
        <v>3479</v>
      </c>
      <c r="I19" t="s">
        <v>193</v>
      </c>
      <c r="J19" t="s">
        <v>13</v>
      </c>
    </row>
    <row r="20" spans="1:10" x14ac:dyDescent="0.2">
      <c r="A20" t="s">
        <v>3534</v>
      </c>
      <c r="B20">
        <v>7.14</v>
      </c>
      <c r="C20" t="s">
        <v>11</v>
      </c>
      <c r="D20" t="s">
        <v>52</v>
      </c>
      <c r="E20">
        <v>56718215</v>
      </c>
      <c r="F20" t="s">
        <v>13</v>
      </c>
      <c r="G20">
        <v>740536425</v>
      </c>
      <c r="H20" t="s">
        <v>3479</v>
      </c>
      <c r="I20" t="s">
        <v>3551</v>
      </c>
      <c r="J20" t="s">
        <v>3552</v>
      </c>
    </row>
    <row r="21" spans="1:10" x14ac:dyDescent="0.2">
      <c r="A21" t="s">
        <v>3534</v>
      </c>
      <c r="B21">
        <v>7.14</v>
      </c>
      <c r="C21" t="s">
        <v>11</v>
      </c>
      <c r="D21" t="s">
        <v>54</v>
      </c>
      <c r="E21">
        <v>30859535</v>
      </c>
      <c r="F21" t="s">
        <v>13</v>
      </c>
      <c r="G21">
        <v>393466742</v>
      </c>
      <c r="H21" t="s">
        <v>3479</v>
      </c>
      <c r="I21" t="s">
        <v>3553</v>
      </c>
      <c r="J21" t="s">
        <v>3554</v>
      </c>
    </row>
    <row r="22" spans="1:10" x14ac:dyDescent="0.2">
      <c r="A22" t="s">
        <v>3534</v>
      </c>
      <c r="B22">
        <v>7.14</v>
      </c>
      <c r="C22" t="s">
        <v>11</v>
      </c>
      <c r="D22" t="s">
        <v>57</v>
      </c>
      <c r="E22">
        <v>15418391</v>
      </c>
      <c r="F22" t="s">
        <v>13</v>
      </c>
      <c r="G22">
        <v>202304216</v>
      </c>
      <c r="H22" t="s">
        <v>3479</v>
      </c>
      <c r="I22" t="s">
        <v>3555</v>
      </c>
      <c r="J22" t="s">
        <v>3556</v>
      </c>
    </row>
    <row r="23" spans="1:10" x14ac:dyDescent="0.2">
      <c r="A23" t="s">
        <v>3534</v>
      </c>
      <c r="B23">
        <v>7.14</v>
      </c>
      <c r="C23" t="s">
        <v>11</v>
      </c>
      <c r="D23" t="s">
        <v>60</v>
      </c>
      <c r="E23">
        <v>7519546</v>
      </c>
      <c r="F23" t="s">
        <v>13</v>
      </c>
      <c r="G23">
        <v>95761684</v>
      </c>
      <c r="H23" t="s">
        <v>3479</v>
      </c>
      <c r="I23" t="s">
        <v>3557</v>
      </c>
      <c r="J23" t="s">
        <v>3558</v>
      </c>
    </row>
    <row r="24" spans="1:10" x14ac:dyDescent="0.2">
      <c r="A24" t="s">
        <v>3534</v>
      </c>
      <c r="B24">
        <v>7.14</v>
      </c>
      <c r="C24" t="s">
        <v>11</v>
      </c>
      <c r="D24" t="s">
        <v>63</v>
      </c>
      <c r="E24">
        <v>3742138</v>
      </c>
      <c r="F24" t="s">
        <v>13</v>
      </c>
      <c r="G24">
        <v>45771458</v>
      </c>
      <c r="H24" t="s">
        <v>3479</v>
      </c>
      <c r="I24" t="s">
        <v>3559</v>
      </c>
      <c r="J24" t="s">
        <v>3560</v>
      </c>
    </row>
    <row r="25" spans="1:10" x14ac:dyDescent="0.2">
      <c r="A25" t="s">
        <v>3534</v>
      </c>
      <c r="B25">
        <v>7.14</v>
      </c>
      <c r="C25" t="s">
        <v>11</v>
      </c>
      <c r="D25" t="s">
        <v>64</v>
      </c>
      <c r="E25">
        <v>1703686</v>
      </c>
      <c r="F25" t="s">
        <v>13</v>
      </c>
      <c r="G25">
        <v>18846436</v>
      </c>
      <c r="H25" t="s">
        <v>3479</v>
      </c>
      <c r="I25" t="s">
        <v>3561</v>
      </c>
      <c r="J25" t="s">
        <v>3562</v>
      </c>
    </row>
    <row r="26" spans="1:10" x14ac:dyDescent="0.2">
      <c r="A26" t="s">
        <v>3534</v>
      </c>
      <c r="B26">
        <v>7.14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3479</v>
      </c>
      <c r="I26" t="s">
        <v>37</v>
      </c>
      <c r="J26" t="s">
        <v>13</v>
      </c>
    </row>
    <row r="27" spans="1:10" x14ac:dyDescent="0.2">
      <c r="A27" t="s">
        <v>3534</v>
      </c>
      <c r="B27">
        <v>7.14</v>
      </c>
      <c r="C27" t="s">
        <v>11</v>
      </c>
      <c r="D27" t="s">
        <v>66</v>
      </c>
      <c r="E27">
        <v>1227383391</v>
      </c>
      <c r="F27" t="s">
        <v>13</v>
      </c>
      <c r="G27">
        <v>19061562647</v>
      </c>
      <c r="H27" t="s">
        <v>3479</v>
      </c>
      <c r="I27" t="s">
        <v>193</v>
      </c>
      <c r="J27" t="s">
        <v>13</v>
      </c>
    </row>
    <row r="28" spans="1:10" x14ac:dyDescent="0.2">
      <c r="A28" t="s">
        <v>3534</v>
      </c>
      <c r="B28">
        <v>7.14</v>
      </c>
      <c r="C28" t="s">
        <v>11</v>
      </c>
      <c r="D28" t="s">
        <v>68</v>
      </c>
      <c r="E28">
        <v>946266237</v>
      </c>
      <c r="F28" t="s">
        <v>13</v>
      </c>
      <c r="G28">
        <v>13238417927</v>
      </c>
      <c r="H28" t="s">
        <v>3479</v>
      </c>
      <c r="I28" t="s">
        <v>3563</v>
      </c>
      <c r="J28" t="s">
        <v>13</v>
      </c>
    </row>
    <row r="29" spans="1:10" x14ac:dyDescent="0.2">
      <c r="A29" t="s">
        <v>3534</v>
      </c>
      <c r="B29">
        <v>7.14</v>
      </c>
      <c r="C29" t="s">
        <v>11</v>
      </c>
      <c r="D29" t="s">
        <v>70</v>
      </c>
      <c r="E29">
        <v>526360471</v>
      </c>
      <c r="F29" t="s">
        <v>13</v>
      </c>
      <c r="G29">
        <v>7830206427</v>
      </c>
      <c r="H29" t="s">
        <v>3479</v>
      </c>
      <c r="I29" t="s">
        <v>193</v>
      </c>
      <c r="J29" t="s">
        <v>13</v>
      </c>
    </row>
    <row r="30" spans="1:10" x14ac:dyDescent="0.2">
      <c r="A30" t="s">
        <v>3534</v>
      </c>
      <c r="B30">
        <v>7.14</v>
      </c>
      <c r="C30" t="s">
        <v>11</v>
      </c>
      <c r="D30" t="s">
        <v>72</v>
      </c>
      <c r="E30">
        <v>342088297</v>
      </c>
      <c r="F30" t="s">
        <v>13</v>
      </c>
      <c r="G30">
        <v>4596632139</v>
      </c>
      <c r="H30" t="s">
        <v>3479</v>
      </c>
      <c r="I30" t="s">
        <v>193</v>
      </c>
      <c r="J30" t="s">
        <v>13</v>
      </c>
    </row>
    <row r="31" spans="1:10" x14ac:dyDescent="0.2">
      <c r="A31" t="s">
        <v>3534</v>
      </c>
      <c r="B31">
        <v>7.14</v>
      </c>
      <c r="C31" t="s">
        <v>11</v>
      </c>
      <c r="D31" t="s">
        <v>74</v>
      </c>
      <c r="E31">
        <v>194349987</v>
      </c>
      <c r="F31" t="s">
        <v>13</v>
      </c>
      <c r="G31">
        <v>2628002181</v>
      </c>
      <c r="H31" t="s">
        <v>3479</v>
      </c>
      <c r="I31" t="s">
        <v>193</v>
      </c>
      <c r="J31" t="s">
        <v>13</v>
      </c>
    </row>
    <row r="32" spans="1:10" x14ac:dyDescent="0.2">
      <c r="A32" t="s">
        <v>3534</v>
      </c>
      <c r="B32">
        <v>7.14</v>
      </c>
      <c r="C32" t="s">
        <v>11</v>
      </c>
      <c r="D32" t="s">
        <v>76</v>
      </c>
      <c r="E32">
        <v>98238060</v>
      </c>
      <c r="F32" t="s">
        <v>13</v>
      </c>
      <c r="G32">
        <v>1262918222</v>
      </c>
      <c r="H32" t="s">
        <v>3479</v>
      </c>
      <c r="I32" t="s">
        <v>3564</v>
      </c>
      <c r="J32" t="s">
        <v>13</v>
      </c>
    </row>
    <row r="33" spans="1:10" x14ac:dyDescent="0.2">
      <c r="A33" t="s">
        <v>3534</v>
      </c>
      <c r="B33">
        <v>7.14</v>
      </c>
      <c r="C33" t="s">
        <v>11</v>
      </c>
      <c r="D33" t="s">
        <v>78</v>
      </c>
      <c r="E33">
        <v>56190283</v>
      </c>
      <c r="F33" t="s">
        <v>13</v>
      </c>
      <c r="G33">
        <v>802491987</v>
      </c>
      <c r="H33" t="s">
        <v>3479</v>
      </c>
      <c r="I33" t="s">
        <v>3565</v>
      </c>
      <c r="J33" t="s">
        <v>3566</v>
      </c>
    </row>
    <row r="34" spans="1:10" x14ac:dyDescent="0.2">
      <c r="A34" t="s">
        <v>3534</v>
      </c>
      <c r="B34">
        <v>7.14</v>
      </c>
      <c r="C34" t="s">
        <v>11</v>
      </c>
      <c r="D34" t="s">
        <v>80</v>
      </c>
      <c r="E34">
        <v>25598241</v>
      </c>
      <c r="F34" t="s">
        <v>13</v>
      </c>
      <c r="G34">
        <v>354734828</v>
      </c>
      <c r="H34" t="s">
        <v>3479</v>
      </c>
      <c r="I34" t="s">
        <v>3567</v>
      </c>
      <c r="J34" t="s">
        <v>3568</v>
      </c>
    </row>
    <row r="35" spans="1:10" x14ac:dyDescent="0.2">
      <c r="A35" t="s">
        <v>3534</v>
      </c>
      <c r="B35">
        <v>7.14</v>
      </c>
      <c r="C35" t="s">
        <v>11</v>
      </c>
      <c r="D35" t="s">
        <v>83</v>
      </c>
      <c r="E35">
        <v>15367786</v>
      </c>
      <c r="F35" t="s">
        <v>13</v>
      </c>
      <c r="G35">
        <v>197119996</v>
      </c>
      <c r="H35" t="s">
        <v>3479</v>
      </c>
      <c r="I35" t="s">
        <v>3569</v>
      </c>
      <c r="J35" t="s">
        <v>3570</v>
      </c>
    </row>
    <row r="36" spans="1:10" x14ac:dyDescent="0.2">
      <c r="A36" t="s">
        <v>3534</v>
      </c>
      <c r="B36">
        <v>7.14</v>
      </c>
      <c r="C36" t="s">
        <v>11</v>
      </c>
      <c r="D36" t="s">
        <v>86</v>
      </c>
      <c r="E36">
        <v>6361139</v>
      </c>
      <c r="F36" t="s">
        <v>13</v>
      </c>
      <c r="G36">
        <v>80728699</v>
      </c>
      <c r="H36" t="s">
        <v>3479</v>
      </c>
      <c r="I36" t="s">
        <v>3571</v>
      </c>
      <c r="J36" t="s">
        <v>3572</v>
      </c>
    </row>
    <row r="37" spans="1:10" x14ac:dyDescent="0.2">
      <c r="A37" t="s">
        <v>3534</v>
      </c>
      <c r="B37">
        <v>7.14</v>
      </c>
      <c r="C37" t="s">
        <v>11</v>
      </c>
      <c r="D37" t="s">
        <v>89</v>
      </c>
      <c r="E37">
        <v>3234921</v>
      </c>
      <c r="F37" t="s">
        <v>13</v>
      </c>
      <c r="G37">
        <v>41979837</v>
      </c>
      <c r="H37" t="s">
        <v>3479</v>
      </c>
      <c r="I37" t="s">
        <v>3573</v>
      </c>
      <c r="J37" t="s">
        <v>3574</v>
      </c>
    </row>
    <row r="38" spans="1:10" x14ac:dyDescent="0.2">
      <c r="A38" t="s">
        <v>3534</v>
      </c>
      <c r="B38">
        <v>7.14</v>
      </c>
      <c r="C38" t="s">
        <v>11</v>
      </c>
      <c r="D38" t="s">
        <v>92</v>
      </c>
      <c r="E38">
        <v>1428295</v>
      </c>
      <c r="F38" t="s">
        <v>13</v>
      </c>
      <c r="G38">
        <v>19196729</v>
      </c>
      <c r="H38" t="s">
        <v>3479</v>
      </c>
      <c r="I38" t="s">
        <v>3575</v>
      </c>
      <c r="J38" t="s">
        <v>3576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3577</v>
      </c>
      <c r="B2">
        <v>7.14</v>
      </c>
      <c r="C2" t="s">
        <v>11</v>
      </c>
      <c r="D2" t="s">
        <v>12</v>
      </c>
      <c r="E2">
        <v>199712</v>
      </c>
      <c r="F2" t="s">
        <v>13</v>
      </c>
      <c r="G2">
        <v>2195155</v>
      </c>
      <c r="H2" t="s">
        <v>3578</v>
      </c>
      <c r="I2" t="s">
        <v>193</v>
      </c>
      <c r="J2" t="s">
        <v>3579</v>
      </c>
    </row>
    <row r="3" spans="1:10" x14ac:dyDescent="0.2">
      <c r="A3" t="s">
        <v>3577</v>
      </c>
      <c r="B3">
        <v>7.14</v>
      </c>
      <c r="C3" t="s">
        <v>11</v>
      </c>
      <c r="D3" t="s">
        <v>16</v>
      </c>
      <c r="E3">
        <v>203920</v>
      </c>
      <c r="F3" t="s">
        <v>13</v>
      </c>
      <c r="G3">
        <v>2647448</v>
      </c>
      <c r="H3" t="s">
        <v>3578</v>
      </c>
      <c r="I3" t="s">
        <v>193</v>
      </c>
      <c r="J3" t="s">
        <v>3580</v>
      </c>
    </row>
    <row r="4" spans="1:10" x14ac:dyDescent="0.2">
      <c r="A4" t="s">
        <v>3577</v>
      </c>
      <c r="B4">
        <v>7.14</v>
      </c>
      <c r="C4" t="s">
        <v>11</v>
      </c>
      <c r="D4" t="s">
        <v>18</v>
      </c>
      <c r="E4">
        <v>215731</v>
      </c>
      <c r="F4" t="s">
        <v>13</v>
      </c>
      <c r="G4">
        <v>2729606</v>
      </c>
      <c r="H4" t="s">
        <v>3578</v>
      </c>
      <c r="I4" t="s">
        <v>3581</v>
      </c>
      <c r="J4" t="s">
        <v>3582</v>
      </c>
    </row>
    <row r="5" spans="1:10" x14ac:dyDescent="0.2">
      <c r="A5" t="s">
        <v>3577</v>
      </c>
      <c r="B5">
        <v>7.14</v>
      </c>
      <c r="C5" t="s">
        <v>11</v>
      </c>
      <c r="D5" t="s">
        <v>20</v>
      </c>
      <c r="E5">
        <v>276125</v>
      </c>
      <c r="F5" t="s">
        <v>13</v>
      </c>
      <c r="G5">
        <v>2933581</v>
      </c>
      <c r="H5" t="s">
        <v>3578</v>
      </c>
      <c r="I5" t="s">
        <v>3583</v>
      </c>
      <c r="J5" t="s">
        <v>3584</v>
      </c>
    </row>
    <row r="6" spans="1:10" x14ac:dyDescent="0.2">
      <c r="A6" t="s">
        <v>3577</v>
      </c>
      <c r="B6">
        <v>7.14</v>
      </c>
      <c r="C6" t="s">
        <v>11</v>
      </c>
      <c r="D6" t="s">
        <v>22</v>
      </c>
      <c r="E6">
        <v>257980</v>
      </c>
      <c r="F6" t="s">
        <v>13</v>
      </c>
      <c r="G6">
        <v>3148753</v>
      </c>
      <c r="H6" t="s">
        <v>3578</v>
      </c>
      <c r="I6" t="s">
        <v>3585</v>
      </c>
      <c r="J6" t="s">
        <v>3586</v>
      </c>
    </row>
    <row r="7" spans="1:10" x14ac:dyDescent="0.2">
      <c r="A7" t="s">
        <v>3577</v>
      </c>
      <c r="B7">
        <v>7.14</v>
      </c>
      <c r="C7" t="s">
        <v>11</v>
      </c>
      <c r="D7" t="s">
        <v>25</v>
      </c>
      <c r="E7">
        <v>335770</v>
      </c>
      <c r="F7" t="s">
        <v>13</v>
      </c>
      <c r="G7">
        <v>4024009</v>
      </c>
      <c r="H7" t="s">
        <v>3578</v>
      </c>
      <c r="I7" t="s">
        <v>3587</v>
      </c>
      <c r="J7" t="s">
        <v>3588</v>
      </c>
    </row>
    <row r="8" spans="1:10" x14ac:dyDescent="0.2">
      <c r="A8" t="s">
        <v>3577</v>
      </c>
      <c r="B8">
        <v>7.14</v>
      </c>
      <c r="C8" t="s">
        <v>11</v>
      </c>
      <c r="D8" t="s">
        <v>27</v>
      </c>
      <c r="E8">
        <v>370144</v>
      </c>
      <c r="F8" t="s">
        <v>13</v>
      </c>
      <c r="G8">
        <v>3909913</v>
      </c>
      <c r="H8" t="s">
        <v>3578</v>
      </c>
      <c r="I8" t="s">
        <v>3589</v>
      </c>
      <c r="J8" t="s">
        <v>3590</v>
      </c>
    </row>
    <row r="9" spans="1:10" x14ac:dyDescent="0.2">
      <c r="A9" t="s">
        <v>3577</v>
      </c>
      <c r="B9">
        <v>7.14</v>
      </c>
      <c r="C9" t="s">
        <v>11</v>
      </c>
      <c r="D9" t="s">
        <v>29</v>
      </c>
      <c r="E9">
        <v>364824</v>
      </c>
      <c r="F9" t="s">
        <v>13</v>
      </c>
      <c r="G9">
        <v>3996095</v>
      </c>
      <c r="H9" t="s">
        <v>3578</v>
      </c>
      <c r="I9" t="s">
        <v>3591</v>
      </c>
      <c r="J9" t="s">
        <v>3592</v>
      </c>
    </row>
    <row r="10" spans="1:10" x14ac:dyDescent="0.2">
      <c r="A10" t="s">
        <v>3577</v>
      </c>
      <c r="B10">
        <v>7.14</v>
      </c>
      <c r="C10" t="s">
        <v>11</v>
      </c>
      <c r="D10" t="s">
        <v>32</v>
      </c>
      <c r="E10">
        <v>330295</v>
      </c>
      <c r="F10" t="s">
        <v>13</v>
      </c>
      <c r="G10">
        <v>3990340</v>
      </c>
      <c r="H10" t="s">
        <v>3578</v>
      </c>
      <c r="I10" t="s">
        <v>3593</v>
      </c>
      <c r="J10" t="s">
        <v>3594</v>
      </c>
    </row>
    <row r="11" spans="1:10" x14ac:dyDescent="0.2">
      <c r="A11" t="s">
        <v>3577</v>
      </c>
      <c r="B11">
        <v>7.14</v>
      </c>
      <c r="C11" t="s">
        <v>11</v>
      </c>
      <c r="D11" t="s">
        <v>35</v>
      </c>
      <c r="E11">
        <v>298714</v>
      </c>
      <c r="F11" t="s">
        <v>13</v>
      </c>
      <c r="G11">
        <v>3577653</v>
      </c>
      <c r="H11" t="s">
        <v>3578</v>
      </c>
      <c r="I11" t="s">
        <v>3595</v>
      </c>
      <c r="J11" t="s">
        <v>3596</v>
      </c>
    </row>
    <row r="12" spans="1:10" x14ac:dyDescent="0.2">
      <c r="A12" t="s">
        <v>3577</v>
      </c>
      <c r="B12">
        <v>7.14</v>
      </c>
      <c r="C12" t="s">
        <v>11</v>
      </c>
      <c r="D12" t="s">
        <v>38</v>
      </c>
      <c r="E12">
        <v>292038</v>
      </c>
      <c r="F12" t="s">
        <v>13</v>
      </c>
      <c r="G12">
        <v>3722816</v>
      </c>
      <c r="H12" t="s">
        <v>3578</v>
      </c>
      <c r="I12" t="s">
        <v>3597</v>
      </c>
      <c r="J12" t="s">
        <v>3598</v>
      </c>
    </row>
    <row r="13" spans="1:10" x14ac:dyDescent="0.2">
      <c r="A13" t="s">
        <v>3577</v>
      </c>
      <c r="B13">
        <v>7.14</v>
      </c>
      <c r="C13" t="s">
        <v>11</v>
      </c>
      <c r="D13" t="s">
        <v>39</v>
      </c>
      <c r="E13">
        <v>324474</v>
      </c>
      <c r="F13" t="s">
        <v>13</v>
      </c>
      <c r="G13">
        <v>3796514</v>
      </c>
      <c r="H13" t="s">
        <v>3578</v>
      </c>
      <c r="I13" t="s">
        <v>3599</v>
      </c>
      <c r="J13" t="s">
        <v>3600</v>
      </c>
    </row>
    <row r="14" spans="1:10" x14ac:dyDescent="0.2">
      <c r="A14" t="s">
        <v>3577</v>
      </c>
      <c r="B14">
        <v>7.14</v>
      </c>
      <c r="C14" t="s">
        <v>11</v>
      </c>
      <c r="D14" t="s">
        <v>40</v>
      </c>
      <c r="E14">
        <v>171904</v>
      </c>
      <c r="F14" t="s">
        <v>13</v>
      </c>
      <c r="G14">
        <v>2426663</v>
      </c>
      <c r="H14" t="s">
        <v>3578</v>
      </c>
      <c r="I14" t="s">
        <v>193</v>
      </c>
      <c r="J14" t="s">
        <v>3601</v>
      </c>
    </row>
    <row r="15" spans="1:10" x14ac:dyDescent="0.2">
      <c r="A15" t="s">
        <v>3577</v>
      </c>
      <c r="B15">
        <v>7.14</v>
      </c>
      <c r="C15" t="s">
        <v>11</v>
      </c>
      <c r="D15" t="s">
        <v>42</v>
      </c>
      <c r="E15">
        <v>212128</v>
      </c>
      <c r="F15" t="s">
        <v>13</v>
      </c>
      <c r="G15">
        <v>2595202</v>
      </c>
      <c r="H15" t="s">
        <v>3578</v>
      </c>
      <c r="I15" t="s">
        <v>3602</v>
      </c>
      <c r="J15" t="s">
        <v>3603</v>
      </c>
    </row>
    <row r="16" spans="1:10" x14ac:dyDescent="0.2">
      <c r="A16" t="s">
        <v>3577</v>
      </c>
      <c r="B16">
        <v>7.14</v>
      </c>
      <c r="C16" t="s">
        <v>11</v>
      </c>
      <c r="D16" t="s">
        <v>44</v>
      </c>
      <c r="E16">
        <v>287421</v>
      </c>
      <c r="F16" t="s">
        <v>13</v>
      </c>
      <c r="G16">
        <v>2846125</v>
      </c>
      <c r="H16" t="s">
        <v>3578</v>
      </c>
      <c r="I16" t="s">
        <v>3604</v>
      </c>
      <c r="J16" t="s">
        <v>3605</v>
      </c>
    </row>
    <row r="17" spans="1:10" x14ac:dyDescent="0.2">
      <c r="A17" t="s">
        <v>3577</v>
      </c>
      <c r="B17">
        <v>7.14</v>
      </c>
      <c r="C17" t="s">
        <v>11</v>
      </c>
      <c r="D17" t="s">
        <v>46</v>
      </c>
      <c r="E17">
        <v>229982</v>
      </c>
      <c r="F17" t="s">
        <v>13</v>
      </c>
      <c r="G17">
        <v>2820492</v>
      </c>
      <c r="H17" t="s">
        <v>3578</v>
      </c>
      <c r="I17" t="s">
        <v>3606</v>
      </c>
      <c r="J17" t="s">
        <v>3607</v>
      </c>
    </row>
    <row r="18" spans="1:10" x14ac:dyDescent="0.2">
      <c r="A18" t="s">
        <v>3577</v>
      </c>
      <c r="B18">
        <v>7.14</v>
      </c>
      <c r="C18" t="s">
        <v>11</v>
      </c>
      <c r="D18" t="s">
        <v>48</v>
      </c>
      <c r="E18">
        <v>337984</v>
      </c>
      <c r="F18" t="s">
        <v>13</v>
      </c>
      <c r="G18">
        <v>3626354</v>
      </c>
      <c r="H18" t="s">
        <v>3578</v>
      </c>
      <c r="I18" t="s">
        <v>3608</v>
      </c>
      <c r="J18" t="s">
        <v>3609</v>
      </c>
    </row>
    <row r="19" spans="1:10" x14ac:dyDescent="0.2">
      <c r="A19" t="s">
        <v>3577</v>
      </c>
      <c r="B19">
        <v>7.14</v>
      </c>
      <c r="C19" t="s">
        <v>11</v>
      </c>
      <c r="D19" t="s">
        <v>50</v>
      </c>
      <c r="E19">
        <v>302458</v>
      </c>
      <c r="F19" t="s">
        <v>13</v>
      </c>
      <c r="G19">
        <v>3381984</v>
      </c>
      <c r="H19" t="s">
        <v>3578</v>
      </c>
      <c r="I19" t="s">
        <v>3610</v>
      </c>
      <c r="J19" t="s">
        <v>3611</v>
      </c>
    </row>
    <row r="20" spans="1:10" x14ac:dyDescent="0.2">
      <c r="A20" t="s">
        <v>3577</v>
      </c>
      <c r="B20">
        <v>7.14</v>
      </c>
      <c r="C20" t="s">
        <v>11</v>
      </c>
      <c r="D20" t="s">
        <v>52</v>
      </c>
      <c r="E20">
        <v>296154</v>
      </c>
      <c r="F20" t="s">
        <v>13</v>
      </c>
      <c r="G20">
        <v>3326401</v>
      </c>
      <c r="H20" t="s">
        <v>3578</v>
      </c>
      <c r="I20" t="s">
        <v>3612</v>
      </c>
      <c r="J20" t="s">
        <v>3613</v>
      </c>
    </row>
    <row r="21" spans="1:10" x14ac:dyDescent="0.2">
      <c r="A21" t="s">
        <v>3577</v>
      </c>
      <c r="B21">
        <v>7.14</v>
      </c>
      <c r="C21" t="s">
        <v>11</v>
      </c>
      <c r="D21" t="s">
        <v>54</v>
      </c>
      <c r="E21">
        <v>288444</v>
      </c>
      <c r="F21" t="s">
        <v>13</v>
      </c>
      <c r="G21">
        <v>3351097</v>
      </c>
      <c r="H21" t="s">
        <v>3578</v>
      </c>
      <c r="I21" t="s">
        <v>3614</v>
      </c>
      <c r="J21" t="s">
        <v>3615</v>
      </c>
    </row>
    <row r="22" spans="1:10" x14ac:dyDescent="0.2">
      <c r="A22" t="s">
        <v>3577</v>
      </c>
      <c r="B22">
        <v>7.14</v>
      </c>
      <c r="C22" t="s">
        <v>11</v>
      </c>
      <c r="D22" t="s">
        <v>57</v>
      </c>
      <c r="E22">
        <v>288879</v>
      </c>
      <c r="F22" t="s">
        <v>13</v>
      </c>
      <c r="G22">
        <v>3219986</v>
      </c>
      <c r="H22" t="s">
        <v>3578</v>
      </c>
      <c r="I22" t="s">
        <v>3616</v>
      </c>
      <c r="J22" t="s">
        <v>3617</v>
      </c>
    </row>
    <row r="23" spans="1:10" x14ac:dyDescent="0.2">
      <c r="A23" t="s">
        <v>3577</v>
      </c>
      <c r="B23">
        <v>7.14</v>
      </c>
      <c r="C23" t="s">
        <v>11</v>
      </c>
      <c r="D23" t="s">
        <v>60</v>
      </c>
      <c r="E23">
        <v>270067</v>
      </c>
      <c r="F23" t="s">
        <v>13</v>
      </c>
      <c r="G23">
        <v>3030331</v>
      </c>
      <c r="H23" t="s">
        <v>3578</v>
      </c>
      <c r="I23" t="s">
        <v>3618</v>
      </c>
      <c r="J23" t="s">
        <v>3619</v>
      </c>
    </row>
    <row r="24" spans="1:10" x14ac:dyDescent="0.2">
      <c r="A24" t="s">
        <v>3577</v>
      </c>
      <c r="B24">
        <v>7.14</v>
      </c>
      <c r="C24" t="s">
        <v>11</v>
      </c>
      <c r="D24" t="s">
        <v>63</v>
      </c>
      <c r="E24">
        <v>243681</v>
      </c>
      <c r="F24" t="s">
        <v>13</v>
      </c>
      <c r="G24">
        <v>2975075</v>
      </c>
      <c r="H24" t="s">
        <v>3578</v>
      </c>
      <c r="I24" t="s">
        <v>3620</v>
      </c>
      <c r="J24" t="s">
        <v>3621</v>
      </c>
    </row>
    <row r="25" spans="1:10" x14ac:dyDescent="0.2">
      <c r="A25" t="s">
        <v>3577</v>
      </c>
      <c r="B25">
        <v>7.14</v>
      </c>
      <c r="C25" t="s">
        <v>11</v>
      </c>
      <c r="D25" t="s">
        <v>64</v>
      </c>
      <c r="E25">
        <v>271877</v>
      </c>
      <c r="F25" t="s">
        <v>13</v>
      </c>
      <c r="G25">
        <v>3308516</v>
      </c>
      <c r="H25" t="s">
        <v>3578</v>
      </c>
      <c r="I25" t="s">
        <v>3622</v>
      </c>
      <c r="J25" t="s">
        <v>3623</v>
      </c>
    </row>
    <row r="26" spans="1:10" x14ac:dyDescent="0.2">
      <c r="A26" t="s">
        <v>3577</v>
      </c>
      <c r="B26">
        <v>7.14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3578</v>
      </c>
      <c r="I26" t="s">
        <v>37</v>
      </c>
      <c r="J26" t="s">
        <v>13</v>
      </c>
    </row>
    <row r="27" spans="1:10" x14ac:dyDescent="0.2">
      <c r="A27" t="s">
        <v>3577</v>
      </c>
      <c r="B27">
        <v>7.14</v>
      </c>
      <c r="C27" t="s">
        <v>11</v>
      </c>
      <c r="D27" t="s">
        <v>66</v>
      </c>
      <c r="E27">
        <v>201810</v>
      </c>
      <c r="F27" t="s">
        <v>13</v>
      </c>
      <c r="G27">
        <v>2306199</v>
      </c>
      <c r="H27" t="s">
        <v>3578</v>
      </c>
      <c r="I27" t="s">
        <v>193</v>
      </c>
      <c r="J27" t="s">
        <v>3579</v>
      </c>
    </row>
    <row r="28" spans="1:10" x14ac:dyDescent="0.2">
      <c r="A28" t="s">
        <v>3577</v>
      </c>
      <c r="B28">
        <v>7.14</v>
      </c>
      <c r="C28" t="s">
        <v>11</v>
      </c>
      <c r="D28" t="s">
        <v>68</v>
      </c>
      <c r="E28">
        <v>185821</v>
      </c>
      <c r="F28" t="s">
        <v>13</v>
      </c>
      <c r="G28">
        <v>2306015</v>
      </c>
      <c r="H28" t="s">
        <v>3578</v>
      </c>
      <c r="I28" t="s">
        <v>3624</v>
      </c>
      <c r="J28" t="s">
        <v>3625</v>
      </c>
    </row>
    <row r="29" spans="1:10" x14ac:dyDescent="0.2">
      <c r="A29" t="s">
        <v>3577</v>
      </c>
      <c r="B29">
        <v>7.14</v>
      </c>
      <c r="C29" t="s">
        <v>11</v>
      </c>
      <c r="D29" t="s">
        <v>70</v>
      </c>
      <c r="E29">
        <v>234703</v>
      </c>
      <c r="F29" t="s">
        <v>13</v>
      </c>
      <c r="G29">
        <v>2503347</v>
      </c>
      <c r="H29" t="s">
        <v>3578</v>
      </c>
      <c r="I29" t="s">
        <v>3626</v>
      </c>
      <c r="J29" t="s">
        <v>3627</v>
      </c>
    </row>
    <row r="30" spans="1:10" x14ac:dyDescent="0.2">
      <c r="A30" t="s">
        <v>3577</v>
      </c>
      <c r="B30">
        <v>7.14</v>
      </c>
      <c r="C30" t="s">
        <v>11</v>
      </c>
      <c r="D30" t="s">
        <v>72</v>
      </c>
      <c r="E30">
        <v>246984</v>
      </c>
      <c r="F30" t="s">
        <v>13</v>
      </c>
      <c r="G30">
        <v>2640292</v>
      </c>
      <c r="H30" t="s">
        <v>3578</v>
      </c>
      <c r="I30" t="s">
        <v>3628</v>
      </c>
      <c r="J30" t="s">
        <v>3629</v>
      </c>
    </row>
    <row r="31" spans="1:10" x14ac:dyDescent="0.2">
      <c r="A31" t="s">
        <v>3577</v>
      </c>
      <c r="B31">
        <v>7.14</v>
      </c>
      <c r="C31" t="s">
        <v>11</v>
      </c>
      <c r="D31" t="s">
        <v>74</v>
      </c>
      <c r="E31">
        <v>238998</v>
      </c>
      <c r="F31" t="s">
        <v>13</v>
      </c>
      <c r="G31">
        <v>2641324</v>
      </c>
      <c r="H31" t="s">
        <v>3578</v>
      </c>
      <c r="I31" t="s">
        <v>3630</v>
      </c>
      <c r="J31" t="s">
        <v>3631</v>
      </c>
    </row>
    <row r="32" spans="1:10" x14ac:dyDescent="0.2">
      <c r="A32" t="s">
        <v>3577</v>
      </c>
      <c r="B32">
        <v>7.14</v>
      </c>
      <c r="C32" t="s">
        <v>11</v>
      </c>
      <c r="D32" t="s">
        <v>76</v>
      </c>
      <c r="E32">
        <v>284103</v>
      </c>
      <c r="F32" t="s">
        <v>13</v>
      </c>
      <c r="G32">
        <v>3232777</v>
      </c>
      <c r="H32" t="s">
        <v>3578</v>
      </c>
      <c r="I32" t="s">
        <v>3632</v>
      </c>
      <c r="J32" t="s">
        <v>3633</v>
      </c>
    </row>
    <row r="33" spans="1:10" x14ac:dyDescent="0.2">
      <c r="A33" t="s">
        <v>3577</v>
      </c>
      <c r="B33">
        <v>7.14</v>
      </c>
      <c r="C33" t="s">
        <v>11</v>
      </c>
      <c r="D33" t="s">
        <v>78</v>
      </c>
      <c r="E33">
        <v>252977</v>
      </c>
      <c r="F33" t="s">
        <v>13</v>
      </c>
      <c r="G33">
        <v>3019084</v>
      </c>
      <c r="H33" t="s">
        <v>3578</v>
      </c>
      <c r="I33" t="s">
        <v>3634</v>
      </c>
      <c r="J33" t="s">
        <v>3635</v>
      </c>
    </row>
    <row r="34" spans="1:10" x14ac:dyDescent="0.2">
      <c r="A34" t="s">
        <v>3577</v>
      </c>
      <c r="B34">
        <v>7.14</v>
      </c>
      <c r="C34" t="s">
        <v>11</v>
      </c>
      <c r="D34" t="s">
        <v>80</v>
      </c>
      <c r="E34">
        <v>247804</v>
      </c>
      <c r="F34" t="s">
        <v>13</v>
      </c>
      <c r="G34">
        <v>2966645</v>
      </c>
      <c r="H34" t="s">
        <v>3578</v>
      </c>
      <c r="I34" t="s">
        <v>3636</v>
      </c>
      <c r="J34" t="s">
        <v>3637</v>
      </c>
    </row>
    <row r="35" spans="1:10" x14ac:dyDescent="0.2">
      <c r="A35" t="s">
        <v>3577</v>
      </c>
      <c r="B35">
        <v>7.14</v>
      </c>
      <c r="C35" t="s">
        <v>11</v>
      </c>
      <c r="D35" t="s">
        <v>83</v>
      </c>
      <c r="E35">
        <v>294275</v>
      </c>
      <c r="F35" t="s">
        <v>13</v>
      </c>
      <c r="G35">
        <v>3453129</v>
      </c>
      <c r="H35" t="s">
        <v>3578</v>
      </c>
      <c r="I35" t="s">
        <v>3638</v>
      </c>
      <c r="J35" t="s">
        <v>3639</v>
      </c>
    </row>
    <row r="36" spans="1:10" x14ac:dyDescent="0.2">
      <c r="A36" t="s">
        <v>3577</v>
      </c>
      <c r="B36">
        <v>7.14</v>
      </c>
      <c r="C36" t="s">
        <v>11</v>
      </c>
      <c r="D36" t="s">
        <v>86</v>
      </c>
      <c r="E36">
        <v>230262</v>
      </c>
      <c r="F36" t="s">
        <v>13</v>
      </c>
      <c r="G36">
        <v>3000254</v>
      </c>
      <c r="H36" t="s">
        <v>3578</v>
      </c>
      <c r="I36" t="s">
        <v>3640</v>
      </c>
      <c r="J36" t="s">
        <v>3641</v>
      </c>
    </row>
    <row r="37" spans="1:10" x14ac:dyDescent="0.2">
      <c r="A37" t="s">
        <v>3577</v>
      </c>
      <c r="B37">
        <v>7.14</v>
      </c>
      <c r="C37" t="s">
        <v>11</v>
      </c>
      <c r="D37" t="s">
        <v>89</v>
      </c>
      <c r="E37">
        <v>263165</v>
      </c>
      <c r="F37" t="s">
        <v>13</v>
      </c>
      <c r="G37">
        <v>3102660</v>
      </c>
      <c r="H37" t="s">
        <v>3578</v>
      </c>
      <c r="I37" t="s">
        <v>3642</v>
      </c>
      <c r="J37" t="s">
        <v>3643</v>
      </c>
    </row>
    <row r="38" spans="1:10" x14ac:dyDescent="0.2">
      <c r="A38" t="s">
        <v>3577</v>
      </c>
      <c r="B38">
        <v>7.14</v>
      </c>
      <c r="C38" t="s">
        <v>11</v>
      </c>
      <c r="D38" t="s">
        <v>92</v>
      </c>
      <c r="E38">
        <v>230867</v>
      </c>
      <c r="F38" t="s">
        <v>13</v>
      </c>
      <c r="G38">
        <v>2827362</v>
      </c>
      <c r="H38" t="s">
        <v>3578</v>
      </c>
      <c r="I38" t="s">
        <v>3644</v>
      </c>
      <c r="J38" t="s">
        <v>3645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3646</v>
      </c>
      <c r="B2">
        <v>7.14</v>
      </c>
      <c r="C2" t="s">
        <v>11</v>
      </c>
      <c r="D2" t="s">
        <v>12</v>
      </c>
      <c r="E2">
        <v>2071254</v>
      </c>
      <c r="F2" t="s">
        <v>13</v>
      </c>
      <c r="G2">
        <v>24919809</v>
      </c>
      <c r="H2" t="s">
        <v>3578</v>
      </c>
      <c r="I2" t="s">
        <v>193</v>
      </c>
      <c r="J2" t="s">
        <v>3647</v>
      </c>
    </row>
    <row r="3" spans="1:10" x14ac:dyDescent="0.2">
      <c r="A3" t="s">
        <v>3646</v>
      </c>
      <c r="B3">
        <v>7.14</v>
      </c>
      <c r="C3" t="s">
        <v>11</v>
      </c>
      <c r="D3" t="s">
        <v>16</v>
      </c>
      <c r="E3">
        <v>2855871</v>
      </c>
      <c r="F3" t="s">
        <v>13</v>
      </c>
      <c r="G3">
        <v>35428668</v>
      </c>
      <c r="H3" t="s">
        <v>3578</v>
      </c>
      <c r="I3" t="s">
        <v>3648</v>
      </c>
      <c r="J3" t="s">
        <v>3649</v>
      </c>
    </row>
    <row r="4" spans="1:10" x14ac:dyDescent="0.2">
      <c r="A4" t="s">
        <v>3646</v>
      </c>
      <c r="B4">
        <v>7.14</v>
      </c>
      <c r="C4" t="s">
        <v>11</v>
      </c>
      <c r="D4" t="s">
        <v>18</v>
      </c>
      <c r="E4">
        <v>3868702</v>
      </c>
      <c r="F4" t="s">
        <v>13</v>
      </c>
      <c r="G4">
        <v>46590019</v>
      </c>
      <c r="H4" t="s">
        <v>3578</v>
      </c>
      <c r="I4" t="s">
        <v>3650</v>
      </c>
      <c r="J4" t="s">
        <v>3651</v>
      </c>
    </row>
    <row r="5" spans="1:10" x14ac:dyDescent="0.2">
      <c r="A5" t="s">
        <v>3646</v>
      </c>
      <c r="B5">
        <v>7.14</v>
      </c>
      <c r="C5" t="s">
        <v>11</v>
      </c>
      <c r="D5" t="s">
        <v>20</v>
      </c>
      <c r="E5">
        <v>4131500</v>
      </c>
      <c r="F5" t="s">
        <v>13</v>
      </c>
      <c r="G5">
        <v>53031676</v>
      </c>
      <c r="H5" t="s">
        <v>3578</v>
      </c>
      <c r="I5" t="s">
        <v>3652</v>
      </c>
      <c r="J5" t="s">
        <v>3653</v>
      </c>
    </row>
    <row r="6" spans="1:10" x14ac:dyDescent="0.2">
      <c r="A6" t="s">
        <v>3646</v>
      </c>
      <c r="B6">
        <v>7.14</v>
      </c>
      <c r="C6" t="s">
        <v>11</v>
      </c>
      <c r="D6" t="s">
        <v>22</v>
      </c>
      <c r="E6">
        <v>4620580</v>
      </c>
      <c r="F6" t="s">
        <v>13</v>
      </c>
      <c r="G6">
        <v>56671080</v>
      </c>
      <c r="H6" t="s">
        <v>3578</v>
      </c>
      <c r="I6" t="s">
        <v>3654</v>
      </c>
      <c r="J6" t="s">
        <v>3655</v>
      </c>
    </row>
    <row r="7" spans="1:10" x14ac:dyDescent="0.2">
      <c r="A7" t="s">
        <v>3646</v>
      </c>
      <c r="B7">
        <v>7.14</v>
      </c>
      <c r="C7" t="s">
        <v>11</v>
      </c>
      <c r="D7" t="s">
        <v>25</v>
      </c>
      <c r="E7">
        <v>4713788</v>
      </c>
      <c r="F7" t="s">
        <v>13</v>
      </c>
      <c r="G7">
        <v>64908123</v>
      </c>
      <c r="H7" t="s">
        <v>3578</v>
      </c>
      <c r="I7" t="s">
        <v>3656</v>
      </c>
      <c r="J7" t="s">
        <v>3657</v>
      </c>
    </row>
    <row r="8" spans="1:10" x14ac:dyDescent="0.2">
      <c r="A8" t="s">
        <v>3646</v>
      </c>
      <c r="B8">
        <v>7.14</v>
      </c>
      <c r="C8" t="s">
        <v>11</v>
      </c>
      <c r="D8" t="s">
        <v>27</v>
      </c>
      <c r="E8">
        <v>5217794</v>
      </c>
      <c r="F8" t="s">
        <v>13</v>
      </c>
      <c r="G8">
        <v>65600007</v>
      </c>
      <c r="H8" t="s">
        <v>3578</v>
      </c>
      <c r="I8" t="s">
        <v>3658</v>
      </c>
      <c r="J8" t="s">
        <v>3659</v>
      </c>
    </row>
    <row r="9" spans="1:10" x14ac:dyDescent="0.2">
      <c r="A9" t="s">
        <v>3646</v>
      </c>
      <c r="B9">
        <v>7.14</v>
      </c>
      <c r="C9" t="s">
        <v>11</v>
      </c>
      <c r="D9" t="s">
        <v>29</v>
      </c>
      <c r="E9">
        <v>4739525</v>
      </c>
      <c r="F9" t="s">
        <v>13</v>
      </c>
      <c r="G9">
        <v>64217910</v>
      </c>
      <c r="H9" t="s">
        <v>3578</v>
      </c>
      <c r="I9" t="s">
        <v>3660</v>
      </c>
      <c r="J9" t="s">
        <v>3661</v>
      </c>
    </row>
    <row r="10" spans="1:10" x14ac:dyDescent="0.2">
      <c r="A10" t="s">
        <v>3646</v>
      </c>
      <c r="B10">
        <v>7.14</v>
      </c>
      <c r="C10" t="s">
        <v>11</v>
      </c>
      <c r="D10" t="s">
        <v>32</v>
      </c>
      <c r="E10">
        <v>5600318</v>
      </c>
      <c r="F10" t="s">
        <v>13</v>
      </c>
      <c r="G10">
        <v>69719359</v>
      </c>
      <c r="H10" t="s">
        <v>3578</v>
      </c>
      <c r="I10" t="s">
        <v>3662</v>
      </c>
      <c r="J10" t="s">
        <v>3663</v>
      </c>
    </row>
    <row r="11" spans="1:10" x14ac:dyDescent="0.2">
      <c r="A11" t="s">
        <v>3646</v>
      </c>
      <c r="B11">
        <v>7.14</v>
      </c>
      <c r="C11" t="s">
        <v>11</v>
      </c>
      <c r="D11" t="s">
        <v>35</v>
      </c>
      <c r="E11">
        <v>5061530</v>
      </c>
      <c r="F11" t="s">
        <v>13</v>
      </c>
      <c r="G11">
        <v>67774556</v>
      </c>
      <c r="H11" t="s">
        <v>3578</v>
      </c>
      <c r="I11" t="s">
        <v>3664</v>
      </c>
      <c r="J11" t="s">
        <v>3665</v>
      </c>
    </row>
    <row r="12" spans="1:10" x14ac:dyDescent="0.2">
      <c r="A12" t="s">
        <v>3646</v>
      </c>
      <c r="B12">
        <v>7.14</v>
      </c>
      <c r="C12" t="s">
        <v>11</v>
      </c>
      <c r="D12" t="s">
        <v>38</v>
      </c>
      <c r="E12">
        <v>5024062</v>
      </c>
      <c r="F12" t="s">
        <v>13</v>
      </c>
      <c r="G12">
        <v>64564174</v>
      </c>
      <c r="H12" t="s">
        <v>3578</v>
      </c>
      <c r="I12" t="s">
        <v>3666</v>
      </c>
      <c r="J12" t="s">
        <v>3667</v>
      </c>
    </row>
    <row r="13" spans="1:10" x14ac:dyDescent="0.2">
      <c r="A13" t="s">
        <v>3646</v>
      </c>
      <c r="B13">
        <v>7.14</v>
      </c>
      <c r="C13" t="s">
        <v>11</v>
      </c>
      <c r="D13" t="s">
        <v>39</v>
      </c>
      <c r="E13">
        <v>4892493</v>
      </c>
      <c r="F13" t="s">
        <v>13</v>
      </c>
      <c r="G13">
        <v>64650764</v>
      </c>
      <c r="H13" t="s">
        <v>3578</v>
      </c>
      <c r="I13" t="s">
        <v>3668</v>
      </c>
      <c r="J13" t="s">
        <v>3669</v>
      </c>
    </row>
    <row r="14" spans="1:10" x14ac:dyDescent="0.2">
      <c r="A14" t="s">
        <v>3646</v>
      </c>
      <c r="B14">
        <v>7.14</v>
      </c>
      <c r="C14" t="s">
        <v>11</v>
      </c>
      <c r="D14" t="s">
        <v>40</v>
      </c>
      <c r="E14">
        <v>1906099</v>
      </c>
      <c r="F14" t="s">
        <v>13</v>
      </c>
      <c r="G14">
        <v>25412985</v>
      </c>
      <c r="H14" t="s">
        <v>3578</v>
      </c>
      <c r="I14" t="s">
        <v>193</v>
      </c>
      <c r="J14" t="s">
        <v>3670</v>
      </c>
    </row>
    <row r="15" spans="1:10" x14ac:dyDescent="0.2">
      <c r="A15" t="s">
        <v>3646</v>
      </c>
      <c r="B15">
        <v>7.14</v>
      </c>
      <c r="C15" t="s">
        <v>11</v>
      </c>
      <c r="D15" t="s">
        <v>42</v>
      </c>
      <c r="E15">
        <v>3180345</v>
      </c>
      <c r="F15" t="s">
        <v>13</v>
      </c>
      <c r="G15">
        <v>36103232</v>
      </c>
      <c r="H15" t="s">
        <v>3578</v>
      </c>
      <c r="I15" t="s">
        <v>3671</v>
      </c>
      <c r="J15" t="s">
        <v>3647</v>
      </c>
    </row>
    <row r="16" spans="1:10" x14ac:dyDescent="0.2">
      <c r="A16" t="s">
        <v>3646</v>
      </c>
      <c r="B16">
        <v>7.14</v>
      </c>
      <c r="C16" t="s">
        <v>11</v>
      </c>
      <c r="D16" t="s">
        <v>44</v>
      </c>
      <c r="E16">
        <v>3863144</v>
      </c>
      <c r="F16" t="s">
        <v>13</v>
      </c>
      <c r="G16">
        <v>47835472</v>
      </c>
      <c r="H16" t="s">
        <v>3578</v>
      </c>
      <c r="I16" t="s">
        <v>3672</v>
      </c>
      <c r="J16" t="s">
        <v>3673</v>
      </c>
    </row>
    <row r="17" spans="1:10" x14ac:dyDescent="0.2">
      <c r="A17" t="s">
        <v>3646</v>
      </c>
      <c r="B17">
        <v>7.14</v>
      </c>
      <c r="C17" t="s">
        <v>11</v>
      </c>
      <c r="D17" t="s">
        <v>46</v>
      </c>
      <c r="E17">
        <v>4690241</v>
      </c>
      <c r="F17" t="s">
        <v>13</v>
      </c>
      <c r="G17">
        <v>55214973</v>
      </c>
      <c r="H17" t="s">
        <v>3578</v>
      </c>
      <c r="I17" t="s">
        <v>3674</v>
      </c>
      <c r="J17" t="s">
        <v>3675</v>
      </c>
    </row>
    <row r="18" spans="1:10" x14ac:dyDescent="0.2">
      <c r="A18" t="s">
        <v>3646</v>
      </c>
      <c r="B18">
        <v>7.14</v>
      </c>
      <c r="C18" t="s">
        <v>11</v>
      </c>
      <c r="D18" t="s">
        <v>48</v>
      </c>
      <c r="E18">
        <v>5385032</v>
      </c>
      <c r="F18" t="s">
        <v>13</v>
      </c>
      <c r="G18">
        <v>61134480</v>
      </c>
      <c r="H18" t="s">
        <v>3578</v>
      </c>
      <c r="I18" t="s">
        <v>3676</v>
      </c>
      <c r="J18" t="s">
        <v>3677</v>
      </c>
    </row>
    <row r="19" spans="1:10" x14ac:dyDescent="0.2">
      <c r="A19" t="s">
        <v>3646</v>
      </c>
      <c r="B19">
        <v>7.14</v>
      </c>
      <c r="C19" t="s">
        <v>11</v>
      </c>
      <c r="D19" t="s">
        <v>50</v>
      </c>
      <c r="E19">
        <v>4928161</v>
      </c>
      <c r="F19" t="s">
        <v>13</v>
      </c>
      <c r="G19">
        <v>59396993</v>
      </c>
      <c r="H19" t="s">
        <v>3578</v>
      </c>
      <c r="I19" t="s">
        <v>3678</v>
      </c>
      <c r="J19" t="s">
        <v>3679</v>
      </c>
    </row>
    <row r="20" spans="1:10" x14ac:dyDescent="0.2">
      <c r="A20" t="s">
        <v>3646</v>
      </c>
      <c r="B20">
        <v>7.14</v>
      </c>
      <c r="C20" t="s">
        <v>11</v>
      </c>
      <c r="D20" t="s">
        <v>52</v>
      </c>
      <c r="E20">
        <v>4965222</v>
      </c>
      <c r="F20" t="s">
        <v>13</v>
      </c>
      <c r="G20">
        <v>62500697</v>
      </c>
      <c r="H20" t="s">
        <v>3578</v>
      </c>
      <c r="I20" t="s">
        <v>3680</v>
      </c>
      <c r="J20" t="s">
        <v>3681</v>
      </c>
    </row>
    <row r="21" spans="1:10" x14ac:dyDescent="0.2">
      <c r="A21" t="s">
        <v>3646</v>
      </c>
      <c r="B21">
        <v>7.14</v>
      </c>
      <c r="C21" t="s">
        <v>11</v>
      </c>
      <c r="D21" t="s">
        <v>54</v>
      </c>
      <c r="E21">
        <v>5017432</v>
      </c>
      <c r="F21" t="s">
        <v>13</v>
      </c>
      <c r="G21">
        <v>62416124</v>
      </c>
      <c r="H21" t="s">
        <v>3578</v>
      </c>
      <c r="I21" t="s">
        <v>3682</v>
      </c>
      <c r="J21" t="s">
        <v>3683</v>
      </c>
    </row>
    <row r="22" spans="1:10" x14ac:dyDescent="0.2">
      <c r="A22" t="s">
        <v>3646</v>
      </c>
      <c r="B22">
        <v>7.14</v>
      </c>
      <c r="C22" t="s">
        <v>11</v>
      </c>
      <c r="D22" t="s">
        <v>57</v>
      </c>
      <c r="E22">
        <v>4719897</v>
      </c>
      <c r="F22" t="s">
        <v>13</v>
      </c>
      <c r="G22">
        <v>61328073</v>
      </c>
      <c r="H22" t="s">
        <v>3578</v>
      </c>
      <c r="I22" t="s">
        <v>3684</v>
      </c>
      <c r="J22" t="s">
        <v>3685</v>
      </c>
    </row>
    <row r="23" spans="1:10" x14ac:dyDescent="0.2">
      <c r="A23" t="s">
        <v>3646</v>
      </c>
      <c r="B23">
        <v>7.14</v>
      </c>
      <c r="C23" t="s">
        <v>11</v>
      </c>
      <c r="D23" t="s">
        <v>60</v>
      </c>
      <c r="E23">
        <v>4810955</v>
      </c>
      <c r="F23" t="s">
        <v>13</v>
      </c>
      <c r="G23">
        <v>65793079</v>
      </c>
      <c r="H23" t="s">
        <v>3578</v>
      </c>
      <c r="I23" t="s">
        <v>3686</v>
      </c>
      <c r="J23" t="s">
        <v>3687</v>
      </c>
    </row>
    <row r="24" spans="1:10" x14ac:dyDescent="0.2">
      <c r="A24" t="s">
        <v>3646</v>
      </c>
      <c r="B24">
        <v>7.14</v>
      </c>
      <c r="C24" t="s">
        <v>11</v>
      </c>
      <c r="D24" t="s">
        <v>63</v>
      </c>
      <c r="E24">
        <v>4490745</v>
      </c>
      <c r="F24" t="s">
        <v>13</v>
      </c>
      <c r="G24">
        <v>57852061</v>
      </c>
      <c r="H24" t="s">
        <v>3578</v>
      </c>
      <c r="I24" t="s">
        <v>3688</v>
      </c>
      <c r="J24" t="s">
        <v>3689</v>
      </c>
    </row>
    <row r="25" spans="1:10" x14ac:dyDescent="0.2">
      <c r="A25" t="s">
        <v>3646</v>
      </c>
      <c r="B25">
        <v>7.14</v>
      </c>
      <c r="C25" t="s">
        <v>11</v>
      </c>
      <c r="D25" t="s">
        <v>64</v>
      </c>
      <c r="E25">
        <v>4319991</v>
      </c>
      <c r="F25" t="s">
        <v>13</v>
      </c>
      <c r="G25">
        <v>56313659</v>
      </c>
      <c r="H25" t="s">
        <v>3578</v>
      </c>
      <c r="I25" t="s">
        <v>3690</v>
      </c>
      <c r="J25" t="s">
        <v>3691</v>
      </c>
    </row>
    <row r="26" spans="1:10" x14ac:dyDescent="0.2">
      <c r="A26" t="s">
        <v>3646</v>
      </c>
      <c r="B26">
        <v>7.14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3578</v>
      </c>
      <c r="I26" t="s">
        <v>37</v>
      </c>
      <c r="J26" t="s">
        <v>13</v>
      </c>
    </row>
    <row r="27" spans="1:10" x14ac:dyDescent="0.2">
      <c r="A27" t="s">
        <v>3646</v>
      </c>
      <c r="B27">
        <v>7.14</v>
      </c>
      <c r="C27" t="s">
        <v>11</v>
      </c>
      <c r="D27" t="s">
        <v>66</v>
      </c>
      <c r="E27">
        <v>1726287</v>
      </c>
      <c r="F27" t="s">
        <v>13</v>
      </c>
      <c r="G27">
        <v>22868911</v>
      </c>
      <c r="H27" t="s">
        <v>3578</v>
      </c>
      <c r="I27" t="s">
        <v>193</v>
      </c>
      <c r="J27" t="s">
        <v>3647</v>
      </c>
    </row>
    <row r="28" spans="1:10" x14ac:dyDescent="0.2">
      <c r="A28" t="s">
        <v>3646</v>
      </c>
      <c r="B28">
        <v>7.14</v>
      </c>
      <c r="C28" t="s">
        <v>11</v>
      </c>
      <c r="D28" t="s">
        <v>68</v>
      </c>
      <c r="E28">
        <v>2674208</v>
      </c>
      <c r="F28" t="s">
        <v>13</v>
      </c>
      <c r="G28">
        <v>32713741</v>
      </c>
      <c r="H28" t="s">
        <v>3578</v>
      </c>
      <c r="I28" t="s">
        <v>193</v>
      </c>
      <c r="J28" t="s">
        <v>3692</v>
      </c>
    </row>
    <row r="29" spans="1:10" x14ac:dyDescent="0.2">
      <c r="A29" t="s">
        <v>3646</v>
      </c>
      <c r="B29">
        <v>7.14</v>
      </c>
      <c r="C29" t="s">
        <v>11</v>
      </c>
      <c r="D29" t="s">
        <v>70</v>
      </c>
      <c r="E29">
        <v>2826616</v>
      </c>
      <c r="F29" t="s">
        <v>13</v>
      </c>
      <c r="G29">
        <v>39206526</v>
      </c>
      <c r="H29" t="s">
        <v>3578</v>
      </c>
      <c r="I29" t="s">
        <v>3693</v>
      </c>
      <c r="J29" t="s">
        <v>3694</v>
      </c>
    </row>
    <row r="30" spans="1:10" x14ac:dyDescent="0.2">
      <c r="A30" t="s">
        <v>3646</v>
      </c>
      <c r="B30">
        <v>7.14</v>
      </c>
      <c r="C30" t="s">
        <v>11</v>
      </c>
      <c r="D30" t="s">
        <v>72</v>
      </c>
      <c r="E30">
        <v>4235988</v>
      </c>
      <c r="F30" t="s">
        <v>13</v>
      </c>
      <c r="G30">
        <v>49928282</v>
      </c>
      <c r="H30" t="s">
        <v>3578</v>
      </c>
      <c r="I30" t="s">
        <v>3695</v>
      </c>
      <c r="J30" t="s">
        <v>3696</v>
      </c>
    </row>
    <row r="31" spans="1:10" x14ac:dyDescent="0.2">
      <c r="A31" t="s">
        <v>3646</v>
      </c>
      <c r="B31">
        <v>7.14</v>
      </c>
      <c r="C31" t="s">
        <v>11</v>
      </c>
      <c r="D31" t="s">
        <v>74</v>
      </c>
      <c r="E31">
        <v>4506140</v>
      </c>
      <c r="F31" t="s">
        <v>13</v>
      </c>
      <c r="G31">
        <v>57106171</v>
      </c>
      <c r="H31" t="s">
        <v>3578</v>
      </c>
      <c r="I31" t="s">
        <v>3697</v>
      </c>
      <c r="J31" t="s">
        <v>3698</v>
      </c>
    </row>
    <row r="32" spans="1:10" x14ac:dyDescent="0.2">
      <c r="A32" t="s">
        <v>3646</v>
      </c>
      <c r="B32">
        <v>7.14</v>
      </c>
      <c r="C32" t="s">
        <v>11</v>
      </c>
      <c r="D32" t="s">
        <v>76</v>
      </c>
      <c r="E32">
        <v>4556485</v>
      </c>
      <c r="F32" t="s">
        <v>13</v>
      </c>
      <c r="G32">
        <v>56482332</v>
      </c>
      <c r="H32" t="s">
        <v>3578</v>
      </c>
      <c r="I32" t="s">
        <v>3699</v>
      </c>
      <c r="J32" t="s">
        <v>3647</v>
      </c>
    </row>
    <row r="33" spans="1:10" x14ac:dyDescent="0.2">
      <c r="A33" t="s">
        <v>3646</v>
      </c>
      <c r="B33">
        <v>7.14</v>
      </c>
      <c r="C33" t="s">
        <v>11</v>
      </c>
      <c r="D33" t="s">
        <v>78</v>
      </c>
      <c r="E33">
        <v>4616077</v>
      </c>
      <c r="F33" t="s">
        <v>13</v>
      </c>
      <c r="G33">
        <v>65460678</v>
      </c>
      <c r="H33" t="s">
        <v>3578</v>
      </c>
      <c r="I33" t="s">
        <v>3700</v>
      </c>
      <c r="J33" t="s">
        <v>3701</v>
      </c>
    </row>
    <row r="34" spans="1:10" x14ac:dyDescent="0.2">
      <c r="A34" t="s">
        <v>3646</v>
      </c>
      <c r="B34">
        <v>7.14</v>
      </c>
      <c r="C34" t="s">
        <v>11</v>
      </c>
      <c r="D34" t="s">
        <v>80</v>
      </c>
      <c r="E34">
        <v>4400680</v>
      </c>
      <c r="F34" t="s">
        <v>13</v>
      </c>
      <c r="G34">
        <v>59688017</v>
      </c>
      <c r="H34" t="s">
        <v>3578</v>
      </c>
      <c r="I34" t="s">
        <v>3702</v>
      </c>
      <c r="J34" t="s">
        <v>3703</v>
      </c>
    </row>
    <row r="35" spans="1:10" x14ac:dyDescent="0.2">
      <c r="A35" t="s">
        <v>3646</v>
      </c>
      <c r="B35">
        <v>7.14</v>
      </c>
      <c r="C35" t="s">
        <v>11</v>
      </c>
      <c r="D35" t="s">
        <v>83</v>
      </c>
      <c r="E35">
        <v>5155161</v>
      </c>
      <c r="F35" t="s">
        <v>13</v>
      </c>
      <c r="G35">
        <v>63891358</v>
      </c>
      <c r="H35" t="s">
        <v>3578</v>
      </c>
      <c r="I35" t="s">
        <v>3704</v>
      </c>
      <c r="J35" t="s">
        <v>3705</v>
      </c>
    </row>
    <row r="36" spans="1:10" x14ac:dyDescent="0.2">
      <c r="A36" t="s">
        <v>3646</v>
      </c>
      <c r="B36">
        <v>7.14</v>
      </c>
      <c r="C36" t="s">
        <v>11</v>
      </c>
      <c r="D36" t="s">
        <v>86</v>
      </c>
      <c r="E36">
        <v>4763922</v>
      </c>
      <c r="F36" t="s">
        <v>13</v>
      </c>
      <c r="G36">
        <v>61743689</v>
      </c>
      <c r="H36" t="s">
        <v>3578</v>
      </c>
      <c r="I36" t="s">
        <v>3706</v>
      </c>
      <c r="J36" t="s">
        <v>3707</v>
      </c>
    </row>
    <row r="37" spans="1:10" x14ac:dyDescent="0.2">
      <c r="A37" t="s">
        <v>3646</v>
      </c>
      <c r="B37">
        <v>7.14</v>
      </c>
      <c r="C37" t="s">
        <v>11</v>
      </c>
      <c r="D37" t="s">
        <v>89</v>
      </c>
      <c r="E37">
        <v>4719952</v>
      </c>
      <c r="F37" t="s">
        <v>13</v>
      </c>
      <c r="G37">
        <v>61562157</v>
      </c>
      <c r="H37" t="s">
        <v>3578</v>
      </c>
      <c r="I37" t="s">
        <v>3708</v>
      </c>
      <c r="J37" t="s">
        <v>3709</v>
      </c>
    </row>
    <row r="38" spans="1:10" x14ac:dyDescent="0.2">
      <c r="A38" t="s">
        <v>3646</v>
      </c>
      <c r="B38">
        <v>7.14</v>
      </c>
      <c r="C38" t="s">
        <v>11</v>
      </c>
      <c r="D38" t="s">
        <v>92</v>
      </c>
      <c r="E38">
        <v>4351019</v>
      </c>
      <c r="F38" t="s">
        <v>13</v>
      </c>
      <c r="G38">
        <v>58522715</v>
      </c>
      <c r="H38" t="s">
        <v>3578</v>
      </c>
      <c r="I38" t="s">
        <v>3710</v>
      </c>
      <c r="J38" t="s">
        <v>3711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3712</v>
      </c>
      <c r="B2">
        <v>7.14</v>
      </c>
      <c r="C2" t="s">
        <v>252</v>
      </c>
      <c r="D2" t="s">
        <v>12</v>
      </c>
      <c r="E2">
        <v>20344675</v>
      </c>
      <c r="F2" t="s">
        <v>13</v>
      </c>
      <c r="G2">
        <v>250679428</v>
      </c>
      <c r="H2" t="s">
        <v>3713</v>
      </c>
      <c r="I2" t="s">
        <v>3714</v>
      </c>
      <c r="J2" t="s">
        <v>13</v>
      </c>
    </row>
    <row r="3" spans="1:10" x14ac:dyDescent="0.2">
      <c r="A3" t="s">
        <v>3712</v>
      </c>
      <c r="B3">
        <v>7.14</v>
      </c>
      <c r="C3" t="s">
        <v>252</v>
      </c>
      <c r="D3" t="s">
        <v>16</v>
      </c>
      <c r="E3">
        <v>19777703</v>
      </c>
      <c r="F3" t="s">
        <v>13</v>
      </c>
      <c r="G3">
        <v>275384409</v>
      </c>
      <c r="H3" t="s">
        <v>3713</v>
      </c>
      <c r="I3" t="s">
        <v>193</v>
      </c>
      <c r="J3" t="s">
        <v>13</v>
      </c>
    </row>
    <row r="4" spans="1:10" x14ac:dyDescent="0.2">
      <c r="A4" t="s">
        <v>3712</v>
      </c>
      <c r="B4">
        <v>7.14</v>
      </c>
      <c r="C4" t="s">
        <v>252</v>
      </c>
      <c r="D4" t="s">
        <v>18</v>
      </c>
      <c r="E4">
        <v>20810234</v>
      </c>
      <c r="F4" t="s">
        <v>13</v>
      </c>
      <c r="G4">
        <v>288531823</v>
      </c>
      <c r="H4" t="s">
        <v>3713</v>
      </c>
      <c r="I4" t="s">
        <v>3715</v>
      </c>
      <c r="J4" t="s">
        <v>13</v>
      </c>
    </row>
    <row r="5" spans="1:10" x14ac:dyDescent="0.2">
      <c r="A5" t="s">
        <v>3712</v>
      </c>
      <c r="B5">
        <v>7.14</v>
      </c>
      <c r="C5" t="s">
        <v>252</v>
      </c>
      <c r="D5" t="s">
        <v>20</v>
      </c>
      <c r="E5">
        <v>22435651</v>
      </c>
      <c r="F5" t="s">
        <v>13</v>
      </c>
      <c r="G5">
        <v>280032928</v>
      </c>
      <c r="H5" t="s">
        <v>3713</v>
      </c>
      <c r="I5" t="s">
        <v>3716</v>
      </c>
      <c r="J5" t="s">
        <v>13</v>
      </c>
    </row>
    <row r="6" spans="1:10" x14ac:dyDescent="0.2">
      <c r="A6" t="s">
        <v>3712</v>
      </c>
      <c r="B6">
        <v>7.14</v>
      </c>
      <c r="C6" t="s">
        <v>252</v>
      </c>
      <c r="D6" t="s">
        <v>22</v>
      </c>
      <c r="E6">
        <v>20982297</v>
      </c>
      <c r="F6" t="s">
        <v>13</v>
      </c>
      <c r="G6">
        <v>293815451</v>
      </c>
      <c r="H6" t="s">
        <v>3713</v>
      </c>
      <c r="I6" t="s">
        <v>3717</v>
      </c>
      <c r="J6" t="s">
        <v>13</v>
      </c>
    </row>
    <row r="7" spans="1:10" x14ac:dyDescent="0.2">
      <c r="A7" t="s">
        <v>3712</v>
      </c>
      <c r="B7">
        <v>7.14</v>
      </c>
      <c r="C7" t="s">
        <v>252</v>
      </c>
      <c r="D7" t="s">
        <v>25</v>
      </c>
      <c r="E7">
        <v>24151324</v>
      </c>
      <c r="F7" t="s">
        <v>13</v>
      </c>
      <c r="G7">
        <v>313286630</v>
      </c>
      <c r="H7" t="s">
        <v>3713</v>
      </c>
      <c r="I7" t="s">
        <v>3718</v>
      </c>
      <c r="J7" t="s">
        <v>13</v>
      </c>
    </row>
    <row r="8" spans="1:10" x14ac:dyDescent="0.2">
      <c r="A8" t="s">
        <v>3712</v>
      </c>
      <c r="B8">
        <v>7.14</v>
      </c>
      <c r="C8" t="s">
        <v>252</v>
      </c>
      <c r="D8" t="s">
        <v>27</v>
      </c>
      <c r="E8">
        <v>25129025</v>
      </c>
      <c r="F8" t="s">
        <v>13</v>
      </c>
      <c r="G8">
        <v>304981982</v>
      </c>
      <c r="H8" t="s">
        <v>3713</v>
      </c>
      <c r="I8" t="s">
        <v>3719</v>
      </c>
      <c r="J8" t="s">
        <v>13</v>
      </c>
    </row>
    <row r="9" spans="1:10" x14ac:dyDescent="0.2">
      <c r="A9" t="s">
        <v>3712</v>
      </c>
      <c r="B9">
        <v>7.14</v>
      </c>
      <c r="C9" t="s">
        <v>252</v>
      </c>
      <c r="D9" t="s">
        <v>29</v>
      </c>
      <c r="E9">
        <v>24004951</v>
      </c>
      <c r="F9" t="s">
        <v>13</v>
      </c>
      <c r="G9">
        <v>306788557</v>
      </c>
      <c r="H9" t="s">
        <v>3713</v>
      </c>
      <c r="I9" t="s">
        <v>3720</v>
      </c>
      <c r="J9" t="s">
        <v>13</v>
      </c>
    </row>
    <row r="10" spans="1:10" x14ac:dyDescent="0.2">
      <c r="A10" t="s">
        <v>3712</v>
      </c>
      <c r="B10">
        <v>7.14</v>
      </c>
      <c r="C10" t="s">
        <v>252</v>
      </c>
      <c r="D10" t="s">
        <v>32</v>
      </c>
      <c r="E10">
        <v>22716213</v>
      </c>
      <c r="F10" t="s">
        <v>13</v>
      </c>
      <c r="G10">
        <v>305303306</v>
      </c>
      <c r="H10" t="s">
        <v>3713</v>
      </c>
      <c r="I10" t="s">
        <v>3721</v>
      </c>
      <c r="J10" t="s">
        <v>13</v>
      </c>
    </row>
    <row r="11" spans="1:10" x14ac:dyDescent="0.2">
      <c r="A11" t="s">
        <v>3712</v>
      </c>
      <c r="B11">
        <v>7.14</v>
      </c>
      <c r="C11" t="s">
        <v>252</v>
      </c>
      <c r="D11" t="s">
        <v>35</v>
      </c>
      <c r="E11">
        <v>20245663</v>
      </c>
      <c r="F11" t="s">
        <v>13</v>
      </c>
      <c r="G11">
        <v>283772878</v>
      </c>
      <c r="H11" t="s">
        <v>3713</v>
      </c>
      <c r="I11" t="s">
        <v>3722</v>
      </c>
      <c r="J11" t="s">
        <v>13</v>
      </c>
    </row>
    <row r="12" spans="1:10" x14ac:dyDescent="0.2">
      <c r="A12" t="s">
        <v>3712</v>
      </c>
      <c r="B12">
        <v>7.14</v>
      </c>
      <c r="C12" t="s">
        <v>252</v>
      </c>
      <c r="D12" t="s">
        <v>38</v>
      </c>
      <c r="E12">
        <v>21527375</v>
      </c>
      <c r="F12" t="s">
        <v>13</v>
      </c>
      <c r="G12">
        <v>293992873</v>
      </c>
      <c r="H12" t="s">
        <v>3713</v>
      </c>
      <c r="I12" t="s">
        <v>3723</v>
      </c>
      <c r="J12" t="s">
        <v>13</v>
      </c>
    </row>
    <row r="13" spans="1:10" x14ac:dyDescent="0.2">
      <c r="A13" t="s">
        <v>3712</v>
      </c>
      <c r="B13">
        <v>7.14</v>
      </c>
      <c r="C13" t="s">
        <v>252</v>
      </c>
      <c r="D13" t="s">
        <v>39</v>
      </c>
      <c r="E13">
        <v>23946588</v>
      </c>
      <c r="F13" t="s">
        <v>13</v>
      </c>
      <c r="G13">
        <v>307782631</v>
      </c>
      <c r="H13" t="s">
        <v>3713</v>
      </c>
      <c r="I13" t="s">
        <v>3724</v>
      </c>
      <c r="J13" t="s">
        <v>13</v>
      </c>
    </row>
    <row r="14" spans="1:10" x14ac:dyDescent="0.2">
      <c r="A14" t="s">
        <v>3712</v>
      </c>
      <c r="B14">
        <v>7.14</v>
      </c>
      <c r="C14" t="s">
        <v>252</v>
      </c>
      <c r="D14" t="s">
        <v>40</v>
      </c>
      <c r="E14">
        <v>17958629</v>
      </c>
      <c r="F14" t="s">
        <v>13</v>
      </c>
      <c r="G14">
        <v>245239860</v>
      </c>
      <c r="H14" t="s">
        <v>3713</v>
      </c>
      <c r="I14" t="s">
        <v>193</v>
      </c>
      <c r="J14" t="s">
        <v>13</v>
      </c>
    </row>
    <row r="15" spans="1:10" x14ac:dyDescent="0.2">
      <c r="A15" t="s">
        <v>3712</v>
      </c>
      <c r="B15">
        <v>7.14</v>
      </c>
      <c r="C15" t="s">
        <v>252</v>
      </c>
      <c r="D15" t="s">
        <v>42</v>
      </c>
      <c r="E15">
        <v>20505643</v>
      </c>
      <c r="F15" t="s">
        <v>13</v>
      </c>
      <c r="G15">
        <v>265903827</v>
      </c>
      <c r="H15" t="s">
        <v>3713</v>
      </c>
      <c r="I15" t="s">
        <v>3725</v>
      </c>
      <c r="J15" t="s">
        <v>13</v>
      </c>
    </row>
    <row r="16" spans="1:10" x14ac:dyDescent="0.2">
      <c r="A16" t="s">
        <v>3712</v>
      </c>
      <c r="B16">
        <v>7.14</v>
      </c>
      <c r="C16" t="s">
        <v>252</v>
      </c>
      <c r="D16" t="s">
        <v>44</v>
      </c>
      <c r="E16">
        <v>23605257</v>
      </c>
      <c r="F16" t="s">
        <v>13</v>
      </c>
      <c r="G16">
        <v>294150801</v>
      </c>
      <c r="H16" t="s">
        <v>3713</v>
      </c>
      <c r="I16" t="s">
        <v>3726</v>
      </c>
      <c r="J16" t="s">
        <v>13</v>
      </c>
    </row>
    <row r="17" spans="1:10" x14ac:dyDescent="0.2">
      <c r="A17" t="s">
        <v>3712</v>
      </c>
      <c r="B17">
        <v>7.14</v>
      </c>
      <c r="C17" t="s">
        <v>252</v>
      </c>
      <c r="D17" t="s">
        <v>46</v>
      </c>
      <c r="E17">
        <v>19716955</v>
      </c>
      <c r="F17" t="s">
        <v>13</v>
      </c>
      <c r="G17">
        <v>270974395</v>
      </c>
      <c r="H17" t="s">
        <v>3713</v>
      </c>
      <c r="I17" t="s">
        <v>3727</v>
      </c>
      <c r="J17" t="s">
        <v>13</v>
      </c>
    </row>
    <row r="18" spans="1:10" x14ac:dyDescent="0.2">
      <c r="A18" t="s">
        <v>3712</v>
      </c>
      <c r="B18">
        <v>7.14</v>
      </c>
      <c r="C18" t="s">
        <v>252</v>
      </c>
      <c r="D18" t="s">
        <v>48</v>
      </c>
      <c r="E18">
        <v>23408464</v>
      </c>
      <c r="F18" t="s">
        <v>13</v>
      </c>
      <c r="G18">
        <v>297609382</v>
      </c>
      <c r="H18" t="s">
        <v>3713</v>
      </c>
      <c r="I18" t="s">
        <v>3728</v>
      </c>
      <c r="J18" t="s">
        <v>13</v>
      </c>
    </row>
    <row r="19" spans="1:10" x14ac:dyDescent="0.2">
      <c r="A19" t="s">
        <v>3712</v>
      </c>
      <c r="B19">
        <v>7.14</v>
      </c>
      <c r="C19" t="s">
        <v>252</v>
      </c>
      <c r="D19" t="s">
        <v>50</v>
      </c>
      <c r="E19">
        <v>20117513</v>
      </c>
      <c r="F19" t="s">
        <v>13</v>
      </c>
      <c r="G19">
        <v>273248666</v>
      </c>
      <c r="H19" t="s">
        <v>3713</v>
      </c>
      <c r="I19" t="s">
        <v>3729</v>
      </c>
      <c r="J19" t="s">
        <v>13</v>
      </c>
    </row>
    <row r="20" spans="1:10" x14ac:dyDescent="0.2">
      <c r="A20" t="s">
        <v>3712</v>
      </c>
      <c r="B20">
        <v>7.14</v>
      </c>
      <c r="C20" t="s">
        <v>252</v>
      </c>
      <c r="D20" t="s">
        <v>52</v>
      </c>
      <c r="E20">
        <v>22473194</v>
      </c>
      <c r="F20" t="s">
        <v>13</v>
      </c>
      <c r="G20">
        <v>283673501</v>
      </c>
      <c r="H20" t="s">
        <v>3713</v>
      </c>
      <c r="I20" t="s">
        <v>3730</v>
      </c>
      <c r="J20" t="s">
        <v>13</v>
      </c>
    </row>
    <row r="21" spans="1:10" x14ac:dyDescent="0.2">
      <c r="A21" t="s">
        <v>3712</v>
      </c>
      <c r="B21">
        <v>7.14</v>
      </c>
      <c r="C21" t="s">
        <v>252</v>
      </c>
      <c r="D21" t="s">
        <v>54</v>
      </c>
      <c r="E21">
        <v>20893053</v>
      </c>
      <c r="F21" t="s">
        <v>13</v>
      </c>
      <c r="G21">
        <v>275480427</v>
      </c>
      <c r="H21" t="s">
        <v>3713</v>
      </c>
      <c r="I21" t="s">
        <v>3731</v>
      </c>
      <c r="J21" t="s">
        <v>13</v>
      </c>
    </row>
    <row r="22" spans="1:10" x14ac:dyDescent="0.2">
      <c r="A22" t="s">
        <v>3712</v>
      </c>
      <c r="B22">
        <v>7.14</v>
      </c>
      <c r="C22" t="s">
        <v>252</v>
      </c>
      <c r="D22" t="s">
        <v>57</v>
      </c>
      <c r="E22">
        <v>21479803</v>
      </c>
      <c r="F22" t="s">
        <v>13</v>
      </c>
      <c r="G22">
        <v>270875734</v>
      </c>
      <c r="H22" t="s">
        <v>3713</v>
      </c>
      <c r="I22" t="s">
        <v>3732</v>
      </c>
      <c r="J22" t="s">
        <v>13</v>
      </c>
    </row>
    <row r="23" spans="1:10" x14ac:dyDescent="0.2">
      <c r="A23" t="s">
        <v>3712</v>
      </c>
      <c r="B23">
        <v>7.14</v>
      </c>
      <c r="C23" t="s">
        <v>252</v>
      </c>
      <c r="D23" t="s">
        <v>60</v>
      </c>
      <c r="E23">
        <v>20231476</v>
      </c>
      <c r="F23" t="s">
        <v>13</v>
      </c>
      <c r="G23">
        <v>260205324</v>
      </c>
      <c r="H23" t="s">
        <v>3713</v>
      </c>
      <c r="I23" t="s">
        <v>3733</v>
      </c>
      <c r="J23" t="s">
        <v>13</v>
      </c>
    </row>
    <row r="24" spans="1:10" x14ac:dyDescent="0.2">
      <c r="A24" t="s">
        <v>3712</v>
      </c>
      <c r="B24">
        <v>7.14</v>
      </c>
      <c r="C24" t="s">
        <v>252</v>
      </c>
      <c r="D24" t="s">
        <v>63</v>
      </c>
      <c r="E24">
        <v>19120820</v>
      </c>
      <c r="F24" t="s">
        <v>13</v>
      </c>
      <c r="G24">
        <v>256647625</v>
      </c>
      <c r="H24" t="s">
        <v>3713</v>
      </c>
      <c r="I24" t="s">
        <v>3734</v>
      </c>
      <c r="J24" t="s">
        <v>13</v>
      </c>
    </row>
    <row r="25" spans="1:10" x14ac:dyDescent="0.2">
      <c r="A25" t="s">
        <v>3712</v>
      </c>
      <c r="B25">
        <v>7.14</v>
      </c>
      <c r="C25" t="s">
        <v>252</v>
      </c>
      <c r="D25" t="s">
        <v>64</v>
      </c>
      <c r="E25">
        <v>18800541</v>
      </c>
      <c r="F25" t="s">
        <v>13</v>
      </c>
      <c r="G25">
        <v>264761055</v>
      </c>
      <c r="H25" t="s">
        <v>3713</v>
      </c>
      <c r="I25" t="s">
        <v>3735</v>
      </c>
      <c r="J25" t="s">
        <v>13</v>
      </c>
    </row>
    <row r="26" spans="1:10" x14ac:dyDescent="0.2">
      <c r="A26" t="s">
        <v>3712</v>
      </c>
      <c r="B26">
        <v>7.14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3713</v>
      </c>
      <c r="I26" t="s">
        <v>37</v>
      </c>
      <c r="J26" t="s">
        <v>13</v>
      </c>
    </row>
    <row r="27" spans="1:10" x14ac:dyDescent="0.2">
      <c r="A27" t="s">
        <v>3712</v>
      </c>
      <c r="B27">
        <v>7.14</v>
      </c>
      <c r="C27" t="s">
        <v>252</v>
      </c>
      <c r="D27" t="s">
        <v>66</v>
      </c>
      <c r="E27">
        <v>19859386</v>
      </c>
      <c r="F27" t="s">
        <v>13</v>
      </c>
      <c r="G27">
        <v>254058504</v>
      </c>
      <c r="H27" t="s">
        <v>3713</v>
      </c>
      <c r="I27" t="s">
        <v>193</v>
      </c>
      <c r="J27" t="s">
        <v>13</v>
      </c>
    </row>
    <row r="28" spans="1:10" x14ac:dyDescent="0.2">
      <c r="A28" t="s">
        <v>3712</v>
      </c>
      <c r="B28">
        <v>7.14</v>
      </c>
      <c r="C28" t="s">
        <v>252</v>
      </c>
      <c r="D28" t="s">
        <v>68</v>
      </c>
      <c r="E28">
        <v>18350050</v>
      </c>
      <c r="F28" t="s">
        <v>13</v>
      </c>
      <c r="G28">
        <v>239482619</v>
      </c>
      <c r="H28" t="s">
        <v>3713</v>
      </c>
      <c r="I28" t="s">
        <v>193</v>
      </c>
      <c r="J28" t="s">
        <v>13</v>
      </c>
    </row>
    <row r="29" spans="1:10" x14ac:dyDescent="0.2">
      <c r="A29" t="s">
        <v>3712</v>
      </c>
      <c r="B29">
        <v>7.14</v>
      </c>
      <c r="C29" t="s">
        <v>252</v>
      </c>
      <c r="D29" t="s">
        <v>70</v>
      </c>
      <c r="E29">
        <v>19299672</v>
      </c>
      <c r="F29" t="s">
        <v>13</v>
      </c>
      <c r="G29">
        <v>255723682</v>
      </c>
      <c r="H29" t="s">
        <v>3713</v>
      </c>
      <c r="I29" t="s">
        <v>3736</v>
      </c>
      <c r="J29" t="s">
        <v>13</v>
      </c>
    </row>
    <row r="30" spans="1:10" x14ac:dyDescent="0.2">
      <c r="A30" t="s">
        <v>3712</v>
      </c>
      <c r="B30">
        <v>7.14</v>
      </c>
      <c r="C30" t="s">
        <v>252</v>
      </c>
      <c r="D30" t="s">
        <v>72</v>
      </c>
      <c r="E30">
        <v>18822381</v>
      </c>
      <c r="F30" t="s">
        <v>13</v>
      </c>
      <c r="G30">
        <v>247900852</v>
      </c>
      <c r="H30" t="s">
        <v>3713</v>
      </c>
      <c r="I30" t="s">
        <v>3737</v>
      </c>
      <c r="J30" t="s">
        <v>13</v>
      </c>
    </row>
    <row r="31" spans="1:10" x14ac:dyDescent="0.2">
      <c r="A31" t="s">
        <v>3712</v>
      </c>
      <c r="B31">
        <v>7.14</v>
      </c>
      <c r="C31" t="s">
        <v>252</v>
      </c>
      <c r="D31" t="s">
        <v>74</v>
      </c>
      <c r="E31">
        <v>17891326</v>
      </c>
      <c r="F31" t="s">
        <v>13</v>
      </c>
      <c r="G31">
        <v>239005108</v>
      </c>
      <c r="H31" t="s">
        <v>3713</v>
      </c>
      <c r="I31" t="s">
        <v>3738</v>
      </c>
      <c r="J31" t="s">
        <v>13</v>
      </c>
    </row>
    <row r="32" spans="1:10" x14ac:dyDescent="0.2">
      <c r="A32" t="s">
        <v>3712</v>
      </c>
      <c r="B32">
        <v>7.14</v>
      </c>
      <c r="C32" t="s">
        <v>252</v>
      </c>
      <c r="D32" t="s">
        <v>76</v>
      </c>
      <c r="E32">
        <v>20770416</v>
      </c>
      <c r="F32" t="s">
        <v>13</v>
      </c>
      <c r="G32">
        <v>268080593</v>
      </c>
      <c r="H32" t="s">
        <v>3713</v>
      </c>
      <c r="I32" t="s">
        <v>3739</v>
      </c>
      <c r="J32" t="s">
        <v>13</v>
      </c>
    </row>
    <row r="33" spans="1:10" x14ac:dyDescent="0.2">
      <c r="A33" t="s">
        <v>3712</v>
      </c>
      <c r="B33">
        <v>7.14</v>
      </c>
      <c r="C33" t="s">
        <v>252</v>
      </c>
      <c r="D33" t="s">
        <v>78</v>
      </c>
      <c r="E33">
        <v>19064840</v>
      </c>
      <c r="F33" t="s">
        <v>13</v>
      </c>
      <c r="G33">
        <v>261810921</v>
      </c>
      <c r="H33" t="s">
        <v>3713</v>
      </c>
      <c r="I33" t="s">
        <v>3740</v>
      </c>
      <c r="J33" t="s">
        <v>13</v>
      </c>
    </row>
    <row r="34" spans="1:10" x14ac:dyDescent="0.2">
      <c r="A34" t="s">
        <v>3712</v>
      </c>
      <c r="B34">
        <v>7.14</v>
      </c>
      <c r="C34" t="s">
        <v>252</v>
      </c>
      <c r="D34" t="s">
        <v>80</v>
      </c>
      <c r="E34">
        <v>19038190</v>
      </c>
      <c r="F34" t="s">
        <v>13</v>
      </c>
      <c r="G34">
        <v>258499490</v>
      </c>
      <c r="H34" t="s">
        <v>3713</v>
      </c>
      <c r="I34" t="s">
        <v>3741</v>
      </c>
      <c r="J34" t="s">
        <v>13</v>
      </c>
    </row>
    <row r="35" spans="1:10" x14ac:dyDescent="0.2">
      <c r="A35" t="s">
        <v>3712</v>
      </c>
      <c r="B35">
        <v>7.14</v>
      </c>
      <c r="C35" t="s">
        <v>252</v>
      </c>
      <c r="D35" t="s">
        <v>83</v>
      </c>
      <c r="E35">
        <v>21159638</v>
      </c>
      <c r="F35" t="s">
        <v>13</v>
      </c>
      <c r="G35">
        <v>272201987</v>
      </c>
      <c r="H35" t="s">
        <v>3713</v>
      </c>
      <c r="I35" t="s">
        <v>3742</v>
      </c>
      <c r="J35" t="s">
        <v>13</v>
      </c>
    </row>
    <row r="36" spans="1:10" x14ac:dyDescent="0.2">
      <c r="A36" t="s">
        <v>3712</v>
      </c>
      <c r="B36">
        <v>7.14</v>
      </c>
      <c r="C36" t="s">
        <v>252</v>
      </c>
      <c r="D36" t="s">
        <v>86</v>
      </c>
      <c r="E36">
        <v>17011412</v>
      </c>
      <c r="F36" t="s">
        <v>13</v>
      </c>
      <c r="G36">
        <v>247738684</v>
      </c>
      <c r="H36" t="s">
        <v>3713</v>
      </c>
      <c r="I36" t="s">
        <v>3743</v>
      </c>
      <c r="J36" t="s">
        <v>13</v>
      </c>
    </row>
    <row r="37" spans="1:10" x14ac:dyDescent="0.2">
      <c r="A37" t="s">
        <v>3712</v>
      </c>
      <c r="B37">
        <v>7.14</v>
      </c>
      <c r="C37" t="s">
        <v>252</v>
      </c>
      <c r="D37" t="s">
        <v>89</v>
      </c>
      <c r="E37">
        <v>19458402</v>
      </c>
      <c r="F37" t="s">
        <v>13</v>
      </c>
      <c r="G37">
        <v>260602611</v>
      </c>
      <c r="H37" t="s">
        <v>3713</v>
      </c>
      <c r="I37" t="s">
        <v>3744</v>
      </c>
      <c r="J37" t="s">
        <v>13</v>
      </c>
    </row>
    <row r="38" spans="1:10" x14ac:dyDescent="0.2">
      <c r="A38" t="s">
        <v>3712</v>
      </c>
      <c r="B38">
        <v>7.14</v>
      </c>
      <c r="C38" t="s">
        <v>252</v>
      </c>
      <c r="D38" t="s">
        <v>92</v>
      </c>
      <c r="E38">
        <v>18589979</v>
      </c>
      <c r="F38" t="s">
        <v>13</v>
      </c>
      <c r="G38">
        <v>244486884</v>
      </c>
      <c r="H38" t="s">
        <v>3713</v>
      </c>
      <c r="I38" t="s">
        <v>3745</v>
      </c>
      <c r="J38" t="s">
        <v>13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3746</v>
      </c>
      <c r="B2">
        <v>7.14</v>
      </c>
      <c r="C2" t="s">
        <v>252</v>
      </c>
      <c r="D2" t="s">
        <v>12</v>
      </c>
      <c r="E2">
        <v>198144890</v>
      </c>
      <c r="F2" t="s">
        <v>13</v>
      </c>
      <c r="G2">
        <v>2659251861</v>
      </c>
      <c r="H2" t="s">
        <v>3713</v>
      </c>
      <c r="I2" t="s">
        <v>193</v>
      </c>
      <c r="J2" t="s">
        <v>13</v>
      </c>
    </row>
    <row r="3" spans="1:10" x14ac:dyDescent="0.2">
      <c r="A3" t="s">
        <v>3746</v>
      </c>
      <c r="B3">
        <v>7.14</v>
      </c>
      <c r="C3" t="s">
        <v>252</v>
      </c>
      <c r="D3" t="s">
        <v>16</v>
      </c>
      <c r="E3">
        <v>251250843</v>
      </c>
      <c r="F3" t="s">
        <v>13</v>
      </c>
      <c r="G3">
        <v>3428098453</v>
      </c>
      <c r="H3" t="s">
        <v>3713</v>
      </c>
      <c r="I3" t="s">
        <v>193</v>
      </c>
      <c r="J3" t="s">
        <v>13</v>
      </c>
    </row>
    <row r="4" spans="1:10" x14ac:dyDescent="0.2">
      <c r="A4" t="s">
        <v>3746</v>
      </c>
      <c r="B4">
        <v>7.14</v>
      </c>
      <c r="C4" t="s">
        <v>252</v>
      </c>
      <c r="D4" t="s">
        <v>18</v>
      </c>
      <c r="E4">
        <v>304719062</v>
      </c>
      <c r="F4" t="s">
        <v>13</v>
      </c>
      <c r="G4">
        <v>4098132475</v>
      </c>
      <c r="H4" t="s">
        <v>3713</v>
      </c>
      <c r="I4" t="s">
        <v>193</v>
      </c>
      <c r="J4" t="s">
        <v>13</v>
      </c>
    </row>
    <row r="5" spans="1:10" x14ac:dyDescent="0.2">
      <c r="A5" t="s">
        <v>3746</v>
      </c>
      <c r="B5">
        <v>7.14</v>
      </c>
      <c r="C5" t="s">
        <v>252</v>
      </c>
      <c r="D5" t="s">
        <v>20</v>
      </c>
      <c r="E5">
        <v>315370954</v>
      </c>
      <c r="F5" t="s">
        <v>13</v>
      </c>
      <c r="G5">
        <v>4389513855</v>
      </c>
      <c r="H5" t="s">
        <v>3713</v>
      </c>
      <c r="I5" t="s">
        <v>193</v>
      </c>
      <c r="J5" t="s">
        <v>13</v>
      </c>
    </row>
    <row r="6" spans="1:10" x14ac:dyDescent="0.2">
      <c r="A6" t="s">
        <v>3746</v>
      </c>
      <c r="B6">
        <v>7.14</v>
      </c>
      <c r="C6" t="s">
        <v>252</v>
      </c>
      <c r="D6" t="s">
        <v>22</v>
      </c>
      <c r="E6">
        <v>332172184</v>
      </c>
      <c r="F6" t="s">
        <v>13</v>
      </c>
      <c r="G6">
        <v>4410840923</v>
      </c>
      <c r="H6" t="s">
        <v>3713</v>
      </c>
      <c r="I6" t="s">
        <v>3747</v>
      </c>
      <c r="J6" t="s">
        <v>13</v>
      </c>
    </row>
    <row r="7" spans="1:10" x14ac:dyDescent="0.2">
      <c r="A7" t="s">
        <v>3746</v>
      </c>
      <c r="B7">
        <v>7.14</v>
      </c>
      <c r="C7" t="s">
        <v>252</v>
      </c>
      <c r="D7" t="s">
        <v>25</v>
      </c>
      <c r="E7">
        <v>317510069</v>
      </c>
      <c r="F7" t="s">
        <v>13</v>
      </c>
      <c r="G7">
        <v>4614109039</v>
      </c>
      <c r="H7" t="s">
        <v>3713</v>
      </c>
      <c r="I7" t="s">
        <v>193</v>
      </c>
      <c r="J7" t="s">
        <v>13</v>
      </c>
    </row>
    <row r="8" spans="1:10" x14ac:dyDescent="0.2">
      <c r="A8" t="s">
        <v>3746</v>
      </c>
      <c r="B8">
        <v>7.14</v>
      </c>
      <c r="C8" t="s">
        <v>252</v>
      </c>
      <c r="D8" t="s">
        <v>27</v>
      </c>
      <c r="E8">
        <v>341930501</v>
      </c>
      <c r="F8" t="s">
        <v>13</v>
      </c>
      <c r="G8">
        <v>4719453636</v>
      </c>
      <c r="H8" t="s">
        <v>3713</v>
      </c>
      <c r="I8" t="s">
        <v>3748</v>
      </c>
      <c r="J8" t="s">
        <v>13</v>
      </c>
    </row>
    <row r="9" spans="1:10" x14ac:dyDescent="0.2">
      <c r="A9" t="s">
        <v>3746</v>
      </c>
      <c r="B9">
        <v>7.14</v>
      </c>
      <c r="C9" t="s">
        <v>252</v>
      </c>
      <c r="D9" t="s">
        <v>29</v>
      </c>
      <c r="E9">
        <v>320108603</v>
      </c>
      <c r="F9" t="s">
        <v>13</v>
      </c>
      <c r="G9">
        <v>4579488657</v>
      </c>
      <c r="H9" t="s">
        <v>3713</v>
      </c>
      <c r="I9" t="s">
        <v>193</v>
      </c>
      <c r="J9" t="s">
        <v>13</v>
      </c>
    </row>
    <row r="10" spans="1:10" x14ac:dyDescent="0.2">
      <c r="A10" t="s">
        <v>3746</v>
      </c>
      <c r="B10">
        <v>7.14</v>
      </c>
      <c r="C10" t="s">
        <v>252</v>
      </c>
      <c r="D10" t="s">
        <v>32</v>
      </c>
      <c r="E10">
        <v>350009188</v>
      </c>
      <c r="F10" t="s">
        <v>13</v>
      </c>
      <c r="G10">
        <v>4841243638</v>
      </c>
      <c r="H10" t="s">
        <v>3713</v>
      </c>
      <c r="I10" t="s">
        <v>3749</v>
      </c>
      <c r="J10" t="s">
        <v>13</v>
      </c>
    </row>
    <row r="11" spans="1:10" x14ac:dyDescent="0.2">
      <c r="A11" t="s">
        <v>3746</v>
      </c>
      <c r="B11">
        <v>7.14</v>
      </c>
      <c r="C11" t="s">
        <v>252</v>
      </c>
      <c r="D11" t="s">
        <v>35</v>
      </c>
      <c r="E11">
        <v>322154046</v>
      </c>
      <c r="F11" t="s">
        <v>13</v>
      </c>
      <c r="G11">
        <v>4688836444</v>
      </c>
      <c r="H11" t="s">
        <v>3713</v>
      </c>
      <c r="I11" t="s">
        <v>193</v>
      </c>
      <c r="J11" t="s">
        <v>13</v>
      </c>
    </row>
    <row r="12" spans="1:10" x14ac:dyDescent="0.2">
      <c r="A12" t="s">
        <v>3746</v>
      </c>
      <c r="B12">
        <v>7.14</v>
      </c>
      <c r="C12" t="s">
        <v>252</v>
      </c>
      <c r="D12" t="s">
        <v>38</v>
      </c>
      <c r="E12">
        <v>348664675</v>
      </c>
      <c r="F12" t="s">
        <v>13</v>
      </c>
      <c r="G12">
        <v>4614060594</v>
      </c>
      <c r="H12" t="s">
        <v>3713</v>
      </c>
      <c r="I12" t="s">
        <v>193</v>
      </c>
      <c r="J12" t="s">
        <v>13</v>
      </c>
    </row>
    <row r="13" spans="1:10" x14ac:dyDescent="0.2">
      <c r="A13" t="s">
        <v>3746</v>
      </c>
      <c r="B13">
        <v>7.14</v>
      </c>
      <c r="C13" t="s">
        <v>252</v>
      </c>
      <c r="D13" t="s">
        <v>39</v>
      </c>
      <c r="E13">
        <v>344762587</v>
      </c>
      <c r="F13" t="s">
        <v>13</v>
      </c>
      <c r="G13">
        <v>4756206239</v>
      </c>
      <c r="H13" t="s">
        <v>3713</v>
      </c>
      <c r="I13" t="s">
        <v>3750</v>
      </c>
      <c r="J13" t="s">
        <v>13</v>
      </c>
    </row>
    <row r="14" spans="1:10" x14ac:dyDescent="0.2">
      <c r="A14" t="s">
        <v>3746</v>
      </c>
      <c r="B14">
        <v>7.14</v>
      </c>
      <c r="C14" t="s">
        <v>252</v>
      </c>
      <c r="D14" t="s">
        <v>40</v>
      </c>
      <c r="E14">
        <v>184768487</v>
      </c>
      <c r="F14" t="s">
        <v>13</v>
      </c>
      <c r="G14">
        <v>2566806311</v>
      </c>
      <c r="H14" t="s">
        <v>3713</v>
      </c>
      <c r="I14" t="s">
        <v>193</v>
      </c>
      <c r="J14" t="s">
        <v>13</v>
      </c>
    </row>
    <row r="15" spans="1:10" x14ac:dyDescent="0.2">
      <c r="A15" t="s">
        <v>3746</v>
      </c>
      <c r="B15">
        <v>7.14</v>
      </c>
      <c r="C15" t="s">
        <v>252</v>
      </c>
      <c r="D15" t="s">
        <v>42</v>
      </c>
      <c r="E15">
        <v>254483676</v>
      </c>
      <c r="F15" t="s">
        <v>13</v>
      </c>
      <c r="G15">
        <v>3338641087</v>
      </c>
      <c r="H15" t="s">
        <v>3713</v>
      </c>
      <c r="I15" t="s">
        <v>193</v>
      </c>
      <c r="J15" t="s">
        <v>13</v>
      </c>
    </row>
    <row r="16" spans="1:10" x14ac:dyDescent="0.2">
      <c r="A16" t="s">
        <v>3746</v>
      </c>
      <c r="B16">
        <v>7.14</v>
      </c>
      <c r="C16" t="s">
        <v>252</v>
      </c>
      <c r="D16" t="s">
        <v>44</v>
      </c>
      <c r="E16">
        <v>288847868</v>
      </c>
      <c r="F16" t="s">
        <v>13</v>
      </c>
      <c r="G16">
        <v>4098379063</v>
      </c>
      <c r="H16" t="s">
        <v>3713</v>
      </c>
      <c r="I16" t="s">
        <v>193</v>
      </c>
      <c r="J16" t="s">
        <v>13</v>
      </c>
    </row>
    <row r="17" spans="1:10" x14ac:dyDescent="0.2">
      <c r="A17" t="s">
        <v>3746</v>
      </c>
      <c r="B17">
        <v>7.14</v>
      </c>
      <c r="C17" t="s">
        <v>252</v>
      </c>
      <c r="D17" t="s">
        <v>46</v>
      </c>
      <c r="E17">
        <v>338617906</v>
      </c>
      <c r="F17" t="s">
        <v>13</v>
      </c>
      <c r="G17">
        <v>4334361524</v>
      </c>
      <c r="H17" t="s">
        <v>3713</v>
      </c>
      <c r="I17" t="s">
        <v>193</v>
      </c>
      <c r="J17" t="s">
        <v>13</v>
      </c>
    </row>
    <row r="18" spans="1:10" x14ac:dyDescent="0.2">
      <c r="A18" t="s">
        <v>3746</v>
      </c>
      <c r="B18">
        <v>7.14</v>
      </c>
      <c r="C18" t="s">
        <v>252</v>
      </c>
      <c r="D18" t="s">
        <v>48</v>
      </c>
      <c r="E18">
        <v>357941144</v>
      </c>
      <c r="F18" t="s">
        <v>13</v>
      </c>
      <c r="G18">
        <v>4651934929</v>
      </c>
      <c r="H18" t="s">
        <v>3713</v>
      </c>
      <c r="I18" t="s">
        <v>193</v>
      </c>
      <c r="J18" t="s">
        <v>13</v>
      </c>
    </row>
    <row r="19" spans="1:10" x14ac:dyDescent="0.2">
      <c r="A19" t="s">
        <v>3746</v>
      </c>
      <c r="B19">
        <v>7.14</v>
      </c>
      <c r="C19" t="s">
        <v>252</v>
      </c>
      <c r="D19" t="s">
        <v>50</v>
      </c>
      <c r="E19">
        <v>334693323</v>
      </c>
      <c r="F19" t="s">
        <v>13</v>
      </c>
      <c r="G19">
        <v>4448676536</v>
      </c>
      <c r="H19" t="s">
        <v>3713</v>
      </c>
      <c r="I19" t="s">
        <v>193</v>
      </c>
      <c r="J19" t="s">
        <v>13</v>
      </c>
    </row>
    <row r="20" spans="1:10" x14ac:dyDescent="0.2">
      <c r="A20" t="s">
        <v>3746</v>
      </c>
      <c r="B20">
        <v>7.14</v>
      </c>
      <c r="C20" t="s">
        <v>252</v>
      </c>
      <c r="D20" t="s">
        <v>52</v>
      </c>
      <c r="E20">
        <v>337449057</v>
      </c>
      <c r="F20" t="s">
        <v>13</v>
      </c>
      <c r="G20">
        <v>4513141133</v>
      </c>
      <c r="H20" t="s">
        <v>3713</v>
      </c>
      <c r="I20" t="s">
        <v>193</v>
      </c>
      <c r="J20" t="s">
        <v>13</v>
      </c>
    </row>
    <row r="21" spans="1:10" x14ac:dyDescent="0.2">
      <c r="A21" t="s">
        <v>3746</v>
      </c>
      <c r="B21">
        <v>7.14</v>
      </c>
      <c r="C21" t="s">
        <v>252</v>
      </c>
      <c r="D21" t="s">
        <v>54</v>
      </c>
      <c r="E21">
        <v>334806925</v>
      </c>
      <c r="F21" t="s">
        <v>13</v>
      </c>
      <c r="G21">
        <v>4501812349</v>
      </c>
      <c r="H21" t="s">
        <v>3713</v>
      </c>
      <c r="I21" t="s">
        <v>193</v>
      </c>
      <c r="J21" t="s">
        <v>13</v>
      </c>
    </row>
    <row r="22" spans="1:10" x14ac:dyDescent="0.2">
      <c r="A22" t="s">
        <v>3746</v>
      </c>
      <c r="B22">
        <v>7.14</v>
      </c>
      <c r="C22" t="s">
        <v>252</v>
      </c>
      <c r="D22" t="s">
        <v>57</v>
      </c>
      <c r="E22">
        <v>333386027</v>
      </c>
      <c r="F22" t="s">
        <v>13</v>
      </c>
      <c r="G22">
        <v>4533497218</v>
      </c>
      <c r="H22" t="s">
        <v>3713</v>
      </c>
      <c r="I22" t="s">
        <v>3751</v>
      </c>
      <c r="J22" t="s">
        <v>13</v>
      </c>
    </row>
    <row r="23" spans="1:10" x14ac:dyDescent="0.2">
      <c r="A23" t="s">
        <v>3746</v>
      </c>
      <c r="B23">
        <v>7.14</v>
      </c>
      <c r="C23" t="s">
        <v>252</v>
      </c>
      <c r="D23" t="s">
        <v>60</v>
      </c>
      <c r="E23">
        <v>334846524</v>
      </c>
      <c r="F23" t="s">
        <v>13</v>
      </c>
      <c r="G23">
        <v>4702068848</v>
      </c>
      <c r="H23" t="s">
        <v>3713</v>
      </c>
      <c r="I23" t="s">
        <v>3752</v>
      </c>
      <c r="J23" t="s">
        <v>13</v>
      </c>
    </row>
    <row r="24" spans="1:10" x14ac:dyDescent="0.2">
      <c r="A24" t="s">
        <v>3746</v>
      </c>
      <c r="B24">
        <v>7.14</v>
      </c>
      <c r="C24" t="s">
        <v>252</v>
      </c>
      <c r="D24" t="s">
        <v>63</v>
      </c>
      <c r="E24">
        <v>318977757</v>
      </c>
      <c r="F24" t="s">
        <v>13</v>
      </c>
      <c r="G24">
        <v>4328791264</v>
      </c>
      <c r="H24" t="s">
        <v>3713</v>
      </c>
      <c r="I24" t="s">
        <v>3753</v>
      </c>
      <c r="J24" t="s">
        <v>13</v>
      </c>
    </row>
    <row r="25" spans="1:10" x14ac:dyDescent="0.2">
      <c r="A25" t="s">
        <v>3746</v>
      </c>
      <c r="B25">
        <v>7.14</v>
      </c>
      <c r="C25" t="s">
        <v>252</v>
      </c>
      <c r="D25" t="s">
        <v>64</v>
      </c>
      <c r="E25">
        <v>295547467</v>
      </c>
      <c r="F25" t="s">
        <v>13</v>
      </c>
      <c r="G25">
        <v>4230277231</v>
      </c>
      <c r="H25" t="s">
        <v>3713</v>
      </c>
      <c r="I25" t="s">
        <v>3754</v>
      </c>
      <c r="J25" t="s">
        <v>13</v>
      </c>
    </row>
    <row r="26" spans="1:10" x14ac:dyDescent="0.2">
      <c r="A26" t="s">
        <v>3746</v>
      </c>
      <c r="B26">
        <v>7.14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3713</v>
      </c>
      <c r="I26" t="s">
        <v>37</v>
      </c>
      <c r="J26" t="s">
        <v>13</v>
      </c>
    </row>
    <row r="27" spans="1:10" x14ac:dyDescent="0.2">
      <c r="A27" t="s">
        <v>3746</v>
      </c>
      <c r="B27">
        <v>7.14</v>
      </c>
      <c r="C27" t="s">
        <v>252</v>
      </c>
      <c r="D27" t="s">
        <v>66</v>
      </c>
      <c r="E27">
        <v>165231539</v>
      </c>
      <c r="F27" t="s">
        <v>13</v>
      </c>
      <c r="G27">
        <v>2528345304</v>
      </c>
      <c r="H27" t="s">
        <v>3713</v>
      </c>
      <c r="I27" t="s">
        <v>193</v>
      </c>
      <c r="J27" t="s">
        <v>13</v>
      </c>
    </row>
    <row r="28" spans="1:10" x14ac:dyDescent="0.2">
      <c r="A28" t="s">
        <v>3746</v>
      </c>
      <c r="B28">
        <v>7.14</v>
      </c>
      <c r="C28" t="s">
        <v>252</v>
      </c>
      <c r="D28" t="s">
        <v>68</v>
      </c>
      <c r="E28">
        <v>232721744</v>
      </c>
      <c r="F28" t="s">
        <v>13</v>
      </c>
      <c r="G28">
        <v>3159611173</v>
      </c>
      <c r="H28" t="s">
        <v>3713</v>
      </c>
      <c r="I28" t="s">
        <v>193</v>
      </c>
      <c r="J28" t="s">
        <v>13</v>
      </c>
    </row>
    <row r="29" spans="1:10" x14ac:dyDescent="0.2">
      <c r="A29" t="s">
        <v>3746</v>
      </c>
      <c r="B29">
        <v>7.14</v>
      </c>
      <c r="C29" t="s">
        <v>252</v>
      </c>
      <c r="D29" t="s">
        <v>70</v>
      </c>
      <c r="E29">
        <v>237590110</v>
      </c>
      <c r="F29" t="s">
        <v>13</v>
      </c>
      <c r="G29">
        <v>3499663196</v>
      </c>
      <c r="H29" t="s">
        <v>3713</v>
      </c>
      <c r="I29" t="s">
        <v>193</v>
      </c>
      <c r="J29" t="s">
        <v>13</v>
      </c>
    </row>
    <row r="30" spans="1:10" x14ac:dyDescent="0.2">
      <c r="A30" t="s">
        <v>3746</v>
      </c>
      <c r="B30">
        <v>7.14</v>
      </c>
      <c r="C30" t="s">
        <v>252</v>
      </c>
      <c r="D30" t="s">
        <v>72</v>
      </c>
      <c r="E30">
        <v>293147687</v>
      </c>
      <c r="F30" t="s">
        <v>13</v>
      </c>
      <c r="G30">
        <v>3972220204</v>
      </c>
      <c r="H30" t="s">
        <v>3713</v>
      </c>
      <c r="I30" t="s">
        <v>193</v>
      </c>
      <c r="J30" t="s">
        <v>13</v>
      </c>
    </row>
    <row r="31" spans="1:10" x14ac:dyDescent="0.2">
      <c r="A31" t="s">
        <v>3746</v>
      </c>
      <c r="B31">
        <v>7.14</v>
      </c>
      <c r="C31" t="s">
        <v>252</v>
      </c>
      <c r="D31" t="s">
        <v>74</v>
      </c>
      <c r="E31">
        <v>309640457</v>
      </c>
      <c r="F31" t="s">
        <v>13</v>
      </c>
      <c r="G31">
        <v>4219584706</v>
      </c>
      <c r="H31" t="s">
        <v>3713</v>
      </c>
      <c r="I31" t="s">
        <v>193</v>
      </c>
      <c r="J31" t="s">
        <v>13</v>
      </c>
    </row>
    <row r="32" spans="1:10" x14ac:dyDescent="0.2">
      <c r="A32" t="s">
        <v>3746</v>
      </c>
      <c r="B32">
        <v>7.14</v>
      </c>
      <c r="C32" t="s">
        <v>252</v>
      </c>
      <c r="D32" t="s">
        <v>76</v>
      </c>
      <c r="E32">
        <v>316670048</v>
      </c>
      <c r="F32" t="s">
        <v>13</v>
      </c>
      <c r="G32">
        <v>4199131128</v>
      </c>
      <c r="H32" t="s">
        <v>3713</v>
      </c>
      <c r="I32" t="s">
        <v>3755</v>
      </c>
      <c r="J32" t="s">
        <v>13</v>
      </c>
    </row>
    <row r="33" spans="1:10" x14ac:dyDescent="0.2">
      <c r="A33" t="s">
        <v>3746</v>
      </c>
      <c r="B33">
        <v>7.14</v>
      </c>
      <c r="C33" t="s">
        <v>252</v>
      </c>
      <c r="D33" t="s">
        <v>78</v>
      </c>
      <c r="E33">
        <v>322205860</v>
      </c>
      <c r="F33" t="s">
        <v>13</v>
      </c>
      <c r="G33">
        <v>4722003976</v>
      </c>
      <c r="H33" t="s">
        <v>3713</v>
      </c>
      <c r="I33" t="s">
        <v>193</v>
      </c>
      <c r="J33" t="s">
        <v>13</v>
      </c>
    </row>
    <row r="34" spans="1:10" x14ac:dyDescent="0.2">
      <c r="A34" t="s">
        <v>3746</v>
      </c>
      <c r="B34">
        <v>7.14</v>
      </c>
      <c r="C34" t="s">
        <v>252</v>
      </c>
      <c r="D34" t="s">
        <v>80</v>
      </c>
      <c r="E34">
        <v>296349897</v>
      </c>
      <c r="F34" t="s">
        <v>13</v>
      </c>
      <c r="G34">
        <v>4325428572</v>
      </c>
      <c r="H34" t="s">
        <v>3713</v>
      </c>
      <c r="I34" t="s">
        <v>3756</v>
      </c>
      <c r="J34" t="s">
        <v>13</v>
      </c>
    </row>
    <row r="35" spans="1:10" x14ac:dyDescent="0.2">
      <c r="A35" t="s">
        <v>3746</v>
      </c>
      <c r="B35">
        <v>7.14</v>
      </c>
      <c r="C35" t="s">
        <v>252</v>
      </c>
      <c r="D35" t="s">
        <v>83</v>
      </c>
      <c r="E35">
        <v>346296601</v>
      </c>
      <c r="F35" t="s">
        <v>13</v>
      </c>
      <c r="G35">
        <v>4675898556</v>
      </c>
      <c r="H35" t="s">
        <v>3713</v>
      </c>
      <c r="I35" t="s">
        <v>3757</v>
      </c>
      <c r="J35" t="s">
        <v>13</v>
      </c>
    </row>
    <row r="36" spans="1:10" x14ac:dyDescent="0.2">
      <c r="A36" t="s">
        <v>3746</v>
      </c>
      <c r="B36">
        <v>7.14</v>
      </c>
      <c r="C36" t="s">
        <v>252</v>
      </c>
      <c r="D36" t="s">
        <v>86</v>
      </c>
      <c r="E36">
        <v>335616894</v>
      </c>
      <c r="F36" t="s">
        <v>13</v>
      </c>
      <c r="G36">
        <v>4607983545</v>
      </c>
      <c r="H36" t="s">
        <v>3713</v>
      </c>
      <c r="I36" t="s">
        <v>3758</v>
      </c>
      <c r="J36" t="s">
        <v>13</v>
      </c>
    </row>
    <row r="37" spans="1:10" x14ac:dyDescent="0.2">
      <c r="A37" t="s">
        <v>3746</v>
      </c>
      <c r="B37">
        <v>7.14</v>
      </c>
      <c r="C37" t="s">
        <v>252</v>
      </c>
      <c r="D37" t="s">
        <v>89</v>
      </c>
      <c r="E37">
        <v>315261741</v>
      </c>
      <c r="F37" t="s">
        <v>13</v>
      </c>
      <c r="G37">
        <v>4545358987</v>
      </c>
      <c r="H37" t="s">
        <v>3713</v>
      </c>
      <c r="I37" t="s">
        <v>193</v>
      </c>
      <c r="J37" t="s">
        <v>13</v>
      </c>
    </row>
    <row r="38" spans="1:10" x14ac:dyDescent="0.2">
      <c r="A38" t="s">
        <v>3746</v>
      </c>
      <c r="B38">
        <v>7.14</v>
      </c>
      <c r="C38" t="s">
        <v>252</v>
      </c>
      <c r="D38" t="s">
        <v>92</v>
      </c>
      <c r="E38">
        <v>282047860</v>
      </c>
      <c r="F38" t="s">
        <v>13</v>
      </c>
      <c r="G38">
        <v>4195096701</v>
      </c>
      <c r="H38" t="s">
        <v>3713</v>
      </c>
      <c r="I38" t="s">
        <v>3759</v>
      </c>
      <c r="J38" t="s">
        <v>13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3760</v>
      </c>
      <c r="B2">
        <v>6.19</v>
      </c>
      <c r="C2" t="s">
        <v>11</v>
      </c>
      <c r="D2" t="s">
        <v>12</v>
      </c>
      <c r="E2">
        <v>259153208</v>
      </c>
      <c r="F2" t="s">
        <v>13</v>
      </c>
      <c r="G2">
        <v>3438467345</v>
      </c>
      <c r="H2" t="s">
        <v>3761</v>
      </c>
      <c r="I2" t="s">
        <v>3762</v>
      </c>
      <c r="J2" t="s">
        <v>13</v>
      </c>
    </row>
    <row r="3" spans="1:10" x14ac:dyDescent="0.2">
      <c r="A3" t="s">
        <v>3760</v>
      </c>
      <c r="B3">
        <v>6.19</v>
      </c>
      <c r="C3" t="s">
        <v>11</v>
      </c>
      <c r="D3" t="s">
        <v>16</v>
      </c>
      <c r="E3">
        <v>122404068</v>
      </c>
      <c r="F3" t="s">
        <v>13</v>
      </c>
      <c r="G3">
        <v>1614029540</v>
      </c>
      <c r="H3" t="s">
        <v>3761</v>
      </c>
      <c r="I3" t="s">
        <v>3763</v>
      </c>
      <c r="J3" t="s">
        <v>13</v>
      </c>
    </row>
    <row r="4" spans="1:10" x14ac:dyDescent="0.2">
      <c r="A4" t="s">
        <v>3760</v>
      </c>
      <c r="B4">
        <v>6.19</v>
      </c>
      <c r="C4" t="s">
        <v>11</v>
      </c>
      <c r="D4" t="s">
        <v>18</v>
      </c>
      <c r="E4">
        <v>73004561</v>
      </c>
      <c r="F4" t="s">
        <v>13</v>
      </c>
      <c r="G4">
        <v>1025792242</v>
      </c>
      <c r="H4" t="s">
        <v>3761</v>
      </c>
      <c r="I4" t="s">
        <v>3764</v>
      </c>
      <c r="J4" t="s">
        <v>13</v>
      </c>
    </row>
    <row r="5" spans="1:10" x14ac:dyDescent="0.2">
      <c r="A5" t="s">
        <v>3760</v>
      </c>
      <c r="B5">
        <v>6.19</v>
      </c>
      <c r="C5" t="s">
        <v>11</v>
      </c>
      <c r="D5" t="s">
        <v>20</v>
      </c>
      <c r="E5">
        <v>42170254</v>
      </c>
      <c r="F5" t="s">
        <v>13</v>
      </c>
      <c r="G5">
        <v>536065708</v>
      </c>
      <c r="H5" t="s">
        <v>3761</v>
      </c>
      <c r="I5" t="s">
        <v>3765</v>
      </c>
      <c r="J5" t="s">
        <v>13</v>
      </c>
    </row>
    <row r="6" spans="1:10" x14ac:dyDescent="0.2">
      <c r="A6" t="s">
        <v>3760</v>
      </c>
      <c r="B6">
        <v>6.19</v>
      </c>
      <c r="C6" t="s">
        <v>11</v>
      </c>
      <c r="D6" t="s">
        <v>22</v>
      </c>
      <c r="E6">
        <v>30080881</v>
      </c>
      <c r="F6" t="s">
        <v>13</v>
      </c>
      <c r="G6">
        <v>383788880</v>
      </c>
      <c r="H6" t="s">
        <v>3761</v>
      </c>
      <c r="I6" t="s">
        <v>3766</v>
      </c>
      <c r="J6" t="s">
        <v>3767</v>
      </c>
    </row>
    <row r="7" spans="1:10" x14ac:dyDescent="0.2">
      <c r="A7" t="s">
        <v>3760</v>
      </c>
      <c r="B7">
        <v>6.19</v>
      </c>
      <c r="C7" t="s">
        <v>11</v>
      </c>
      <c r="D7" t="s">
        <v>25</v>
      </c>
      <c r="E7">
        <v>12709041</v>
      </c>
      <c r="F7" t="s">
        <v>13</v>
      </c>
      <c r="G7">
        <v>163362489</v>
      </c>
      <c r="H7" t="s">
        <v>3761</v>
      </c>
      <c r="I7" t="s">
        <v>3768</v>
      </c>
      <c r="J7" t="s">
        <v>13</v>
      </c>
    </row>
    <row r="8" spans="1:10" x14ac:dyDescent="0.2">
      <c r="A8" t="s">
        <v>3760</v>
      </c>
      <c r="B8">
        <v>6.19</v>
      </c>
      <c r="C8" t="s">
        <v>11</v>
      </c>
      <c r="D8" t="s">
        <v>27</v>
      </c>
      <c r="E8">
        <v>6014055</v>
      </c>
      <c r="F8" t="s">
        <v>13</v>
      </c>
      <c r="G8">
        <v>77157798</v>
      </c>
      <c r="H8" t="s">
        <v>3761</v>
      </c>
      <c r="I8" t="s">
        <v>3769</v>
      </c>
      <c r="J8" t="s">
        <v>3770</v>
      </c>
    </row>
    <row r="9" spans="1:10" x14ac:dyDescent="0.2">
      <c r="A9" t="s">
        <v>3760</v>
      </c>
      <c r="B9">
        <v>6.19</v>
      </c>
      <c r="C9" t="s">
        <v>11</v>
      </c>
      <c r="D9" t="s">
        <v>29</v>
      </c>
      <c r="E9">
        <v>2703130</v>
      </c>
      <c r="F9" t="s">
        <v>13</v>
      </c>
      <c r="G9">
        <v>37338877</v>
      </c>
      <c r="H9" t="s">
        <v>3761</v>
      </c>
      <c r="I9" t="s">
        <v>3771</v>
      </c>
      <c r="J9" t="s">
        <v>3772</v>
      </c>
    </row>
    <row r="10" spans="1:10" x14ac:dyDescent="0.2">
      <c r="A10" t="s">
        <v>3760</v>
      </c>
      <c r="B10">
        <v>6.19</v>
      </c>
      <c r="C10" t="s">
        <v>11</v>
      </c>
      <c r="D10" t="s">
        <v>32</v>
      </c>
      <c r="E10">
        <v>1763387</v>
      </c>
      <c r="F10" t="s">
        <v>13</v>
      </c>
      <c r="G10">
        <v>21722987</v>
      </c>
      <c r="H10" t="s">
        <v>3761</v>
      </c>
      <c r="I10" t="s">
        <v>3773</v>
      </c>
      <c r="J10" t="s">
        <v>3774</v>
      </c>
    </row>
    <row r="11" spans="1:10" x14ac:dyDescent="0.2">
      <c r="A11" t="s">
        <v>3760</v>
      </c>
      <c r="B11">
        <v>6.19</v>
      </c>
      <c r="C11" t="s">
        <v>11</v>
      </c>
      <c r="D11" t="s">
        <v>35</v>
      </c>
      <c r="E11">
        <v>738045</v>
      </c>
      <c r="F11" t="s">
        <v>13</v>
      </c>
      <c r="G11">
        <v>9907788</v>
      </c>
      <c r="H11" t="s">
        <v>3761</v>
      </c>
      <c r="I11" t="s">
        <v>3775</v>
      </c>
      <c r="J11" t="s">
        <v>3776</v>
      </c>
    </row>
    <row r="12" spans="1:10" x14ac:dyDescent="0.2">
      <c r="A12" t="s">
        <v>3760</v>
      </c>
      <c r="B12">
        <v>6.19</v>
      </c>
      <c r="C12" t="s">
        <v>11</v>
      </c>
      <c r="D12" t="s">
        <v>38</v>
      </c>
      <c r="E12">
        <v>410272</v>
      </c>
      <c r="F12" t="s">
        <v>13</v>
      </c>
      <c r="G12">
        <v>4862079</v>
      </c>
      <c r="H12" t="s">
        <v>3761</v>
      </c>
      <c r="I12" t="s">
        <v>3777</v>
      </c>
      <c r="J12" t="s">
        <v>3778</v>
      </c>
    </row>
    <row r="13" spans="1:10" x14ac:dyDescent="0.2">
      <c r="A13" t="s">
        <v>3760</v>
      </c>
      <c r="B13">
        <v>6.19</v>
      </c>
      <c r="C13" t="s">
        <v>11</v>
      </c>
      <c r="D13" t="s">
        <v>39</v>
      </c>
      <c r="E13">
        <v>161978</v>
      </c>
      <c r="F13" t="s">
        <v>13</v>
      </c>
      <c r="G13">
        <v>1876107</v>
      </c>
      <c r="H13" t="s">
        <v>3761</v>
      </c>
      <c r="I13" t="s">
        <v>3779</v>
      </c>
      <c r="J13" t="s">
        <v>3780</v>
      </c>
    </row>
    <row r="14" spans="1:10" x14ac:dyDescent="0.2">
      <c r="A14" t="s">
        <v>3760</v>
      </c>
      <c r="B14">
        <v>6.19</v>
      </c>
      <c r="C14" t="s">
        <v>11</v>
      </c>
      <c r="D14" t="s">
        <v>40</v>
      </c>
      <c r="E14">
        <v>294034941</v>
      </c>
      <c r="F14" t="s">
        <v>13</v>
      </c>
      <c r="G14">
        <v>3777556292</v>
      </c>
      <c r="H14" t="s">
        <v>3761</v>
      </c>
      <c r="I14" t="s">
        <v>3781</v>
      </c>
      <c r="J14" t="s">
        <v>13</v>
      </c>
    </row>
    <row r="15" spans="1:10" x14ac:dyDescent="0.2">
      <c r="A15" t="s">
        <v>3760</v>
      </c>
      <c r="B15">
        <v>6.19</v>
      </c>
      <c r="C15" t="s">
        <v>11</v>
      </c>
      <c r="D15" t="s">
        <v>42</v>
      </c>
      <c r="E15">
        <v>127313501</v>
      </c>
      <c r="F15" t="s">
        <v>13</v>
      </c>
      <c r="G15">
        <v>1793779558</v>
      </c>
      <c r="H15" t="s">
        <v>3761</v>
      </c>
      <c r="I15" t="s">
        <v>3782</v>
      </c>
      <c r="J15" t="s">
        <v>13</v>
      </c>
    </row>
    <row r="16" spans="1:10" x14ac:dyDescent="0.2">
      <c r="A16" t="s">
        <v>3760</v>
      </c>
      <c r="B16">
        <v>6.19</v>
      </c>
      <c r="C16" t="s">
        <v>11</v>
      </c>
      <c r="D16" t="s">
        <v>44</v>
      </c>
      <c r="E16">
        <v>76345678</v>
      </c>
      <c r="F16" t="s">
        <v>13</v>
      </c>
      <c r="G16">
        <v>976083294</v>
      </c>
      <c r="H16" t="s">
        <v>3761</v>
      </c>
      <c r="I16" t="s">
        <v>3783</v>
      </c>
      <c r="J16" t="s">
        <v>13</v>
      </c>
    </row>
    <row r="17" spans="1:10" x14ac:dyDescent="0.2">
      <c r="A17" t="s">
        <v>3760</v>
      </c>
      <c r="B17">
        <v>6.19</v>
      </c>
      <c r="C17" t="s">
        <v>11</v>
      </c>
      <c r="D17" t="s">
        <v>46</v>
      </c>
      <c r="E17">
        <v>36752875</v>
      </c>
      <c r="F17" t="s">
        <v>13</v>
      </c>
      <c r="G17">
        <v>485923956</v>
      </c>
      <c r="H17" t="s">
        <v>3761</v>
      </c>
      <c r="I17" t="s">
        <v>3784</v>
      </c>
      <c r="J17" t="s">
        <v>13</v>
      </c>
    </row>
    <row r="18" spans="1:10" x14ac:dyDescent="0.2">
      <c r="A18" t="s">
        <v>3760</v>
      </c>
      <c r="B18">
        <v>6.19</v>
      </c>
      <c r="C18" t="s">
        <v>11</v>
      </c>
      <c r="D18" t="s">
        <v>48</v>
      </c>
      <c r="E18">
        <v>22071850</v>
      </c>
      <c r="F18" t="s">
        <v>13</v>
      </c>
      <c r="G18">
        <v>282812665</v>
      </c>
      <c r="H18" t="s">
        <v>3761</v>
      </c>
      <c r="I18" t="s">
        <v>3785</v>
      </c>
      <c r="J18" t="s">
        <v>13</v>
      </c>
    </row>
    <row r="19" spans="1:10" x14ac:dyDescent="0.2">
      <c r="A19" t="s">
        <v>3760</v>
      </c>
      <c r="B19">
        <v>6.19</v>
      </c>
      <c r="C19" t="s">
        <v>11</v>
      </c>
      <c r="D19" t="s">
        <v>50</v>
      </c>
      <c r="E19">
        <v>9968187</v>
      </c>
      <c r="F19" t="s">
        <v>13</v>
      </c>
      <c r="G19">
        <v>133756943</v>
      </c>
      <c r="H19" t="s">
        <v>3761</v>
      </c>
      <c r="I19" t="s">
        <v>3786</v>
      </c>
      <c r="J19" t="s">
        <v>13</v>
      </c>
    </row>
    <row r="20" spans="1:10" x14ac:dyDescent="0.2">
      <c r="A20" t="s">
        <v>3760</v>
      </c>
      <c r="B20">
        <v>6.19</v>
      </c>
      <c r="C20" t="s">
        <v>11</v>
      </c>
      <c r="D20" t="s">
        <v>52</v>
      </c>
      <c r="E20">
        <v>5868035</v>
      </c>
      <c r="F20" t="s">
        <v>13</v>
      </c>
      <c r="G20">
        <v>70267691</v>
      </c>
      <c r="H20" t="s">
        <v>3761</v>
      </c>
      <c r="I20" t="s">
        <v>3787</v>
      </c>
      <c r="J20" t="s">
        <v>3788</v>
      </c>
    </row>
    <row r="21" spans="1:10" x14ac:dyDescent="0.2">
      <c r="A21" t="s">
        <v>3760</v>
      </c>
      <c r="B21">
        <v>6.19</v>
      </c>
      <c r="C21" t="s">
        <v>11</v>
      </c>
      <c r="D21" t="s">
        <v>54</v>
      </c>
      <c r="E21">
        <v>2728947</v>
      </c>
      <c r="F21" t="s">
        <v>13</v>
      </c>
      <c r="G21">
        <v>36399090</v>
      </c>
      <c r="H21" t="s">
        <v>3761</v>
      </c>
      <c r="I21" t="s">
        <v>3789</v>
      </c>
      <c r="J21" t="s">
        <v>3790</v>
      </c>
    </row>
    <row r="22" spans="1:10" x14ac:dyDescent="0.2">
      <c r="A22" t="s">
        <v>3760</v>
      </c>
      <c r="B22">
        <v>6.19</v>
      </c>
      <c r="C22" t="s">
        <v>11</v>
      </c>
      <c r="D22" t="s">
        <v>57</v>
      </c>
      <c r="E22">
        <v>1526154</v>
      </c>
      <c r="F22" t="s">
        <v>13</v>
      </c>
      <c r="G22">
        <v>18956921</v>
      </c>
      <c r="H22" t="s">
        <v>3761</v>
      </c>
      <c r="I22" t="s">
        <v>3791</v>
      </c>
      <c r="J22" t="s">
        <v>3792</v>
      </c>
    </row>
    <row r="23" spans="1:10" x14ac:dyDescent="0.2">
      <c r="A23" t="s">
        <v>3760</v>
      </c>
      <c r="B23">
        <v>6.19</v>
      </c>
      <c r="C23" t="s">
        <v>11</v>
      </c>
      <c r="D23" t="s">
        <v>60</v>
      </c>
      <c r="E23">
        <v>687737</v>
      </c>
      <c r="F23" t="s">
        <v>13</v>
      </c>
      <c r="G23">
        <v>8417109</v>
      </c>
      <c r="H23" t="s">
        <v>3761</v>
      </c>
      <c r="I23" t="s">
        <v>3793</v>
      </c>
      <c r="J23" t="s">
        <v>3794</v>
      </c>
    </row>
    <row r="24" spans="1:10" x14ac:dyDescent="0.2">
      <c r="A24" t="s">
        <v>3760</v>
      </c>
      <c r="B24">
        <v>6.19</v>
      </c>
      <c r="C24" t="s">
        <v>11</v>
      </c>
      <c r="D24" t="s">
        <v>63</v>
      </c>
      <c r="E24">
        <v>367589</v>
      </c>
      <c r="F24" t="s">
        <v>13</v>
      </c>
      <c r="G24">
        <v>4257257</v>
      </c>
      <c r="H24" t="s">
        <v>3761</v>
      </c>
      <c r="I24" t="s">
        <v>3795</v>
      </c>
      <c r="J24" t="s">
        <v>3796</v>
      </c>
    </row>
    <row r="25" spans="1:10" x14ac:dyDescent="0.2">
      <c r="A25" t="s">
        <v>3760</v>
      </c>
      <c r="B25">
        <v>6.19</v>
      </c>
      <c r="C25" t="s">
        <v>11</v>
      </c>
      <c r="D25" t="s">
        <v>64</v>
      </c>
      <c r="E25">
        <v>138108</v>
      </c>
      <c r="F25" t="s">
        <v>13</v>
      </c>
      <c r="G25">
        <v>1619140</v>
      </c>
      <c r="H25" t="s">
        <v>3761</v>
      </c>
      <c r="I25" t="s">
        <v>3797</v>
      </c>
      <c r="J25" t="s">
        <v>3798</v>
      </c>
    </row>
    <row r="26" spans="1:10" x14ac:dyDescent="0.2">
      <c r="A26" t="s">
        <v>3760</v>
      </c>
      <c r="B26">
        <v>6.19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3761</v>
      </c>
      <c r="I26" t="s">
        <v>37</v>
      </c>
      <c r="J26" t="s">
        <v>13</v>
      </c>
    </row>
    <row r="27" spans="1:10" x14ac:dyDescent="0.2">
      <c r="A27" t="s">
        <v>3760</v>
      </c>
      <c r="B27">
        <v>6.19</v>
      </c>
      <c r="C27" t="s">
        <v>11</v>
      </c>
      <c r="D27" t="s">
        <v>66</v>
      </c>
      <c r="E27">
        <v>231009799</v>
      </c>
      <c r="F27" t="s">
        <v>13</v>
      </c>
      <c r="G27">
        <v>3230603933</v>
      </c>
      <c r="H27" t="s">
        <v>3761</v>
      </c>
      <c r="I27" t="s">
        <v>193</v>
      </c>
      <c r="J27" t="s">
        <v>13</v>
      </c>
    </row>
    <row r="28" spans="1:10" x14ac:dyDescent="0.2">
      <c r="A28" t="s">
        <v>3760</v>
      </c>
      <c r="B28">
        <v>6.19</v>
      </c>
      <c r="C28" t="s">
        <v>11</v>
      </c>
      <c r="D28" t="s">
        <v>68</v>
      </c>
      <c r="E28">
        <v>143760685</v>
      </c>
      <c r="F28" t="s">
        <v>13</v>
      </c>
      <c r="G28">
        <v>1762948584</v>
      </c>
      <c r="H28" t="s">
        <v>3761</v>
      </c>
      <c r="I28" t="s">
        <v>3799</v>
      </c>
      <c r="J28" t="s">
        <v>13</v>
      </c>
    </row>
    <row r="29" spans="1:10" x14ac:dyDescent="0.2">
      <c r="A29" t="s">
        <v>3760</v>
      </c>
      <c r="B29">
        <v>6.19</v>
      </c>
      <c r="C29" t="s">
        <v>11</v>
      </c>
      <c r="D29" t="s">
        <v>70</v>
      </c>
      <c r="E29">
        <v>69255452</v>
      </c>
      <c r="F29" t="s">
        <v>13</v>
      </c>
      <c r="G29">
        <v>893917406</v>
      </c>
      <c r="H29" t="s">
        <v>3761</v>
      </c>
      <c r="I29" t="s">
        <v>3800</v>
      </c>
      <c r="J29" t="s">
        <v>13</v>
      </c>
    </row>
    <row r="30" spans="1:10" x14ac:dyDescent="0.2">
      <c r="A30" t="s">
        <v>3760</v>
      </c>
      <c r="B30">
        <v>6.19</v>
      </c>
      <c r="C30" t="s">
        <v>11</v>
      </c>
      <c r="D30" t="s">
        <v>72</v>
      </c>
      <c r="E30">
        <v>35175472</v>
      </c>
      <c r="F30" t="s">
        <v>13</v>
      </c>
      <c r="G30">
        <v>477389125</v>
      </c>
      <c r="H30" t="s">
        <v>3761</v>
      </c>
      <c r="I30" t="s">
        <v>3801</v>
      </c>
      <c r="J30" t="s">
        <v>13</v>
      </c>
    </row>
    <row r="31" spans="1:10" x14ac:dyDescent="0.2">
      <c r="A31" t="s">
        <v>3760</v>
      </c>
      <c r="B31">
        <v>6.19</v>
      </c>
      <c r="C31" t="s">
        <v>11</v>
      </c>
      <c r="D31" t="s">
        <v>74</v>
      </c>
      <c r="E31">
        <v>20059114</v>
      </c>
      <c r="F31" t="s">
        <v>13</v>
      </c>
      <c r="G31">
        <v>255900944</v>
      </c>
      <c r="H31" t="s">
        <v>3761</v>
      </c>
      <c r="I31" t="s">
        <v>3802</v>
      </c>
      <c r="J31" t="s">
        <v>13</v>
      </c>
    </row>
    <row r="32" spans="1:10" x14ac:dyDescent="0.2">
      <c r="A32" t="s">
        <v>3760</v>
      </c>
      <c r="B32">
        <v>6.19</v>
      </c>
      <c r="C32" t="s">
        <v>11</v>
      </c>
      <c r="D32" t="s">
        <v>76</v>
      </c>
      <c r="E32">
        <v>9436960</v>
      </c>
      <c r="F32" t="s">
        <v>13</v>
      </c>
      <c r="G32">
        <v>114822991</v>
      </c>
      <c r="H32" t="s">
        <v>3761</v>
      </c>
      <c r="I32" t="s">
        <v>3803</v>
      </c>
      <c r="J32" t="s">
        <v>13</v>
      </c>
    </row>
    <row r="33" spans="1:10" x14ac:dyDescent="0.2">
      <c r="A33" t="s">
        <v>3760</v>
      </c>
      <c r="B33">
        <v>6.19</v>
      </c>
      <c r="C33" t="s">
        <v>11</v>
      </c>
      <c r="D33" t="s">
        <v>78</v>
      </c>
      <c r="E33">
        <v>5903403</v>
      </c>
      <c r="F33" t="s">
        <v>13</v>
      </c>
      <c r="G33">
        <v>71289340</v>
      </c>
      <c r="H33" t="s">
        <v>3761</v>
      </c>
      <c r="I33" t="s">
        <v>3804</v>
      </c>
      <c r="J33" t="s">
        <v>3805</v>
      </c>
    </row>
    <row r="34" spans="1:10" x14ac:dyDescent="0.2">
      <c r="A34" t="s">
        <v>3760</v>
      </c>
      <c r="B34">
        <v>6.19</v>
      </c>
      <c r="C34" t="s">
        <v>11</v>
      </c>
      <c r="D34" t="s">
        <v>80</v>
      </c>
      <c r="E34">
        <v>2310491</v>
      </c>
      <c r="F34" t="s">
        <v>13</v>
      </c>
      <c r="G34">
        <v>33099012</v>
      </c>
      <c r="H34" t="s">
        <v>3761</v>
      </c>
      <c r="I34" t="s">
        <v>3806</v>
      </c>
      <c r="J34" t="s">
        <v>3807</v>
      </c>
    </row>
    <row r="35" spans="1:10" x14ac:dyDescent="0.2">
      <c r="A35" t="s">
        <v>3760</v>
      </c>
      <c r="B35">
        <v>6.19</v>
      </c>
      <c r="C35" t="s">
        <v>11</v>
      </c>
      <c r="D35" t="s">
        <v>83</v>
      </c>
      <c r="E35">
        <v>1397001</v>
      </c>
      <c r="F35" t="s">
        <v>13</v>
      </c>
      <c r="G35">
        <v>17886366</v>
      </c>
      <c r="H35" t="s">
        <v>3761</v>
      </c>
      <c r="I35" t="s">
        <v>3808</v>
      </c>
      <c r="J35" t="s">
        <v>3809</v>
      </c>
    </row>
    <row r="36" spans="1:10" x14ac:dyDescent="0.2">
      <c r="A36" t="s">
        <v>3760</v>
      </c>
      <c r="B36">
        <v>6.19</v>
      </c>
      <c r="C36" t="s">
        <v>11</v>
      </c>
      <c r="D36" t="s">
        <v>86</v>
      </c>
      <c r="E36">
        <v>595047</v>
      </c>
      <c r="F36" t="s">
        <v>13</v>
      </c>
      <c r="G36">
        <v>7035242</v>
      </c>
      <c r="H36" t="s">
        <v>3761</v>
      </c>
      <c r="I36" t="s">
        <v>3810</v>
      </c>
      <c r="J36" t="s">
        <v>3811</v>
      </c>
    </row>
    <row r="37" spans="1:10" x14ac:dyDescent="0.2">
      <c r="A37" t="s">
        <v>3760</v>
      </c>
      <c r="B37">
        <v>6.19</v>
      </c>
      <c r="C37" t="s">
        <v>11</v>
      </c>
      <c r="D37" t="s">
        <v>89</v>
      </c>
      <c r="E37">
        <v>307109</v>
      </c>
      <c r="F37" t="s">
        <v>13</v>
      </c>
      <c r="G37">
        <v>3577169</v>
      </c>
      <c r="H37" t="s">
        <v>3761</v>
      </c>
      <c r="I37" t="s">
        <v>3812</v>
      </c>
      <c r="J37" t="s">
        <v>3813</v>
      </c>
    </row>
    <row r="38" spans="1:10" x14ac:dyDescent="0.2">
      <c r="A38" t="s">
        <v>3760</v>
      </c>
      <c r="B38">
        <v>6.19</v>
      </c>
      <c r="C38" t="s">
        <v>11</v>
      </c>
      <c r="D38" t="s">
        <v>92</v>
      </c>
      <c r="E38">
        <v>130519</v>
      </c>
      <c r="F38" t="s">
        <v>13</v>
      </c>
      <c r="G38">
        <v>1549509</v>
      </c>
      <c r="H38" t="s">
        <v>3761</v>
      </c>
      <c r="I38" t="s">
        <v>3814</v>
      </c>
      <c r="J38" t="s">
        <v>3815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3816</v>
      </c>
      <c r="B2">
        <v>6.19</v>
      </c>
      <c r="C2" t="s">
        <v>11</v>
      </c>
      <c r="D2" t="s">
        <v>12</v>
      </c>
      <c r="E2">
        <v>1779707298</v>
      </c>
      <c r="F2" t="s">
        <v>13</v>
      </c>
      <c r="G2">
        <v>26982212228</v>
      </c>
      <c r="H2" t="s">
        <v>3761</v>
      </c>
      <c r="I2" t="s">
        <v>3817</v>
      </c>
      <c r="J2" t="s">
        <v>13</v>
      </c>
    </row>
    <row r="3" spans="1:10" x14ac:dyDescent="0.2">
      <c r="A3" t="s">
        <v>3816</v>
      </c>
      <c r="B3">
        <v>6.19</v>
      </c>
      <c r="C3" t="s">
        <v>11</v>
      </c>
      <c r="D3" t="s">
        <v>16</v>
      </c>
      <c r="E3">
        <v>1056662170</v>
      </c>
      <c r="F3" t="s">
        <v>13</v>
      </c>
      <c r="G3">
        <v>15713525685</v>
      </c>
      <c r="H3" t="s">
        <v>3761</v>
      </c>
      <c r="I3" t="s">
        <v>3818</v>
      </c>
      <c r="J3" t="s">
        <v>13</v>
      </c>
    </row>
    <row r="4" spans="1:10" x14ac:dyDescent="0.2">
      <c r="A4" t="s">
        <v>3816</v>
      </c>
      <c r="B4">
        <v>6.19</v>
      </c>
      <c r="C4" t="s">
        <v>11</v>
      </c>
      <c r="D4" t="s">
        <v>18</v>
      </c>
      <c r="E4">
        <v>806586261</v>
      </c>
      <c r="F4" t="s">
        <v>13</v>
      </c>
      <c r="G4">
        <v>11501584732</v>
      </c>
      <c r="H4" t="s">
        <v>3761</v>
      </c>
      <c r="I4" t="s">
        <v>3819</v>
      </c>
      <c r="J4" t="s">
        <v>13</v>
      </c>
    </row>
    <row r="5" spans="1:10" x14ac:dyDescent="0.2">
      <c r="A5" t="s">
        <v>3816</v>
      </c>
      <c r="B5">
        <v>6.19</v>
      </c>
      <c r="C5" t="s">
        <v>11</v>
      </c>
      <c r="D5" t="s">
        <v>20</v>
      </c>
      <c r="E5">
        <v>440690676</v>
      </c>
      <c r="F5" t="s">
        <v>13</v>
      </c>
      <c r="G5">
        <v>5913958578</v>
      </c>
      <c r="H5" t="s">
        <v>3761</v>
      </c>
      <c r="I5" t="s">
        <v>3820</v>
      </c>
      <c r="J5" t="s">
        <v>13</v>
      </c>
    </row>
    <row r="6" spans="1:10" x14ac:dyDescent="0.2">
      <c r="A6" t="s">
        <v>3816</v>
      </c>
      <c r="B6">
        <v>6.19</v>
      </c>
      <c r="C6" t="s">
        <v>11</v>
      </c>
      <c r="D6" t="s">
        <v>22</v>
      </c>
      <c r="E6">
        <v>294935254</v>
      </c>
      <c r="F6" t="s">
        <v>13</v>
      </c>
      <c r="G6">
        <v>4157636323</v>
      </c>
      <c r="H6" t="s">
        <v>3761</v>
      </c>
      <c r="I6" t="s">
        <v>3821</v>
      </c>
      <c r="J6" t="s">
        <v>3822</v>
      </c>
    </row>
    <row r="7" spans="1:10" x14ac:dyDescent="0.2">
      <c r="A7" t="s">
        <v>3816</v>
      </c>
      <c r="B7">
        <v>6.19</v>
      </c>
      <c r="C7" t="s">
        <v>11</v>
      </c>
      <c r="D7" t="s">
        <v>25</v>
      </c>
      <c r="E7">
        <v>159867479</v>
      </c>
      <c r="F7" t="s">
        <v>13</v>
      </c>
      <c r="G7">
        <v>1992490416</v>
      </c>
      <c r="H7" t="s">
        <v>3761</v>
      </c>
      <c r="I7" t="s">
        <v>3823</v>
      </c>
      <c r="J7" t="s">
        <v>3824</v>
      </c>
    </row>
    <row r="8" spans="1:10" x14ac:dyDescent="0.2">
      <c r="A8" t="s">
        <v>3816</v>
      </c>
      <c r="B8">
        <v>6.19</v>
      </c>
      <c r="C8" t="s">
        <v>11</v>
      </c>
      <c r="D8" t="s">
        <v>27</v>
      </c>
      <c r="E8">
        <v>69671475</v>
      </c>
      <c r="F8" t="s">
        <v>13</v>
      </c>
      <c r="G8">
        <v>914779569</v>
      </c>
      <c r="H8" t="s">
        <v>3761</v>
      </c>
      <c r="I8" t="s">
        <v>3825</v>
      </c>
      <c r="J8" t="s">
        <v>3826</v>
      </c>
    </row>
    <row r="9" spans="1:10" x14ac:dyDescent="0.2">
      <c r="A9" t="s">
        <v>3816</v>
      </c>
      <c r="B9">
        <v>6.19</v>
      </c>
      <c r="C9" t="s">
        <v>11</v>
      </c>
      <c r="D9" t="s">
        <v>29</v>
      </c>
      <c r="E9">
        <v>35919754</v>
      </c>
      <c r="F9" t="s">
        <v>13</v>
      </c>
      <c r="G9">
        <v>448071347</v>
      </c>
      <c r="H9" t="s">
        <v>3761</v>
      </c>
      <c r="I9" t="s">
        <v>3827</v>
      </c>
      <c r="J9" t="s">
        <v>3828</v>
      </c>
    </row>
    <row r="10" spans="1:10" x14ac:dyDescent="0.2">
      <c r="A10" t="s">
        <v>3816</v>
      </c>
      <c r="B10">
        <v>6.19</v>
      </c>
      <c r="C10" t="s">
        <v>11</v>
      </c>
      <c r="D10" t="s">
        <v>32</v>
      </c>
      <c r="E10">
        <v>17932844</v>
      </c>
      <c r="F10" t="s">
        <v>13</v>
      </c>
      <c r="G10">
        <v>236777307</v>
      </c>
      <c r="H10" t="s">
        <v>3761</v>
      </c>
      <c r="I10" t="s">
        <v>3829</v>
      </c>
      <c r="J10" t="s">
        <v>3830</v>
      </c>
    </row>
    <row r="11" spans="1:10" x14ac:dyDescent="0.2">
      <c r="A11" t="s">
        <v>3816</v>
      </c>
      <c r="B11">
        <v>6.19</v>
      </c>
      <c r="C11" t="s">
        <v>11</v>
      </c>
      <c r="D11" t="s">
        <v>35</v>
      </c>
      <c r="E11">
        <v>8968300</v>
      </c>
      <c r="F11" t="s">
        <v>13</v>
      </c>
      <c r="G11">
        <v>115568684</v>
      </c>
      <c r="H11" t="s">
        <v>3761</v>
      </c>
      <c r="I11" t="s">
        <v>3831</v>
      </c>
      <c r="J11" t="s">
        <v>3832</v>
      </c>
    </row>
    <row r="12" spans="1:10" x14ac:dyDescent="0.2">
      <c r="A12" t="s">
        <v>3816</v>
      </c>
      <c r="B12">
        <v>6.19</v>
      </c>
      <c r="C12" t="s">
        <v>11</v>
      </c>
      <c r="D12" t="s">
        <v>38</v>
      </c>
      <c r="E12">
        <v>5639038</v>
      </c>
      <c r="F12" t="s">
        <v>13</v>
      </c>
      <c r="G12">
        <v>69902418</v>
      </c>
      <c r="H12" t="s">
        <v>3761</v>
      </c>
      <c r="I12" t="s">
        <v>3833</v>
      </c>
      <c r="J12" t="s">
        <v>3834</v>
      </c>
    </row>
    <row r="13" spans="1:10" x14ac:dyDescent="0.2">
      <c r="A13" t="s">
        <v>3816</v>
      </c>
      <c r="B13">
        <v>6.19</v>
      </c>
      <c r="C13" t="s">
        <v>11</v>
      </c>
      <c r="D13" t="s">
        <v>39</v>
      </c>
      <c r="E13">
        <v>2352639</v>
      </c>
      <c r="F13" t="s">
        <v>13</v>
      </c>
      <c r="G13">
        <v>28320251</v>
      </c>
      <c r="H13" t="s">
        <v>3761</v>
      </c>
      <c r="I13" t="s">
        <v>3835</v>
      </c>
      <c r="J13" t="s">
        <v>3836</v>
      </c>
    </row>
    <row r="14" spans="1:10" x14ac:dyDescent="0.2">
      <c r="A14" t="s">
        <v>3816</v>
      </c>
      <c r="B14">
        <v>6.19</v>
      </c>
      <c r="C14" t="s">
        <v>11</v>
      </c>
      <c r="D14" t="s">
        <v>40</v>
      </c>
      <c r="E14">
        <v>1942505327</v>
      </c>
      <c r="F14" t="s">
        <v>13</v>
      </c>
      <c r="G14">
        <v>28298682984</v>
      </c>
      <c r="H14" t="s">
        <v>3761</v>
      </c>
      <c r="I14" t="s">
        <v>3837</v>
      </c>
      <c r="J14" t="s">
        <v>13</v>
      </c>
    </row>
    <row r="15" spans="1:10" x14ac:dyDescent="0.2">
      <c r="A15" t="s">
        <v>3816</v>
      </c>
      <c r="B15">
        <v>6.19</v>
      </c>
      <c r="C15" t="s">
        <v>11</v>
      </c>
      <c r="D15" t="s">
        <v>42</v>
      </c>
      <c r="E15">
        <v>1188969974</v>
      </c>
      <c r="F15" t="s">
        <v>13</v>
      </c>
      <c r="G15">
        <v>17281974812</v>
      </c>
      <c r="H15" t="s">
        <v>3761</v>
      </c>
      <c r="I15" t="s">
        <v>3838</v>
      </c>
      <c r="J15" t="s">
        <v>13</v>
      </c>
    </row>
    <row r="16" spans="1:10" x14ac:dyDescent="0.2">
      <c r="A16" t="s">
        <v>3816</v>
      </c>
      <c r="B16">
        <v>6.19</v>
      </c>
      <c r="C16" t="s">
        <v>11</v>
      </c>
      <c r="D16" t="s">
        <v>44</v>
      </c>
      <c r="E16">
        <v>813715860</v>
      </c>
      <c r="F16" t="s">
        <v>13</v>
      </c>
      <c r="G16">
        <v>10966407765</v>
      </c>
      <c r="H16" t="s">
        <v>3761</v>
      </c>
      <c r="I16" t="s">
        <v>3839</v>
      </c>
      <c r="J16" t="s">
        <v>13</v>
      </c>
    </row>
    <row r="17" spans="1:10" x14ac:dyDescent="0.2">
      <c r="A17" t="s">
        <v>3816</v>
      </c>
      <c r="B17">
        <v>6.19</v>
      </c>
      <c r="C17" t="s">
        <v>11</v>
      </c>
      <c r="D17" t="s">
        <v>46</v>
      </c>
      <c r="E17">
        <v>473784183</v>
      </c>
      <c r="F17" t="s">
        <v>13</v>
      </c>
      <c r="G17">
        <v>6034530286</v>
      </c>
      <c r="H17" t="s">
        <v>3761</v>
      </c>
      <c r="I17" t="s">
        <v>3840</v>
      </c>
      <c r="J17" t="s">
        <v>13</v>
      </c>
    </row>
    <row r="18" spans="1:10" x14ac:dyDescent="0.2">
      <c r="A18" t="s">
        <v>3816</v>
      </c>
      <c r="B18">
        <v>6.19</v>
      </c>
      <c r="C18" t="s">
        <v>11</v>
      </c>
      <c r="D18" t="s">
        <v>48</v>
      </c>
      <c r="E18">
        <v>249028003</v>
      </c>
      <c r="F18" t="s">
        <v>13</v>
      </c>
      <c r="G18">
        <v>3314674799</v>
      </c>
      <c r="H18" t="s">
        <v>3761</v>
      </c>
      <c r="I18" t="s">
        <v>3841</v>
      </c>
      <c r="J18" t="s">
        <v>13</v>
      </c>
    </row>
    <row r="19" spans="1:10" x14ac:dyDescent="0.2">
      <c r="A19" t="s">
        <v>3816</v>
      </c>
      <c r="B19">
        <v>6.19</v>
      </c>
      <c r="C19" t="s">
        <v>11</v>
      </c>
      <c r="D19" t="s">
        <v>50</v>
      </c>
      <c r="E19">
        <v>137665171</v>
      </c>
      <c r="F19" t="s">
        <v>13</v>
      </c>
      <c r="G19">
        <v>1767804489</v>
      </c>
      <c r="H19" t="s">
        <v>3761</v>
      </c>
      <c r="I19" t="s">
        <v>3842</v>
      </c>
      <c r="J19" t="s">
        <v>13</v>
      </c>
    </row>
    <row r="20" spans="1:10" x14ac:dyDescent="0.2">
      <c r="A20" t="s">
        <v>3816</v>
      </c>
      <c r="B20">
        <v>6.19</v>
      </c>
      <c r="C20" t="s">
        <v>11</v>
      </c>
      <c r="D20" t="s">
        <v>52</v>
      </c>
      <c r="E20">
        <v>67665713</v>
      </c>
      <c r="F20" t="s">
        <v>13</v>
      </c>
      <c r="G20">
        <v>884766431</v>
      </c>
      <c r="H20" t="s">
        <v>3761</v>
      </c>
      <c r="I20" t="s">
        <v>3843</v>
      </c>
      <c r="J20" t="s">
        <v>3844</v>
      </c>
    </row>
    <row r="21" spans="1:10" x14ac:dyDescent="0.2">
      <c r="A21" t="s">
        <v>3816</v>
      </c>
      <c r="B21">
        <v>6.19</v>
      </c>
      <c r="C21" t="s">
        <v>11</v>
      </c>
      <c r="D21" t="s">
        <v>54</v>
      </c>
      <c r="E21">
        <v>33760941</v>
      </c>
      <c r="F21" t="s">
        <v>13</v>
      </c>
      <c r="G21">
        <v>438271001</v>
      </c>
      <c r="H21" t="s">
        <v>3761</v>
      </c>
      <c r="I21" t="s">
        <v>3845</v>
      </c>
      <c r="J21" t="s">
        <v>3846</v>
      </c>
    </row>
    <row r="22" spans="1:10" x14ac:dyDescent="0.2">
      <c r="A22" t="s">
        <v>3816</v>
      </c>
      <c r="B22">
        <v>6.19</v>
      </c>
      <c r="C22" t="s">
        <v>11</v>
      </c>
      <c r="D22" t="s">
        <v>57</v>
      </c>
      <c r="E22">
        <v>17355414</v>
      </c>
      <c r="F22" t="s">
        <v>13</v>
      </c>
      <c r="G22">
        <v>225328212</v>
      </c>
      <c r="H22" t="s">
        <v>3761</v>
      </c>
      <c r="I22" t="s">
        <v>3847</v>
      </c>
      <c r="J22" t="s">
        <v>3848</v>
      </c>
    </row>
    <row r="23" spans="1:10" x14ac:dyDescent="0.2">
      <c r="A23" t="s">
        <v>3816</v>
      </c>
      <c r="B23">
        <v>6.19</v>
      </c>
      <c r="C23" t="s">
        <v>11</v>
      </c>
      <c r="D23" t="s">
        <v>60</v>
      </c>
      <c r="E23">
        <v>8244529</v>
      </c>
      <c r="F23" t="s">
        <v>13</v>
      </c>
      <c r="G23">
        <v>113210238</v>
      </c>
      <c r="H23" t="s">
        <v>3761</v>
      </c>
      <c r="I23" t="s">
        <v>3849</v>
      </c>
      <c r="J23" t="s">
        <v>3850</v>
      </c>
    </row>
    <row r="24" spans="1:10" x14ac:dyDescent="0.2">
      <c r="A24" t="s">
        <v>3816</v>
      </c>
      <c r="B24">
        <v>6.19</v>
      </c>
      <c r="C24" t="s">
        <v>11</v>
      </c>
      <c r="D24" t="s">
        <v>63</v>
      </c>
      <c r="E24">
        <v>3962446</v>
      </c>
      <c r="F24" t="s">
        <v>13</v>
      </c>
      <c r="G24">
        <v>54760351</v>
      </c>
      <c r="H24" t="s">
        <v>3761</v>
      </c>
      <c r="I24" t="s">
        <v>3851</v>
      </c>
      <c r="J24" t="s">
        <v>3852</v>
      </c>
    </row>
    <row r="25" spans="1:10" x14ac:dyDescent="0.2">
      <c r="A25" t="s">
        <v>3816</v>
      </c>
      <c r="B25">
        <v>6.19</v>
      </c>
      <c r="C25" t="s">
        <v>11</v>
      </c>
      <c r="D25" t="s">
        <v>64</v>
      </c>
      <c r="E25">
        <v>2241325</v>
      </c>
      <c r="F25" t="s">
        <v>13</v>
      </c>
      <c r="G25">
        <v>26256717</v>
      </c>
      <c r="H25" t="s">
        <v>3761</v>
      </c>
      <c r="I25" t="s">
        <v>3853</v>
      </c>
      <c r="J25" t="s">
        <v>3854</v>
      </c>
    </row>
    <row r="26" spans="1:10" x14ac:dyDescent="0.2">
      <c r="A26" t="s">
        <v>3816</v>
      </c>
      <c r="B26">
        <v>6.19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3761</v>
      </c>
      <c r="I26" t="s">
        <v>37</v>
      </c>
      <c r="J26" t="s">
        <v>13</v>
      </c>
    </row>
    <row r="27" spans="1:10" x14ac:dyDescent="0.2">
      <c r="A27" t="s">
        <v>3816</v>
      </c>
      <c r="B27">
        <v>6.19</v>
      </c>
      <c r="C27" t="s">
        <v>11</v>
      </c>
      <c r="D27" t="s">
        <v>66</v>
      </c>
      <c r="E27">
        <v>2034347844</v>
      </c>
      <c r="F27" t="s">
        <v>13</v>
      </c>
      <c r="G27">
        <v>27205830335</v>
      </c>
      <c r="H27" t="s">
        <v>3761</v>
      </c>
      <c r="I27" t="s">
        <v>193</v>
      </c>
      <c r="J27" t="s">
        <v>13</v>
      </c>
    </row>
    <row r="28" spans="1:10" x14ac:dyDescent="0.2">
      <c r="A28" t="s">
        <v>3816</v>
      </c>
      <c r="B28">
        <v>6.19</v>
      </c>
      <c r="C28" t="s">
        <v>11</v>
      </c>
      <c r="D28" t="s">
        <v>68</v>
      </c>
      <c r="E28">
        <v>1274695174</v>
      </c>
      <c r="F28" t="s">
        <v>13</v>
      </c>
      <c r="G28">
        <v>17506952647</v>
      </c>
      <c r="H28" t="s">
        <v>3761</v>
      </c>
      <c r="I28" t="s">
        <v>3855</v>
      </c>
      <c r="J28" t="s">
        <v>13</v>
      </c>
    </row>
    <row r="29" spans="1:10" x14ac:dyDescent="0.2">
      <c r="A29" t="s">
        <v>3816</v>
      </c>
      <c r="B29">
        <v>6.19</v>
      </c>
      <c r="C29" t="s">
        <v>11</v>
      </c>
      <c r="D29" t="s">
        <v>70</v>
      </c>
      <c r="E29">
        <v>727935830</v>
      </c>
      <c r="F29" t="s">
        <v>13</v>
      </c>
      <c r="G29">
        <v>9883093619</v>
      </c>
      <c r="H29" t="s">
        <v>3761</v>
      </c>
      <c r="I29" t="s">
        <v>3856</v>
      </c>
      <c r="J29" t="s">
        <v>13</v>
      </c>
    </row>
    <row r="30" spans="1:10" x14ac:dyDescent="0.2">
      <c r="A30" t="s">
        <v>3816</v>
      </c>
      <c r="B30">
        <v>6.19</v>
      </c>
      <c r="C30" t="s">
        <v>11</v>
      </c>
      <c r="D30" t="s">
        <v>72</v>
      </c>
      <c r="E30">
        <v>393797536</v>
      </c>
      <c r="F30" t="s">
        <v>13</v>
      </c>
      <c r="G30">
        <v>5628235356</v>
      </c>
      <c r="H30" t="s">
        <v>3761</v>
      </c>
      <c r="I30" t="s">
        <v>3857</v>
      </c>
      <c r="J30" t="s">
        <v>13</v>
      </c>
    </row>
    <row r="31" spans="1:10" x14ac:dyDescent="0.2">
      <c r="A31" t="s">
        <v>3816</v>
      </c>
      <c r="B31">
        <v>6.19</v>
      </c>
      <c r="C31" t="s">
        <v>11</v>
      </c>
      <c r="D31" t="s">
        <v>74</v>
      </c>
      <c r="E31">
        <v>234990143</v>
      </c>
      <c r="F31" t="s">
        <v>13</v>
      </c>
      <c r="G31">
        <v>3188502999</v>
      </c>
      <c r="H31" t="s">
        <v>3761</v>
      </c>
      <c r="I31" t="s">
        <v>3858</v>
      </c>
      <c r="J31" t="s">
        <v>13</v>
      </c>
    </row>
    <row r="32" spans="1:10" x14ac:dyDescent="0.2">
      <c r="A32" t="s">
        <v>3816</v>
      </c>
      <c r="B32">
        <v>6.19</v>
      </c>
      <c r="C32" t="s">
        <v>11</v>
      </c>
      <c r="D32" t="s">
        <v>76</v>
      </c>
      <c r="E32">
        <v>116370278</v>
      </c>
      <c r="F32" t="s">
        <v>13</v>
      </c>
      <c r="G32">
        <v>1497806822</v>
      </c>
      <c r="H32" t="s">
        <v>3761</v>
      </c>
      <c r="I32" t="s">
        <v>3859</v>
      </c>
      <c r="J32" t="s">
        <v>13</v>
      </c>
    </row>
    <row r="33" spans="1:10" x14ac:dyDescent="0.2">
      <c r="A33" t="s">
        <v>3816</v>
      </c>
      <c r="B33">
        <v>6.19</v>
      </c>
      <c r="C33" t="s">
        <v>11</v>
      </c>
      <c r="D33" t="s">
        <v>78</v>
      </c>
      <c r="E33">
        <v>67277872</v>
      </c>
      <c r="F33" t="s">
        <v>13</v>
      </c>
      <c r="G33">
        <v>897775868</v>
      </c>
      <c r="H33" t="s">
        <v>3761</v>
      </c>
      <c r="I33" t="s">
        <v>3860</v>
      </c>
      <c r="J33" t="s">
        <v>3861</v>
      </c>
    </row>
    <row r="34" spans="1:10" x14ac:dyDescent="0.2">
      <c r="A34" t="s">
        <v>3816</v>
      </c>
      <c r="B34">
        <v>6.19</v>
      </c>
      <c r="C34" t="s">
        <v>11</v>
      </c>
      <c r="D34" t="s">
        <v>80</v>
      </c>
      <c r="E34">
        <v>32344418</v>
      </c>
      <c r="F34" t="s">
        <v>13</v>
      </c>
      <c r="G34">
        <v>439158288</v>
      </c>
      <c r="H34" t="s">
        <v>3761</v>
      </c>
      <c r="I34" t="s">
        <v>3862</v>
      </c>
      <c r="J34" t="s">
        <v>3863</v>
      </c>
    </row>
    <row r="35" spans="1:10" x14ac:dyDescent="0.2">
      <c r="A35" t="s">
        <v>3816</v>
      </c>
      <c r="B35">
        <v>6.19</v>
      </c>
      <c r="C35" t="s">
        <v>11</v>
      </c>
      <c r="D35" t="s">
        <v>83</v>
      </c>
      <c r="E35">
        <v>17006060</v>
      </c>
      <c r="F35" t="s">
        <v>13</v>
      </c>
      <c r="G35">
        <v>238088205</v>
      </c>
      <c r="H35" t="s">
        <v>3761</v>
      </c>
      <c r="I35" t="s">
        <v>3864</v>
      </c>
      <c r="J35" t="s">
        <v>3865</v>
      </c>
    </row>
    <row r="36" spans="1:10" x14ac:dyDescent="0.2">
      <c r="A36" t="s">
        <v>3816</v>
      </c>
      <c r="B36">
        <v>6.19</v>
      </c>
      <c r="C36" t="s">
        <v>11</v>
      </c>
      <c r="D36" t="s">
        <v>86</v>
      </c>
      <c r="E36">
        <v>6778695</v>
      </c>
      <c r="F36" t="s">
        <v>13</v>
      </c>
      <c r="G36">
        <v>95619964</v>
      </c>
      <c r="H36" t="s">
        <v>3761</v>
      </c>
      <c r="I36" t="s">
        <v>3866</v>
      </c>
      <c r="J36" t="s">
        <v>3867</v>
      </c>
    </row>
    <row r="37" spans="1:10" x14ac:dyDescent="0.2">
      <c r="A37" t="s">
        <v>3816</v>
      </c>
      <c r="B37">
        <v>6.19</v>
      </c>
      <c r="C37" t="s">
        <v>11</v>
      </c>
      <c r="D37" t="s">
        <v>89</v>
      </c>
      <c r="E37">
        <v>4322533</v>
      </c>
      <c r="F37" t="s">
        <v>13</v>
      </c>
      <c r="G37">
        <v>53402058</v>
      </c>
      <c r="H37" t="s">
        <v>3761</v>
      </c>
      <c r="I37" t="s">
        <v>3868</v>
      </c>
      <c r="J37" t="s">
        <v>3869</v>
      </c>
    </row>
    <row r="38" spans="1:10" x14ac:dyDescent="0.2">
      <c r="A38" t="s">
        <v>3816</v>
      </c>
      <c r="B38">
        <v>6.19</v>
      </c>
      <c r="C38" t="s">
        <v>11</v>
      </c>
      <c r="D38" t="s">
        <v>92</v>
      </c>
      <c r="E38">
        <v>1997365</v>
      </c>
      <c r="F38" t="s">
        <v>13</v>
      </c>
      <c r="G38">
        <v>26009982</v>
      </c>
      <c r="H38" t="s">
        <v>3761</v>
      </c>
      <c r="I38" t="s">
        <v>3870</v>
      </c>
      <c r="J38" t="s">
        <v>3871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3872</v>
      </c>
      <c r="B2">
        <v>6.19</v>
      </c>
      <c r="C2" t="s">
        <v>11</v>
      </c>
      <c r="D2" t="s">
        <v>12</v>
      </c>
      <c r="E2">
        <v>189014</v>
      </c>
      <c r="F2" t="s">
        <v>13</v>
      </c>
      <c r="G2">
        <v>2228158</v>
      </c>
      <c r="H2" t="s">
        <v>3873</v>
      </c>
      <c r="I2" t="s">
        <v>3874</v>
      </c>
      <c r="J2" t="s">
        <v>3875</v>
      </c>
    </row>
    <row r="3" spans="1:10" x14ac:dyDescent="0.2">
      <c r="A3" t="s">
        <v>3872</v>
      </c>
      <c r="B3">
        <v>6.19</v>
      </c>
      <c r="C3" t="s">
        <v>11</v>
      </c>
      <c r="D3" t="s">
        <v>16</v>
      </c>
      <c r="E3">
        <v>180398</v>
      </c>
      <c r="F3" t="s">
        <v>13</v>
      </c>
      <c r="G3">
        <v>2333088</v>
      </c>
      <c r="H3" t="s">
        <v>3873</v>
      </c>
      <c r="I3" t="s">
        <v>3876</v>
      </c>
      <c r="J3" t="s">
        <v>3877</v>
      </c>
    </row>
    <row r="4" spans="1:10" x14ac:dyDescent="0.2">
      <c r="A4" t="s">
        <v>3872</v>
      </c>
      <c r="B4">
        <v>6.19</v>
      </c>
      <c r="C4" t="s">
        <v>11</v>
      </c>
      <c r="D4" t="s">
        <v>18</v>
      </c>
      <c r="E4">
        <v>187508</v>
      </c>
      <c r="F4" t="s">
        <v>13</v>
      </c>
      <c r="G4">
        <v>2535329</v>
      </c>
      <c r="H4" t="s">
        <v>3873</v>
      </c>
      <c r="I4" t="s">
        <v>3878</v>
      </c>
      <c r="J4" t="s">
        <v>3879</v>
      </c>
    </row>
    <row r="5" spans="1:10" x14ac:dyDescent="0.2">
      <c r="A5" t="s">
        <v>3872</v>
      </c>
      <c r="B5">
        <v>6.19</v>
      </c>
      <c r="C5" t="s">
        <v>11</v>
      </c>
      <c r="D5" t="s">
        <v>20</v>
      </c>
      <c r="E5">
        <v>271241</v>
      </c>
      <c r="F5" t="s">
        <v>13</v>
      </c>
      <c r="G5">
        <v>3134585</v>
      </c>
      <c r="H5" t="s">
        <v>3873</v>
      </c>
      <c r="I5" t="s">
        <v>3880</v>
      </c>
      <c r="J5" t="s">
        <v>3881</v>
      </c>
    </row>
    <row r="6" spans="1:10" x14ac:dyDescent="0.2">
      <c r="A6" t="s">
        <v>3872</v>
      </c>
      <c r="B6">
        <v>6.19</v>
      </c>
      <c r="C6" t="s">
        <v>11</v>
      </c>
      <c r="D6" t="s">
        <v>22</v>
      </c>
      <c r="E6">
        <v>305541</v>
      </c>
      <c r="F6" t="s">
        <v>13</v>
      </c>
      <c r="G6">
        <v>3519703</v>
      </c>
      <c r="H6" t="s">
        <v>3873</v>
      </c>
      <c r="I6" t="s">
        <v>3882</v>
      </c>
      <c r="J6" t="s">
        <v>3883</v>
      </c>
    </row>
    <row r="7" spans="1:10" x14ac:dyDescent="0.2">
      <c r="A7" t="s">
        <v>3872</v>
      </c>
      <c r="B7">
        <v>6.19</v>
      </c>
      <c r="C7" t="s">
        <v>11</v>
      </c>
      <c r="D7" t="s">
        <v>25</v>
      </c>
      <c r="E7">
        <v>313979</v>
      </c>
      <c r="F7" t="s">
        <v>13</v>
      </c>
      <c r="G7">
        <v>3373407</v>
      </c>
      <c r="H7" t="s">
        <v>3873</v>
      </c>
      <c r="I7" t="s">
        <v>3884</v>
      </c>
      <c r="J7" t="s">
        <v>3885</v>
      </c>
    </row>
    <row r="8" spans="1:10" x14ac:dyDescent="0.2">
      <c r="A8" t="s">
        <v>3872</v>
      </c>
      <c r="B8">
        <v>6.19</v>
      </c>
      <c r="C8" t="s">
        <v>11</v>
      </c>
      <c r="D8" t="s">
        <v>27</v>
      </c>
      <c r="E8">
        <v>304739</v>
      </c>
      <c r="F8" t="s">
        <v>13</v>
      </c>
      <c r="G8">
        <v>3607581</v>
      </c>
      <c r="H8" t="s">
        <v>3873</v>
      </c>
      <c r="I8" t="s">
        <v>3886</v>
      </c>
      <c r="J8" t="s">
        <v>3887</v>
      </c>
    </row>
    <row r="9" spans="1:10" x14ac:dyDescent="0.2">
      <c r="A9" t="s">
        <v>3872</v>
      </c>
      <c r="B9">
        <v>6.19</v>
      </c>
      <c r="C9" t="s">
        <v>11</v>
      </c>
      <c r="D9" t="s">
        <v>29</v>
      </c>
      <c r="E9">
        <v>276646</v>
      </c>
      <c r="F9" t="s">
        <v>13</v>
      </c>
      <c r="G9">
        <v>3703102</v>
      </c>
      <c r="H9" t="s">
        <v>3873</v>
      </c>
      <c r="I9" t="s">
        <v>3888</v>
      </c>
      <c r="J9" t="s">
        <v>3889</v>
      </c>
    </row>
    <row r="10" spans="1:10" x14ac:dyDescent="0.2">
      <c r="A10" t="s">
        <v>3872</v>
      </c>
      <c r="B10">
        <v>6.19</v>
      </c>
      <c r="C10" t="s">
        <v>11</v>
      </c>
      <c r="D10" t="s">
        <v>32</v>
      </c>
      <c r="E10">
        <v>346908</v>
      </c>
      <c r="F10" t="s">
        <v>13</v>
      </c>
      <c r="G10">
        <v>3970234</v>
      </c>
      <c r="H10" t="s">
        <v>3873</v>
      </c>
      <c r="I10" t="s">
        <v>3890</v>
      </c>
      <c r="J10" t="s">
        <v>3891</v>
      </c>
    </row>
    <row r="11" spans="1:10" x14ac:dyDescent="0.2">
      <c r="A11" t="s">
        <v>3872</v>
      </c>
      <c r="B11">
        <v>6.19</v>
      </c>
      <c r="C11" t="s">
        <v>11</v>
      </c>
      <c r="D11" t="s">
        <v>35</v>
      </c>
      <c r="E11">
        <v>295357</v>
      </c>
      <c r="F11" t="s">
        <v>13</v>
      </c>
      <c r="G11">
        <v>4044413</v>
      </c>
      <c r="H11" t="s">
        <v>3873</v>
      </c>
      <c r="I11" t="s">
        <v>3892</v>
      </c>
      <c r="J11" t="s">
        <v>3893</v>
      </c>
    </row>
    <row r="12" spans="1:10" x14ac:dyDescent="0.2">
      <c r="A12" t="s">
        <v>3872</v>
      </c>
      <c r="B12">
        <v>6.19</v>
      </c>
      <c r="C12" t="s">
        <v>11</v>
      </c>
      <c r="D12" t="s">
        <v>38</v>
      </c>
      <c r="E12">
        <v>279470</v>
      </c>
      <c r="F12" t="s">
        <v>13</v>
      </c>
      <c r="G12">
        <v>3437521</v>
      </c>
      <c r="H12" t="s">
        <v>3873</v>
      </c>
      <c r="I12" t="s">
        <v>3894</v>
      </c>
      <c r="J12" t="s">
        <v>3895</v>
      </c>
    </row>
    <row r="13" spans="1:10" x14ac:dyDescent="0.2">
      <c r="A13" t="s">
        <v>3872</v>
      </c>
      <c r="B13">
        <v>6.19</v>
      </c>
      <c r="C13" t="s">
        <v>11</v>
      </c>
      <c r="D13" t="s">
        <v>39</v>
      </c>
      <c r="E13">
        <v>291123</v>
      </c>
      <c r="F13" t="s">
        <v>13</v>
      </c>
      <c r="G13">
        <v>3484508</v>
      </c>
      <c r="H13" t="s">
        <v>3873</v>
      </c>
      <c r="I13" t="s">
        <v>3896</v>
      </c>
      <c r="J13" t="s">
        <v>3897</v>
      </c>
    </row>
    <row r="14" spans="1:10" x14ac:dyDescent="0.2">
      <c r="A14" t="s">
        <v>3872</v>
      </c>
      <c r="B14">
        <v>6.19</v>
      </c>
      <c r="C14" t="s">
        <v>11</v>
      </c>
      <c r="D14" t="s">
        <v>40</v>
      </c>
      <c r="E14">
        <v>199197</v>
      </c>
      <c r="F14" t="s">
        <v>13</v>
      </c>
      <c r="G14">
        <v>2243352</v>
      </c>
      <c r="H14" t="s">
        <v>3873</v>
      </c>
      <c r="I14" t="s">
        <v>3898</v>
      </c>
      <c r="J14" t="s">
        <v>3899</v>
      </c>
    </row>
    <row r="15" spans="1:10" x14ac:dyDescent="0.2">
      <c r="A15" t="s">
        <v>3872</v>
      </c>
      <c r="B15">
        <v>6.19</v>
      </c>
      <c r="C15" t="s">
        <v>11</v>
      </c>
      <c r="D15" t="s">
        <v>42</v>
      </c>
      <c r="E15">
        <v>188359</v>
      </c>
      <c r="F15" t="s">
        <v>13</v>
      </c>
      <c r="G15">
        <v>2398871</v>
      </c>
      <c r="H15" t="s">
        <v>3873</v>
      </c>
      <c r="I15" t="s">
        <v>193</v>
      </c>
      <c r="J15" t="s">
        <v>3900</v>
      </c>
    </row>
    <row r="16" spans="1:10" x14ac:dyDescent="0.2">
      <c r="A16" t="s">
        <v>3872</v>
      </c>
      <c r="B16">
        <v>6.19</v>
      </c>
      <c r="C16" t="s">
        <v>11</v>
      </c>
      <c r="D16" t="s">
        <v>44</v>
      </c>
      <c r="E16">
        <v>229154</v>
      </c>
      <c r="F16" t="s">
        <v>13</v>
      </c>
      <c r="G16">
        <v>2402883</v>
      </c>
      <c r="H16" t="s">
        <v>3873</v>
      </c>
      <c r="I16" t="s">
        <v>3901</v>
      </c>
      <c r="J16" t="s">
        <v>3902</v>
      </c>
    </row>
    <row r="17" spans="1:10" x14ac:dyDescent="0.2">
      <c r="A17" t="s">
        <v>3872</v>
      </c>
      <c r="B17">
        <v>6.19</v>
      </c>
      <c r="C17" t="s">
        <v>11</v>
      </c>
      <c r="D17" t="s">
        <v>46</v>
      </c>
      <c r="E17">
        <v>187316</v>
      </c>
      <c r="F17" t="s">
        <v>13</v>
      </c>
      <c r="G17">
        <v>2227196</v>
      </c>
      <c r="H17" t="s">
        <v>3873</v>
      </c>
      <c r="I17" t="s">
        <v>3903</v>
      </c>
      <c r="J17" t="s">
        <v>3904</v>
      </c>
    </row>
    <row r="18" spans="1:10" x14ac:dyDescent="0.2">
      <c r="A18" t="s">
        <v>3872</v>
      </c>
      <c r="B18">
        <v>6.19</v>
      </c>
      <c r="C18" t="s">
        <v>11</v>
      </c>
      <c r="D18" t="s">
        <v>48</v>
      </c>
      <c r="E18">
        <v>318848</v>
      </c>
      <c r="F18" t="s">
        <v>13</v>
      </c>
      <c r="G18">
        <v>3677567</v>
      </c>
      <c r="H18" t="s">
        <v>3873</v>
      </c>
      <c r="I18" t="s">
        <v>3905</v>
      </c>
      <c r="J18" t="s">
        <v>3906</v>
      </c>
    </row>
    <row r="19" spans="1:10" x14ac:dyDescent="0.2">
      <c r="A19" t="s">
        <v>3872</v>
      </c>
      <c r="B19">
        <v>6.19</v>
      </c>
      <c r="C19" t="s">
        <v>11</v>
      </c>
      <c r="D19" t="s">
        <v>50</v>
      </c>
      <c r="E19">
        <v>251126</v>
      </c>
      <c r="F19" t="s">
        <v>13</v>
      </c>
      <c r="G19">
        <v>2993604</v>
      </c>
      <c r="H19" t="s">
        <v>3873</v>
      </c>
      <c r="I19" t="s">
        <v>3907</v>
      </c>
      <c r="J19" t="s">
        <v>3908</v>
      </c>
    </row>
    <row r="20" spans="1:10" x14ac:dyDescent="0.2">
      <c r="A20" t="s">
        <v>3872</v>
      </c>
      <c r="B20">
        <v>6.19</v>
      </c>
      <c r="C20" t="s">
        <v>11</v>
      </c>
      <c r="D20" t="s">
        <v>52</v>
      </c>
      <c r="E20">
        <v>309573</v>
      </c>
      <c r="F20" t="s">
        <v>13</v>
      </c>
      <c r="G20">
        <v>3474257</v>
      </c>
      <c r="H20" t="s">
        <v>3873</v>
      </c>
      <c r="I20" t="s">
        <v>3909</v>
      </c>
      <c r="J20" t="s">
        <v>3910</v>
      </c>
    </row>
    <row r="21" spans="1:10" x14ac:dyDescent="0.2">
      <c r="A21" t="s">
        <v>3872</v>
      </c>
      <c r="B21">
        <v>6.19</v>
      </c>
      <c r="C21" t="s">
        <v>11</v>
      </c>
      <c r="D21" t="s">
        <v>54</v>
      </c>
      <c r="E21">
        <v>248215</v>
      </c>
      <c r="F21" t="s">
        <v>13</v>
      </c>
      <c r="G21">
        <v>3266896</v>
      </c>
      <c r="H21" t="s">
        <v>3873</v>
      </c>
      <c r="I21" t="s">
        <v>3911</v>
      </c>
      <c r="J21" t="s">
        <v>3912</v>
      </c>
    </row>
    <row r="22" spans="1:10" x14ac:dyDescent="0.2">
      <c r="A22" t="s">
        <v>3872</v>
      </c>
      <c r="B22">
        <v>6.19</v>
      </c>
      <c r="C22" t="s">
        <v>11</v>
      </c>
      <c r="D22" t="s">
        <v>57</v>
      </c>
      <c r="E22">
        <v>283352</v>
      </c>
      <c r="F22" t="s">
        <v>13</v>
      </c>
      <c r="G22">
        <v>3396017</v>
      </c>
      <c r="H22" t="s">
        <v>3873</v>
      </c>
      <c r="I22" t="s">
        <v>3913</v>
      </c>
      <c r="J22" t="s">
        <v>3914</v>
      </c>
    </row>
    <row r="23" spans="1:10" x14ac:dyDescent="0.2">
      <c r="A23" t="s">
        <v>3872</v>
      </c>
      <c r="B23">
        <v>6.19</v>
      </c>
      <c r="C23" t="s">
        <v>11</v>
      </c>
      <c r="D23" t="s">
        <v>60</v>
      </c>
      <c r="E23">
        <v>277287</v>
      </c>
      <c r="F23" t="s">
        <v>13</v>
      </c>
      <c r="G23">
        <v>3339108</v>
      </c>
      <c r="H23" t="s">
        <v>3873</v>
      </c>
      <c r="I23" t="s">
        <v>3915</v>
      </c>
      <c r="J23" t="s">
        <v>3916</v>
      </c>
    </row>
    <row r="24" spans="1:10" x14ac:dyDescent="0.2">
      <c r="A24" t="s">
        <v>3872</v>
      </c>
      <c r="B24">
        <v>6.19</v>
      </c>
      <c r="C24" t="s">
        <v>11</v>
      </c>
      <c r="D24" t="s">
        <v>63</v>
      </c>
      <c r="E24">
        <v>283779</v>
      </c>
      <c r="F24" t="s">
        <v>13</v>
      </c>
      <c r="G24">
        <v>3352434</v>
      </c>
      <c r="H24" t="s">
        <v>3873</v>
      </c>
      <c r="I24" t="s">
        <v>3917</v>
      </c>
      <c r="J24" t="s">
        <v>3918</v>
      </c>
    </row>
    <row r="25" spans="1:10" x14ac:dyDescent="0.2">
      <c r="A25" t="s">
        <v>3872</v>
      </c>
      <c r="B25">
        <v>6.19</v>
      </c>
      <c r="C25" t="s">
        <v>11</v>
      </c>
      <c r="D25" t="s">
        <v>64</v>
      </c>
      <c r="E25">
        <v>247163</v>
      </c>
      <c r="F25" t="s">
        <v>13</v>
      </c>
      <c r="G25">
        <v>3120578</v>
      </c>
      <c r="H25" t="s">
        <v>3873</v>
      </c>
      <c r="I25" t="s">
        <v>3919</v>
      </c>
      <c r="J25" t="s">
        <v>3920</v>
      </c>
    </row>
    <row r="26" spans="1:10" x14ac:dyDescent="0.2">
      <c r="A26" t="s">
        <v>3872</v>
      </c>
      <c r="B26">
        <v>6.19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3873</v>
      </c>
      <c r="I26" t="s">
        <v>37</v>
      </c>
      <c r="J26" t="s">
        <v>13</v>
      </c>
    </row>
    <row r="27" spans="1:10" x14ac:dyDescent="0.2">
      <c r="A27" t="s">
        <v>3872</v>
      </c>
      <c r="B27">
        <v>6.19</v>
      </c>
      <c r="C27" t="s">
        <v>11</v>
      </c>
      <c r="D27" t="s">
        <v>66</v>
      </c>
      <c r="E27">
        <v>142234</v>
      </c>
      <c r="F27" t="s">
        <v>13</v>
      </c>
      <c r="G27">
        <v>1835603</v>
      </c>
      <c r="H27" t="s">
        <v>3873</v>
      </c>
      <c r="I27" t="s">
        <v>193</v>
      </c>
      <c r="J27" t="s">
        <v>3906</v>
      </c>
    </row>
    <row r="28" spans="1:10" x14ac:dyDescent="0.2">
      <c r="A28" t="s">
        <v>3872</v>
      </c>
      <c r="B28">
        <v>6.19</v>
      </c>
      <c r="C28" t="s">
        <v>11</v>
      </c>
      <c r="D28" t="s">
        <v>68</v>
      </c>
      <c r="E28">
        <v>207614</v>
      </c>
      <c r="F28" t="s">
        <v>13</v>
      </c>
      <c r="G28">
        <v>2372194</v>
      </c>
      <c r="H28" t="s">
        <v>3873</v>
      </c>
      <c r="I28" t="s">
        <v>3921</v>
      </c>
      <c r="J28" t="s">
        <v>3906</v>
      </c>
    </row>
    <row r="29" spans="1:10" x14ac:dyDescent="0.2">
      <c r="A29" t="s">
        <v>3872</v>
      </c>
      <c r="B29">
        <v>6.19</v>
      </c>
      <c r="C29" t="s">
        <v>11</v>
      </c>
      <c r="D29" t="s">
        <v>70</v>
      </c>
      <c r="E29">
        <v>199518</v>
      </c>
      <c r="F29" t="s">
        <v>13</v>
      </c>
      <c r="G29">
        <v>2298187</v>
      </c>
      <c r="H29" t="s">
        <v>3873</v>
      </c>
      <c r="I29" t="s">
        <v>3922</v>
      </c>
      <c r="J29" t="s">
        <v>3923</v>
      </c>
    </row>
    <row r="30" spans="1:10" x14ac:dyDescent="0.2">
      <c r="A30" t="s">
        <v>3872</v>
      </c>
      <c r="B30">
        <v>6.19</v>
      </c>
      <c r="C30" t="s">
        <v>11</v>
      </c>
      <c r="D30" t="s">
        <v>72</v>
      </c>
      <c r="E30">
        <v>209451</v>
      </c>
      <c r="F30" t="s">
        <v>13</v>
      </c>
      <c r="G30">
        <v>2497925</v>
      </c>
      <c r="H30" t="s">
        <v>3873</v>
      </c>
      <c r="I30" t="s">
        <v>3924</v>
      </c>
      <c r="J30" t="s">
        <v>3925</v>
      </c>
    </row>
    <row r="31" spans="1:10" x14ac:dyDescent="0.2">
      <c r="A31" t="s">
        <v>3872</v>
      </c>
      <c r="B31">
        <v>6.19</v>
      </c>
      <c r="C31" t="s">
        <v>11</v>
      </c>
      <c r="D31" t="s">
        <v>74</v>
      </c>
      <c r="E31">
        <v>270800</v>
      </c>
      <c r="F31" t="s">
        <v>13</v>
      </c>
      <c r="G31">
        <v>2989890</v>
      </c>
      <c r="H31" t="s">
        <v>3873</v>
      </c>
      <c r="I31" t="s">
        <v>3926</v>
      </c>
      <c r="J31" t="s">
        <v>3927</v>
      </c>
    </row>
    <row r="32" spans="1:10" x14ac:dyDescent="0.2">
      <c r="A32" t="s">
        <v>3872</v>
      </c>
      <c r="B32">
        <v>6.19</v>
      </c>
      <c r="C32" t="s">
        <v>11</v>
      </c>
      <c r="D32" t="s">
        <v>76</v>
      </c>
      <c r="E32">
        <v>264586</v>
      </c>
      <c r="F32" t="s">
        <v>13</v>
      </c>
      <c r="G32">
        <v>2744055</v>
      </c>
      <c r="H32" t="s">
        <v>3873</v>
      </c>
      <c r="I32" t="s">
        <v>3928</v>
      </c>
      <c r="J32" t="s">
        <v>3929</v>
      </c>
    </row>
    <row r="33" spans="1:10" x14ac:dyDescent="0.2">
      <c r="A33" t="s">
        <v>3872</v>
      </c>
      <c r="B33">
        <v>6.19</v>
      </c>
      <c r="C33" t="s">
        <v>11</v>
      </c>
      <c r="D33" t="s">
        <v>78</v>
      </c>
      <c r="E33">
        <v>313972</v>
      </c>
      <c r="F33" t="s">
        <v>13</v>
      </c>
      <c r="G33">
        <v>3247670</v>
      </c>
      <c r="H33" t="s">
        <v>3873</v>
      </c>
      <c r="I33" t="s">
        <v>3930</v>
      </c>
      <c r="J33" t="s">
        <v>3906</v>
      </c>
    </row>
    <row r="34" spans="1:10" x14ac:dyDescent="0.2">
      <c r="A34" t="s">
        <v>3872</v>
      </c>
      <c r="B34">
        <v>6.19</v>
      </c>
      <c r="C34" t="s">
        <v>11</v>
      </c>
      <c r="D34" t="s">
        <v>80</v>
      </c>
      <c r="E34">
        <v>233723</v>
      </c>
      <c r="F34" t="s">
        <v>13</v>
      </c>
      <c r="G34">
        <v>3247547</v>
      </c>
      <c r="H34" t="s">
        <v>3873</v>
      </c>
      <c r="I34" t="s">
        <v>3931</v>
      </c>
      <c r="J34" t="s">
        <v>3932</v>
      </c>
    </row>
    <row r="35" spans="1:10" x14ac:dyDescent="0.2">
      <c r="A35" t="s">
        <v>3872</v>
      </c>
      <c r="B35">
        <v>6.19</v>
      </c>
      <c r="C35" t="s">
        <v>11</v>
      </c>
      <c r="D35" t="s">
        <v>83</v>
      </c>
      <c r="E35">
        <v>273605</v>
      </c>
      <c r="F35" t="s">
        <v>13</v>
      </c>
      <c r="G35">
        <v>3407139</v>
      </c>
      <c r="H35" t="s">
        <v>3873</v>
      </c>
      <c r="I35" t="s">
        <v>3933</v>
      </c>
      <c r="J35" t="s">
        <v>3934</v>
      </c>
    </row>
    <row r="36" spans="1:10" x14ac:dyDescent="0.2">
      <c r="A36" t="s">
        <v>3872</v>
      </c>
      <c r="B36">
        <v>6.19</v>
      </c>
      <c r="C36" t="s">
        <v>11</v>
      </c>
      <c r="D36" t="s">
        <v>86</v>
      </c>
      <c r="E36">
        <v>270255</v>
      </c>
      <c r="F36" t="s">
        <v>13</v>
      </c>
      <c r="G36">
        <v>3231950</v>
      </c>
      <c r="H36" t="s">
        <v>3873</v>
      </c>
      <c r="I36" t="s">
        <v>3935</v>
      </c>
      <c r="J36" t="s">
        <v>3936</v>
      </c>
    </row>
    <row r="37" spans="1:10" x14ac:dyDescent="0.2">
      <c r="A37" t="s">
        <v>3872</v>
      </c>
      <c r="B37">
        <v>6.19</v>
      </c>
      <c r="C37" t="s">
        <v>11</v>
      </c>
      <c r="D37" t="s">
        <v>89</v>
      </c>
      <c r="E37">
        <v>272442</v>
      </c>
      <c r="F37" t="s">
        <v>13</v>
      </c>
      <c r="G37">
        <v>3286345</v>
      </c>
      <c r="H37" t="s">
        <v>3873</v>
      </c>
      <c r="I37" t="s">
        <v>3937</v>
      </c>
      <c r="J37" t="s">
        <v>3938</v>
      </c>
    </row>
    <row r="38" spans="1:10" x14ac:dyDescent="0.2">
      <c r="A38" t="s">
        <v>3872</v>
      </c>
      <c r="B38">
        <v>6.19</v>
      </c>
      <c r="C38" t="s">
        <v>11</v>
      </c>
      <c r="D38" t="s">
        <v>92</v>
      </c>
      <c r="E38">
        <v>243719</v>
      </c>
      <c r="F38" t="s">
        <v>13</v>
      </c>
      <c r="G38">
        <v>2953045</v>
      </c>
      <c r="H38" t="s">
        <v>3873</v>
      </c>
      <c r="I38" t="s">
        <v>3939</v>
      </c>
      <c r="J38" t="s">
        <v>3940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A542-388F-A943-B89E-22C1F1564B6D}">
  <dimension ref="A1:M41"/>
  <sheetViews>
    <sheetView topLeftCell="D1" zoomScale="125" workbookViewId="0">
      <selection activeCell="F15" sqref="F15"/>
    </sheetView>
  </sheetViews>
  <sheetFormatPr baseColWidth="10" defaultRowHeight="15" x14ac:dyDescent="0.2"/>
  <cols>
    <col min="1" max="2" width="15" customWidth="1"/>
    <col min="4" max="5" width="15" customWidth="1"/>
  </cols>
  <sheetData>
    <row r="1" spans="1:13" s="1" customFormat="1" ht="32" x14ac:dyDescent="0.2">
      <c r="A1" s="1" t="s">
        <v>0</v>
      </c>
      <c r="B1" s="1" t="s">
        <v>3</v>
      </c>
      <c r="C1" s="2" t="s">
        <v>5</v>
      </c>
      <c r="D1" s="1" t="s">
        <v>6</v>
      </c>
      <c r="E1" s="1" t="s">
        <v>5900</v>
      </c>
      <c r="F1" s="2" t="s">
        <v>5901</v>
      </c>
      <c r="G1" s="2" t="s">
        <v>5902</v>
      </c>
      <c r="H1" s="2" t="s">
        <v>5939</v>
      </c>
      <c r="I1" s="2" t="s">
        <v>5941</v>
      </c>
      <c r="J1" s="2" t="s">
        <v>5942</v>
      </c>
      <c r="K1" s="2" t="s">
        <v>5940</v>
      </c>
      <c r="L1" s="2" t="s">
        <v>5941</v>
      </c>
      <c r="M1" s="2" t="s">
        <v>5942</v>
      </c>
    </row>
    <row r="2" spans="1:13" x14ac:dyDescent="0.2">
      <c r="A2" t="s">
        <v>380</v>
      </c>
      <c r="B2" t="s">
        <v>12</v>
      </c>
      <c r="C2" t="s">
        <v>5903</v>
      </c>
      <c r="D2">
        <v>14218521310</v>
      </c>
      <c r="E2">
        <v>2180623550</v>
      </c>
      <c r="F2">
        <f>D2/E2</f>
        <v>6.5203924400431248</v>
      </c>
      <c r="G2">
        <v>500</v>
      </c>
      <c r="H2">
        <f>72.432*F2</f>
        <v>472.28506521720362</v>
      </c>
      <c r="I2">
        <f>ABS(G2-H2)</f>
        <v>27.714934782796377</v>
      </c>
      <c r="J2">
        <f>I2/G2*100</f>
        <v>5.5429869565592753</v>
      </c>
      <c r="K2">
        <f>54.888* F2^1.0892</f>
        <v>423.042849446427</v>
      </c>
      <c r="L2">
        <f>ABS(G2-K2)</f>
        <v>76.957150553573001</v>
      </c>
      <c r="M2">
        <f>L2/G2*100</f>
        <v>15.391430110714598</v>
      </c>
    </row>
    <row r="3" spans="1:13" x14ac:dyDescent="0.2">
      <c r="A3" t="s">
        <v>380</v>
      </c>
      <c r="B3" t="s">
        <v>16</v>
      </c>
      <c r="C3" t="s">
        <v>5904</v>
      </c>
      <c r="D3">
        <v>9007950979</v>
      </c>
      <c r="E3">
        <v>2750276091</v>
      </c>
      <c r="F3">
        <f t="shared" ref="F3:F13" si="0">D3/E3</f>
        <v>3.2752897094504831</v>
      </c>
      <c r="G3">
        <f>G2/2</f>
        <v>250</v>
      </c>
      <c r="H3">
        <f t="shared" ref="H3:H38" si="1">72.432*F3</f>
        <v>237.23578423491739</v>
      </c>
      <c r="I3">
        <f t="shared" ref="I3:I37" si="2">ABS(G3-H3)</f>
        <v>12.764215765082611</v>
      </c>
      <c r="J3">
        <f t="shared" ref="J3:J37" si="3">I3/G3*100</f>
        <v>5.1056863060330446</v>
      </c>
      <c r="K3">
        <f t="shared" ref="K3:K38" si="4">54.888* F3^1.0892</f>
        <v>199.84229205263753</v>
      </c>
      <c r="L3">
        <f t="shared" ref="L3:L37" si="5">ABS(G3-K3)</f>
        <v>50.157707947362468</v>
      </c>
      <c r="M3">
        <f t="shared" ref="M3:M37" si="6">L3/G3*100</f>
        <v>20.063083178944989</v>
      </c>
    </row>
    <row r="4" spans="1:13" x14ac:dyDescent="0.2">
      <c r="A4" t="s">
        <v>380</v>
      </c>
      <c r="B4" t="s">
        <v>18</v>
      </c>
      <c r="C4" t="s">
        <v>5905</v>
      </c>
      <c r="D4">
        <v>6201870354</v>
      </c>
      <c r="E4">
        <v>2908277164</v>
      </c>
      <c r="F4">
        <f t="shared" si="0"/>
        <v>2.13248944453081</v>
      </c>
      <c r="G4">
        <f t="shared" ref="G4:G37" si="7">G3/2</f>
        <v>125</v>
      </c>
      <c r="H4">
        <f t="shared" si="1"/>
        <v>154.46047544625563</v>
      </c>
      <c r="I4">
        <f t="shared" si="2"/>
        <v>29.460475446255629</v>
      </c>
      <c r="J4">
        <f t="shared" si="3"/>
        <v>23.568380357004504</v>
      </c>
      <c r="K4">
        <f t="shared" si="4"/>
        <v>125.22787384864512</v>
      </c>
      <c r="L4">
        <f t="shared" si="5"/>
        <v>0.2278738486451175</v>
      </c>
      <c r="M4">
        <f t="shared" si="6"/>
        <v>0.18229907891609401</v>
      </c>
    </row>
    <row r="5" spans="1:13" x14ac:dyDescent="0.2">
      <c r="A5" t="s">
        <v>380</v>
      </c>
      <c r="B5" t="s">
        <v>20</v>
      </c>
      <c r="C5" t="s">
        <v>5906</v>
      </c>
      <c r="D5">
        <v>3726942767</v>
      </c>
      <c r="E5">
        <v>3235173762</v>
      </c>
      <c r="F5">
        <f t="shared" si="0"/>
        <v>1.152006983605105</v>
      </c>
      <c r="G5">
        <f t="shared" si="7"/>
        <v>62.5</v>
      </c>
      <c r="H5">
        <f t="shared" si="1"/>
        <v>83.442169836484965</v>
      </c>
      <c r="I5">
        <f t="shared" si="2"/>
        <v>20.942169836484965</v>
      </c>
      <c r="J5">
        <f t="shared" si="3"/>
        <v>33.507471738375941</v>
      </c>
      <c r="K5">
        <f t="shared" si="4"/>
        <v>64.034542959546698</v>
      </c>
      <c r="L5">
        <f t="shared" si="5"/>
        <v>1.5345429595466982</v>
      </c>
      <c r="M5">
        <f t="shared" si="6"/>
        <v>2.4552687352747173</v>
      </c>
    </row>
    <row r="6" spans="1:13" x14ac:dyDescent="0.2">
      <c r="A6" t="s">
        <v>380</v>
      </c>
      <c r="B6" t="s">
        <v>22</v>
      </c>
      <c r="C6" t="s">
        <v>5907</v>
      </c>
      <c r="D6">
        <v>2656336061</v>
      </c>
      <c r="E6">
        <v>3317258941</v>
      </c>
      <c r="F6">
        <f t="shared" si="0"/>
        <v>0.80076234874786034</v>
      </c>
      <c r="G6">
        <f t="shared" si="7"/>
        <v>31.25</v>
      </c>
      <c r="H6">
        <f t="shared" si="1"/>
        <v>58.000818444505022</v>
      </c>
      <c r="I6">
        <f t="shared" si="2"/>
        <v>26.750818444505022</v>
      </c>
      <c r="J6">
        <f t="shared" si="3"/>
        <v>85.602619022416064</v>
      </c>
      <c r="K6">
        <f t="shared" si="4"/>
        <v>43.089710490442229</v>
      </c>
      <c r="L6">
        <f t="shared" si="5"/>
        <v>11.839710490442229</v>
      </c>
      <c r="M6">
        <f t="shared" si="6"/>
        <v>37.887073569415136</v>
      </c>
    </row>
    <row r="7" spans="1:13" x14ac:dyDescent="0.2">
      <c r="A7" t="s">
        <v>380</v>
      </c>
      <c r="B7" t="s">
        <v>25</v>
      </c>
      <c r="C7" t="s">
        <v>5908</v>
      </c>
      <c r="D7">
        <v>1323637419</v>
      </c>
      <c r="E7">
        <v>3392154190</v>
      </c>
      <c r="F7">
        <f t="shared" si="0"/>
        <v>0.39020555813826374</v>
      </c>
      <c r="G7">
        <f t="shared" si="7"/>
        <v>15.625</v>
      </c>
      <c r="H7">
        <f t="shared" si="1"/>
        <v>28.26336898707072</v>
      </c>
      <c r="I7">
        <f t="shared" si="2"/>
        <v>12.63836898707072</v>
      </c>
      <c r="J7">
        <f t="shared" si="3"/>
        <v>80.885561517252611</v>
      </c>
      <c r="K7">
        <f t="shared" si="4"/>
        <v>19.693106674716571</v>
      </c>
      <c r="L7">
        <f t="shared" si="5"/>
        <v>4.0681066747165708</v>
      </c>
      <c r="M7">
        <f t="shared" si="6"/>
        <v>26.035882718186055</v>
      </c>
    </row>
    <row r="8" spans="1:13" x14ac:dyDescent="0.2">
      <c r="A8" t="s">
        <v>380</v>
      </c>
      <c r="B8" t="s">
        <v>27</v>
      </c>
      <c r="C8" t="s">
        <v>5909</v>
      </c>
      <c r="D8">
        <v>634095001</v>
      </c>
      <c r="E8">
        <v>3490972249</v>
      </c>
      <c r="F8">
        <f t="shared" si="0"/>
        <v>0.18163851092819158</v>
      </c>
      <c r="G8">
        <f t="shared" si="7"/>
        <v>7.8125</v>
      </c>
      <c r="H8">
        <f t="shared" si="1"/>
        <v>13.156440623550774</v>
      </c>
      <c r="I8">
        <f t="shared" si="2"/>
        <v>5.3439406235507736</v>
      </c>
      <c r="J8">
        <f t="shared" si="3"/>
        <v>68.402439981449902</v>
      </c>
      <c r="K8">
        <f t="shared" si="4"/>
        <v>8.5626203137107133</v>
      </c>
      <c r="L8">
        <f t="shared" si="5"/>
        <v>0.7501203137107133</v>
      </c>
      <c r="M8">
        <f t="shared" si="6"/>
        <v>9.6015400154971307</v>
      </c>
    </row>
    <row r="9" spans="1:13" x14ac:dyDescent="0.2">
      <c r="A9" t="s">
        <v>380</v>
      </c>
      <c r="B9" t="s">
        <v>29</v>
      </c>
      <c r="C9" t="s">
        <v>5910</v>
      </c>
      <c r="D9">
        <v>323993508</v>
      </c>
      <c r="E9">
        <v>3483012107</v>
      </c>
      <c r="F9">
        <f t="shared" si="0"/>
        <v>9.3021068559840062E-2</v>
      </c>
      <c r="G9">
        <f t="shared" si="7"/>
        <v>3.90625</v>
      </c>
      <c r="H9">
        <f t="shared" si="1"/>
        <v>6.7377020379263355</v>
      </c>
      <c r="I9">
        <f t="shared" si="2"/>
        <v>2.8314520379263355</v>
      </c>
      <c r="J9">
        <f t="shared" si="3"/>
        <v>72.485172170914197</v>
      </c>
      <c r="K9">
        <f t="shared" si="4"/>
        <v>4.1310094122940271</v>
      </c>
      <c r="L9">
        <f t="shared" si="5"/>
        <v>0.22475941229402707</v>
      </c>
      <c r="M9">
        <f t="shared" si="6"/>
        <v>5.7538409547270932</v>
      </c>
    </row>
    <row r="10" spans="1:13" x14ac:dyDescent="0.2">
      <c r="A10" t="s">
        <v>380</v>
      </c>
      <c r="B10" t="s">
        <v>32</v>
      </c>
      <c r="C10" t="s">
        <v>5911</v>
      </c>
      <c r="D10">
        <v>173719434</v>
      </c>
      <c r="E10">
        <v>3396849427</v>
      </c>
      <c r="F10">
        <f t="shared" si="0"/>
        <v>5.1141340743332278E-2</v>
      </c>
      <c r="G10">
        <f t="shared" si="7"/>
        <v>1.953125</v>
      </c>
      <c r="H10">
        <f t="shared" si="1"/>
        <v>3.7042695927210438</v>
      </c>
      <c r="I10">
        <f t="shared" si="2"/>
        <v>1.7511445927210438</v>
      </c>
      <c r="J10">
        <f t="shared" si="3"/>
        <v>89.658603147317436</v>
      </c>
      <c r="K10">
        <f t="shared" si="4"/>
        <v>2.1531386060382789</v>
      </c>
      <c r="L10">
        <f t="shared" si="5"/>
        <v>0.20001360603827889</v>
      </c>
      <c r="M10">
        <f t="shared" si="6"/>
        <v>10.24069662915988</v>
      </c>
    </row>
    <row r="11" spans="1:13" x14ac:dyDescent="0.2">
      <c r="A11" t="s">
        <v>380</v>
      </c>
      <c r="B11" t="s">
        <v>35</v>
      </c>
      <c r="C11" t="s">
        <v>5912</v>
      </c>
      <c r="D11">
        <v>84962130</v>
      </c>
      <c r="E11">
        <v>3497361113</v>
      </c>
      <c r="F11">
        <f t="shared" si="0"/>
        <v>2.4293210582169586E-2</v>
      </c>
      <c r="G11">
        <f t="shared" si="7"/>
        <v>0.9765625</v>
      </c>
      <c r="H11">
        <f t="shared" si="1"/>
        <v>1.7596058288877074</v>
      </c>
      <c r="I11">
        <f t="shared" si="2"/>
        <v>0.78304332888770745</v>
      </c>
      <c r="J11">
        <f t="shared" si="3"/>
        <v>80.18363687810124</v>
      </c>
      <c r="K11">
        <f t="shared" si="4"/>
        <v>0.95707853363092887</v>
      </c>
      <c r="L11">
        <f t="shared" si="5"/>
        <v>1.9483966369071126E-2</v>
      </c>
      <c r="M11">
        <f t="shared" si="6"/>
        <v>1.9951581561928833</v>
      </c>
    </row>
    <row r="12" spans="1:13" x14ac:dyDescent="0.2">
      <c r="A12" t="s">
        <v>380</v>
      </c>
      <c r="B12" t="s">
        <v>38</v>
      </c>
      <c r="C12" t="s">
        <v>5913</v>
      </c>
      <c r="D12">
        <v>47487653</v>
      </c>
      <c r="E12">
        <v>3386855996</v>
      </c>
      <c r="F12">
        <f t="shared" si="0"/>
        <v>1.4021160939846466E-2</v>
      </c>
      <c r="G12">
        <f t="shared" si="7"/>
        <v>0.48828125</v>
      </c>
      <c r="H12">
        <f t="shared" si="1"/>
        <v>1.0155807291949592</v>
      </c>
      <c r="I12">
        <f t="shared" si="2"/>
        <v>0.52729947919495923</v>
      </c>
      <c r="J12">
        <f t="shared" si="3"/>
        <v>107.99093333912766</v>
      </c>
      <c r="K12">
        <f t="shared" si="4"/>
        <v>0.52596217320300831</v>
      </c>
      <c r="L12">
        <f t="shared" si="5"/>
        <v>3.768092320300831E-2</v>
      </c>
      <c r="M12">
        <f t="shared" si="6"/>
        <v>7.7170530719761015</v>
      </c>
    </row>
    <row r="13" spans="1:13" x14ac:dyDescent="0.2">
      <c r="A13" t="s">
        <v>380</v>
      </c>
      <c r="B13" t="s">
        <v>39</v>
      </c>
      <c r="C13" t="s">
        <v>5914</v>
      </c>
      <c r="D13">
        <v>20819077</v>
      </c>
      <c r="E13">
        <v>3477555078</v>
      </c>
      <c r="F13">
        <f t="shared" si="0"/>
        <v>5.9866994290636508E-3</v>
      </c>
      <c r="G13">
        <f t="shared" si="7"/>
        <v>0.244140625</v>
      </c>
      <c r="H13">
        <f t="shared" si="1"/>
        <v>0.43362861304593836</v>
      </c>
      <c r="I13">
        <f t="shared" si="2"/>
        <v>0.18948798804593836</v>
      </c>
      <c r="J13">
        <f t="shared" si="3"/>
        <v>77.614279903616364</v>
      </c>
      <c r="K13">
        <f t="shared" si="4"/>
        <v>0.20815650221306795</v>
      </c>
      <c r="L13">
        <f t="shared" si="5"/>
        <v>3.5984122786932055E-2</v>
      </c>
      <c r="M13">
        <f t="shared" si="6"/>
        <v>14.739096693527371</v>
      </c>
    </row>
    <row r="14" spans="1:13" x14ac:dyDescent="0.2">
      <c r="A14" t="s">
        <v>380</v>
      </c>
      <c r="B14" t="s">
        <v>40</v>
      </c>
      <c r="C14" t="s">
        <v>5915</v>
      </c>
      <c r="D14">
        <v>14956334203</v>
      </c>
      <c r="E14">
        <v>2116300841</v>
      </c>
      <c r="F14">
        <f>D14/E14</f>
        <v>7.0672060952982436</v>
      </c>
      <c r="G14">
        <v>500</v>
      </c>
      <c r="H14">
        <f t="shared" si="1"/>
        <v>511.89187189464241</v>
      </c>
      <c r="I14">
        <f t="shared" si="2"/>
        <v>11.891871894642406</v>
      </c>
      <c r="J14">
        <f t="shared" si="3"/>
        <v>2.3783743789284815</v>
      </c>
      <c r="K14">
        <f t="shared" si="4"/>
        <v>461.82566331584508</v>
      </c>
      <c r="L14">
        <f t="shared" si="5"/>
        <v>38.174336684154923</v>
      </c>
      <c r="M14">
        <f t="shared" si="6"/>
        <v>7.6348673368309843</v>
      </c>
    </row>
    <row r="15" spans="1:13" x14ac:dyDescent="0.2">
      <c r="A15" t="s">
        <v>380</v>
      </c>
      <c r="B15" t="s">
        <v>42</v>
      </c>
      <c r="C15" t="s">
        <v>5916</v>
      </c>
      <c r="D15">
        <v>9419250528</v>
      </c>
      <c r="E15">
        <v>2698253696</v>
      </c>
      <c r="F15">
        <f t="shared" ref="F15:F37" si="8">D15/E15</f>
        <v>3.4908691284157145</v>
      </c>
      <c r="G15">
        <f>G14/2</f>
        <v>250</v>
      </c>
      <c r="H15">
        <f t="shared" si="1"/>
        <v>252.85063270940705</v>
      </c>
      <c r="I15">
        <f t="shared" si="2"/>
        <v>2.8506327094070514</v>
      </c>
      <c r="J15">
        <f t="shared" si="3"/>
        <v>1.1402530837628206</v>
      </c>
      <c r="K15">
        <f t="shared" si="4"/>
        <v>214.21044731287623</v>
      </c>
      <c r="L15">
        <f t="shared" si="5"/>
        <v>35.789552687123773</v>
      </c>
      <c r="M15">
        <f t="shared" si="6"/>
        <v>14.315821074849511</v>
      </c>
    </row>
    <row r="16" spans="1:13" x14ac:dyDescent="0.2">
      <c r="A16" t="s">
        <v>380</v>
      </c>
      <c r="B16" t="s">
        <v>44</v>
      </c>
      <c r="C16" t="s">
        <v>5917</v>
      </c>
      <c r="D16">
        <v>6215397462</v>
      </c>
      <c r="E16">
        <v>2942409085</v>
      </c>
      <c r="F16">
        <f t="shared" si="8"/>
        <v>2.112349874694599</v>
      </c>
      <c r="G16">
        <f t="shared" si="7"/>
        <v>125</v>
      </c>
      <c r="H16">
        <f t="shared" si="1"/>
        <v>153.00172612387919</v>
      </c>
      <c r="I16">
        <f t="shared" si="2"/>
        <v>28.001726123879195</v>
      </c>
      <c r="J16">
        <f t="shared" si="3"/>
        <v>22.401380899103359</v>
      </c>
      <c r="K16">
        <f t="shared" si="4"/>
        <v>123.940251680182</v>
      </c>
      <c r="L16">
        <f t="shared" si="5"/>
        <v>1.0597483198179987</v>
      </c>
      <c r="M16">
        <f t="shared" si="6"/>
        <v>0.84779865585439884</v>
      </c>
    </row>
    <row r="17" spans="1:13" x14ac:dyDescent="0.2">
      <c r="A17" t="s">
        <v>380</v>
      </c>
      <c r="B17" t="s">
        <v>46</v>
      </c>
      <c r="C17" t="s">
        <v>5918</v>
      </c>
      <c r="D17">
        <v>3908401259</v>
      </c>
      <c r="E17">
        <v>3270209731</v>
      </c>
      <c r="F17">
        <f t="shared" si="8"/>
        <v>1.1951530881797134</v>
      </c>
      <c r="G17">
        <f t="shared" si="7"/>
        <v>62.5</v>
      </c>
      <c r="H17">
        <f t="shared" si="1"/>
        <v>86.567328483033009</v>
      </c>
      <c r="I17">
        <f t="shared" si="2"/>
        <v>24.067328483033009</v>
      </c>
      <c r="J17">
        <f t="shared" si="3"/>
        <v>38.507725572852813</v>
      </c>
      <c r="K17">
        <f t="shared" si="4"/>
        <v>66.651069699619555</v>
      </c>
      <c r="L17">
        <f t="shared" si="5"/>
        <v>4.1510696996195549</v>
      </c>
      <c r="M17">
        <f t="shared" si="6"/>
        <v>6.6417115193912881</v>
      </c>
    </row>
    <row r="18" spans="1:13" x14ac:dyDescent="0.2">
      <c r="A18" t="s">
        <v>380</v>
      </c>
      <c r="B18" t="s">
        <v>48</v>
      </c>
      <c r="C18" t="s">
        <v>5919</v>
      </c>
      <c r="D18">
        <v>2095230568</v>
      </c>
      <c r="E18">
        <v>3471639106</v>
      </c>
      <c r="F18">
        <f t="shared" si="8"/>
        <v>0.60352775851004603</v>
      </c>
      <c r="G18">
        <f t="shared" si="7"/>
        <v>31.25</v>
      </c>
      <c r="H18">
        <f t="shared" si="1"/>
        <v>43.714722604399654</v>
      </c>
      <c r="I18">
        <f t="shared" si="2"/>
        <v>12.464722604399654</v>
      </c>
      <c r="J18">
        <f t="shared" si="3"/>
        <v>39.887112334078893</v>
      </c>
      <c r="K18">
        <f t="shared" si="4"/>
        <v>31.667432296639571</v>
      </c>
      <c r="L18">
        <f t="shared" si="5"/>
        <v>0.41743229663957138</v>
      </c>
      <c r="M18">
        <f t="shared" si="6"/>
        <v>1.3357833492466284</v>
      </c>
    </row>
    <row r="19" spans="1:13" x14ac:dyDescent="0.2">
      <c r="A19" t="s">
        <v>380</v>
      </c>
      <c r="B19" t="s">
        <v>50</v>
      </c>
      <c r="C19" t="s">
        <v>5920</v>
      </c>
      <c r="D19">
        <v>1246949061</v>
      </c>
      <c r="E19">
        <v>3573769956</v>
      </c>
      <c r="F19">
        <f t="shared" si="8"/>
        <v>0.3489169913990961</v>
      </c>
      <c r="G19">
        <f t="shared" si="7"/>
        <v>15.625</v>
      </c>
      <c r="H19">
        <f t="shared" si="1"/>
        <v>25.272755521019331</v>
      </c>
      <c r="I19">
        <f t="shared" si="2"/>
        <v>9.6477555210193309</v>
      </c>
      <c r="J19">
        <f t="shared" si="3"/>
        <v>61.745635334523719</v>
      </c>
      <c r="K19">
        <f t="shared" si="4"/>
        <v>17.434533782078457</v>
      </c>
      <c r="L19">
        <f t="shared" si="5"/>
        <v>1.8095337820784572</v>
      </c>
      <c r="M19">
        <f t="shared" si="6"/>
        <v>11.581016205302125</v>
      </c>
    </row>
    <row r="20" spans="1:13" x14ac:dyDescent="0.2">
      <c r="A20" t="s">
        <v>380</v>
      </c>
      <c r="B20" t="s">
        <v>52</v>
      </c>
      <c r="C20" t="s">
        <v>5921</v>
      </c>
      <c r="D20">
        <v>636628733</v>
      </c>
      <c r="E20">
        <v>3525800033</v>
      </c>
      <c r="F20">
        <f t="shared" si="8"/>
        <v>0.18056291537847405</v>
      </c>
      <c r="G20">
        <f t="shared" si="7"/>
        <v>7.8125</v>
      </c>
      <c r="H20">
        <f t="shared" si="1"/>
        <v>13.078533086693632</v>
      </c>
      <c r="I20">
        <f t="shared" si="2"/>
        <v>5.266033086693632</v>
      </c>
      <c r="J20">
        <f t="shared" si="3"/>
        <v>67.405223509678493</v>
      </c>
      <c r="K20">
        <f t="shared" si="4"/>
        <v>8.5074074259788386</v>
      </c>
      <c r="L20">
        <f t="shared" si="5"/>
        <v>0.69490742597883859</v>
      </c>
      <c r="M20">
        <f t="shared" si="6"/>
        <v>8.8948150525291343</v>
      </c>
    </row>
    <row r="21" spans="1:13" x14ac:dyDescent="0.2">
      <c r="A21" t="s">
        <v>380</v>
      </c>
      <c r="B21" t="s">
        <v>54</v>
      </c>
      <c r="C21" t="s">
        <v>5922</v>
      </c>
      <c r="D21">
        <v>338820670</v>
      </c>
      <c r="E21">
        <v>3486906301</v>
      </c>
      <c r="F21">
        <f t="shared" si="8"/>
        <v>9.7169422046939027E-2</v>
      </c>
      <c r="G21">
        <f t="shared" si="7"/>
        <v>3.90625</v>
      </c>
      <c r="H21">
        <f t="shared" si="1"/>
        <v>7.0381755777038881</v>
      </c>
      <c r="I21">
        <f t="shared" si="2"/>
        <v>3.1319255777038881</v>
      </c>
      <c r="J21">
        <f t="shared" si="3"/>
        <v>80.17729478921953</v>
      </c>
      <c r="K21">
        <f t="shared" si="4"/>
        <v>4.332062044042126</v>
      </c>
      <c r="L21">
        <f t="shared" si="5"/>
        <v>0.42581204404212603</v>
      </c>
      <c r="M21">
        <f t="shared" si="6"/>
        <v>10.900788327478427</v>
      </c>
    </row>
    <row r="22" spans="1:13" x14ac:dyDescent="0.2">
      <c r="A22" t="s">
        <v>380</v>
      </c>
      <c r="B22" t="s">
        <v>57</v>
      </c>
      <c r="C22" t="s">
        <v>5923</v>
      </c>
      <c r="D22">
        <v>183220780</v>
      </c>
      <c r="E22">
        <v>3546646710</v>
      </c>
      <c r="F22">
        <f t="shared" si="8"/>
        <v>5.1660285047111447E-2</v>
      </c>
      <c r="G22">
        <f t="shared" si="7"/>
        <v>1.953125</v>
      </c>
      <c r="H22">
        <f t="shared" si="1"/>
        <v>3.7418577665323762</v>
      </c>
      <c r="I22">
        <f t="shared" si="2"/>
        <v>1.7887327665323762</v>
      </c>
      <c r="J22">
        <f t="shared" si="3"/>
        <v>91.583117646457666</v>
      </c>
      <c r="K22">
        <f t="shared" si="4"/>
        <v>2.1769466744204911</v>
      </c>
      <c r="L22">
        <f t="shared" si="5"/>
        <v>0.22382167442049106</v>
      </c>
      <c r="M22">
        <f t="shared" si="6"/>
        <v>11.459669730329141</v>
      </c>
    </row>
    <row r="23" spans="1:13" x14ac:dyDescent="0.2">
      <c r="A23" t="s">
        <v>380</v>
      </c>
      <c r="B23" t="s">
        <v>60</v>
      </c>
      <c r="C23" t="s">
        <v>5924</v>
      </c>
      <c r="D23">
        <v>86944644</v>
      </c>
      <c r="E23">
        <v>3617798622</v>
      </c>
      <c r="F23">
        <f t="shared" si="8"/>
        <v>2.4032471976545521E-2</v>
      </c>
      <c r="G23">
        <f t="shared" si="7"/>
        <v>0.9765625</v>
      </c>
      <c r="H23">
        <f t="shared" si="1"/>
        <v>1.7407200102051452</v>
      </c>
      <c r="I23">
        <f t="shared" si="2"/>
        <v>0.76415751020514522</v>
      </c>
      <c r="J23">
        <f t="shared" si="3"/>
        <v>78.249729045006859</v>
      </c>
      <c r="K23">
        <f t="shared" si="4"/>
        <v>0.94589531003597538</v>
      </c>
      <c r="L23">
        <f t="shared" si="5"/>
        <v>3.0667189964024621E-2</v>
      </c>
      <c r="M23">
        <f t="shared" si="6"/>
        <v>3.1403202523161213</v>
      </c>
    </row>
    <row r="24" spans="1:13" x14ac:dyDescent="0.2">
      <c r="A24" t="s">
        <v>380</v>
      </c>
      <c r="B24" t="s">
        <v>63</v>
      </c>
      <c r="C24" t="s">
        <v>5925</v>
      </c>
      <c r="D24">
        <v>46927227</v>
      </c>
      <c r="E24">
        <v>3520466502</v>
      </c>
      <c r="F24">
        <f t="shared" si="8"/>
        <v>1.332983199054453E-2</v>
      </c>
      <c r="G24">
        <f t="shared" si="7"/>
        <v>0.48828125</v>
      </c>
      <c r="H24">
        <f t="shared" si="1"/>
        <v>0.96550639073912148</v>
      </c>
      <c r="I24">
        <f t="shared" si="2"/>
        <v>0.47722514073912148</v>
      </c>
      <c r="J24">
        <f t="shared" si="3"/>
        <v>97.735708823372079</v>
      </c>
      <c r="K24">
        <f t="shared" si="4"/>
        <v>0.49777885336722089</v>
      </c>
      <c r="L24">
        <f t="shared" si="5"/>
        <v>9.4976033672208859E-3</v>
      </c>
      <c r="M24">
        <f t="shared" si="6"/>
        <v>1.9451091696068374</v>
      </c>
    </row>
    <row r="25" spans="1:13" x14ac:dyDescent="0.2">
      <c r="A25" t="s">
        <v>380</v>
      </c>
      <c r="B25" t="s">
        <v>64</v>
      </c>
      <c r="C25" t="s">
        <v>5926</v>
      </c>
      <c r="D25">
        <v>21197545</v>
      </c>
      <c r="E25">
        <v>3547282220</v>
      </c>
      <c r="F25">
        <f t="shared" si="8"/>
        <v>5.975714275138785E-3</v>
      </c>
      <c r="G25">
        <f t="shared" si="7"/>
        <v>0.244140625</v>
      </c>
      <c r="H25">
        <f t="shared" si="1"/>
        <v>0.4328329363768525</v>
      </c>
      <c r="I25">
        <f t="shared" si="2"/>
        <v>0.1886923113768525</v>
      </c>
      <c r="J25">
        <f t="shared" si="3"/>
        <v>77.288370739958779</v>
      </c>
      <c r="K25">
        <f t="shared" si="4"/>
        <v>0.20774051426966422</v>
      </c>
      <c r="L25">
        <f t="shared" si="5"/>
        <v>3.6400110730335777E-2</v>
      </c>
      <c r="M25">
        <f t="shared" si="6"/>
        <v>14.909485355145534</v>
      </c>
    </row>
    <row r="26" spans="1:13" x14ac:dyDescent="0.2">
      <c r="A26" t="s">
        <v>380</v>
      </c>
      <c r="B26" t="s">
        <v>66</v>
      </c>
      <c r="C26" t="s">
        <v>5927</v>
      </c>
      <c r="D26">
        <v>14656307535</v>
      </c>
      <c r="E26">
        <v>2329471061</v>
      </c>
      <c r="F26">
        <f t="shared" si="8"/>
        <v>6.291689036355022</v>
      </c>
      <c r="G26">
        <v>500</v>
      </c>
      <c r="H26">
        <f t="shared" si="1"/>
        <v>455.71962028126694</v>
      </c>
      <c r="I26">
        <f t="shared" si="2"/>
        <v>44.280379718733059</v>
      </c>
      <c r="J26">
        <f t="shared" si="3"/>
        <v>8.8560759437466121</v>
      </c>
      <c r="K26">
        <f t="shared" si="4"/>
        <v>406.90656302885799</v>
      </c>
      <c r="L26">
        <f t="shared" si="5"/>
        <v>93.093436971142012</v>
      </c>
      <c r="M26">
        <f t="shared" si="6"/>
        <v>18.618687394228402</v>
      </c>
    </row>
    <row r="27" spans="1:13" x14ac:dyDescent="0.2">
      <c r="A27" t="s">
        <v>380</v>
      </c>
      <c r="B27" t="s">
        <v>68</v>
      </c>
      <c r="C27" t="s">
        <v>5928</v>
      </c>
      <c r="D27">
        <v>9484707129</v>
      </c>
      <c r="E27">
        <v>2508720143</v>
      </c>
      <c r="F27">
        <f t="shared" si="8"/>
        <v>3.7806955691988477</v>
      </c>
      <c r="G27">
        <f>G26/2</f>
        <v>250</v>
      </c>
      <c r="H27">
        <f t="shared" si="1"/>
        <v>273.84334146821095</v>
      </c>
      <c r="I27">
        <f t="shared" si="2"/>
        <v>23.843341468210951</v>
      </c>
      <c r="J27">
        <f t="shared" si="3"/>
        <v>9.5373365872843809</v>
      </c>
      <c r="K27">
        <f t="shared" si="4"/>
        <v>233.65146640859379</v>
      </c>
      <c r="L27">
        <f t="shared" si="5"/>
        <v>16.348533591406209</v>
      </c>
      <c r="M27">
        <f t="shared" si="6"/>
        <v>6.5394134365624845</v>
      </c>
    </row>
    <row r="28" spans="1:13" x14ac:dyDescent="0.2">
      <c r="A28" t="s">
        <v>380</v>
      </c>
      <c r="B28" t="s">
        <v>70</v>
      </c>
      <c r="C28" t="s">
        <v>5929</v>
      </c>
      <c r="D28">
        <v>5904284619</v>
      </c>
      <c r="E28">
        <v>2774612942</v>
      </c>
      <c r="F28">
        <f t="shared" si="8"/>
        <v>2.1279669425689574</v>
      </c>
      <c r="G28">
        <f t="shared" si="7"/>
        <v>125</v>
      </c>
      <c r="H28">
        <f t="shared" si="1"/>
        <v>154.13290158415472</v>
      </c>
      <c r="I28">
        <f t="shared" si="2"/>
        <v>29.132901584154723</v>
      </c>
      <c r="J28">
        <f t="shared" si="3"/>
        <v>23.306321267323778</v>
      </c>
      <c r="K28">
        <f t="shared" si="4"/>
        <v>124.9386331466353</v>
      </c>
      <c r="L28">
        <f t="shared" si="5"/>
        <v>6.1366853364702934E-2</v>
      </c>
      <c r="M28">
        <f t="shared" si="6"/>
        <v>4.909348269176235E-2</v>
      </c>
    </row>
    <row r="29" spans="1:13" x14ac:dyDescent="0.2">
      <c r="A29" t="s">
        <v>380</v>
      </c>
      <c r="B29" t="s">
        <v>72</v>
      </c>
      <c r="C29" t="s">
        <v>5930</v>
      </c>
      <c r="D29">
        <v>3747073071</v>
      </c>
      <c r="E29">
        <v>3209840787</v>
      </c>
      <c r="F29">
        <f t="shared" si="8"/>
        <v>1.167370383657599</v>
      </c>
      <c r="G29">
        <f t="shared" si="7"/>
        <v>62.5</v>
      </c>
      <c r="H29">
        <f t="shared" si="1"/>
        <v>84.55497162908722</v>
      </c>
      <c r="I29">
        <f t="shared" si="2"/>
        <v>22.05497162908722</v>
      </c>
      <c r="J29">
        <f t="shared" si="3"/>
        <v>35.28795460653955</v>
      </c>
      <c r="K29">
        <f t="shared" si="4"/>
        <v>64.965246519286424</v>
      </c>
      <c r="L29">
        <f t="shared" si="5"/>
        <v>2.4652465192864241</v>
      </c>
      <c r="M29">
        <f t="shared" si="6"/>
        <v>3.9443944308582788</v>
      </c>
    </row>
    <row r="30" spans="1:13" x14ac:dyDescent="0.2">
      <c r="A30" t="s">
        <v>380</v>
      </c>
      <c r="B30" t="s">
        <v>74</v>
      </c>
      <c r="C30" t="s">
        <v>5931</v>
      </c>
      <c r="D30">
        <v>2240393969</v>
      </c>
      <c r="E30">
        <v>3430696373</v>
      </c>
      <c r="F30">
        <f t="shared" si="8"/>
        <v>0.65304350062342287</v>
      </c>
      <c r="G30">
        <f t="shared" si="7"/>
        <v>31.25</v>
      </c>
      <c r="H30">
        <f t="shared" si="1"/>
        <v>47.301246837155766</v>
      </c>
      <c r="I30">
        <f t="shared" si="2"/>
        <v>16.051246837155766</v>
      </c>
      <c r="J30">
        <f t="shared" si="3"/>
        <v>51.363989878898451</v>
      </c>
      <c r="K30">
        <f t="shared" si="4"/>
        <v>34.507409223662968</v>
      </c>
      <c r="L30">
        <f t="shared" si="5"/>
        <v>3.2574092236629681</v>
      </c>
      <c r="M30">
        <f t="shared" si="6"/>
        <v>10.423709515721498</v>
      </c>
    </row>
    <row r="31" spans="1:13" x14ac:dyDescent="0.2">
      <c r="A31" t="s">
        <v>380</v>
      </c>
      <c r="B31" t="s">
        <v>76</v>
      </c>
      <c r="C31" t="s">
        <v>5932</v>
      </c>
      <c r="D31">
        <v>1077833007</v>
      </c>
      <c r="E31">
        <v>3303743825</v>
      </c>
      <c r="F31">
        <f t="shared" si="8"/>
        <v>0.32624593918083222</v>
      </c>
      <c r="G31">
        <f t="shared" si="7"/>
        <v>15.625</v>
      </c>
      <c r="H31">
        <f t="shared" si="1"/>
        <v>23.63064586674604</v>
      </c>
      <c r="I31">
        <f t="shared" si="2"/>
        <v>8.0056458667460397</v>
      </c>
      <c r="J31">
        <f t="shared" si="3"/>
        <v>51.236133547174653</v>
      </c>
      <c r="K31">
        <f t="shared" si="4"/>
        <v>16.20431754674232</v>
      </c>
      <c r="L31">
        <f t="shared" si="5"/>
        <v>0.57931754674232039</v>
      </c>
      <c r="M31">
        <f t="shared" si="6"/>
        <v>3.7076322991508501</v>
      </c>
    </row>
    <row r="32" spans="1:13" x14ac:dyDescent="0.2">
      <c r="A32" t="s">
        <v>380</v>
      </c>
      <c r="B32" t="s">
        <v>78</v>
      </c>
      <c r="C32" t="s">
        <v>5933</v>
      </c>
      <c r="D32">
        <v>646947046</v>
      </c>
      <c r="E32">
        <v>3471540009</v>
      </c>
      <c r="F32">
        <f t="shared" si="8"/>
        <v>0.18635736425989149</v>
      </c>
      <c r="G32">
        <f t="shared" si="7"/>
        <v>7.8125</v>
      </c>
      <c r="H32">
        <f t="shared" si="1"/>
        <v>13.49823660807246</v>
      </c>
      <c r="I32">
        <f t="shared" si="2"/>
        <v>5.6857366080724603</v>
      </c>
      <c r="J32">
        <f t="shared" si="3"/>
        <v>72.777428583327492</v>
      </c>
      <c r="K32">
        <f t="shared" si="4"/>
        <v>8.805192982682593</v>
      </c>
      <c r="L32">
        <f t="shared" si="5"/>
        <v>0.99269298268259298</v>
      </c>
      <c r="M32">
        <f t="shared" si="6"/>
        <v>12.70647017833719</v>
      </c>
    </row>
    <row r="33" spans="1:13" x14ac:dyDescent="0.2">
      <c r="A33" t="s">
        <v>380</v>
      </c>
      <c r="B33" t="s">
        <v>80</v>
      </c>
      <c r="C33" t="s">
        <v>5934</v>
      </c>
      <c r="D33">
        <v>316265974</v>
      </c>
      <c r="E33">
        <v>3510791889</v>
      </c>
      <c r="F33">
        <f t="shared" si="8"/>
        <v>9.0083942312537343E-2</v>
      </c>
      <c r="G33">
        <f t="shared" si="7"/>
        <v>3.90625</v>
      </c>
      <c r="H33">
        <f t="shared" si="1"/>
        <v>6.5249601095817047</v>
      </c>
      <c r="I33">
        <f t="shared" si="2"/>
        <v>2.6187101095817047</v>
      </c>
      <c r="J33">
        <f t="shared" si="3"/>
        <v>67.038978805291634</v>
      </c>
      <c r="K33">
        <f t="shared" si="4"/>
        <v>3.9891405372612723</v>
      </c>
      <c r="L33">
        <f t="shared" si="5"/>
        <v>8.2890537261272268E-2</v>
      </c>
      <c r="M33">
        <f t="shared" si="6"/>
        <v>2.1219977538885701</v>
      </c>
    </row>
    <row r="34" spans="1:13" x14ac:dyDescent="0.2">
      <c r="A34" t="s">
        <v>380</v>
      </c>
      <c r="B34" t="s">
        <v>83</v>
      </c>
      <c r="C34" t="s">
        <v>5935</v>
      </c>
      <c r="D34">
        <v>171765007</v>
      </c>
      <c r="E34">
        <v>3626659020</v>
      </c>
      <c r="F34">
        <f t="shared" si="8"/>
        <v>4.7361774584476928E-2</v>
      </c>
      <c r="G34">
        <f t="shared" si="7"/>
        <v>1.953125</v>
      </c>
      <c r="H34">
        <f t="shared" si="1"/>
        <v>3.4305080567028328</v>
      </c>
      <c r="I34">
        <f t="shared" si="2"/>
        <v>1.4773830567028328</v>
      </c>
      <c r="J34">
        <f t="shared" si="3"/>
        <v>75.642012503185043</v>
      </c>
      <c r="K34">
        <f t="shared" si="4"/>
        <v>1.9804028716454123</v>
      </c>
      <c r="L34">
        <f t="shared" si="5"/>
        <v>2.7277871645412288E-2</v>
      </c>
      <c r="M34">
        <f t="shared" si="6"/>
        <v>1.3966270282451092</v>
      </c>
    </row>
    <row r="35" spans="1:13" x14ac:dyDescent="0.2">
      <c r="A35" t="s">
        <v>380</v>
      </c>
      <c r="B35" t="s">
        <v>86</v>
      </c>
      <c r="C35" t="s">
        <v>5936</v>
      </c>
      <c r="D35">
        <v>76463535</v>
      </c>
      <c r="E35">
        <v>3648175047</v>
      </c>
      <c r="F35">
        <f t="shared" si="8"/>
        <v>2.0959393125304714E-2</v>
      </c>
      <c r="G35">
        <f t="shared" si="7"/>
        <v>0.9765625</v>
      </c>
      <c r="H35">
        <f t="shared" si="1"/>
        <v>1.518130762852071</v>
      </c>
      <c r="I35">
        <f t="shared" si="2"/>
        <v>0.54156826285207105</v>
      </c>
      <c r="J35">
        <f t="shared" si="3"/>
        <v>55.456590116052077</v>
      </c>
      <c r="K35">
        <f t="shared" si="4"/>
        <v>0.8149352249762607</v>
      </c>
      <c r="L35">
        <f t="shared" si="5"/>
        <v>0.1616272750237393</v>
      </c>
      <c r="M35">
        <f t="shared" si="6"/>
        <v>16.550632962430907</v>
      </c>
    </row>
    <row r="36" spans="1:13" x14ac:dyDescent="0.2">
      <c r="A36" t="s">
        <v>380</v>
      </c>
      <c r="B36" t="s">
        <v>89</v>
      </c>
      <c r="C36" t="s">
        <v>5937</v>
      </c>
      <c r="D36">
        <v>42035480</v>
      </c>
      <c r="E36">
        <v>3473614690</v>
      </c>
      <c r="F36">
        <f t="shared" si="8"/>
        <v>1.2101365220792522E-2</v>
      </c>
      <c r="G36">
        <f t="shared" si="7"/>
        <v>0.48828125</v>
      </c>
      <c r="H36">
        <f t="shared" si="1"/>
        <v>0.87652608567244406</v>
      </c>
      <c r="I36">
        <f t="shared" si="2"/>
        <v>0.38824483567244406</v>
      </c>
      <c r="J36">
        <f t="shared" si="3"/>
        <v>79.51254234571654</v>
      </c>
      <c r="K36">
        <f t="shared" si="4"/>
        <v>0.44802329954826592</v>
      </c>
      <c r="L36">
        <f t="shared" si="5"/>
        <v>4.0257950451734081E-2</v>
      </c>
      <c r="M36">
        <f t="shared" si="6"/>
        <v>8.2448282525151395</v>
      </c>
    </row>
    <row r="37" spans="1:13" x14ac:dyDescent="0.2">
      <c r="A37" t="s">
        <v>380</v>
      </c>
      <c r="B37" t="s">
        <v>92</v>
      </c>
      <c r="C37" t="s">
        <v>5938</v>
      </c>
      <c r="D37">
        <v>19716887</v>
      </c>
      <c r="E37">
        <v>3365387677</v>
      </c>
      <c r="F37">
        <f t="shared" si="8"/>
        <v>5.8587268072414706E-3</v>
      </c>
      <c r="G37">
        <f t="shared" si="7"/>
        <v>0.244140625</v>
      </c>
      <c r="H37">
        <f t="shared" si="1"/>
        <v>0.4243593001021142</v>
      </c>
      <c r="I37">
        <f t="shared" si="2"/>
        <v>0.1802186751021142</v>
      </c>
      <c r="J37">
        <f t="shared" si="3"/>
        <v>73.817569321825985</v>
      </c>
      <c r="K37">
        <f t="shared" si="4"/>
        <v>0.20331466408153623</v>
      </c>
      <c r="L37">
        <f t="shared" si="5"/>
        <v>4.0825960918463772E-2</v>
      </c>
      <c r="M37">
        <f t="shared" si="6"/>
        <v>16.722313592202763</v>
      </c>
    </row>
    <row r="38" spans="1:13" x14ac:dyDescent="0.2">
      <c r="C38" t="s">
        <v>5951</v>
      </c>
      <c r="F38">
        <v>1</v>
      </c>
      <c r="G38">
        <v>50</v>
      </c>
      <c r="H38">
        <f t="shared" si="1"/>
        <v>72.432000000000002</v>
      </c>
      <c r="K38">
        <f t="shared" si="4"/>
        <v>54.887999999999998</v>
      </c>
    </row>
    <row r="39" spans="1:13" x14ac:dyDescent="0.2">
      <c r="G39" t="s">
        <v>5944</v>
      </c>
      <c r="J39">
        <f>AVERAGE(J2:J37)</f>
        <v>55.357795305041051</v>
      </c>
      <c r="M39">
        <f>AVERAGE(M2:M37)</f>
        <v>9.6304280352290341</v>
      </c>
    </row>
    <row r="40" spans="1:13" x14ac:dyDescent="0.2">
      <c r="G40" t="s">
        <v>5943</v>
      </c>
      <c r="I40">
        <f>SUM(I2:I37)</f>
        <v>396.49850369422501</v>
      </c>
      <c r="L40">
        <f>SUM(L2:L37)</f>
        <v>346.02679762021342</v>
      </c>
    </row>
    <row r="41" spans="1:13" x14ac:dyDescent="0.2">
      <c r="G41" t="s">
        <v>5949</v>
      </c>
    </row>
  </sheetData>
  <pageMargins left="0.7" right="0.7" top="0.75" bottom="0.75" header="0.3" footer="0.3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3941</v>
      </c>
      <c r="B2">
        <v>6.19</v>
      </c>
      <c r="C2" t="s">
        <v>11</v>
      </c>
      <c r="D2" t="s">
        <v>12</v>
      </c>
      <c r="E2">
        <v>1788063</v>
      </c>
      <c r="F2" t="s">
        <v>13</v>
      </c>
      <c r="G2">
        <v>21936041</v>
      </c>
      <c r="H2" t="s">
        <v>3873</v>
      </c>
      <c r="I2" t="s">
        <v>193</v>
      </c>
      <c r="J2" t="s">
        <v>3942</v>
      </c>
    </row>
    <row r="3" spans="1:10" x14ac:dyDescent="0.2">
      <c r="A3" t="s">
        <v>3941</v>
      </c>
      <c r="B3">
        <v>6.19</v>
      </c>
      <c r="C3" t="s">
        <v>11</v>
      </c>
      <c r="D3" t="s">
        <v>16</v>
      </c>
      <c r="E3">
        <v>2131054</v>
      </c>
      <c r="F3" t="s">
        <v>13</v>
      </c>
      <c r="G3">
        <v>28692435</v>
      </c>
      <c r="H3" t="s">
        <v>3873</v>
      </c>
      <c r="I3" t="s">
        <v>3943</v>
      </c>
      <c r="J3" t="s">
        <v>3944</v>
      </c>
    </row>
    <row r="4" spans="1:10" x14ac:dyDescent="0.2">
      <c r="A4" t="s">
        <v>3941</v>
      </c>
      <c r="B4">
        <v>6.19</v>
      </c>
      <c r="C4" t="s">
        <v>11</v>
      </c>
      <c r="D4" t="s">
        <v>18</v>
      </c>
      <c r="E4">
        <v>3118111</v>
      </c>
      <c r="F4" t="s">
        <v>13</v>
      </c>
      <c r="G4">
        <v>39674845</v>
      </c>
      <c r="H4" t="s">
        <v>3873</v>
      </c>
      <c r="I4" t="s">
        <v>3945</v>
      </c>
      <c r="J4" t="s">
        <v>3946</v>
      </c>
    </row>
    <row r="5" spans="1:10" x14ac:dyDescent="0.2">
      <c r="A5" t="s">
        <v>3941</v>
      </c>
      <c r="B5">
        <v>6.19</v>
      </c>
      <c r="C5" t="s">
        <v>11</v>
      </c>
      <c r="D5" t="s">
        <v>20</v>
      </c>
      <c r="E5">
        <v>3376756</v>
      </c>
      <c r="F5" t="s">
        <v>13</v>
      </c>
      <c r="G5">
        <v>42778085</v>
      </c>
      <c r="H5" t="s">
        <v>3873</v>
      </c>
      <c r="I5" t="s">
        <v>3947</v>
      </c>
      <c r="J5" t="s">
        <v>3948</v>
      </c>
    </row>
    <row r="6" spans="1:10" x14ac:dyDescent="0.2">
      <c r="A6" t="s">
        <v>3941</v>
      </c>
      <c r="B6">
        <v>6.19</v>
      </c>
      <c r="C6" t="s">
        <v>11</v>
      </c>
      <c r="D6" t="s">
        <v>22</v>
      </c>
      <c r="E6">
        <v>3375461</v>
      </c>
      <c r="F6" t="s">
        <v>13</v>
      </c>
      <c r="G6">
        <v>44255359</v>
      </c>
      <c r="H6" t="s">
        <v>3873</v>
      </c>
      <c r="I6" t="s">
        <v>3949</v>
      </c>
      <c r="J6" t="s">
        <v>3950</v>
      </c>
    </row>
    <row r="7" spans="1:10" x14ac:dyDescent="0.2">
      <c r="A7" t="s">
        <v>3941</v>
      </c>
      <c r="B7">
        <v>6.19</v>
      </c>
      <c r="C7" t="s">
        <v>11</v>
      </c>
      <c r="D7" t="s">
        <v>25</v>
      </c>
      <c r="E7">
        <v>4077549</v>
      </c>
      <c r="F7" t="s">
        <v>13</v>
      </c>
      <c r="G7">
        <v>49502116</v>
      </c>
      <c r="H7" t="s">
        <v>3873</v>
      </c>
      <c r="I7" t="s">
        <v>3951</v>
      </c>
      <c r="J7" t="s">
        <v>3952</v>
      </c>
    </row>
    <row r="8" spans="1:10" x14ac:dyDescent="0.2">
      <c r="A8" t="s">
        <v>3941</v>
      </c>
      <c r="B8">
        <v>6.19</v>
      </c>
      <c r="C8" t="s">
        <v>11</v>
      </c>
      <c r="D8" t="s">
        <v>27</v>
      </c>
      <c r="E8">
        <v>3675428</v>
      </c>
      <c r="F8" t="s">
        <v>13</v>
      </c>
      <c r="G8">
        <v>47269641</v>
      </c>
      <c r="H8" t="s">
        <v>3873</v>
      </c>
      <c r="I8" t="s">
        <v>3953</v>
      </c>
      <c r="J8" t="s">
        <v>3954</v>
      </c>
    </row>
    <row r="9" spans="1:10" x14ac:dyDescent="0.2">
      <c r="A9" t="s">
        <v>3941</v>
      </c>
      <c r="B9">
        <v>6.19</v>
      </c>
      <c r="C9" t="s">
        <v>11</v>
      </c>
      <c r="D9" t="s">
        <v>29</v>
      </c>
      <c r="E9">
        <v>3604911</v>
      </c>
      <c r="F9" t="s">
        <v>13</v>
      </c>
      <c r="G9">
        <v>46107708</v>
      </c>
      <c r="H9" t="s">
        <v>3873</v>
      </c>
      <c r="I9" t="s">
        <v>3955</v>
      </c>
      <c r="J9" t="s">
        <v>3956</v>
      </c>
    </row>
    <row r="10" spans="1:10" x14ac:dyDescent="0.2">
      <c r="A10" t="s">
        <v>3941</v>
      </c>
      <c r="B10">
        <v>6.19</v>
      </c>
      <c r="C10" t="s">
        <v>11</v>
      </c>
      <c r="D10" t="s">
        <v>32</v>
      </c>
      <c r="E10">
        <v>3623944</v>
      </c>
      <c r="F10" t="s">
        <v>13</v>
      </c>
      <c r="G10">
        <v>45485121</v>
      </c>
      <c r="H10" t="s">
        <v>3873</v>
      </c>
      <c r="I10" t="s">
        <v>3957</v>
      </c>
      <c r="J10" t="s">
        <v>3958</v>
      </c>
    </row>
    <row r="11" spans="1:10" x14ac:dyDescent="0.2">
      <c r="A11" t="s">
        <v>3941</v>
      </c>
      <c r="B11">
        <v>6.19</v>
      </c>
      <c r="C11" t="s">
        <v>11</v>
      </c>
      <c r="D11" t="s">
        <v>35</v>
      </c>
      <c r="E11">
        <v>3842422</v>
      </c>
      <c r="F11" t="s">
        <v>13</v>
      </c>
      <c r="G11">
        <v>47557309</v>
      </c>
      <c r="H11" t="s">
        <v>3873</v>
      </c>
      <c r="I11" t="s">
        <v>3959</v>
      </c>
      <c r="J11" t="s">
        <v>3960</v>
      </c>
    </row>
    <row r="12" spans="1:10" x14ac:dyDescent="0.2">
      <c r="A12" t="s">
        <v>3941</v>
      </c>
      <c r="B12">
        <v>6.19</v>
      </c>
      <c r="C12" t="s">
        <v>11</v>
      </c>
      <c r="D12" t="s">
        <v>38</v>
      </c>
      <c r="E12">
        <v>3698126</v>
      </c>
      <c r="F12" t="s">
        <v>13</v>
      </c>
      <c r="G12">
        <v>45596938</v>
      </c>
      <c r="H12" t="s">
        <v>3873</v>
      </c>
      <c r="I12" t="s">
        <v>3961</v>
      </c>
      <c r="J12" t="s">
        <v>3962</v>
      </c>
    </row>
    <row r="13" spans="1:10" x14ac:dyDescent="0.2">
      <c r="A13" t="s">
        <v>3941</v>
      </c>
      <c r="B13">
        <v>6.19</v>
      </c>
      <c r="C13" t="s">
        <v>11</v>
      </c>
      <c r="D13" t="s">
        <v>39</v>
      </c>
      <c r="E13">
        <v>3683269</v>
      </c>
      <c r="F13" t="s">
        <v>13</v>
      </c>
      <c r="G13">
        <v>45086351</v>
      </c>
      <c r="H13" t="s">
        <v>3873</v>
      </c>
      <c r="I13" t="s">
        <v>3963</v>
      </c>
      <c r="J13" t="s">
        <v>3964</v>
      </c>
    </row>
    <row r="14" spans="1:10" x14ac:dyDescent="0.2">
      <c r="A14" t="s">
        <v>3941</v>
      </c>
      <c r="B14">
        <v>6.19</v>
      </c>
      <c r="C14" t="s">
        <v>11</v>
      </c>
      <c r="D14" t="s">
        <v>40</v>
      </c>
      <c r="E14">
        <v>1697411</v>
      </c>
      <c r="F14" t="s">
        <v>13</v>
      </c>
      <c r="G14">
        <v>24245834</v>
      </c>
      <c r="H14" t="s">
        <v>3873</v>
      </c>
      <c r="I14" t="s">
        <v>193</v>
      </c>
      <c r="J14" t="s">
        <v>3965</v>
      </c>
    </row>
    <row r="15" spans="1:10" x14ac:dyDescent="0.2">
      <c r="A15" t="s">
        <v>3941</v>
      </c>
      <c r="B15">
        <v>6.19</v>
      </c>
      <c r="C15" t="s">
        <v>11</v>
      </c>
      <c r="D15" t="s">
        <v>42</v>
      </c>
      <c r="E15">
        <v>2112669</v>
      </c>
      <c r="F15" t="s">
        <v>13</v>
      </c>
      <c r="G15">
        <v>31950014</v>
      </c>
      <c r="H15" t="s">
        <v>3873</v>
      </c>
      <c r="I15" t="s">
        <v>3966</v>
      </c>
      <c r="J15" t="s">
        <v>3967</v>
      </c>
    </row>
    <row r="16" spans="1:10" x14ac:dyDescent="0.2">
      <c r="A16" t="s">
        <v>3941</v>
      </c>
      <c r="B16">
        <v>6.19</v>
      </c>
      <c r="C16" t="s">
        <v>11</v>
      </c>
      <c r="D16" t="s">
        <v>44</v>
      </c>
      <c r="E16">
        <v>3026428</v>
      </c>
      <c r="F16" t="s">
        <v>13</v>
      </c>
      <c r="G16">
        <v>38541698</v>
      </c>
      <c r="H16" t="s">
        <v>3873</v>
      </c>
      <c r="I16" t="s">
        <v>3968</v>
      </c>
      <c r="J16" t="s">
        <v>3969</v>
      </c>
    </row>
    <row r="17" spans="1:10" x14ac:dyDescent="0.2">
      <c r="A17" t="s">
        <v>3941</v>
      </c>
      <c r="B17">
        <v>6.19</v>
      </c>
      <c r="C17" t="s">
        <v>11</v>
      </c>
      <c r="D17" t="s">
        <v>46</v>
      </c>
      <c r="E17">
        <v>3376827</v>
      </c>
      <c r="F17" t="s">
        <v>13</v>
      </c>
      <c r="G17">
        <v>38890062</v>
      </c>
      <c r="H17" t="s">
        <v>3873</v>
      </c>
      <c r="I17" t="s">
        <v>3970</v>
      </c>
      <c r="J17" t="s">
        <v>3971</v>
      </c>
    </row>
    <row r="18" spans="1:10" x14ac:dyDescent="0.2">
      <c r="A18" t="s">
        <v>3941</v>
      </c>
      <c r="B18">
        <v>6.19</v>
      </c>
      <c r="C18" t="s">
        <v>11</v>
      </c>
      <c r="D18" t="s">
        <v>48</v>
      </c>
      <c r="E18">
        <v>3844625</v>
      </c>
      <c r="F18" t="s">
        <v>13</v>
      </c>
      <c r="G18">
        <v>48929518</v>
      </c>
      <c r="H18" t="s">
        <v>3873</v>
      </c>
      <c r="I18" t="s">
        <v>3972</v>
      </c>
      <c r="J18" t="s">
        <v>3973</v>
      </c>
    </row>
    <row r="19" spans="1:10" x14ac:dyDescent="0.2">
      <c r="A19" t="s">
        <v>3941</v>
      </c>
      <c r="B19">
        <v>6.19</v>
      </c>
      <c r="C19" t="s">
        <v>11</v>
      </c>
      <c r="D19" t="s">
        <v>50</v>
      </c>
      <c r="E19">
        <v>3689839</v>
      </c>
      <c r="F19" t="s">
        <v>13</v>
      </c>
      <c r="G19">
        <v>47006646</v>
      </c>
      <c r="H19" t="s">
        <v>3873</v>
      </c>
      <c r="I19" t="s">
        <v>3974</v>
      </c>
      <c r="J19" t="s">
        <v>3975</v>
      </c>
    </row>
    <row r="20" spans="1:10" x14ac:dyDescent="0.2">
      <c r="A20" t="s">
        <v>3941</v>
      </c>
      <c r="B20">
        <v>6.19</v>
      </c>
      <c r="C20" t="s">
        <v>11</v>
      </c>
      <c r="D20" t="s">
        <v>52</v>
      </c>
      <c r="E20">
        <v>3877685</v>
      </c>
      <c r="F20" t="s">
        <v>13</v>
      </c>
      <c r="G20">
        <v>48464969</v>
      </c>
      <c r="H20" t="s">
        <v>3873</v>
      </c>
      <c r="I20" t="s">
        <v>3976</v>
      </c>
      <c r="J20" t="s">
        <v>3977</v>
      </c>
    </row>
    <row r="21" spans="1:10" x14ac:dyDescent="0.2">
      <c r="A21" t="s">
        <v>3941</v>
      </c>
      <c r="B21">
        <v>6.19</v>
      </c>
      <c r="C21" t="s">
        <v>11</v>
      </c>
      <c r="D21" t="s">
        <v>54</v>
      </c>
      <c r="E21">
        <v>3391539</v>
      </c>
      <c r="F21" t="s">
        <v>13</v>
      </c>
      <c r="G21">
        <v>43186233</v>
      </c>
      <c r="H21" t="s">
        <v>3873</v>
      </c>
      <c r="I21" t="s">
        <v>3978</v>
      </c>
      <c r="J21" t="s">
        <v>3979</v>
      </c>
    </row>
    <row r="22" spans="1:10" x14ac:dyDescent="0.2">
      <c r="A22" t="s">
        <v>3941</v>
      </c>
      <c r="B22">
        <v>6.19</v>
      </c>
      <c r="C22" t="s">
        <v>11</v>
      </c>
      <c r="D22" t="s">
        <v>57</v>
      </c>
      <c r="E22">
        <v>3185621</v>
      </c>
      <c r="F22" t="s">
        <v>13</v>
      </c>
      <c r="G22">
        <v>40878722</v>
      </c>
      <c r="H22" t="s">
        <v>3873</v>
      </c>
      <c r="I22" t="s">
        <v>3980</v>
      </c>
      <c r="J22" t="s">
        <v>3981</v>
      </c>
    </row>
    <row r="23" spans="1:10" x14ac:dyDescent="0.2">
      <c r="A23" t="s">
        <v>3941</v>
      </c>
      <c r="B23">
        <v>6.19</v>
      </c>
      <c r="C23" t="s">
        <v>11</v>
      </c>
      <c r="D23" t="s">
        <v>60</v>
      </c>
      <c r="E23">
        <v>3292072</v>
      </c>
      <c r="F23" t="s">
        <v>13</v>
      </c>
      <c r="G23">
        <v>45228016</v>
      </c>
      <c r="H23" t="s">
        <v>3873</v>
      </c>
      <c r="I23" t="s">
        <v>3982</v>
      </c>
      <c r="J23" t="s">
        <v>3983</v>
      </c>
    </row>
    <row r="24" spans="1:10" x14ac:dyDescent="0.2">
      <c r="A24" t="s">
        <v>3941</v>
      </c>
      <c r="B24">
        <v>6.19</v>
      </c>
      <c r="C24" t="s">
        <v>11</v>
      </c>
      <c r="D24" t="s">
        <v>63</v>
      </c>
      <c r="E24">
        <v>2936905</v>
      </c>
      <c r="F24" t="s">
        <v>13</v>
      </c>
      <c r="G24">
        <v>40057194</v>
      </c>
      <c r="H24" t="s">
        <v>3873</v>
      </c>
      <c r="I24" t="s">
        <v>3984</v>
      </c>
      <c r="J24" t="s">
        <v>3985</v>
      </c>
    </row>
    <row r="25" spans="1:10" x14ac:dyDescent="0.2">
      <c r="A25" t="s">
        <v>3941</v>
      </c>
      <c r="B25">
        <v>6.19</v>
      </c>
      <c r="C25" t="s">
        <v>11</v>
      </c>
      <c r="D25" t="s">
        <v>64</v>
      </c>
      <c r="E25">
        <v>3805185</v>
      </c>
      <c r="F25" t="s">
        <v>13</v>
      </c>
      <c r="G25">
        <v>42265583</v>
      </c>
      <c r="H25" t="s">
        <v>3873</v>
      </c>
      <c r="I25" t="s">
        <v>3986</v>
      </c>
      <c r="J25" t="s">
        <v>3987</v>
      </c>
    </row>
    <row r="26" spans="1:10" x14ac:dyDescent="0.2">
      <c r="A26" t="s">
        <v>3941</v>
      </c>
      <c r="B26">
        <v>6.19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3873</v>
      </c>
      <c r="I26" t="s">
        <v>37</v>
      </c>
      <c r="J26" t="s">
        <v>13</v>
      </c>
    </row>
    <row r="27" spans="1:10" x14ac:dyDescent="0.2">
      <c r="A27" t="s">
        <v>3941</v>
      </c>
      <c r="B27">
        <v>6.19</v>
      </c>
      <c r="C27" t="s">
        <v>11</v>
      </c>
      <c r="D27" t="s">
        <v>66</v>
      </c>
      <c r="E27">
        <v>1922340</v>
      </c>
      <c r="F27" t="s">
        <v>13</v>
      </c>
      <c r="G27">
        <v>24978745</v>
      </c>
      <c r="H27" t="s">
        <v>3873</v>
      </c>
      <c r="I27" t="s">
        <v>193</v>
      </c>
      <c r="J27" t="s">
        <v>3988</v>
      </c>
    </row>
    <row r="28" spans="1:10" x14ac:dyDescent="0.2">
      <c r="A28" t="s">
        <v>3941</v>
      </c>
      <c r="B28">
        <v>6.19</v>
      </c>
      <c r="C28" t="s">
        <v>11</v>
      </c>
      <c r="D28" t="s">
        <v>68</v>
      </c>
      <c r="E28">
        <v>2558046</v>
      </c>
      <c r="F28" t="s">
        <v>13</v>
      </c>
      <c r="G28">
        <v>31750535</v>
      </c>
      <c r="H28" t="s">
        <v>3873</v>
      </c>
      <c r="I28" t="s">
        <v>3989</v>
      </c>
      <c r="J28" t="s">
        <v>3942</v>
      </c>
    </row>
    <row r="29" spans="1:10" x14ac:dyDescent="0.2">
      <c r="A29" t="s">
        <v>3941</v>
      </c>
      <c r="B29">
        <v>6.19</v>
      </c>
      <c r="C29" t="s">
        <v>11</v>
      </c>
      <c r="D29" t="s">
        <v>70</v>
      </c>
      <c r="E29">
        <v>2896967</v>
      </c>
      <c r="F29" t="s">
        <v>13</v>
      </c>
      <c r="G29">
        <v>34427607</v>
      </c>
      <c r="H29" t="s">
        <v>3873</v>
      </c>
      <c r="I29" t="s">
        <v>3990</v>
      </c>
      <c r="J29" t="s">
        <v>3991</v>
      </c>
    </row>
    <row r="30" spans="1:10" x14ac:dyDescent="0.2">
      <c r="A30" t="s">
        <v>3941</v>
      </c>
      <c r="B30">
        <v>6.19</v>
      </c>
      <c r="C30" t="s">
        <v>11</v>
      </c>
      <c r="D30" t="s">
        <v>72</v>
      </c>
      <c r="E30">
        <v>3022280</v>
      </c>
      <c r="F30" t="s">
        <v>13</v>
      </c>
      <c r="G30">
        <v>40223033</v>
      </c>
      <c r="H30" t="s">
        <v>3873</v>
      </c>
      <c r="I30" t="s">
        <v>3992</v>
      </c>
      <c r="J30" t="s">
        <v>3993</v>
      </c>
    </row>
    <row r="31" spans="1:10" x14ac:dyDescent="0.2">
      <c r="A31" t="s">
        <v>3941</v>
      </c>
      <c r="B31">
        <v>6.19</v>
      </c>
      <c r="C31" t="s">
        <v>11</v>
      </c>
      <c r="D31" t="s">
        <v>74</v>
      </c>
      <c r="E31">
        <v>3588897</v>
      </c>
      <c r="F31" t="s">
        <v>13</v>
      </c>
      <c r="G31">
        <v>45005509</v>
      </c>
      <c r="H31" t="s">
        <v>3873</v>
      </c>
      <c r="I31" t="s">
        <v>3994</v>
      </c>
      <c r="J31" t="s">
        <v>3995</v>
      </c>
    </row>
    <row r="32" spans="1:10" x14ac:dyDescent="0.2">
      <c r="A32" t="s">
        <v>3941</v>
      </c>
      <c r="B32">
        <v>6.19</v>
      </c>
      <c r="C32" t="s">
        <v>11</v>
      </c>
      <c r="D32" t="s">
        <v>76</v>
      </c>
      <c r="E32">
        <v>3458337</v>
      </c>
      <c r="F32" t="s">
        <v>13</v>
      </c>
      <c r="G32">
        <v>42908622</v>
      </c>
      <c r="H32" t="s">
        <v>3873</v>
      </c>
      <c r="I32" t="s">
        <v>3996</v>
      </c>
      <c r="J32" t="s">
        <v>3997</v>
      </c>
    </row>
    <row r="33" spans="1:10" x14ac:dyDescent="0.2">
      <c r="A33" t="s">
        <v>3941</v>
      </c>
      <c r="B33">
        <v>6.19</v>
      </c>
      <c r="C33" t="s">
        <v>11</v>
      </c>
      <c r="D33" t="s">
        <v>78</v>
      </c>
      <c r="E33">
        <v>3520721</v>
      </c>
      <c r="F33" t="s">
        <v>13</v>
      </c>
      <c r="G33">
        <v>45083045</v>
      </c>
      <c r="H33" t="s">
        <v>3873</v>
      </c>
      <c r="I33" t="s">
        <v>3998</v>
      </c>
      <c r="J33" t="s">
        <v>3999</v>
      </c>
    </row>
    <row r="34" spans="1:10" x14ac:dyDescent="0.2">
      <c r="A34" t="s">
        <v>3941</v>
      </c>
      <c r="B34">
        <v>6.19</v>
      </c>
      <c r="C34" t="s">
        <v>11</v>
      </c>
      <c r="D34" t="s">
        <v>80</v>
      </c>
      <c r="E34">
        <v>3477670</v>
      </c>
      <c r="F34" t="s">
        <v>13</v>
      </c>
      <c r="G34">
        <v>44660160</v>
      </c>
      <c r="H34" t="s">
        <v>3873</v>
      </c>
      <c r="I34" t="s">
        <v>4000</v>
      </c>
      <c r="J34" t="s">
        <v>3942</v>
      </c>
    </row>
    <row r="35" spans="1:10" x14ac:dyDescent="0.2">
      <c r="A35" t="s">
        <v>3941</v>
      </c>
      <c r="B35">
        <v>6.19</v>
      </c>
      <c r="C35" t="s">
        <v>11</v>
      </c>
      <c r="D35" t="s">
        <v>83</v>
      </c>
      <c r="E35">
        <v>3284685</v>
      </c>
      <c r="F35" t="s">
        <v>13</v>
      </c>
      <c r="G35">
        <v>45502136</v>
      </c>
      <c r="H35" t="s">
        <v>3873</v>
      </c>
      <c r="I35" t="s">
        <v>4001</v>
      </c>
      <c r="J35" t="s">
        <v>4002</v>
      </c>
    </row>
    <row r="36" spans="1:10" x14ac:dyDescent="0.2">
      <c r="A36" t="s">
        <v>3941</v>
      </c>
      <c r="B36">
        <v>6.19</v>
      </c>
      <c r="C36" t="s">
        <v>11</v>
      </c>
      <c r="D36" t="s">
        <v>86</v>
      </c>
      <c r="E36">
        <v>3129003</v>
      </c>
      <c r="F36" t="s">
        <v>13</v>
      </c>
      <c r="G36">
        <v>42487030</v>
      </c>
      <c r="H36" t="s">
        <v>3873</v>
      </c>
      <c r="I36" t="s">
        <v>4003</v>
      </c>
      <c r="J36" t="s">
        <v>4004</v>
      </c>
    </row>
    <row r="37" spans="1:10" x14ac:dyDescent="0.2">
      <c r="A37" t="s">
        <v>3941</v>
      </c>
      <c r="B37">
        <v>6.19</v>
      </c>
      <c r="C37" t="s">
        <v>11</v>
      </c>
      <c r="D37" t="s">
        <v>89</v>
      </c>
      <c r="E37">
        <v>3501729</v>
      </c>
      <c r="F37" t="s">
        <v>13</v>
      </c>
      <c r="G37">
        <v>43568506</v>
      </c>
      <c r="H37" t="s">
        <v>3873</v>
      </c>
      <c r="I37" t="s">
        <v>4005</v>
      </c>
      <c r="J37" t="s">
        <v>4006</v>
      </c>
    </row>
    <row r="38" spans="1:10" x14ac:dyDescent="0.2">
      <c r="A38" t="s">
        <v>3941</v>
      </c>
      <c r="B38">
        <v>6.19</v>
      </c>
      <c r="C38" t="s">
        <v>11</v>
      </c>
      <c r="D38" t="s">
        <v>92</v>
      </c>
      <c r="E38">
        <v>3116400</v>
      </c>
      <c r="F38" t="s">
        <v>13</v>
      </c>
      <c r="G38">
        <v>40611220</v>
      </c>
      <c r="H38" t="s">
        <v>3873</v>
      </c>
      <c r="I38" t="s">
        <v>4007</v>
      </c>
      <c r="J38" t="s">
        <v>4008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4009</v>
      </c>
      <c r="B2">
        <v>6.19</v>
      </c>
      <c r="C2" t="s">
        <v>252</v>
      </c>
      <c r="D2" t="s">
        <v>12</v>
      </c>
      <c r="E2">
        <v>35137710</v>
      </c>
      <c r="F2" t="s">
        <v>13</v>
      </c>
      <c r="G2">
        <v>448255461</v>
      </c>
      <c r="H2" t="s">
        <v>4010</v>
      </c>
      <c r="I2" t="s">
        <v>193</v>
      </c>
      <c r="J2" t="s">
        <v>13</v>
      </c>
    </row>
    <row r="3" spans="1:10" x14ac:dyDescent="0.2">
      <c r="A3" t="s">
        <v>4009</v>
      </c>
      <c r="B3">
        <v>6.19</v>
      </c>
      <c r="C3" t="s">
        <v>252</v>
      </c>
      <c r="D3" t="s">
        <v>16</v>
      </c>
      <c r="E3">
        <v>31777634</v>
      </c>
      <c r="F3" t="s">
        <v>13</v>
      </c>
      <c r="G3">
        <v>431304956</v>
      </c>
      <c r="H3" t="s">
        <v>4010</v>
      </c>
      <c r="I3" t="s">
        <v>193</v>
      </c>
      <c r="J3" t="s">
        <v>13</v>
      </c>
    </row>
    <row r="4" spans="1:10" x14ac:dyDescent="0.2">
      <c r="A4" t="s">
        <v>4009</v>
      </c>
      <c r="B4">
        <v>6.19</v>
      </c>
      <c r="C4" t="s">
        <v>252</v>
      </c>
      <c r="D4" t="s">
        <v>18</v>
      </c>
      <c r="E4">
        <v>32122702</v>
      </c>
      <c r="F4" t="s">
        <v>13</v>
      </c>
      <c r="G4">
        <v>442780896</v>
      </c>
      <c r="H4" t="s">
        <v>4010</v>
      </c>
      <c r="I4" t="s">
        <v>193</v>
      </c>
      <c r="J4" t="s">
        <v>13</v>
      </c>
    </row>
    <row r="5" spans="1:10" x14ac:dyDescent="0.2">
      <c r="A5" t="s">
        <v>4009</v>
      </c>
      <c r="B5">
        <v>6.19</v>
      </c>
      <c r="C5" t="s">
        <v>252</v>
      </c>
      <c r="D5" t="s">
        <v>20</v>
      </c>
      <c r="E5">
        <v>36645534</v>
      </c>
      <c r="F5" t="s">
        <v>13</v>
      </c>
      <c r="G5">
        <v>460119652</v>
      </c>
      <c r="H5" t="s">
        <v>4010</v>
      </c>
      <c r="I5" t="s">
        <v>4011</v>
      </c>
      <c r="J5" t="s">
        <v>13</v>
      </c>
    </row>
    <row r="6" spans="1:10" x14ac:dyDescent="0.2">
      <c r="A6" t="s">
        <v>4009</v>
      </c>
      <c r="B6">
        <v>6.19</v>
      </c>
      <c r="C6" t="s">
        <v>252</v>
      </c>
      <c r="D6" t="s">
        <v>22</v>
      </c>
      <c r="E6">
        <v>38851003</v>
      </c>
      <c r="F6" t="s">
        <v>13</v>
      </c>
      <c r="G6">
        <v>489606544</v>
      </c>
      <c r="H6" t="s">
        <v>4010</v>
      </c>
      <c r="I6" t="s">
        <v>4012</v>
      </c>
      <c r="J6" t="s">
        <v>13</v>
      </c>
    </row>
    <row r="7" spans="1:10" x14ac:dyDescent="0.2">
      <c r="A7" t="s">
        <v>4009</v>
      </c>
      <c r="B7">
        <v>6.19</v>
      </c>
      <c r="C7" t="s">
        <v>252</v>
      </c>
      <c r="D7" t="s">
        <v>25</v>
      </c>
      <c r="E7">
        <v>35745216</v>
      </c>
      <c r="F7" t="s">
        <v>13</v>
      </c>
      <c r="G7">
        <v>445059739</v>
      </c>
      <c r="H7" t="s">
        <v>4010</v>
      </c>
      <c r="I7" t="s">
        <v>4013</v>
      </c>
      <c r="J7" t="s">
        <v>13</v>
      </c>
    </row>
    <row r="8" spans="1:10" x14ac:dyDescent="0.2">
      <c r="A8" t="s">
        <v>4009</v>
      </c>
      <c r="B8">
        <v>6.19</v>
      </c>
      <c r="C8" t="s">
        <v>252</v>
      </c>
      <c r="D8" t="s">
        <v>27</v>
      </c>
      <c r="E8">
        <v>34789174</v>
      </c>
      <c r="F8" t="s">
        <v>13</v>
      </c>
      <c r="G8">
        <v>460441982</v>
      </c>
      <c r="H8" t="s">
        <v>4010</v>
      </c>
      <c r="I8" t="s">
        <v>4014</v>
      </c>
      <c r="J8" t="s">
        <v>13</v>
      </c>
    </row>
    <row r="9" spans="1:10" x14ac:dyDescent="0.2">
      <c r="A9" t="s">
        <v>4009</v>
      </c>
      <c r="B9">
        <v>6.19</v>
      </c>
      <c r="C9" t="s">
        <v>252</v>
      </c>
      <c r="D9" t="s">
        <v>29</v>
      </c>
      <c r="E9">
        <v>30294634</v>
      </c>
      <c r="F9" t="s">
        <v>13</v>
      </c>
      <c r="G9">
        <v>438664323</v>
      </c>
      <c r="H9" t="s">
        <v>4010</v>
      </c>
      <c r="I9" t="s">
        <v>4015</v>
      </c>
      <c r="J9" t="s">
        <v>13</v>
      </c>
    </row>
    <row r="10" spans="1:10" x14ac:dyDescent="0.2">
      <c r="A10" t="s">
        <v>4009</v>
      </c>
      <c r="B10">
        <v>6.19</v>
      </c>
      <c r="C10" t="s">
        <v>252</v>
      </c>
      <c r="D10" t="s">
        <v>32</v>
      </c>
      <c r="E10">
        <v>34560084</v>
      </c>
      <c r="F10" t="s">
        <v>13</v>
      </c>
      <c r="G10">
        <v>463446356</v>
      </c>
      <c r="H10" t="s">
        <v>4010</v>
      </c>
      <c r="I10" t="s">
        <v>4016</v>
      </c>
      <c r="J10" t="s">
        <v>13</v>
      </c>
    </row>
    <row r="11" spans="1:10" x14ac:dyDescent="0.2">
      <c r="A11" t="s">
        <v>4009</v>
      </c>
      <c r="B11">
        <v>6.19</v>
      </c>
      <c r="C11" t="s">
        <v>252</v>
      </c>
      <c r="D11" t="s">
        <v>35</v>
      </c>
      <c r="E11">
        <v>32414477</v>
      </c>
      <c r="F11" t="s">
        <v>13</v>
      </c>
      <c r="G11">
        <v>464339612</v>
      </c>
      <c r="H11" t="s">
        <v>4010</v>
      </c>
      <c r="I11" t="s">
        <v>4017</v>
      </c>
      <c r="J11" t="s">
        <v>13</v>
      </c>
    </row>
    <row r="12" spans="1:10" x14ac:dyDescent="0.2">
      <c r="A12" t="s">
        <v>4009</v>
      </c>
      <c r="B12">
        <v>6.19</v>
      </c>
      <c r="C12" t="s">
        <v>252</v>
      </c>
      <c r="D12" t="s">
        <v>38</v>
      </c>
      <c r="E12">
        <v>30155854</v>
      </c>
      <c r="F12" t="s">
        <v>13</v>
      </c>
      <c r="G12">
        <v>423587415</v>
      </c>
      <c r="H12" t="s">
        <v>4010</v>
      </c>
      <c r="I12" t="s">
        <v>4018</v>
      </c>
      <c r="J12" t="s">
        <v>13</v>
      </c>
    </row>
    <row r="13" spans="1:10" x14ac:dyDescent="0.2">
      <c r="A13" t="s">
        <v>4009</v>
      </c>
      <c r="B13">
        <v>6.19</v>
      </c>
      <c r="C13" t="s">
        <v>252</v>
      </c>
      <c r="D13" t="s">
        <v>39</v>
      </c>
      <c r="E13">
        <v>31382893</v>
      </c>
      <c r="F13" t="s">
        <v>13</v>
      </c>
      <c r="G13">
        <v>431153176</v>
      </c>
      <c r="H13" t="s">
        <v>4010</v>
      </c>
      <c r="I13" t="s">
        <v>4019</v>
      </c>
      <c r="J13" t="s">
        <v>13</v>
      </c>
    </row>
    <row r="14" spans="1:10" x14ac:dyDescent="0.2">
      <c r="A14" t="s">
        <v>4009</v>
      </c>
      <c r="B14">
        <v>6.19</v>
      </c>
      <c r="C14" t="s">
        <v>252</v>
      </c>
      <c r="D14" t="s">
        <v>40</v>
      </c>
      <c r="E14">
        <v>34619456</v>
      </c>
      <c r="F14" t="s">
        <v>13</v>
      </c>
      <c r="G14">
        <v>440952175</v>
      </c>
      <c r="H14" t="s">
        <v>4010</v>
      </c>
      <c r="I14" t="s">
        <v>193</v>
      </c>
      <c r="J14" t="s">
        <v>13</v>
      </c>
    </row>
    <row r="15" spans="1:10" x14ac:dyDescent="0.2">
      <c r="A15" t="s">
        <v>4009</v>
      </c>
      <c r="B15">
        <v>6.19</v>
      </c>
      <c r="C15" t="s">
        <v>252</v>
      </c>
      <c r="D15" t="s">
        <v>42</v>
      </c>
      <c r="E15">
        <v>33878002</v>
      </c>
      <c r="F15" t="s">
        <v>13</v>
      </c>
      <c r="G15">
        <v>447465887</v>
      </c>
      <c r="H15" t="s">
        <v>4010</v>
      </c>
      <c r="I15" t="s">
        <v>193</v>
      </c>
      <c r="J15" t="s">
        <v>13</v>
      </c>
    </row>
    <row r="16" spans="1:10" x14ac:dyDescent="0.2">
      <c r="A16" t="s">
        <v>4009</v>
      </c>
      <c r="B16">
        <v>6.19</v>
      </c>
      <c r="C16" t="s">
        <v>252</v>
      </c>
      <c r="D16" t="s">
        <v>44</v>
      </c>
      <c r="E16">
        <v>33026417</v>
      </c>
      <c r="F16" t="s">
        <v>13</v>
      </c>
      <c r="G16">
        <v>426598745</v>
      </c>
      <c r="H16" t="s">
        <v>4010</v>
      </c>
      <c r="I16" t="s">
        <v>193</v>
      </c>
      <c r="J16" t="s">
        <v>13</v>
      </c>
    </row>
    <row r="17" spans="1:10" x14ac:dyDescent="0.2">
      <c r="A17" t="s">
        <v>4009</v>
      </c>
      <c r="B17">
        <v>6.19</v>
      </c>
      <c r="C17" t="s">
        <v>252</v>
      </c>
      <c r="D17" t="s">
        <v>46</v>
      </c>
      <c r="E17">
        <v>30030450</v>
      </c>
      <c r="F17" t="s">
        <v>13</v>
      </c>
      <c r="G17">
        <v>392907286</v>
      </c>
      <c r="H17" t="s">
        <v>4010</v>
      </c>
      <c r="I17" t="s">
        <v>4020</v>
      </c>
      <c r="J17" t="s">
        <v>13</v>
      </c>
    </row>
    <row r="18" spans="1:10" x14ac:dyDescent="0.2">
      <c r="A18" t="s">
        <v>4009</v>
      </c>
      <c r="B18">
        <v>6.19</v>
      </c>
      <c r="C18" t="s">
        <v>252</v>
      </c>
      <c r="D18" t="s">
        <v>48</v>
      </c>
      <c r="E18">
        <v>38177945</v>
      </c>
      <c r="F18" t="s">
        <v>13</v>
      </c>
      <c r="G18">
        <v>486793493</v>
      </c>
      <c r="H18" t="s">
        <v>4010</v>
      </c>
      <c r="I18" t="s">
        <v>4021</v>
      </c>
      <c r="J18" t="s">
        <v>13</v>
      </c>
    </row>
    <row r="19" spans="1:10" x14ac:dyDescent="0.2">
      <c r="A19" t="s">
        <v>4009</v>
      </c>
      <c r="B19">
        <v>6.19</v>
      </c>
      <c r="C19" t="s">
        <v>252</v>
      </c>
      <c r="D19" t="s">
        <v>50</v>
      </c>
      <c r="E19">
        <v>30803550</v>
      </c>
      <c r="F19" t="s">
        <v>13</v>
      </c>
      <c r="G19">
        <v>410482416</v>
      </c>
      <c r="H19" t="s">
        <v>4010</v>
      </c>
      <c r="I19" t="s">
        <v>4022</v>
      </c>
      <c r="J19" t="s">
        <v>13</v>
      </c>
    </row>
    <row r="20" spans="1:10" x14ac:dyDescent="0.2">
      <c r="A20" t="s">
        <v>4009</v>
      </c>
      <c r="B20">
        <v>6.19</v>
      </c>
      <c r="C20" t="s">
        <v>252</v>
      </c>
      <c r="D20" t="s">
        <v>52</v>
      </c>
      <c r="E20">
        <v>33418271</v>
      </c>
      <c r="F20" t="s">
        <v>13</v>
      </c>
      <c r="G20">
        <v>423162705</v>
      </c>
      <c r="H20" t="s">
        <v>4010</v>
      </c>
      <c r="I20" t="s">
        <v>4023</v>
      </c>
      <c r="J20" t="s">
        <v>13</v>
      </c>
    </row>
    <row r="21" spans="1:10" x14ac:dyDescent="0.2">
      <c r="A21" t="s">
        <v>4009</v>
      </c>
      <c r="B21">
        <v>6.19</v>
      </c>
      <c r="C21" t="s">
        <v>252</v>
      </c>
      <c r="D21" t="s">
        <v>54</v>
      </c>
      <c r="E21">
        <v>30393799</v>
      </c>
      <c r="F21" t="s">
        <v>13</v>
      </c>
      <c r="G21">
        <v>410680226</v>
      </c>
      <c r="H21" t="s">
        <v>4010</v>
      </c>
      <c r="I21" t="s">
        <v>4024</v>
      </c>
      <c r="J21" t="s">
        <v>13</v>
      </c>
    </row>
    <row r="22" spans="1:10" x14ac:dyDescent="0.2">
      <c r="A22" t="s">
        <v>4009</v>
      </c>
      <c r="B22">
        <v>6.19</v>
      </c>
      <c r="C22" t="s">
        <v>252</v>
      </c>
      <c r="D22" t="s">
        <v>57</v>
      </c>
      <c r="E22">
        <v>31352266</v>
      </c>
      <c r="F22" t="s">
        <v>13</v>
      </c>
      <c r="G22">
        <v>415461537</v>
      </c>
      <c r="H22" t="s">
        <v>4010</v>
      </c>
      <c r="I22" t="s">
        <v>4025</v>
      </c>
      <c r="J22" t="s">
        <v>13</v>
      </c>
    </row>
    <row r="23" spans="1:10" x14ac:dyDescent="0.2">
      <c r="A23" t="s">
        <v>4009</v>
      </c>
      <c r="B23">
        <v>6.19</v>
      </c>
      <c r="C23" t="s">
        <v>252</v>
      </c>
      <c r="D23" t="s">
        <v>60</v>
      </c>
      <c r="E23">
        <v>29881918</v>
      </c>
      <c r="F23" t="s">
        <v>13</v>
      </c>
      <c r="G23">
        <v>417920752</v>
      </c>
      <c r="H23" t="s">
        <v>4010</v>
      </c>
      <c r="I23" t="s">
        <v>4026</v>
      </c>
      <c r="J23" t="s">
        <v>13</v>
      </c>
    </row>
    <row r="24" spans="1:10" x14ac:dyDescent="0.2">
      <c r="A24" t="s">
        <v>4009</v>
      </c>
      <c r="B24">
        <v>6.19</v>
      </c>
      <c r="C24" t="s">
        <v>252</v>
      </c>
      <c r="D24" t="s">
        <v>63</v>
      </c>
      <c r="E24">
        <v>30113510</v>
      </c>
      <c r="F24" t="s">
        <v>13</v>
      </c>
      <c r="G24">
        <v>398321667</v>
      </c>
      <c r="H24" t="s">
        <v>4010</v>
      </c>
      <c r="I24" t="s">
        <v>4027</v>
      </c>
      <c r="J24" t="s">
        <v>13</v>
      </c>
    </row>
    <row r="25" spans="1:10" x14ac:dyDescent="0.2">
      <c r="A25" t="s">
        <v>4009</v>
      </c>
      <c r="B25">
        <v>6.19</v>
      </c>
      <c r="C25" t="s">
        <v>252</v>
      </c>
      <c r="D25" t="s">
        <v>64</v>
      </c>
      <c r="E25">
        <v>29089580</v>
      </c>
      <c r="F25" t="s">
        <v>13</v>
      </c>
      <c r="G25">
        <v>395828576</v>
      </c>
      <c r="H25" t="s">
        <v>4010</v>
      </c>
      <c r="I25" t="s">
        <v>4028</v>
      </c>
      <c r="J25" t="s">
        <v>13</v>
      </c>
    </row>
    <row r="26" spans="1:10" x14ac:dyDescent="0.2">
      <c r="A26" t="s">
        <v>4009</v>
      </c>
      <c r="B26">
        <v>6.19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4010</v>
      </c>
      <c r="I26" t="s">
        <v>37</v>
      </c>
      <c r="J26" t="s">
        <v>13</v>
      </c>
    </row>
    <row r="27" spans="1:10" x14ac:dyDescent="0.2">
      <c r="A27" t="s">
        <v>4009</v>
      </c>
      <c r="B27">
        <v>6.19</v>
      </c>
      <c r="C27" t="s">
        <v>252</v>
      </c>
      <c r="D27" t="s">
        <v>66</v>
      </c>
      <c r="E27">
        <v>30431652</v>
      </c>
      <c r="F27" t="s">
        <v>13</v>
      </c>
      <c r="G27">
        <v>419425100</v>
      </c>
      <c r="H27" t="s">
        <v>4010</v>
      </c>
      <c r="I27" t="s">
        <v>193</v>
      </c>
      <c r="J27" t="s">
        <v>13</v>
      </c>
    </row>
    <row r="28" spans="1:10" x14ac:dyDescent="0.2">
      <c r="A28" t="s">
        <v>4009</v>
      </c>
      <c r="B28">
        <v>6.19</v>
      </c>
      <c r="C28" t="s">
        <v>252</v>
      </c>
      <c r="D28" t="s">
        <v>68</v>
      </c>
      <c r="E28">
        <v>32706143</v>
      </c>
      <c r="F28" t="s">
        <v>13</v>
      </c>
      <c r="G28">
        <v>403656809</v>
      </c>
      <c r="H28" t="s">
        <v>4010</v>
      </c>
      <c r="I28" t="s">
        <v>193</v>
      </c>
      <c r="J28" t="s">
        <v>13</v>
      </c>
    </row>
    <row r="29" spans="1:10" x14ac:dyDescent="0.2">
      <c r="A29" t="s">
        <v>4009</v>
      </c>
      <c r="B29">
        <v>6.19</v>
      </c>
      <c r="C29" t="s">
        <v>252</v>
      </c>
      <c r="D29" t="s">
        <v>70</v>
      </c>
      <c r="E29">
        <v>30985976</v>
      </c>
      <c r="F29" t="s">
        <v>13</v>
      </c>
      <c r="G29">
        <v>390833527</v>
      </c>
      <c r="H29" t="s">
        <v>4010</v>
      </c>
      <c r="I29" t="s">
        <v>193</v>
      </c>
      <c r="J29" t="s">
        <v>13</v>
      </c>
    </row>
    <row r="30" spans="1:10" x14ac:dyDescent="0.2">
      <c r="A30" t="s">
        <v>4009</v>
      </c>
      <c r="B30">
        <v>6.19</v>
      </c>
      <c r="C30" t="s">
        <v>252</v>
      </c>
      <c r="D30" t="s">
        <v>72</v>
      </c>
      <c r="E30">
        <v>31709412</v>
      </c>
      <c r="F30" t="s">
        <v>13</v>
      </c>
      <c r="G30">
        <v>400789169</v>
      </c>
      <c r="H30" t="s">
        <v>4010</v>
      </c>
      <c r="I30" t="s">
        <v>4029</v>
      </c>
      <c r="J30" t="s">
        <v>13</v>
      </c>
    </row>
    <row r="31" spans="1:10" x14ac:dyDescent="0.2">
      <c r="A31" t="s">
        <v>4009</v>
      </c>
      <c r="B31">
        <v>6.19</v>
      </c>
      <c r="C31" t="s">
        <v>252</v>
      </c>
      <c r="D31" t="s">
        <v>74</v>
      </c>
      <c r="E31">
        <v>31247930</v>
      </c>
      <c r="F31" t="s">
        <v>13</v>
      </c>
      <c r="G31">
        <v>399826154</v>
      </c>
      <c r="H31" t="s">
        <v>4010</v>
      </c>
      <c r="I31" t="s">
        <v>4030</v>
      </c>
      <c r="J31" t="s">
        <v>13</v>
      </c>
    </row>
    <row r="32" spans="1:10" x14ac:dyDescent="0.2">
      <c r="A32" t="s">
        <v>4009</v>
      </c>
      <c r="B32">
        <v>6.19</v>
      </c>
      <c r="C32" t="s">
        <v>252</v>
      </c>
      <c r="D32" t="s">
        <v>76</v>
      </c>
      <c r="E32">
        <v>30040386</v>
      </c>
      <c r="F32" t="s">
        <v>13</v>
      </c>
      <c r="G32">
        <v>379382986</v>
      </c>
      <c r="H32" t="s">
        <v>4010</v>
      </c>
      <c r="I32" t="s">
        <v>4031</v>
      </c>
      <c r="J32" t="s">
        <v>13</v>
      </c>
    </row>
    <row r="33" spans="1:10" x14ac:dyDescent="0.2">
      <c r="A33" t="s">
        <v>4009</v>
      </c>
      <c r="B33">
        <v>6.19</v>
      </c>
      <c r="C33" t="s">
        <v>252</v>
      </c>
      <c r="D33" t="s">
        <v>78</v>
      </c>
      <c r="E33">
        <v>34693722</v>
      </c>
      <c r="F33" t="s">
        <v>13</v>
      </c>
      <c r="G33">
        <v>421501708</v>
      </c>
      <c r="H33" t="s">
        <v>4010</v>
      </c>
      <c r="I33" t="s">
        <v>4032</v>
      </c>
      <c r="J33" t="s">
        <v>13</v>
      </c>
    </row>
    <row r="34" spans="1:10" x14ac:dyDescent="0.2">
      <c r="A34" t="s">
        <v>4009</v>
      </c>
      <c r="B34">
        <v>6.19</v>
      </c>
      <c r="C34" t="s">
        <v>252</v>
      </c>
      <c r="D34" t="s">
        <v>80</v>
      </c>
      <c r="E34">
        <v>28415093</v>
      </c>
      <c r="F34" t="s">
        <v>13</v>
      </c>
      <c r="G34">
        <v>404077783</v>
      </c>
      <c r="H34" t="s">
        <v>4010</v>
      </c>
      <c r="I34" t="s">
        <v>4033</v>
      </c>
      <c r="J34" t="s">
        <v>13</v>
      </c>
    </row>
    <row r="35" spans="1:10" x14ac:dyDescent="0.2">
      <c r="A35" t="s">
        <v>4009</v>
      </c>
      <c r="B35">
        <v>6.19</v>
      </c>
      <c r="C35" t="s">
        <v>252</v>
      </c>
      <c r="D35" t="s">
        <v>83</v>
      </c>
      <c r="E35">
        <v>30068240</v>
      </c>
      <c r="F35" t="s">
        <v>13</v>
      </c>
      <c r="G35">
        <v>423947144</v>
      </c>
      <c r="H35" t="s">
        <v>4010</v>
      </c>
      <c r="I35" t="s">
        <v>4034</v>
      </c>
      <c r="J35" t="s">
        <v>13</v>
      </c>
    </row>
    <row r="36" spans="1:10" x14ac:dyDescent="0.2">
      <c r="A36" t="s">
        <v>4009</v>
      </c>
      <c r="B36">
        <v>6.19</v>
      </c>
      <c r="C36" t="s">
        <v>252</v>
      </c>
      <c r="D36" t="s">
        <v>86</v>
      </c>
      <c r="E36">
        <v>29678320</v>
      </c>
      <c r="F36" t="s">
        <v>13</v>
      </c>
      <c r="G36">
        <v>397137115</v>
      </c>
      <c r="H36" t="s">
        <v>4010</v>
      </c>
      <c r="I36" t="s">
        <v>4035</v>
      </c>
      <c r="J36" t="s">
        <v>13</v>
      </c>
    </row>
    <row r="37" spans="1:10" x14ac:dyDescent="0.2">
      <c r="A37" t="s">
        <v>4009</v>
      </c>
      <c r="B37">
        <v>6.19</v>
      </c>
      <c r="C37" t="s">
        <v>252</v>
      </c>
      <c r="D37" t="s">
        <v>89</v>
      </c>
      <c r="E37">
        <v>30252077</v>
      </c>
      <c r="F37" t="s">
        <v>13</v>
      </c>
      <c r="G37">
        <v>402961004</v>
      </c>
      <c r="H37" t="s">
        <v>4010</v>
      </c>
      <c r="I37" t="s">
        <v>4036</v>
      </c>
      <c r="J37" t="s">
        <v>13</v>
      </c>
    </row>
    <row r="38" spans="1:10" x14ac:dyDescent="0.2">
      <c r="A38" t="s">
        <v>4009</v>
      </c>
      <c r="B38">
        <v>6.19</v>
      </c>
      <c r="C38" t="s">
        <v>252</v>
      </c>
      <c r="D38" t="s">
        <v>92</v>
      </c>
      <c r="E38">
        <v>27279671</v>
      </c>
      <c r="F38" t="s">
        <v>13</v>
      </c>
      <c r="G38">
        <v>378212285</v>
      </c>
      <c r="H38" t="s">
        <v>4010</v>
      </c>
      <c r="I38" t="s">
        <v>4037</v>
      </c>
      <c r="J38" t="s">
        <v>13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4038</v>
      </c>
      <c r="B2">
        <v>6.19</v>
      </c>
      <c r="C2" t="s">
        <v>252</v>
      </c>
      <c r="D2" t="s">
        <v>12</v>
      </c>
      <c r="E2">
        <v>242520235</v>
      </c>
      <c r="F2" t="s">
        <v>13</v>
      </c>
      <c r="G2">
        <v>3797038088</v>
      </c>
      <c r="H2" t="s">
        <v>4010</v>
      </c>
      <c r="I2" t="s">
        <v>193</v>
      </c>
      <c r="J2" t="s">
        <v>13</v>
      </c>
    </row>
    <row r="3" spans="1:10" x14ac:dyDescent="0.2">
      <c r="A3" t="s">
        <v>4038</v>
      </c>
      <c r="B3">
        <v>6.19</v>
      </c>
      <c r="C3" t="s">
        <v>252</v>
      </c>
      <c r="D3" t="s">
        <v>16</v>
      </c>
      <c r="E3">
        <v>321003735</v>
      </c>
      <c r="F3" t="s">
        <v>13</v>
      </c>
      <c r="G3">
        <v>4626564134</v>
      </c>
      <c r="H3" t="s">
        <v>4010</v>
      </c>
      <c r="I3" t="s">
        <v>193</v>
      </c>
      <c r="J3" t="s">
        <v>13</v>
      </c>
    </row>
    <row r="4" spans="1:10" x14ac:dyDescent="0.2">
      <c r="A4" t="s">
        <v>4038</v>
      </c>
      <c r="B4">
        <v>6.19</v>
      </c>
      <c r="C4" t="s">
        <v>252</v>
      </c>
      <c r="D4" t="s">
        <v>18</v>
      </c>
      <c r="E4">
        <v>377485447</v>
      </c>
      <c r="F4" t="s">
        <v>13</v>
      </c>
      <c r="G4">
        <v>5335854068</v>
      </c>
      <c r="H4" t="s">
        <v>4010</v>
      </c>
      <c r="I4" t="s">
        <v>193</v>
      </c>
      <c r="J4" t="s">
        <v>13</v>
      </c>
    </row>
    <row r="5" spans="1:10" x14ac:dyDescent="0.2">
      <c r="A5" t="s">
        <v>4038</v>
      </c>
      <c r="B5">
        <v>6.19</v>
      </c>
      <c r="C5" t="s">
        <v>252</v>
      </c>
      <c r="D5" t="s">
        <v>20</v>
      </c>
      <c r="E5">
        <v>389330405</v>
      </c>
      <c r="F5" t="s">
        <v>13</v>
      </c>
      <c r="G5">
        <v>5300199250</v>
      </c>
      <c r="H5" t="s">
        <v>4010</v>
      </c>
      <c r="I5" t="s">
        <v>193</v>
      </c>
      <c r="J5" t="s">
        <v>13</v>
      </c>
    </row>
    <row r="6" spans="1:10" x14ac:dyDescent="0.2">
      <c r="A6" t="s">
        <v>4038</v>
      </c>
      <c r="B6">
        <v>6.19</v>
      </c>
      <c r="C6" t="s">
        <v>252</v>
      </c>
      <c r="D6" t="s">
        <v>22</v>
      </c>
      <c r="E6">
        <v>384502115</v>
      </c>
      <c r="F6" t="s">
        <v>13</v>
      </c>
      <c r="G6">
        <v>5456220444</v>
      </c>
      <c r="H6" t="s">
        <v>4010</v>
      </c>
      <c r="I6" t="s">
        <v>193</v>
      </c>
      <c r="J6" t="s">
        <v>13</v>
      </c>
    </row>
    <row r="7" spans="1:10" x14ac:dyDescent="0.2">
      <c r="A7" t="s">
        <v>4038</v>
      </c>
      <c r="B7">
        <v>6.19</v>
      </c>
      <c r="C7" t="s">
        <v>252</v>
      </c>
      <c r="D7" t="s">
        <v>25</v>
      </c>
      <c r="E7">
        <v>431529353</v>
      </c>
      <c r="F7" t="s">
        <v>13</v>
      </c>
      <c r="G7">
        <v>5391683045</v>
      </c>
      <c r="H7" t="s">
        <v>4010</v>
      </c>
      <c r="I7" t="s">
        <v>193</v>
      </c>
      <c r="J7" t="s">
        <v>13</v>
      </c>
    </row>
    <row r="8" spans="1:10" x14ac:dyDescent="0.2">
      <c r="A8" t="s">
        <v>4038</v>
      </c>
      <c r="B8">
        <v>6.19</v>
      </c>
      <c r="C8" t="s">
        <v>252</v>
      </c>
      <c r="D8" t="s">
        <v>27</v>
      </c>
      <c r="E8">
        <v>408163068</v>
      </c>
      <c r="F8" t="s">
        <v>13</v>
      </c>
      <c r="G8">
        <v>5317685525</v>
      </c>
      <c r="H8" t="s">
        <v>4010</v>
      </c>
      <c r="I8" t="s">
        <v>4039</v>
      </c>
      <c r="J8" t="s">
        <v>13</v>
      </c>
    </row>
    <row r="9" spans="1:10" x14ac:dyDescent="0.2">
      <c r="A9" t="s">
        <v>4038</v>
      </c>
      <c r="B9">
        <v>6.19</v>
      </c>
      <c r="C9" t="s">
        <v>252</v>
      </c>
      <c r="D9" t="s">
        <v>29</v>
      </c>
      <c r="E9">
        <v>401952091</v>
      </c>
      <c r="F9" t="s">
        <v>13</v>
      </c>
      <c r="G9">
        <v>5149024626</v>
      </c>
      <c r="H9" t="s">
        <v>4010</v>
      </c>
      <c r="I9" t="s">
        <v>4040</v>
      </c>
      <c r="J9" t="s">
        <v>13</v>
      </c>
    </row>
    <row r="10" spans="1:10" x14ac:dyDescent="0.2">
      <c r="A10" t="s">
        <v>4038</v>
      </c>
      <c r="B10">
        <v>6.19</v>
      </c>
      <c r="C10" t="s">
        <v>252</v>
      </c>
      <c r="D10" t="s">
        <v>32</v>
      </c>
      <c r="E10">
        <v>384091780</v>
      </c>
      <c r="F10" t="s">
        <v>13</v>
      </c>
      <c r="G10">
        <v>4971921104</v>
      </c>
      <c r="H10" t="s">
        <v>4010</v>
      </c>
      <c r="I10" t="s">
        <v>4041</v>
      </c>
      <c r="J10" t="s">
        <v>13</v>
      </c>
    </row>
    <row r="11" spans="1:10" x14ac:dyDescent="0.2">
      <c r="A11" t="s">
        <v>4038</v>
      </c>
      <c r="B11">
        <v>6.19</v>
      </c>
      <c r="C11" t="s">
        <v>252</v>
      </c>
      <c r="D11" t="s">
        <v>35</v>
      </c>
      <c r="E11">
        <v>394036197</v>
      </c>
      <c r="F11" t="s">
        <v>13</v>
      </c>
      <c r="G11">
        <v>5091694370</v>
      </c>
      <c r="H11" t="s">
        <v>4010</v>
      </c>
      <c r="I11" t="s">
        <v>4042</v>
      </c>
      <c r="J11" t="s">
        <v>13</v>
      </c>
    </row>
    <row r="12" spans="1:10" x14ac:dyDescent="0.2">
      <c r="A12" t="s">
        <v>4038</v>
      </c>
      <c r="B12">
        <v>6.19</v>
      </c>
      <c r="C12" t="s">
        <v>252</v>
      </c>
      <c r="D12" t="s">
        <v>38</v>
      </c>
      <c r="E12">
        <v>404390523</v>
      </c>
      <c r="F12" t="s">
        <v>13</v>
      </c>
      <c r="G12">
        <v>5180662769</v>
      </c>
      <c r="H12" t="s">
        <v>4010</v>
      </c>
      <c r="I12" t="s">
        <v>4043</v>
      </c>
      <c r="J12" t="s">
        <v>13</v>
      </c>
    </row>
    <row r="13" spans="1:10" x14ac:dyDescent="0.2">
      <c r="A13" t="s">
        <v>4038</v>
      </c>
      <c r="B13">
        <v>6.19</v>
      </c>
      <c r="C13" t="s">
        <v>252</v>
      </c>
      <c r="D13" t="s">
        <v>39</v>
      </c>
      <c r="E13">
        <v>381708570</v>
      </c>
      <c r="F13" t="s">
        <v>13</v>
      </c>
      <c r="G13">
        <v>5000620699</v>
      </c>
      <c r="H13" t="s">
        <v>4010</v>
      </c>
      <c r="I13" t="s">
        <v>4044</v>
      </c>
      <c r="J13" t="s">
        <v>13</v>
      </c>
    </row>
    <row r="14" spans="1:10" x14ac:dyDescent="0.2">
      <c r="A14" t="s">
        <v>4038</v>
      </c>
      <c r="B14">
        <v>6.19</v>
      </c>
      <c r="C14" t="s">
        <v>252</v>
      </c>
      <c r="D14" t="s">
        <v>40</v>
      </c>
      <c r="E14">
        <v>258888766</v>
      </c>
      <c r="F14" t="s">
        <v>13</v>
      </c>
      <c r="G14">
        <v>3627525161</v>
      </c>
      <c r="H14" t="s">
        <v>4010</v>
      </c>
      <c r="I14" t="s">
        <v>193</v>
      </c>
      <c r="J14" t="s">
        <v>13</v>
      </c>
    </row>
    <row r="15" spans="1:10" x14ac:dyDescent="0.2">
      <c r="A15" t="s">
        <v>4038</v>
      </c>
      <c r="B15">
        <v>6.19</v>
      </c>
      <c r="C15" t="s">
        <v>252</v>
      </c>
      <c r="D15" t="s">
        <v>42</v>
      </c>
      <c r="E15">
        <v>318226416</v>
      </c>
      <c r="F15" t="s">
        <v>13</v>
      </c>
      <c r="G15">
        <v>4753601407</v>
      </c>
      <c r="H15" t="s">
        <v>4010</v>
      </c>
      <c r="I15" t="s">
        <v>193</v>
      </c>
      <c r="J15" t="s">
        <v>13</v>
      </c>
    </row>
    <row r="16" spans="1:10" x14ac:dyDescent="0.2">
      <c r="A16" t="s">
        <v>4038</v>
      </c>
      <c r="B16">
        <v>6.19</v>
      </c>
      <c r="C16" t="s">
        <v>252</v>
      </c>
      <c r="D16" t="s">
        <v>44</v>
      </c>
      <c r="E16">
        <v>382324669</v>
      </c>
      <c r="F16" t="s">
        <v>13</v>
      </c>
      <c r="G16">
        <v>5237303342</v>
      </c>
      <c r="H16" t="s">
        <v>4010</v>
      </c>
      <c r="I16" t="s">
        <v>193</v>
      </c>
      <c r="J16" t="s">
        <v>13</v>
      </c>
    </row>
    <row r="17" spans="1:10" x14ac:dyDescent="0.2">
      <c r="A17" t="s">
        <v>4038</v>
      </c>
      <c r="B17">
        <v>6.19</v>
      </c>
      <c r="C17" t="s">
        <v>252</v>
      </c>
      <c r="D17" t="s">
        <v>46</v>
      </c>
      <c r="E17">
        <v>402493940</v>
      </c>
      <c r="F17" t="s">
        <v>13</v>
      </c>
      <c r="G17">
        <v>5147812505</v>
      </c>
      <c r="H17" t="s">
        <v>4010</v>
      </c>
      <c r="I17" t="s">
        <v>4045</v>
      </c>
      <c r="J17" t="s">
        <v>13</v>
      </c>
    </row>
    <row r="18" spans="1:10" x14ac:dyDescent="0.2">
      <c r="A18" t="s">
        <v>4038</v>
      </c>
      <c r="B18">
        <v>6.19</v>
      </c>
      <c r="C18" t="s">
        <v>252</v>
      </c>
      <c r="D18" t="s">
        <v>48</v>
      </c>
      <c r="E18">
        <v>436981155</v>
      </c>
      <c r="F18" t="s">
        <v>13</v>
      </c>
      <c r="G18">
        <v>5805789012</v>
      </c>
      <c r="H18" t="s">
        <v>4010</v>
      </c>
      <c r="I18" t="s">
        <v>4046</v>
      </c>
      <c r="J18" t="s">
        <v>13</v>
      </c>
    </row>
    <row r="19" spans="1:10" x14ac:dyDescent="0.2">
      <c r="A19" t="s">
        <v>4038</v>
      </c>
      <c r="B19">
        <v>6.19</v>
      </c>
      <c r="C19" t="s">
        <v>252</v>
      </c>
      <c r="D19" t="s">
        <v>50</v>
      </c>
      <c r="E19">
        <v>408238864</v>
      </c>
      <c r="F19" t="s">
        <v>13</v>
      </c>
      <c r="G19">
        <v>5299820642</v>
      </c>
      <c r="H19" t="s">
        <v>4010</v>
      </c>
      <c r="I19" t="s">
        <v>4047</v>
      </c>
      <c r="J19" t="s">
        <v>13</v>
      </c>
    </row>
    <row r="20" spans="1:10" x14ac:dyDescent="0.2">
      <c r="A20" t="s">
        <v>4038</v>
      </c>
      <c r="B20">
        <v>6.19</v>
      </c>
      <c r="C20" t="s">
        <v>252</v>
      </c>
      <c r="D20" t="s">
        <v>52</v>
      </c>
      <c r="E20">
        <v>379819646</v>
      </c>
      <c r="F20" t="s">
        <v>13</v>
      </c>
      <c r="G20">
        <v>5250242802</v>
      </c>
      <c r="H20" t="s">
        <v>4010</v>
      </c>
      <c r="I20" t="s">
        <v>193</v>
      </c>
      <c r="J20" t="s">
        <v>13</v>
      </c>
    </row>
    <row r="21" spans="1:10" x14ac:dyDescent="0.2">
      <c r="A21" t="s">
        <v>4038</v>
      </c>
      <c r="B21">
        <v>6.19</v>
      </c>
      <c r="C21" t="s">
        <v>252</v>
      </c>
      <c r="D21" t="s">
        <v>54</v>
      </c>
      <c r="E21">
        <v>369829161</v>
      </c>
      <c r="F21" t="s">
        <v>13</v>
      </c>
      <c r="G21">
        <v>4766013980</v>
      </c>
      <c r="H21" t="s">
        <v>4010</v>
      </c>
      <c r="I21" t="s">
        <v>4048</v>
      </c>
      <c r="J21" t="s">
        <v>13</v>
      </c>
    </row>
    <row r="22" spans="1:10" x14ac:dyDescent="0.2">
      <c r="A22" t="s">
        <v>4038</v>
      </c>
      <c r="B22">
        <v>6.19</v>
      </c>
      <c r="C22" t="s">
        <v>252</v>
      </c>
      <c r="D22" t="s">
        <v>57</v>
      </c>
      <c r="E22">
        <v>345727787</v>
      </c>
      <c r="F22" t="s">
        <v>13</v>
      </c>
      <c r="G22">
        <v>4661414103</v>
      </c>
      <c r="H22" t="s">
        <v>4010</v>
      </c>
      <c r="I22" t="s">
        <v>4049</v>
      </c>
      <c r="J22" t="s">
        <v>13</v>
      </c>
    </row>
    <row r="23" spans="1:10" x14ac:dyDescent="0.2">
      <c r="A23" t="s">
        <v>4038</v>
      </c>
      <c r="B23">
        <v>6.19</v>
      </c>
      <c r="C23" t="s">
        <v>252</v>
      </c>
      <c r="D23" t="s">
        <v>60</v>
      </c>
      <c r="E23">
        <v>367777252</v>
      </c>
      <c r="F23" t="s">
        <v>13</v>
      </c>
      <c r="G23">
        <v>4998256913</v>
      </c>
      <c r="H23" t="s">
        <v>4010</v>
      </c>
      <c r="I23" t="s">
        <v>4050</v>
      </c>
      <c r="J23" t="s">
        <v>13</v>
      </c>
    </row>
    <row r="24" spans="1:10" x14ac:dyDescent="0.2">
      <c r="A24" t="s">
        <v>4038</v>
      </c>
      <c r="B24">
        <v>6.19</v>
      </c>
      <c r="C24" t="s">
        <v>252</v>
      </c>
      <c r="D24" t="s">
        <v>63</v>
      </c>
      <c r="E24">
        <v>323210204</v>
      </c>
      <c r="F24" t="s">
        <v>13</v>
      </c>
      <c r="G24">
        <v>4581290335</v>
      </c>
      <c r="H24" t="s">
        <v>4010</v>
      </c>
      <c r="I24" t="s">
        <v>4051</v>
      </c>
      <c r="J24" t="s">
        <v>13</v>
      </c>
    </row>
    <row r="25" spans="1:10" x14ac:dyDescent="0.2">
      <c r="A25" t="s">
        <v>4038</v>
      </c>
      <c r="B25">
        <v>6.19</v>
      </c>
      <c r="C25" t="s">
        <v>252</v>
      </c>
      <c r="D25" t="s">
        <v>64</v>
      </c>
      <c r="E25">
        <v>385597380</v>
      </c>
      <c r="F25" t="s">
        <v>13</v>
      </c>
      <c r="G25">
        <v>4698724006</v>
      </c>
      <c r="H25" t="s">
        <v>4010</v>
      </c>
      <c r="I25" t="s">
        <v>4052</v>
      </c>
      <c r="J25" t="s">
        <v>13</v>
      </c>
    </row>
    <row r="26" spans="1:10" x14ac:dyDescent="0.2">
      <c r="A26" t="s">
        <v>4038</v>
      </c>
      <c r="B26">
        <v>6.19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4010</v>
      </c>
      <c r="I26" t="s">
        <v>37</v>
      </c>
      <c r="J26" t="s">
        <v>13</v>
      </c>
    </row>
    <row r="27" spans="1:10" x14ac:dyDescent="0.2">
      <c r="A27" t="s">
        <v>4038</v>
      </c>
      <c r="B27">
        <v>6.19</v>
      </c>
      <c r="C27" t="s">
        <v>252</v>
      </c>
      <c r="D27" t="s">
        <v>66</v>
      </c>
      <c r="E27">
        <v>302747790</v>
      </c>
      <c r="F27" t="s">
        <v>13</v>
      </c>
      <c r="G27">
        <v>3896414140</v>
      </c>
      <c r="H27" t="s">
        <v>4010</v>
      </c>
      <c r="I27" t="s">
        <v>193</v>
      </c>
      <c r="J27" t="s">
        <v>13</v>
      </c>
    </row>
    <row r="28" spans="1:10" x14ac:dyDescent="0.2">
      <c r="A28" t="s">
        <v>4038</v>
      </c>
      <c r="B28">
        <v>6.19</v>
      </c>
      <c r="C28" t="s">
        <v>252</v>
      </c>
      <c r="D28" t="s">
        <v>68</v>
      </c>
      <c r="E28">
        <v>312768236</v>
      </c>
      <c r="F28" t="s">
        <v>13</v>
      </c>
      <c r="G28">
        <v>4400105000</v>
      </c>
      <c r="H28" t="s">
        <v>4010</v>
      </c>
      <c r="I28" t="s">
        <v>193</v>
      </c>
      <c r="J28" t="s">
        <v>13</v>
      </c>
    </row>
    <row r="29" spans="1:10" x14ac:dyDescent="0.2">
      <c r="A29" t="s">
        <v>4038</v>
      </c>
      <c r="B29">
        <v>6.19</v>
      </c>
      <c r="C29" t="s">
        <v>252</v>
      </c>
      <c r="D29" t="s">
        <v>70</v>
      </c>
      <c r="E29">
        <v>369046984</v>
      </c>
      <c r="F29" t="s">
        <v>13</v>
      </c>
      <c r="G29">
        <v>4715136798</v>
      </c>
      <c r="H29" t="s">
        <v>4010</v>
      </c>
      <c r="I29" t="s">
        <v>193</v>
      </c>
      <c r="J29" t="s">
        <v>13</v>
      </c>
    </row>
    <row r="30" spans="1:10" x14ac:dyDescent="0.2">
      <c r="A30" t="s">
        <v>4038</v>
      </c>
      <c r="B30">
        <v>6.19</v>
      </c>
      <c r="C30" t="s">
        <v>252</v>
      </c>
      <c r="D30" t="s">
        <v>72</v>
      </c>
      <c r="E30">
        <v>360214395</v>
      </c>
      <c r="F30" t="s">
        <v>13</v>
      </c>
      <c r="G30">
        <v>4944787853</v>
      </c>
      <c r="H30" t="s">
        <v>4010</v>
      </c>
      <c r="I30" t="s">
        <v>193</v>
      </c>
      <c r="J30" t="s">
        <v>13</v>
      </c>
    </row>
    <row r="31" spans="1:10" x14ac:dyDescent="0.2">
      <c r="A31" t="s">
        <v>4038</v>
      </c>
      <c r="B31">
        <v>6.19</v>
      </c>
      <c r="C31" t="s">
        <v>252</v>
      </c>
      <c r="D31" t="s">
        <v>74</v>
      </c>
      <c r="E31">
        <v>379516680</v>
      </c>
      <c r="F31" t="s">
        <v>13</v>
      </c>
      <c r="G31">
        <v>5129611278</v>
      </c>
      <c r="H31" t="s">
        <v>4010</v>
      </c>
      <c r="I31" t="s">
        <v>193</v>
      </c>
      <c r="J31" t="s">
        <v>13</v>
      </c>
    </row>
    <row r="32" spans="1:10" x14ac:dyDescent="0.2">
      <c r="A32" t="s">
        <v>4038</v>
      </c>
      <c r="B32">
        <v>6.19</v>
      </c>
      <c r="C32" t="s">
        <v>252</v>
      </c>
      <c r="D32" t="s">
        <v>76</v>
      </c>
      <c r="E32">
        <v>379095924</v>
      </c>
      <c r="F32" t="s">
        <v>13</v>
      </c>
      <c r="G32">
        <v>4897445840</v>
      </c>
      <c r="H32" t="s">
        <v>4010</v>
      </c>
      <c r="I32" t="s">
        <v>4053</v>
      </c>
      <c r="J32" t="s">
        <v>13</v>
      </c>
    </row>
    <row r="33" spans="1:10" x14ac:dyDescent="0.2">
      <c r="A33" t="s">
        <v>4038</v>
      </c>
      <c r="B33">
        <v>6.19</v>
      </c>
      <c r="C33" t="s">
        <v>252</v>
      </c>
      <c r="D33" t="s">
        <v>78</v>
      </c>
      <c r="E33">
        <v>375464498</v>
      </c>
      <c r="F33" t="s">
        <v>13</v>
      </c>
      <c r="G33">
        <v>5138037800</v>
      </c>
      <c r="H33" t="s">
        <v>4010</v>
      </c>
      <c r="I33" t="s">
        <v>193</v>
      </c>
      <c r="J33" t="s">
        <v>13</v>
      </c>
    </row>
    <row r="34" spans="1:10" x14ac:dyDescent="0.2">
      <c r="A34" t="s">
        <v>4038</v>
      </c>
      <c r="B34">
        <v>6.19</v>
      </c>
      <c r="C34" t="s">
        <v>252</v>
      </c>
      <c r="D34" t="s">
        <v>80</v>
      </c>
      <c r="E34">
        <v>389741030</v>
      </c>
      <c r="F34" t="s">
        <v>13</v>
      </c>
      <c r="G34">
        <v>5120179861</v>
      </c>
      <c r="H34" t="s">
        <v>4010</v>
      </c>
      <c r="I34" t="s">
        <v>193</v>
      </c>
      <c r="J34" t="s">
        <v>13</v>
      </c>
    </row>
    <row r="35" spans="1:10" x14ac:dyDescent="0.2">
      <c r="A35" t="s">
        <v>4038</v>
      </c>
      <c r="B35">
        <v>6.19</v>
      </c>
      <c r="C35" t="s">
        <v>252</v>
      </c>
      <c r="D35" t="s">
        <v>83</v>
      </c>
      <c r="E35">
        <v>378102255</v>
      </c>
      <c r="F35" t="s">
        <v>13</v>
      </c>
      <c r="G35">
        <v>5224032491</v>
      </c>
      <c r="H35" t="s">
        <v>4010</v>
      </c>
      <c r="I35" t="s">
        <v>4054</v>
      </c>
      <c r="J35" t="s">
        <v>13</v>
      </c>
    </row>
    <row r="36" spans="1:10" x14ac:dyDescent="0.2">
      <c r="A36" t="s">
        <v>4038</v>
      </c>
      <c r="B36">
        <v>6.19</v>
      </c>
      <c r="C36" t="s">
        <v>252</v>
      </c>
      <c r="D36" t="s">
        <v>86</v>
      </c>
      <c r="E36">
        <v>346435212</v>
      </c>
      <c r="F36" t="s">
        <v>13</v>
      </c>
      <c r="G36">
        <v>4877168737</v>
      </c>
      <c r="H36" t="s">
        <v>4010</v>
      </c>
      <c r="I36" t="s">
        <v>4055</v>
      </c>
      <c r="J36" t="s">
        <v>13</v>
      </c>
    </row>
    <row r="37" spans="1:10" x14ac:dyDescent="0.2">
      <c r="A37" t="s">
        <v>4038</v>
      </c>
      <c r="B37">
        <v>6.19</v>
      </c>
      <c r="C37" t="s">
        <v>252</v>
      </c>
      <c r="D37" t="s">
        <v>89</v>
      </c>
      <c r="E37">
        <v>380104703</v>
      </c>
      <c r="F37" t="s">
        <v>13</v>
      </c>
      <c r="G37">
        <v>4964985621</v>
      </c>
      <c r="H37" t="s">
        <v>4010</v>
      </c>
      <c r="I37" t="s">
        <v>4056</v>
      </c>
      <c r="J37" t="s">
        <v>13</v>
      </c>
    </row>
    <row r="38" spans="1:10" x14ac:dyDescent="0.2">
      <c r="A38" t="s">
        <v>4038</v>
      </c>
      <c r="B38">
        <v>6.19</v>
      </c>
      <c r="C38" t="s">
        <v>252</v>
      </c>
      <c r="D38" t="s">
        <v>92</v>
      </c>
      <c r="E38">
        <v>359540216</v>
      </c>
      <c r="F38" t="s">
        <v>13</v>
      </c>
      <c r="G38">
        <v>4728724630</v>
      </c>
      <c r="H38" t="s">
        <v>4010</v>
      </c>
      <c r="I38" t="s">
        <v>4057</v>
      </c>
      <c r="J38" t="s">
        <v>13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4058</v>
      </c>
      <c r="B2">
        <v>8.15</v>
      </c>
      <c r="C2" t="s">
        <v>11</v>
      </c>
      <c r="D2" t="s">
        <v>12</v>
      </c>
      <c r="E2">
        <v>74912052</v>
      </c>
      <c r="F2" t="s">
        <v>13</v>
      </c>
      <c r="G2">
        <v>1040789363</v>
      </c>
      <c r="H2" t="s">
        <v>4059</v>
      </c>
      <c r="I2" t="s">
        <v>4060</v>
      </c>
      <c r="J2" t="s">
        <v>13</v>
      </c>
    </row>
    <row r="3" spans="1:10" x14ac:dyDescent="0.2">
      <c r="A3" t="s">
        <v>4058</v>
      </c>
      <c r="B3">
        <v>8.15</v>
      </c>
      <c r="C3" t="s">
        <v>11</v>
      </c>
      <c r="D3" t="s">
        <v>16</v>
      </c>
      <c r="E3">
        <v>36912345</v>
      </c>
      <c r="F3" t="s">
        <v>13</v>
      </c>
      <c r="G3">
        <v>505972617</v>
      </c>
      <c r="H3" t="s">
        <v>4059</v>
      </c>
      <c r="I3" t="s">
        <v>4061</v>
      </c>
      <c r="J3" t="s">
        <v>13</v>
      </c>
    </row>
    <row r="4" spans="1:10" x14ac:dyDescent="0.2">
      <c r="A4" t="s">
        <v>4058</v>
      </c>
      <c r="B4">
        <v>8.15</v>
      </c>
      <c r="C4" t="s">
        <v>11</v>
      </c>
      <c r="D4" t="s">
        <v>18</v>
      </c>
      <c r="E4">
        <v>22935101</v>
      </c>
      <c r="F4" t="s">
        <v>13</v>
      </c>
      <c r="G4">
        <v>305605608</v>
      </c>
      <c r="H4" t="s">
        <v>4059</v>
      </c>
      <c r="I4" t="s">
        <v>4062</v>
      </c>
      <c r="J4" t="s">
        <v>13</v>
      </c>
    </row>
    <row r="5" spans="1:10" x14ac:dyDescent="0.2">
      <c r="A5" t="s">
        <v>4058</v>
      </c>
      <c r="B5">
        <v>8.15</v>
      </c>
      <c r="C5" t="s">
        <v>11</v>
      </c>
      <c r="D5" t="s">
        <v>20</v>
      </c>
      <c r="E5">
        <v>11181934</v>
      </c>
      <c r="F5" t="s">
        <v>13</v>
      </c>
      <c r="G5">
        <v>150721031</v>
      </c>
      <c r="H5" t="s">
        <v>4059</v>
      </c>
      <c r="I5" t="s">
        <v>4063</v>
      </c>
      <c r="J5" t="s">
        <v>13</v>
      </c>
    </row>
    <row r="6" spans="1:10" x14ac:dyDescent="0.2">
      <c r="A6" t="s">
        <v>4058</v>
      </c>
      <c r="B6">
        <v>8.15</v>
      </c>
      <c r="C6" t="s">
        <v>11</v>
      </c>
      <c r="D6" t="s">
        <v>22</v>
      </c>
      <c r="E6">
        <v>7804995</v>
      </c>
      <c r="F6" t="s">
        <v>13</v>
      </c>
      <c r="G6">
        <v>101893811</v>
      </c>
      <c r="H6" t="s">
        <v>4059</v>
      </c>
      <c r="I6" t="s">
        <v>4064</v>
      </c>
      <c r="J6" t="s">
        <v>4065</v>
      </c>
    </row>
    <row r="7" spans="1:10" x14ac:dyDescent="0.2">
      <c r="A7" t="s">
        <v>4058</v>
      </c>
      <c r="B7">
        <v>8.15</v>
      </c>
      <c r="C7" t="s">
        <v>11</v>
      </c>
      <c r="D7" t="s">
        <v>25</v>
      </c>
      <c r="E7">
        <v>3621371</v>
      </c>
      <c r="F7" t="s">
        <v>13</v>
      </c>
      <c r="G7">
        <v>46826963</v>
      </c>
      <c r="H7" t="s">
        <v>4059</v>
      </c>
      <c r="I7" t="s">
        <v>4066</v>
      </c>
      <c r="J7" t="s">
        <v>13</v>
      </c>
    </row>
    <row r="8" spans="1:10" x14ac:dyDescent="0.2">
      <c r="A8" t="s">
        <v>4058</v>
      </c>
      <c r="B8">
        <v>8.15</v>
      </c>
      <c r="C8" t="s">
        <v>11</v>
      </c>
      <c r="D8" t="s">
        <v>27</v>
      </c>
      <c r="E8">
        <v>1700112</v>
      </c>
      <c r="F8" t="s">
        <v>13</v>
      </c>
      <c r="G8">
        <v>20776185</v>
      </c>
      <c r="H8" t="s">
        <v>4059</v>
      </c>
      <c r="I8" t="s">
        <v>4067</v>
      </c>
      <c r="J8" t="s">
        <v>13</v>
      </c>
    </row>
    <row r="9" spans="1:10" x14ac:dyDescent="0.2">
      <c r="A9" t="s">
        <v>4058</v>
      </c>
      <c r="B9">
        <v>8.15</v>
      </c>
      <c r="C9" t="s">
        <v>11</v>
      </c>
      <c r="D9" t="s">
        <v>29</v>
      </c>
      <c r="E9">
        <v>801344</v>
      </c>
      <c r="F9" t="s">
        <v>13</v>
      </c>
      <c r="G9">
        <v>9651372</v>
      </c>
      <c r="H9" t="s">
        <v>4059</v>
      </c>
      <c r="I9" t="s">
        <v>4068</v>
      </c>
      <c r="J9" t="s">
        <v>4069</v>
      </c>
    </row>
    <row r="10" spans="1:10" x14ac:dyDescent="0.2">
      <c r="A10" t="s">
        <v>4058</v>
      </c>
      <c r="B10">
        <v>8.15</v>
      </c>
      <c r="C10" t="s">
        <v>11</v>
      </c>
      <c r="D10" t="s">
        <v>32</v>
      </c>
      <c r="E10">
        <v>395804</v>
      </c>
      <c r="F10" t="s">
        <v>13</v>
      </c>
      <c r="G10">
        <v>5088945</v>
      </c>
      <c r="H10" t="s">
        <v>4059</v>
      </c>
      <c r="I10" t="s">
        <v>4070</v>
      </c>
      <c r="J10" t="s">
        <v>4071</v>
      </c>
    </row>
    <row r="11" spans="1:10" x14ac:dyDescent="0.2">
      <c r="A11" t="s">
        <v>4058</v>
      </c>
      <c r="B11">
        <v>8.15</v>
      </c>
      <c r="C11" t="s">
        <v>11</v>
      </c>
      <c r="D11" t="s">
        <v>35</v>
      </c>
      <c r="E11">
        <v>175538</v>
      </c>
      <c r="F11" t="s">
        <v>13</v>
      </c>
      <c r="G11">
        <v>1926510</v>
      </c>
      <c r="H11" t="s">
        <v>4059</v>
      </c>
      <c r="I11" t="s">
        <v>4072</v>
      </c>
      <c r="J11" t="s">
        <v>4073</v>
      </c>
    </row>
    <row r="12" spans="1:10" x14ac:dyDescent="0.2">
      <c r="A12" t="s">
        <v>4058</v>
      </c>
      <c r="B12">
        <v>8.15</v>
      </c>
      <c r="C12" t="s">
        <v>11</v>
      </c>
      <c r="D12" t="s">
        <v>38</v>
      </c>
      <c r="E12">
        <v>76669</v>
      </c>
      <c r="F12" t="s">
        <v>13</v>
      </c>
      <c r="G12">
        <v>1052899</v>
      </c>
      <c r="H12" t="s">
        <v>4059</v>
      </c>
      <c r="I12" t="s">
        <v>4074</v>
      </c>
      <c r="J12" t="s">
        <v>4075</v>
      </c>
    </row>
    <row r="13" spans="1:10" x14ac:dyDescent="0.2">
      <c r="A13" t="s">
        <v>4058</v>
      </c>
      <c r="B13">
        <v>8.15</v>
      </c>
      <c r="C13" t="s">
        <v>11</v>
      </c>
      <c r="D13" t="s">
        <v>39</v>
      </c>
      <c r="E13">
        <v>34571</v>
      </c>
      <c r="F13" t="s">
        <v>13</v>
      </c>
      <c r="G13">
        <v>410817</v>
      </c>
      <c r="H13" t="s">
        <v>4059</v>
      </c>
      <c r="I13" t="s">
        <v>4076</v>
      </c>
      <c r="J13" t="s">
        <v>4077</v>
      </c>
    </row>
    <row r="14" spans="1:10" x14ac:dyDescent="0.2">
      <c r="A14" t="s">
        <v>4058</v>
      </c>
      <c r="B14">
        <v>8.15</v>
      </c>
      <c r="C14" t="s">
        <v>11</v>
      </c>
      <c r="D14" t="s">
        <v>40</v>
      </c>
      <c r="E14">
        <v>81817700</v>
      </c>
      <c r="F14" t="s">
        <v>13</v>
      </c>
      <c r="G14">
        <v>1109263087</v>
      </c>
      <c r="H14" t="s">
        <v>4059</v>
      </c>
      <c r="I14" t="s">
        <v>4078</v>
      </c>
      <c r="J14" t="s">
        <v>13</v>
      </c>
    </row>
    <row r="15" spans="1:10" x14ac:dyDescent="0.2">
      <c r="A15" t="s">
        <v>4058</v>
      </c>
      <c r="B15">
        <v>8.15</v>
      </c>
      <c r="C15" t="s">
        <v>11</v>
      </c>
      <c r="D15" t="s">
        <v>42</v>
      </c>
      <c r="E15">
        <v>40015272</v>
      </c>
      <c r="F15" t="s">
        <v>13</v>
      </c>
      <c r="G15">
        <v>544630186</v>
      </c>
      <c r="H15" t="s">
        <v>4059</v>
      </c>
      <c r="I15" t="s">
        <v>4079</v>
      </c>
      <c r="J15" t="s">
        <v>13</v>
      </c>
    </row>
    <row r="16" spans="1:10" x14ac:dyDescent="0.2">
      <c r="A16" t="s">
        <v>4058</v>
      </c>
      <c r="B16">
        <v>8.15</v>
      </c>
      <c r="C16" t="s">
        <v>11</v>
      </c>
      <c r="D16" t="s">
        <v>44</v>
      </c>
      <c r="E16">
        <v>22300274</v>
      </c>
      <c r="F16" t="s">
        <v>13</v>
      </c>
      <c r="G16">
        <v>301892368</v>
      </c>
      <c r="H16" t="s">
        <v>4059</v>
      </c>
      <c r="I16" t="s">
        <v>4080</v>
      </c>
      <c r="J16" t="s">
        <v>13</v>
      </c>
    </row>
    <row r="17" spans="1:10" x14ac:dyDescent="0.2">
      <c r="A17" t="s">
        <v>4058</v>
      </c>
      <c r="B17">
        <v>8.15</v>
      </c>
      <c r="C17" t="s">
        <v>11</v>
      </c>
      <c r="D17" t="s">
        <v>46</v>
      </c>
      <c r="E17">
        <v>12749206</v>
      </c>
      <c r="F17" t="s">
        <v>13</v>
      </c>
      <c r="G17">
        <v>167248265</v>
      </c>
      <c r="H17" t="s">
        <v>4059</v>
      </c>
      <c r="I17" t="s">
        <v>4081</v>
      </c>
      <c r="J17" t="s">
        <v>13</v>
      </c>
    </row>
    <row r="18" spans="1:10" x14ac:dyDescent="0.2">
      <c r="A18" t="s">
        <v>4058</v>
      </c>
      <c r="B18">
        <v>8.15</v>
      </c>
      <c r="C18" t="s">
        <v>11</v>
      </c>
      <c r="D18" t="s">
        <v>48</v>
      </c>
      <c r="E18">
        <v>5800637</v>
      </c>
      <c r="F18" t="s">
        <v>13</v>
      </c>
      <c r="G18">
        <v>74593079</v>
      </c>
      <c r="H18" t="s">
        <v>4059</v>
      </c>
      <c r="I18" t="s">
        <v>4082</v>
      </c>
      <c r="J18" t="s">
        <v>13</v>
      </c>
    </row>
    <row r="19" spans="1:10" x14ac:dyDescent="0.2">
      <c r="A19" t="s">
        <v>4058</v>
      </c>
      <c r="B19">
        <v>8.15</v>
      </c>
      <c r="C19" t="s">
        <v>11</v>
      </c>
      <c r="D19" t="s">
        <v>50</v>
      </c>
      <c r="E19">
        <v>2906173</v>
      </c>
      <c r="F19" t="s">
        <v>13</v>
      </c>
      <c r="G19">
        <v>39253208</v>
      </c>
      <c r="H19" t="s">
        <v>4059</v>
      </c>
      <c r="I19" t="s">
        <v>4083</v>
      </c>
      <c r="J19" t="s">
        <v>13</v>
      </c>
    </row>
    <row r="20" spans="1:10" x14ac:dyDescent="0.2">
      <c r="A20" t="s">
        <v>4058</v>
      </c>
      <c r="B20">
        <v>8.15</v>
      </c>
      <c r="C20" t="s">
        <v>11</v>
      </c>
      <c r="D20" t="s">
        <v>52</v>
      </c>
      <c r="E20">
        <v>1696948</v>
      </c>
      <c r="F20" t="s">
        <v>13</v>
      </c>
      <c r="G20">
        <v>20834237</v>
      </c>
      <c r="H20" t="s">
        <v>4059</v>
      </c>
      <c r="I20" t="s">
        <v>4084</v>
      </c>
      <c r="J20" t="s">
        <v>13</v>
      </c>
    </row>
    <row r="21" spans="1:10" x14ac:dyDescent="0.2">
      <c r="A21" t="s">
        <v>4058</v>
      </c>
      <c r="B21">
        <v>8.15</v>
      </c>
      <c r="C21" t="s">
        <v>11</v>
      </c>
      <c r="D21" t="s">
        <v>54</v>
      </c>
      <c r="E21">
        <v>797669</v>
      </c>
      <c r="F21" t="s">
        <v>13</v>
      </c>
      <c r="G21">
        <v>9830557</v>
      </c>
      <c r="H21" t="s">
        <v>4059</v>
      </c>
      <c r="I21" t="s">
        <v>4085</v>
      </c>
      <c r="J21" t="s">
        <v>4086</v>
      </c>
    </row>
    <row r="22" spans="1:10" x14ac:dyDescent="0.2">
      <c r="A22" t="s">
        <v>4058</v>
      </c>
      <c r="B22">
        <v>8.15</v>
      </c>
      <c r="C22" t="s">
        <v>11</v>
      </c>
      <c r="D22" t="s">
        <v>57</v>
      </c>
      <c r="E22">
        <v>385969</v>
      </c>
      <c r="F22" t="s">
        <v>13</v>
      </c>
      <c r="G22">
        <v>4914085</v>
      </c>
      <c r="H22" t="s">
        <v>4059</v>
      </c>
      <c r="I22" t="s">
        <v>4087</v>
      </c>
      <c r="J22" t="s">
        <v>4088</v>
      </c>
    </row>
    <row r="23" spans="1:10" x14ac:dyDescent="0.2">
      <c r="A23" t="s">
        <v>4058</v>
      </c>
      <c r="B23">
        <v>8.15</v>
      </c>
      <c r="C23" t="s">
        <v>11</v>
      </c>
      <c r="D23" t="s">
        <v>60</v>
      </c>
      <c r="E23">
        <v>119279</v>
      </c>
      <c r="F23" t="s">
        <v>13</v>
      </c>
      <c r="G23">
        <v>1624863</v>
      </c>
      <c r="H23" t="s">
        <v>4059</v>
      </c>
      <c r="I23" t="s">
        <v>4089</v>
      </c>
      <c r="J23" t="s">
        <v>4090</v>
      </c>
    </row>
    <row r="24" spans="1:10" x14ac:dyDescent="0.2">
      <c r="A24" t="s">
        <v>4058</v>
      </c>
      <c r="B24">
        <v>8.15</v>
      </c>
      <c r="C24" t="s">
        <v>11</v>
      </c>
      <c r="D24" t="s">
        <v>63</v>
      </c>
      <c r="E24">
        <v>94307</v>
      </c>
      <c r="F24" t="s">
        <v>13</v>
      </c>
      <c r="G24">
        <v>1037311</v>
      </c>
      <c r="H24" t="s">
        <v>4059</v>
      </c>
      <c r="I24" t="s">
        <v>4091</v>
      </c>
      <c r="J24" t="s">
        <v>4092</v>
      </c>
    </row>
    <row r="25" spans="1:10" x14ac:dyDescent="0.2">
      <c r="A25" t="s">
        <v>4058</v>
      </c>
      <c r="B25">
        <v>8.15</v>
      </c>
      <c r="C25" t="s">
        <v>11</v>
      </c>
      <c r="D25" t="s">
        <v>64</v>
      </c>
      <c r="E25">
        <v>31928</v>
      </c>
      <c r="F25" t="s">
        <v>13</v>
      </c>
      <c r="G25">
        <v>451329</v>
      </c>
      <c r="H25" t="s">
        <v>4059</v>
      </c>
      <c r="I25" t="s">
        <v>4093</v>
      </c>
      <c r="J25" t="s">
        <v>4094</v>
      </c>
    </row>
    <row r="26" spans="1:10" x14ac:dyDescent="0.2">
      <c r="A26" t="s">
        <v>4058</v>
      </c>
      <c r="B26">
        <v>8.15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4059</v>
      </c>
      <c r="I26" t="s">
        <v>37</v>
      </c>
      <c r="J26" t="s">
        <v>13</v>
      </c>
    </row>
    <row r="27" spans="1:10" x14ac:dyDescent="0.2">
      <c r="A27" t="s">
        <v>4058</v>
      </c>
      <c r="B27">
        <v>8.15</v>
      </c>
      <c r="C27" t="s">
        <v>11</v>
      </c>
      <c r="D27" t="s">
        <v>66</v>
      </c>
      <c r="E27">
        <v>79644692</v>
      </c>
      <c r="F27" t="s">
        <v>13</v>
      </c>
      <c r="G27">
        <v>1048769780</v>
      </c>
      <c r="H27" t="s">
        <v>4059</v>
      </c>
      <c r="I27" t="s">
        <v>4095</v>
      </c>
      <c r="J27" t="s">
        <v>13</v>
      </c>
    </row>
    <row r="28" spans="1:10" x14ac:dyDescent="0.2">
      <c r="A28" t="s">
        <v>4058</v>
      </c>
      <c r="B28">
        <v>8.15</v>
      </c>
      <c r="C28" t="s">
        <v>11</v>
      </c>
      <c r="D28" t="s">
        <v>68</v>
      </c>
      <c r="E28">
        <v>38905599</v>
      </c>
      <c r="F28" t="s">
        <v>13</v>
      </c>
      <c r="G28">
        <v>554593541</v>
      </c>
      <c r="H28" t="s">
        <v>4059</v>
      </c>
      <c r="I28" t="s">
        <v>4096</v>
      </c>
      <c r="J28" t="s">
        <v>13</v>
      </c>
    </row>
    <row r="29" spans="1:10" x14ac:dyDescent="0.2">
      <c r="A29" t="s">
        <v>4058</v>
      </c>
      <c r="B29">
        <v>8.15</v>
      </c>
      <c r="C29" t="s">
        <v>11</v>
      </c>
      <c r="D29" t="s">
        <v>70</v>
      </c>
      <c r="E29">
        <v>20251713</v>
      </c>
      <c r="F29" t="s">
        <v>13</v>
      </c>
      <c r="G29">
        <v>278546133</v>
      </c>
      <c r="H29" t="s">
        <v>4059</v>
      </c>
      <c r="I29" t="s">
        <v>4097</v>
      </c>
      <c r="J29" t="s">
        <v>13</v>
      </c>
    </row>
    <row r="30" spans="1:10" x14ac:dyDescent="0.2">
      <c r="A30" t="s">
        <v>4058</v>
      </c>
      <c r="B30">
        <v>8.15</v>
      </c>
      <c r="C30" t="s">
        <v>11</v>
      </c>
      <c r="D30" t="s">
        <v>72</v>
      </c>
      <c r="E30">
        <v>10836414</v>
      </c>
      <c r="F30" t="s">
        <v>13</v>
      </c>
      <c r="G30">
        <v>144303415</v>
      </c>
      <c r="H30" t="s">
        <v>4059</v>
      </c>
      <c r="I30" t="s">
        <v>4098</v>
      </c>
      <c r="J30" t="s">
        <v>13</v>
      </c>
    </row>
    <row r="31" spans="1:10" x14ac:dyDescent="0.2">
      <c r="A31" t="s">
        <v>4058</v>
      </c>
      <c r="B31">
        <v>8.15</v>
      </c>
      <c r="C31" t="s">
        <v>11</v>
      </c>
      <c r="D31" t="s">
        <v>74</v>
      </c>
      <c r="E31">
        <v>5798526</v>
      </c>
      <c r="F31" t="s">
        <v>13</v>
      </c>
      <c r="G31">
        <v>74817638</v>
      </c>
      <c r="H31" t="s">
        <v>4059</v>
      </c>
      <c r="I31" t="s">
        <v>4099</v>
      </c>
      <c r="J31" t="s">
        <v>13</v>
      </c>
    </row>
    <row r="32" spans="1:10" x14ac:dyDescent="0.2">
      <c r="A32" t="s">
        <v>4058</v>
      </c>
      <c r="B32">
        <v>8.15</v>
      </c>
      <c r="C32" t="s">
        <v>11</v>
      </c>
      <c r="D32" t="s">
        <v>76</v>
      </c>
      <c r="E32">
        <v>2632379</v>
      </c>
      <c r="F32" t="s">
        <v>13</v>
      </c>
      <c r="G32">
        <v>34819802</v>
      </c>
      <c r="H32" t="s">
        <v>4059</v>
      </c>
      <c r="I32" t="s">
        <v>4100</v>
      </c>
      <c r="J32" t="s">
        <v>13</v>
      </c>
    </row>
    <row r="33" spans="1:10" x14ac:dyDescent="0.2">
      <c r="A33" t="s">
        <v>4058</v>
      </c>
      <c r="B33">
        <v>8.15</v>
      </c>
      <c r="C33" t="s">
        <v>11</v>
      </c>
      <c r="D33" t="s">
        <v>78</v>
      </c>
      <c r="E33">
        <v>1631024</v>
      </c>
      <c r="F33" t="s">
        <v>13</v>
      </c>
      <c r="G33">
        <v>20416898</v>
      </c>
      <c r="H33" t="s">
        <v>4059</v>
      </c>
      <c r="I33" t="s">
        <v>4101</v>
      </c>
      <c r="J33" t="s">
        <v>13</v>
      </c>
    </row>
    <row r="34" spans="1:10" x14ac:dyDescent="0.2">
      <c r="A34" t="s">
        <v>4058</v>
      </c>
      <c r="B34">
        <v>8.15</v>
      </c>
      <c r="C34" t="s">
        <v>11</v>
      </c>
      <c r="D34" t="s">
        <v>80</v>
      </c>
      <c r="E34">
        <v>809968</v>
      </c>
      <c r="F34" t="s">
        <v>13</v>
      </c>
      <c r="G34">
        <v>9474165</v>
      </c>
      <c r="H34" t="s">
        <v>4059</v>
      </c>
      <c r="I34" t="s">
        <v>4102</v>
      </c>
      <c r="J34" t="s">
        <v>4103</v>
      </c>
    </row>
    <row r="35" spans="1:10" x14ac:dyDescent="0.2">
      <c r="A35" t="s">
        <v>4058</v>
      </c>
      <c r="B35">
        <v>8.15</v>
      </c>
      <c r="C35" t="s">
        <v>11</v>
      </c>
      <c r="D35" t="s">
        <v>83</v>
      </c>
      <c r="E35">
        <v>356911</v>
      </c>
      <c r="F35" t="s">
        <v>13</v>
      </c>
      <c r="G35">
        <v>4347996</v>
      </c>
      <c r="H35" t="s">
        <v>4059</v>
      </c>
      <c r="I35" t="s">
        <v>4104</v>
      </c>
      <c r="J35" t="s">
        <v>4105</v>
      </c>
    </row>
    <row r="36" spans="1:10" x14ac:dyDescent="0.2">
      <c r="A36" t="s">
        <v>4058</v>
      </c>
      <c r="B36">
        <v>8.15</v>
      </c>
      <c r="C36" t="s">
        <v>11</v>
      </c>
      <c r="D36" t="s">
        <v>86</v>
      </c>
      <c r="E36">
        <v>148814</v>
      </c>
      <c r="F36" t="s">
        <v>13</v>
      </c>
      <c r="G36">
        <v>1587193</v>
      </c>
      <c r="H36" t="s">
        <v>4059</v>
      </c>
      <c r="I36" t="s">
        <v>4106</v>
      </c>
      <c r="J36" t="s">
        <v>4107</v>
      </c>
    </row>
    <row r="37" spans="1:10" x14ac:dyDescent="0.2">
      <c r="A37" t="s">
        <v>4058</v>
      </c>
      <c r="B37">
        <v>8.15</v>
      </c>
      <c r="C37" t="s">
        <v>11</v>
      </c>
      <c r="D37" t="s">
        <v>89</v>
      </c>
      <c r="E37">
        <v>78972</v>
      </c>
      <c r="F37" t="s">
        <v>13</v>
      </c>
      <c r="G37">
        <v>947036</v>
      </c>
      <c r="H37" t="s">
        <v>4059</v>
      </c>
      <c r="I37" t="s">
        <v>4108</v>
      </c>
      <c r="J37" t="s">
        <v>4109</v>
      </c>
    </row>
    <row r="38" spans="1:10" x14ac:dyDescent="0.2">
      <c r="A38" t="s">
        <v>4058</v>
      </c>
      <c r="B38">
        <v>8.15</v>
      </c>
      <c r="C38" t="s">
        <v>11</v>
      </c>
      <c r="D38" t="s">
        <v>92</v>
      </c>
      <c r="E38">
        <v>30058</v>
      </c>
      <c r="F38" t="s">
        <v>13</v>
      </c>
      <c r="G38">
        <v>438753</v>
      </c>
      <c r="H38" t="s">
        <v>4059</v>
      </c>
      <c r="I38" t="s">
        <v>4110</v>
      </c>
      <c r="J38" t="s">
        <v>4111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4112</v>
      </c>
      <c r="B2">
        <v>8.15</v>
      </c>
      <c r="C2" t="s">
        <v>11</v>
      </c>
      <c r="D2" t="s">
        <v>12</v>
      </c>
      <c r="E2">
        <v>2003675455</v>
      </c>
      <c r="F2" t="s">
        <v>13</v>
      </c>
      <c r="G2">
        <v>34309446421</v>
      </c>
      <c r="H2" t="s">
        <v>4059</v>
      </c>
      <c r="I2" t="s">
        <v>4113</v>
      </c>
      <c r="J2" t="s">
        <v>13</v>
      </c>
    </row>
    <row r="3" spans="1:10" x14ac:dyDescent="0.2">
      <c r="A3" t="s">
        <v>4112</v>
      </c>
      <c r="B3">
        <v>8.15</v>
      </c>
      <c r="C3" t="s">
        <v>11</v>
      </c>
      <c r="D3" t="s">
        <v>16</v>
      </c>
      <c r="E3">
        <v>1424874933</v>
      </c>
      <c r="F3" t="s">
        <v>13</v>
      </c>
      <c r="G3">
        <v>24230449839</v>
      </c>
      <c r="H3" t="s">
        <v>4059</v>
      </c>
      <c r="I3" t="s">
        <v>4114</v>
      </c>
      <c r="J3" t="s">
        <v>13</v>
      </c>
    </row>
    <row r="4" spans="1:10" x14ac:dyDescent="0.2">
      <c r="A4" t="s">
        <v>4112</v>
      </c>
      <c r="B4">
        <v>8.15</v>
      </c>
      <c r="C4" t="s">
        <v>11</v>
      </c>
      <c r="D4" t="s">
        <v>18</v>
      </c>
      <c r="E4">
        <v>1115078494</v>
      </c>
      <c r="F4" t="s">
        <v>13</v>
      </c>
      <c r="G4">
        <v>18080934257</v>
      </c>
      <c r="H4" t="s">
        <v>4059</v>
      </c>
      <c r="I4" t="s">
        <v>4115</v>
      </c>
      <c r="J4" t="s">
        <v>13</v>
      </c>
    </row>
    <row r="5" spans="1:10" x14ac:dyDescent="0.2">
      <c r="A5" t="s">
        <v>4112</v>
      </c>
      <c r="B5">
        <v>8.15</v>
      </c>
      <c r="C5" t="s">
        <v>11</v>
      </c>
      <c r="D5" t="s">
        <v>20</v>
      </c>
      <c r="E5">
        <v>704961824</v>
      </c>
      <c r="F5" t="s">
        <v>13</v>
      </c>
      <c r="G5">
        <v>11043765872</v>
      </c>
      <c r="H5" t="s">
        <v>4059</v>
      </c>
      <c r="I5" t="s">
        <v>4116</v>
      </c>
      <c r="J5" t="s">
        <v>13</v>
      </c>
    </row>
    <row r="6" spans="1:10" x14ac:dyDescent="0.2">
      <c r="A6" t="s">
        <v>4112</v>
      </c>
      <c r="B6">
        <v>8.15</v>
      </c>
      <c r="C6" t="s">
        <v>11</v>
      </c>
      <c r="D6" t="s">
        <v>22</v>
      </c>
      <c r="E6">
        <v>503713712</v>
      </c>
      <c r="F6" t="s">
        <v>13</v>
      </c>
      <c r="G6">
        <v>7850747508</v>
      </c>
      <c r="H6" t="s">
        <v>4059</v>
      </c>
      <c r="I6" t="s">
        <v>4117</v>
      </c>
      <c r="J6" t="s">
        <v>4118</v>
      </c>
    </row>
    <row r="7" spans="1:10" x14ac:dyDescent="0.2">
      <c r="A7" t="s">
        <v>4112</v>
      </c>
      <c r="B7">
        <v>8.15</v>
      </c>
      <c r="C7" t="s">
        <v>11</v>
      </c>
      <c r="D7" t="s">
        <v>25</v>
      </c>
      <c r="E7">
        <v>260473404</v>
      </c>
      <c r="F7" t="s">
        <v>13</v>
      </c>
      <c r="G7">
        <v>4017508026</v>
      </c>
      <c r="H7" t="s">
        <v>4059</v>
      </c>
      <c r="I7" t="s">
        <v>4119</v>
      </c>
      <c r="J7" t="s">
        <v>4120</v>
      </c>
    </row>
    <row r="8" spans="1:10" x14ac:dyDescent="0.2">
      <c r="A8" t="s">
        <v>4112</v>
      </c>
      <c r="B8">
        <v>8.15</v>
      </c>
      <c r="C8" t="s">
        <v>11</v>
      </c>
      <c r="D8" t="s">
        <v>27</v>
      </c>
      <c r="E8">
        <v>127966025</v>
      </c>
      <c r="F8" t="s">
        <v>13</v>
      </c>
      <c r="G8">
        <v>1956645261</v>
      </c>
      <c r="H8" t="s">
        <v>4059</v>
      </c>
      <c r="I8" t="s">
        <v>4121</v>
      </c>
      <c r="J8" t="s">
        <v>4122</v>
      </c>
    </row>
    <row r="9" spans="1:10" x14ac:dyDescent="0.2">
      <c r="A9" t="s">
        <v>4112</v>
      </c>
      <c r="B9">
        <v>8.15</v>
      </c>
      <c r="C9" t="s">
        <v>11</v>
      </c>
      <c r="D9" t="s">
        <v>29</v>
      </c>
      <c r="E9">
        <v>67750118</v>
      </c>
      <c r="F9" t="s">
        <v>13</v>
      </c>
      <c r="G9">
        <v>1024603165</v>
      </c>
      <c r="H9" t="s">
        <v>4059</v>
      </c>
      <c r="I9" t="s">
        <v>4123</v>
      </c>
      <c r="J9" t="s">
        <v>4124</v>
      </c>
    </row>
    <row r="10" spans="1:10" x14ac:dyDescent="0.2">
      <c r="A10" t="s">
        <v>4112</v>
      </c>
      <c r="B10">
        <v>8.15</v>
      </c>
      <c r="C10" t="s">
        <v>11</v>
      </c>
      <c r="D10" t="s">
        <v>32</v>
      </c>
      <c r="E10">
        <v>36881161</v>
      </c>
      <c r="F10" t="s">
        <v>13</v>
      </c>
      <c r="G10">
        <v>545254627</v>
      </c>
      <c r="H10" t="s">
        <v>4059</v>
      </c>
      <c r="I10" t="s">
        <v>4125</v>
      </c>
      <c r="J10" t="s">
        <v>4126</v>
      </c>
    </row>
    <row r="11" spans="1:10" x14ac:dyDescent="0.2">
      <c r="A11" t="s">
        <v>4112</v>
      </c>
      <c r="B11">
        <v>8.15</v>
      </c>
      <c r="C11" t="s">
        <v>11</v>
      </c>
      <c r="D11" t="s">
        <v>35</v>
      </c>
      <c r="E11">
        <v>17490267</v>
      </c>
      <c r="F11" t="s">
        <v>13</v>
      </c>
      <c r="G11">
        <v>257524690</v>
      </c>
      <c r="H11" t="s">
        <v>4059</v>
      </c>
      <c r="I11" t="s">
        <v>4127</v>
      </c>
      <c r="J11" t="s">
        <v>4128</v>
      </c>
    </row>
    <row r="12" spans="1:10" x14ac:dyDescent="0.2">
      <c r="A12" t="s">
        <v>4112</v>
      </c>
      <c r="B12">
        <v>8.15</v>
      </c>
      <c r="C12" t="s">
        <v>11</v>
      </c>
      <c r="D12" t="s">
        <v>38</v>
      </c>
      <c r="E12">
        <v>10134241</v>
      </c>
      <c r="F12" t="s">
        <v>13</v>
      </c>
      <c r="G12">
        <v>150917709</v>
      </c>
      <c r="H12" t="s">
        <v>4059</v>
      </c>
      <c r="I12" t="s">
        <v>4129</v>
      </c>
      <c r="J12" t="s">
        <v>4130</v>
      </c>
    </row>
    <row r="13" spans="1:10" x14ac:dyDescent="0.2">
      <c r="A13" t="s">
        <v>4112</v>
      </c>
      <c r="B13">
        <v>8.15</v>
      </c>
      <c r="C13" t="s">
        <v>11</v>
      </c>
      <c r="D13" t="s">
        <v>39</v>
      </c>
      <c r="E13">
        <v>4670899</v>
      </c>
      <c r="F13" t="s">
        <v>13</v>
      </c>
      <c r="G13">
        <v>66678366</v>
      </c>
      <c r="H13" t="s">
        <v>4059</v>
      </c>
      <c r="I13" t="s">
        <v>4131</v>
      </c>
      <c r="J13" t="s">
        <v>4132</v>
      </c>
    </row>
    <row r="14" spans="1:10" x14ac:dyDescent="0.2">
      <c r="A14" t="s">
        <v>4112</v>
      </c>
      <c r="B14">
        <v>8.15</v>
      </c>
      <c r="C14" t="s">
        <v>11</v>
      </c>
      <c r="D14" t="s">
        <v>40</v>
      </c>
      <c r="E14">
        <v>2149697932</v>
      </c>
      <c r="F14" t="s">
        <v>13</v>
      </c>
      <c r="G14">
        <v>36923367902</v>
      </c>
      <c r="H14" t="s">
        <v>4059</v>
      </c>
      <c r="I14" t="s">
        <v>4133</v>
      </c>
      <c r="J14" t="s">
        <v>13</v>
      </c>
    </row>
    <row r="15" spans="1:10" x14ac:dyDescent="0.2">
      <c r="A15" t="s">
        <v>4112</v>
      </c>
      <c r="B15">
        <v>8.15</v>
      </c>
      <c r="C15" t="s">
        <v>11</v>
      </c>
      <c r="D15" t="s">
        <v>42</v>
      </c>
      <c r="E15">
        <v>1511564233</v>
      </c>
      <c r="F15" t="s">
        <v>13</v>
      </c>
      <c r="G15">
        <v>25494441099</v>
      </c>
      <c r="H15" t="s">
        <v>4059</v>
      </c>
      <c r="I15" t="s">
        <v>4134</v>
      </c>
      <c r="J15" t="s">
        <v>13</v>
      </c>
    </row>
    <row r="16" spans="1:10" x14ac:dyDescent="0.2">
      <c r="A16" t="s">
        <v>4112</v>
      </c>
      <c r="B16">
        <v>8.15</v>
      </c>
      <c r="C16" t="s">
        <v>11</v>
      </c>
      <c r="D16" t="s">
        <v>44</v>
      </c>
      <c r="E16">
        <v>1092310502</v>
      </c>
      <c r="F16" t="s">
        <v>13</v>
      </c>
      <c r="G16">
        <v>17610618472</v>
      </c>
      <c r="H16" t="s">
        <v>4059</v>
      </c>
      <c r="I16" t="s">
        <v>4135</v>
      </c>
      <c r="J16" t="s">
        <v>13</v>
      </c>
    </row>
    <row r="17" spans="1:10" x14ac:dyDescent="0.2">
      <c r="A17" t="s">
        <v>4112</v>
      </c>
      <c r="B17">
        <v>8.15</v>
      </c>
      <c r="C17" t="s">
        <v>11</v>
      </c>
      <c r="D17" t="s">
        <v>46</v>
      </c>
      <c r="E17">
        <v>750167217</v>
      </c>
      <c r="F17" t="s">
        <v>13</v>
      </c>
      <c r="G17">
        <v>11762294222</v>
      </c>
      <c r="H17" t="s">
        <v>4059</v>
      </c>
      <c r="I17" t="s">
        <v>4136</v>
      </c>
      <c r="J17" t="s">
        <v>4137</v>
      </c>
    </row>
    <row r="18" spans="1:10" x14ac:dyDescent="0.2">
      <c r="A18" t="s">
        <v>4112</v>
      </c>
      <c r="B18">
        <v>8.15</v>
      </c>
      <c r="C18" t="s">
        <v>11</v>
      </c>
      <c r="D18" t="s">
        <v>48</v>
      </c>
      <c r="E18">
        <v>410670991</v>
      </c>
      <c r="F18" t="s">
        <v>13</v>
      </c>
      <c r="G18">
        <v>6394552934</v>
      </c>
      <c r="H18" t="s">
        <v>4059</v>
      </c>
      <c r="I18" t="s">
        <v>4138</v>
      </c>
      <c r="J18" t="s">
        <v>13</v>
      </c>
    </row>
    <row r="19" spans="1:10" x14ac:dyDescent="0.2">
      <c r="A19" t="s">
        <v>4112</v>
      </c>
      <c r="B19">
        <v>8.15</v>
      </c>
      <c r="C19" t="s">
        <v>11</v>
      </c>
      <c r="D19" t="s">
        <v>50</v>
      </c>
      <c r="E19">
        <v>229062313</v>
      </c>
      <c r="F19" t="s">
        <v>13</v>
      </c>
      <c r="G19">
        <v>3635038071</v>
      </c>
      <c r="H19" t="s">
        <v>4059</v>
      </c>
      <c r="I19" t="s">
        <v>4139</v>
      </c>
      <c r="J19" t="s">
        <v>13</v>
      </c>
    </row>
    <row r="20" spans="1:10" x14ac:dyDescent="0.2">
      <c r="A20" t="s">
        <v>4112</v>
      </c>
      <c r="B20">
        <v>8.15</v>
      </c>
      <c r="C20" t="s">
        <v>11</v>
      </c>
      <c r="D20" t="s">
        <v>52</v>
      </c>
      <c r="E20">
        <v>124180484</v>
      </c>
      <c r="F20" t="s">
        <v>13</v>
      </c>
      <c r="G20">
        <v>1900540142</v>
      </c>
      <c r="H20" t="s">
        <v>4059</v>
      </c>
      <c r="I20" t="s">
        <v>4140</v>
      </c>
      <c r="J20" t="s">
        <v>4141</v>
      </c>
    </row>
    <row r="21" spans="1:10" x14ac:dyDescent="0.2">
      <c r="A21" t="s">
        <v>4112</v>
      </c>
      <c r="B21">
        <v>8.15</v>
      </c>
      <c r="C21" t="s">
        <v>11</v>
      </c>
      <c r="D21" t="s">
        <v>54</v>
      </c>
      <c r="E21">
        <v>65292577</v>
      </c>
      <c r="F21" t="s">
        <v>13</v>
      </c>
      <c r="G21">
        <v>1020868860</v>
      </c>
      <c r="H21" t="s">
        <v>4059</v>
      </c>
      <c r="I21" t="s">
        <v>4142</v>
      </c>
      <c r="J21" t="s">
        <v>4143</v>
      </c>
    </row>
    <row r="22" spans="1:10" x14ac:dyDescent="0.2">
      <c r="A22" t="s">
        <v>4112</v>
      </c>
      <c r="B22">
        <v>8.15</v>
      </c>
      <c r="C22" t="s">
        <v>11</v>
      </c>
      <c r="D22" t="s">
        <v>57</v>
      </c>
      <c r="E22">
        <v>35317928</v>
      </c>
      <c r="F22" t="s">
        <v>13</v>
      </c>
      <c r="G22">
        <v>535925867</v>
      </c>
      <c r="H22" t="s">
        <v>4059</v>
      </c>
      <c r="I22" t="s">
        <v>4144</v>
      </c>
      <c r="J22" t="s">
        <v>4145</v>
      </c>
    </row>
    <row r="23" spans="1:10" x14ac:dyDescent="0.2">
      <c r="A23" t="s">
        <v>4112</v>
      </c>
      <c r="B23">
        <v>8.15</v>
      </c>
      <c r="C23" t="s">
        <v>11</v>
      </c>
      <c r="D23" t="s">
        <v>60</v>
      </c>
      <c r="E23">
        <v>16199376</v>
      </c>
      <c r="F23" t="s">
        <v>13</v>
      </c>
      <c r="G23">
        <v>242557238</v>
      </c>
      <c r="H23" t="s">
        <v>4059</v>
      </c>
      <c r="I23" t="s">
        <v>4146</v>
      </c>
      <c r="J23" t="s">
        <v>4147</v>
      </c>
    </row>
    <row r="24" spans="1:10" x14ac:dyDescent="0.2">
      <c r="A24" t="s">
        <v>4112</v>
      </c>
      <c r="B24">
        <v>8.15</v>
      </c>
      <c r="C24" t="s">
        <v>11</v>
      </c>
      <c r="D24" t="s">
        <v>63</v>
      </c>
      <c r="E24">
        <v>8610412</v>
      </c>
      <c r="F24" t="s">
        <v>13</v>
      </c>
      <c r="G24">
        <v>134714420</v>
      </c>
      <c r="H24" t="s">
        <v>4059</v>
      </c>
      <c r="I24" t="s">
        <v>4148</v>
      </c>
      <c r="J24" t="s">
        <v>4149</v>
      </c>
    </row>
    <row r="25" spans="1:10" x14ac:dyDescent="0.2">
      <c r="A25" t="s">
        <v>4112</v>
      </c>
      <c r="B25">
        <v>8.15</v>
      </c>
      <c r="C25" t="s">
        <v>11</v>
      </c>
      <c r="D25" t="s">
        <v>64</v>
      </c>
      <c r="E25">
        <v>4519453</v>
      </c>
      <c r="F25" t="s">
        <v>13</v>
      </c>
      <c r="G25">
        <v>64808162</v>
      </c>
      <c r="H25" t="s">
        <v>4059</v>
      </c>
      <c r="I25" t="s">
        <v>4150</v>
      </c>
      <c r="J25" t="s">
        <v>4151</v>
      </c>
    </row>
    <row r="26" spans="1:10" x14ac:dyDescent="0.2">
      <c r="A26" t="s">
        <v>4112</v>
      </c>
      <c r="B26">
        <v>8.15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4059</v>
      </c>
      <c r="I26" t="s">
        <v>37</v>
      </c>
      <c r="J26" t="s">
        <v>13</v>
      </c>
    </row>
    <row r="27" spans="1:10" x14ac:dyDescent="0.2">
      <c r="A27" t="s">
        <v>4112</v>
      </c>
      <c r="B27">
        <v>8.15</v>
      </c>
      <c r="C27" t="s">
        <v>11</v>
      </c>
      <c r="D27" t="s">
        <v>66</v>
      </c>
      <c r="E27">
        <v>1913639121</v>
      </c>
      <c r="F27" t="s">
        <v>13</v>
      </c>
      <c r="G27">
        <v>34489910884</v>
      </c>
      <c r="H27" t="s">
        <v>4059</v>
      </c>
      <c r="I27" t="s">
        <v>4152</v>
      </c>
      <c r="J27" t="s">
        <v>13</v>
      </c>
    </row>
    <row r="28" spans="1:10" x14ac:dyDescent="0.2">
      <c r="A28" t="s">
        <v>4112</v>
      </c>
      <c r="B28">
        <v>8.15</v>
      </c>
      <c r="C28" t="s">
        <v>11</v>
      </c>
      <c r="D28" t="s">
        <v>68</v>
      </c>
      <c r="E28">
        <v>1496927803</v>
      </c>
      <c r="F28" t="s">
        <v>13</v>
      </c>
      <c r="G28">
        <v>26197403645</v>
      </c>
      <c r="H28" t="s">
        <v>4059</v>
      </c>
      <c r="I28" t="s">
        <v>4153</v>
      </c>
      <c r="J28" t="s">
        <v>13</v>
      </c>
    </row>
    <row r="29" spans="1:10" x14ac:dyDescent="0.2">
      <c r="A29" t="s">
        <v>4112</v>
      </c>
      <c r="B29">
        <v>8.15</v>
      </c>
      <c r="C29" t="s">
        <v>11</v>
      </c>
      <c r="D29" t="s">
        <v>70</v>
      </c>
      <c r="E29">
        <v>1035201507</v>
      </c>
      <c r="F29" t="s">
        <v>13</v>
      </c>
      <c r="G29">
        <v>17277385684</v>
      </c>
      <c r="H29" t="s">
        <v>4059</v>
      </c>
      <c r="I29" t="s">
        <v>4154</v>
      </c>
      <c r="J29" t="s">
        <v>13</v>
      </c>
    </row>
    <row r="30" spans="1:10" x14ac:dyDescent="0.2">
      <c r="A30" t="s">
        <v>4112</v>
      </c>
      <c r="B30">
        <v>8.15</v>
      </c>
      <c r="C30" t="s">
        <v>11</v>
      </c>
      <c r="D30" t="s">
        <v>72</v>
      </c>
      <c r="E30">
        <v>668974489</v>
      </c>
      <c r="F30" t="s">
        <v>13</v>
      </c>
      <c r="G30">
        <v>10413608683</v>
      </c>
      <c r="H30" t="s">
        <v>4059</v>
      </c>
      <c r="I30" t="s">
        <v>4155</v>
      </c>
      <c r="J30" t="s">
        <v>13</v>
      </c>
    </row>
    <row r="31" spans="1:10" x14ac:dyDescent="0.2">
      <c r="A31" t="s">
        <v>4112</v>
      </c>
      <c r="B31">
        <v>8.15</v>
      </c>
      <c r="C31" t="s">
        <v>11</v>
      </c>
      <c r="D31" t="s">
        <v>74</v>
      </c>
      <c r="E31">
        <v>397672982</v>
      </c>
      <c r="F31" t="s">
        <v>13</v>
      </c>
      <c r="G31">
        <v>6214949874</v>
      </c>
      <c r="H31" t="s">
        <v>4059</v>
      </c>
      <c r="I31" t="s">
        <v>4156</v>
      </c>
      <c r="J31" t="s">
        <v>13</v>
      </c>
    </row>
    <row r="32" spans="1:10" x14ac:dyDescent="0.2">
      <c r="A32" t="s">
        <v>4112</v>
      </c>
      <c r="B32">
        <v>8.15</v>
      </c>
      <c r="C32" t="s">
        <v>11</v>
      </c>
      <c r="D32" t="s">
        <v>76</v>
      </c>
      <c r="E32">
        <v>226436945</v>
      </c>
      <c r="F32" t="s">
        <v>13</v>
      </c>
      <c r="G32">
        <v>3255727642</v>
      </c>
      <c r="H32" t="s">
        <v>4059</v>
      </c>
      <c r="I32" t="s">
        <v>4157</v>
      </c>
      <c r="J32" t="s">
        <v>13</v>
      </c>
    </row>
    <row r="33" spans="1:10" x14ac:dyDescent="0.2">
      <c r="A33" t="s">
        <v>4112</v>
      </c>
      <c r="B33">
        <v>8.15</v>
      </c>
      <c r="C33" t="s">
        <v>11</v>
      </c>
      <c r="D33" t="s">
        <v>78</v>
      </c>
      <c r="E33">
        <v>125586454</v>
      </c>
      <c r="F33" t="s">
        <v>13</v>
      </c>
      <c r="G33">
        <v>1889776921</v>
      </c>
      <c r="H33" t="s">
        <v>4059</v>
      </c>
      <c r="I33" t="s">
        <v>4158</v>
      </c>
      <c r="J33" t="s">
        <v>4159</v>
      </c>
    </row>
    <row r="34" spans="1:10" x14ac:dyDescent="0.2">
      <c r="A34" t="s">
        <v>4112</v>
      </c>
      <c r="B34">
        <v>8.15</v>
      </c>
      <c r="C34" t="s">
        <v>11</v>
      </c>
      <c r="D34" t="s">
        <v>80</v>
      </c>
      <c r="E34">
        <v>65016233</v>
      </c>
      <c r="F34" t="s">
        <v>13</v>
      </c>
      <c r="G34">
        <v>959816333</v>
      </c>
      <c r="H34" t="s">
        <v>4059</v>
      </c>
      <c r="I34" t="s">
        <v>4160</v>
      </c>
      <c r="J34" t="s">
        <v>4161</v>
      </c>
    </row>
    <row r="35" spans="1:10" x14ac:dyDescent="0.2">
      <c r="A35" t="s">
        <v>4112</v>
      </c>
      <c r="B35">
        <v>8.15</v>
      </c>
      <c r="C35" t="s">
        <v>11</v>
      </c>
      <c r="D35" t="s">
        <v>83</v>
      </c>
      <c r="E35">
        <v>33610685</v>
      </c>
      <c r="F35" t="s">
        <v>13</v>
      </c>
      <c r="G35">
        <v>502196974</v>
      </c>
      <c r="H35" t="s">
        <v>4059</v>
      </c>
      <c r="I35" t="s">
        <v>4162</v>
      </c>
      <c r="J35" t="s">
        <v>4163</v>
      </c>
    </row>
    <row r="36" spans="1:10" x14ac:dyDescent="0.2">
      <c r="A36" t="s">
        <v>4112</v>
      </c>
      <c r="B36">
        <v>8.15</v>
      </c>
      <c r="C36" t="s">
        <v>11</v>
      </c>
      <c r="D36" t="s">
        <v>86</v>
      </c>
      <c r="E36">
        <v>14343357</v>
      </c>
      <c r="F36" t="s">
        <v>13</v>
      </c>
      <c r="G36">
        <v>219941159</v>
      </c>
      <c r="H36" t="s">
        <v>4059</v>
      </c>
      <c r="I36" t="s">
        <v>4164</v>
      </c>
      <c r="J36" t="s">
        <v>4165</v>
      </c>
    </row>
    <row r="37" spans="1:10" x14ac:dyDescent="0.2">
      <c r="A37" t="s">
        <v>4112</v>
      </c>
      <c r="B37">
        <v>8.15</v>
      </c>
      <c r="C37" t="s">
        <v>11</v>
      </c>
      <c r="D37" t="s">
        <v>89</v>
      </c>
      <c r="E37">
        <v>8377692</v>
      </c>
      <c r="F37" t="s">
        <v>13</v>
      </c>
      <c r="G37">
        <v>127684490</v>
      </c>
      <c r="H37" t="s">
        <v>4059</v>
      </c>
      <c r="I37" t="s">
        <v>4166</v>
      </c>
      <c r="J37" t="s">
        <v>4167</v>
      </c>
    </row>
    <row r="38" spans="1:10" x14ac:dyDescent="0.2">
      <c r="A38" t="s">
        <v>4112</v>
      </c>
      <c r="B38">
        <v>8.15</v>
      </c>
      <c r="C38" t="s">
        <v>11</v>
      </c>
      <c r="D38" t="s">
        <v>92</v>
      </c>
      <c r="E38">
        <v>4373085</v>
      </c>
      <c r="F38" t="s">
        <v>13</v>
      </c>
      <c r="G38">
        <v>63482136</v>
      </c>
      <c r="H38" t="s">
        <v>4059</v>
      </c>
      <c r="I38" t="s">
        <v>4168</v>
      </c>
      <c r="J38" t="s">
        <v>4169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4170</v>
      </c>
      <c r="B2">
        <v>8.15</v>
      </c>
      <c r="C2" t="s">
        <v>11</v>
      </c>
      <c r="D2" t="s">
        <v>12</v>
      </c>
      <c r="E2">
        <v>1458848</v>
      </c>
      <c r="F2" t="s">
        <v>13</v>
      </c>
      <c r="G2">
        <v>17841800</v>
      </c>
      <c r="H2" t="s">
        <v>4171</v>
      </c>
      <c r="I2" t="s">
        <v>4172</v>
      </c>
      <c r="J2" t="s">
        <v>4173</v>
      </c>
    </row>
    <row r="3" spans="1:10" x14ac:dyDescent="0.2">
      <c r="A3" t="s">
        <v>4170</v>
      </c>
      <c r="B3">
        <v>8.15</v>
      </c>
      <c r="C3" t="s">
        <v>11</v>
      </c>
      <c r="D3" t="s">
        <v>16</v>
      </c>
      <c r="E3">
        <v>1527965</v>
      </c>
      <c r="F3" t="s">
        <v>13</v>
      </c>
      <c r="G3">
        <v>19658651</v>
      </c>
      <c r="H3" t="s">
        <v>4171</v>
      </c>
      <c r="I3" t="s">
        <v>4174</v>
      </c>
      <c r="J3" t="s">
        <v>4175</v>
      </c>
    </row>
    <row r="4" spans="1:10" x14ac:dyDescent="0.2">
      <c r="A4" t="s">
        <v>4170</v>
      </c>
      <c r="B4">
        <v>8.15</v>
      </c>
      <c r="C4" t="s">
        <v>11</v>
      </c>
      <c r="D4" t="s">
        <v>18</v>
      </c>
      <c r="E4">
        <v>1529268</v>
      </c>
      <c r="F4" t="s">
        <v>13</v>
      </c>
      <c r="G4">
        <v>19838262</v>
      </c>
      <c r="H4" t="s">
        <v>4171</v>
      </c>
      <c r="I4" t="s">
        <v>4176</v>
      </c>
      <c r="J4" t="s">
        <v>4177</v>
      </c>
    </row>
    <row r="5" spans="1:10" x14ac:dyDescent="0.2">
      <c r="A5" t="s">
        <v>4170</v>
      </c>
      <c r="B5">
        <v>8.15</v>
      </c>
      <c r="C5" t="s">
        <v>11</v>
      </c>
      <c r="D5" t="s">
        <v>20</v>
      </c>
      <c r="E5">
        <v>1574740</v>
      </c>
      <c r="F5" t="s">
        <v>13</v>
      </c>
      <c r="G5">
        <v>19820796</v>
      </c>
      <c r="H5" t="s">
        <v>4171</v>
      </c>
      <c r="I5" t="s">
        <v>4178</v>
      </c>
      <c r="J5" t="s">
        <v>4179</v>
      </c>
    </row>
    <row r="6" spans="1:10" x14ac:dyDescent="0.2">
      <c r="A6" t="s">
        <v>4170</v>
      </c>
      <c r="B6">
        <v>8.15</v>
      </c>
      <c r="C6" t="s">
        <v>11</v>
      </c>
      <c r="D6" t="s">
        <v>22</v>
      </c>
      <c r="E6">
        <v>1689775</v>
      </c>
      <c r="F6" t="s">
        <v>13</v>
      </c>
      <c r="G6">
        <v>21142508</v>
      </c>
      <c r="H6" t="s">
        <v>4171</v>
      </c>
      <c r="I6" t="s">
        <v>4180</v>
      </c>
      <c r="J6" t="s">
        <v>4181</v>
      </c>
    </row>
    <row r="7" spans="1:10" x14ac:dyDescent="0.2">
      <c r="A7" t="s">
        <v>4170</v>
      </c>
      <c r="B7">
        <v>8.15</v>
      </c>
      <c r="C7" t="s">
        <v>11</v>
      </c>
      <c r="D7" t="s">
        <v>25</v>
      </c>
      <c r="E7">
        <v>1895497</v>
      </c>
      <c r="F7" t="s">
        <v>13</v>
      </c>
      <c r="G7">
        <v>23610256</v>
      </c>
      <c r="H7" t="s">
        <v>4171</v>
      </c>
      <c r="I7" t="s">
        <v>4182</v>
      </c>
      <c r="J7" t="s">
        <v>4183</v>
      </c>
    </row>
    <row r="8" spans="1:10" x14ac:dyDescent="0.2">
      <c r="A8" t="s">
        <v>4170</v>
      </c>
      <c r="B8">
        <v>8.15</v>
      </c>
      <c r="C8" t="s">
        <v>11</v>
      </c>
      <c r="D8" t="s">
        <v>27</v>
      </c>
      <c r="E8">
        <v>1813131</v>
      </c>
      <c r="F8" t="s">
        <v>13</v>
      </c>
      <c r="G8">
        <v>22680049</v>
      </c>
      <c r="H8" t="s">
        <v>4171</v>
      </c>
      <c r="I8" t="s">
        <v>4184</v>
      </c>
      <c r="J8" t="s">
        <v>4185</v>
      </c>
    </row>
    <row r="9" spans="1:10" x14ac:dyDescent="0.2">
      <c r="A9" t="s">
        <v>4170</v>
      </c>
      <c r="B9">
        <v>8.15</v>
      </c>
      <c r="C9" t="s">
        <v>11</v>
      </c>
      <c r="D9" t="s">
        <v>29</v>
      </c>
      <c r="E9">
        <v>1786339</v>
      </c>
      <c r="F9" t="s">
        <v>13</v>
      </c>
      <c r="G9">
        <v>23196462</v>
      </c>
      <c r="H9" t="s">
        <v>4171</v>
      </c>
      <c r="I9" t="s">
        <v>4186</v>
      </c>
      <c r="J9" t="s">
        <v>4187</v>
      </c>
    </row>
    <row r="10" spans="1:10" x14ac:dyDescent="0.2">
      <c r="A10" t="s">
        <v>4170</v>
      </c>
      <c r="B10">
        <v>8.15</v>
      </c>
      <c r="C10" t="s">
        <v>11</v>
      </c>
      <c r="D10" t="s">
        <v>32</v>
      </c>
      <c r="E10">
        <v>1795783</v>
      </c>
      <c r="F10" t="s">
        <v>13</v>
      </c>
      <c r="G10">
        <v>22644891</v>
      </c>
      <c r="H10" t="s">
        <v>4171</v>
      </c>
      <c r="I10" t="s">
        <v>4188</v>
      </c>
      <c r="J10" t="s">
        <v>4189</v>
      </c>
    </row>
    <row r="11" spans="1:10" x14ac:dyDescent="0.2">
      <c r="A11" t="s">
        <v>4170</v>
      </c>
      <c r="B11">
        <v>8.15</v>
      </c>
      <c r="C11" t="s">
        <v>11</v>
      </c>
      <c r="D11" t="s">
        <v>35</v>
      </c>
      <c r="E11">
        <v>1909237</v>
      </c>
      <c r="F11" t="s">
        <v>13</v>
      </c>
      <c r="G11">
        <v>23801448</v>
      </c>
      <c r="H11" t="s">
        <v>4171</v>
      </c>
      <c r="I11" t="s">
        <v>4190</v>
      </c>
      <c r="J11" t="s">
        <v>4191</v>
      </c>
    </row>
    <row r="12" spans="1:10" x14ac:dyDescent="0.2">
      <c r="A12" t="s">
        <v>4170</v>
      </c>
      <c r="B12">
        <v>8.15</v>
      </c>
      <c r="C12" t="s">
        <v>11</v>
      </c>
      <c r="D12" t="s">
        <v>38</v>
      </c>
      <c r="E12">
        <v>1678572</v>
      </c>
      <c r="F12" t="s">
        <v>13</v>
      </c>
      <c r="G12">
        <v>21969422</v>
      </c>
      <c r="H12" t="s">
        <v>4171</v>
      </c>
      <c r="I12" t="s">
        <v>4192</v>
      </c>
      <c r="J12" t="s">
        <v>4193</v>
      </c>
    </row>
    <row r="13" spans="1:10" x14ac:dyDescent="0.2">
      <c r="A13" t="s">
        <v>4170</v>
      </c>
      <c r="B13">
        <v>8.15</v>
      </c>
      <c r="C13" t="s">
        <v>11</v>
      </c>
      <c r="D13" t="s">
        <v>39</v>
      </c>
      <c r="E13">
        <v>1783030</v>
      </c>
      <c r="F13" t="s">
        <v>13</v>
      </c>
      <c r="G13">
        <v>22006825</v>
      </c>
      <c r="H13" t="s">
        <v>4171</v>
      </c>
      <c r="I13" t="s">
        <v>4194</v>
      </c>
      <c r="J13" t="s">
        <v>4195</v>
      </c>
    </row>
    <row r="14" spans="1:10" x14ac:dyDescent="0.2">
      <c r="A14" t="s">
        <v>4170</v>
      </c>
      <c r="B14">
        <v>8.15</v>
      </c>
      <c r="C14" t="s">
        <v>11</v>
      </c>
      <c r="D14" t="s">
        <v>40</v>
      </c>
      <c r="E14">
        <v>1433312</v>
      </c>
      <c r="F14" t="s">
        <v>13</v>
      </c>
      <c r="G14">
        <v>17926699</v>
      </c>
      <c r="H14" t="s">
        <v>4171</v>
      </c>
      <c r="I14" t="s">
        <v>193</v>
      </c>
      <c r="J14" t="s">
        <v>4196</v>
      </c>
    </row>
    <row r="15" spans="1:10" x14ac:dyDescent="0.2">
      <c r="A15" t="s">
        <v>4170</v>
      </c>
      <c r="B15">
        <v>8.15</v>
      </c>
      <c r="C15" t="s">
        <v>11</v>
      </c>
      <c r="D15" t="s">
        <v>42</v>
      </c>
      <c r="E15">
        <v>1592999</v>
      </c>
      <c r="F15" t="s">
        <v>13</v>
      </c>
      <c r="G15">
        <v>19848674</v>
      </c>
      <c r="H15" t="s">
        <v>4171</v>
      </c>
      <c r="I15" t="s">
        <v>4197</v>
      </c>
      <c r="J15" t="s">
        <v>4196</v>
      </c>
    </row>
    <row r="16" spans="1:10" x14ac:dyDescent="0.2">
      <c r="A16" t="s">
        <v>4170</v>
      </c>
      <c r="B16">
        <v>8.15</v>
      </c>
      <c r="C16" t="s">
        <v>11</v>
      </c>
      <c r="D16" t="s">
        <v>44</v>
      </c>
      <c r="E16">
        <v>1596303</v>
      </c>
      <c r="F16" t="s">
        <v>13</v>
      </c>
      <c r="G16">
        <v>20682567</v>
      </c>
      <c r="H16" t="s">
        <v>4171</v>
      </c>
      <c r="I16" t="s">
        <v>4198</v>
      </c>
      <c r="J16" t="s">
        <v>4196</v>
      </c>
    </row>
    <row r="17" spans="1:10" x14ac:dyDescent="0.2">
      <c r="A17" t="s">
        <v>4170</v>
      </c>
      <c r="B17">
        <v>8.15</v>
      </c>
      <c r="C17" t="s">
        <v>11</v>
      </c>
      <c r="D17" t="s">
        <v>46</v>
      </c>
      <c r="E17">
        <v>1809717</v>
      </c>
      <c r="F17" t="s">
        <v>13</v>
      </c>
      <c r="G17">
        <v>22744916</v>
      </c>
      <c r="H17" t="s">
        <v>4171</v>
      </c>
      <c r="I17" t="s">
        <v>4199</v>
      </c>
      <c r="J17" t="s">
        <v>4200</v>
      </c>
    </row>
    <row r="18" spans="1:10" x14ac:dyDescent="0.2">
      <c r="A18" t="s">
        <v>4170</v>
      </c>
      <c r="B18">
        <v>8.15</v>
      </c>
      <c r="C18" t="s">
        <v>11</v>
      </c>
      <c r="D18" t="s">
        <v>48</v>
      </c>
      <c r="E18">
        <v>1789733</v>
      </c>
      <c r="F18" t="s">
        <v>13</v>
      </c>
      <c r="G18">
        <v>21934735</v>
      </c>
      <c r="H18" t="s">
        <v>4171</v>
      </c>
      <c r="I18" t="s">
        <v>4201</v>
      </c>
      <c r="J18" t="s">
        <v>4202</v>
      </c>
    </row>
    <row r="19" spans="1:10" x14ac:dyDescent="0.2">
      <c r="A19" t="s">
        <v>4170</v>
      </c>
      <c r="B19">
        <v>8.15</v>
      </c>
      <c r="C19" t="s">
        <v>11</v>
      </c>
      <c r="D19" t="s">
        <v>50</v>
      </c>
      <c r="E19">
        <v>1562318</v>
      </c>
      <c r="F19" t="s">
        <v>13</v>
      </c>
      <c r="G19">
        <v>20995676</v>
      </c>
      <c r="H19" t="s">
        <v>4171</v>
      </c>
      <c r="I19" t="s">
        <v>4203</v>
      </c>
      <c r="J19" t="s">
        <v>4204</v>
      </c>
    </row>
    <row r="20" spans="1:10" x14ac:dyDescent="0.2">
      <c r="A20" t="s">
        <v>4170</v>
      </c>
      <c r="B20">
        <v>8.15</v>
      </c>
      <c r="C20" t="s">
        <v>11</v>
      </c>
      <c r="D20" t="s">
        <v>52</v>
      </c>
      <c r="E20">
        <v>1866430</v>
      </c>
      <c r="F20" t="s">
        <v>13</v>
      </c>
      <c r="G20">
        <v>22995478</v>
      </c>
      <c r="H20" t="s">
        <v>4171</v>
      </c>
      <c r="I20" t="s">
        <v>4205</v>
      </c>
      <c r="J20" t="s">
        <v>4206</v>
      </c>
    </row>
    <row r="21" spans="1:10" x14ac:dyDescent="0.2">
      <c r="A21" t="s">
        <v>4170</v>
      </c>
      <c r="B21">
        <v>8.15</v>
      </c>
      <c r="C21" t="s">
        <v>11</v>
      </c>
      <c r="D21" t="s">
        <v>54</v>
      </c>
      <c r="E21">
        <v>1651019</v>
      </c>
      <c r="F21" t="s">
        <v>13</v>
      </c>
      <c r="G21">
        <v>21636350</v>
      </c>
      <c r="H21" t="s">
        <v>4171</v>
      </c>
      <c r="I21" t="s">
        <v>4207</v>
      </c>
      <c r="J21" t="s">
        <v>4208</v>
      </c>
    </row>
    <row r="22" spans="1:10" x14ac:dyDescent="0.2">
      <c r="A22" t="s">
        <v>4170</v>
      </c>
      <c r="B22">
        <v>8.15</v>
      </c>
      <c r="C22" t="s">
        <v>11</v>
      </c>
      <c r="D22" t="s">
        <v>57</v>
      </c>
      <c r="E22">
        <v>1674194</v>
      </c>
      <c r="F22" t="s">
        <v>13</v>
      </c>
      <c r="G22">
        <v>21874030</v>
      </c>
      <c r="H22" t="s">
        <v>4171</v>
      </c>
      <c r="I22" t="s">
        <v>4209</v>
      </c>
      <c r="J22" t="s">
        <v>4210</v>
      </c>
    </row>
    <row r="23" spans="1:10" x14ac:dyDescent="0.2">
      <c r="A23" t="s">
        <v>4170</v>
      </c>
      <c r="B23">
        <v>8.15</v>
      </c>
      <c r="C23" t="s">
        <v>11</v>
      </c>
      <c r="D23" t="s">
        <v>60</v>
      </c>
      <c r="E23">
        <v>1809427</v>
      </c>
      <c r="F23" t="s">
        <v>13</v>
      </c>
      <c r="G23">
        <v>23001702</v>
      </c>
      <c r="H23" t="s">
        <v>4171</v>
      </c>
      <c r="I23" t="s">
        <v>4211</v>
      </c>
      <c r="J23" t="s">
        <v>4212</v>
      </c>
    </row>
    <row r="24" spans="1:10" x14ac:dyDescent="0.2">
      <c r="A24" t="s">
        <v>4170</v>
      </c>
      <c r="B24">
        <v>8.15</v>
      </c>
      <c r="C24" t="s">
        <v>11</v>
      </c>
      <c r="D24" t="s">
        <v>63</v>
      </c>
      <c r="E24">
        <v>1690483</v>
      </c>
      <c r="F24" t="s">
        <v>13</v>
      </c>
      <c r="G24">
        <v>21056807</v>
      </c>
      <c r="H24" t="s">
        <v>4171</v>
      </c>
      <c r="I24" t="s">
        <v>4213</v>
      </c>
      <c r="J24" t="s">
        <v>4214</v>
      </c>
    </row>
    <row r="25" spans="1:10" x14ac:dyDescent="0.2">
      <c r="A25" t="s">
        <v>4170</v>
      </c>
      <c r="B25">
        <v>8.15</v>
      </c>
      <c r="C25" t="s">
        <v>11</v>
      </c>
      <c r="D25" t="s">
        <v>64</v>
      </c>
      <c r="E25">
        <v>1737696</v>
      </c>
      <c r="F25" t="s">
        <v>13</v>
      </c>
      <c r="G25">
        <v>21884506</v>
      </c>
      <c r="H25" t="s">
        <v>4171</v>
      </c>
      <c r="I25" t="s">
        <v>4215</v>
      </c>
      <c r="J25" t="s">
        <v>4216</v>
      </c>
    </row>
    <row r="26" spans="1:10" x14ac:dyDescent="0.2">
      <c r="A26" t="s">
        <v>4170</v>
      </c>
      <c r="B26">
        <v>8.15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4171</v>
      </c>
      <c r="I26" t="s">
        <v>37</v>
      </c>
      <c r="J26" t="s">
        <v>13</v>
      </c>
    </row>
    <row r="27" spans="1:10" x14ac:dyDescent="0.2">
      <c r="A27" t="s">
        <v>4170</v>
      </c>
      <c r="B27">
        <v>8.15</v>
      </c>
      <c r="C27" t="s">
        <v>11</v>
      </c>
      <c r="D27" t="s">
        <v>66</v>
      </c>
      <c r="E27">
        <v>1555313</v>
      </c>
      <c r="F27" t="s">
        <v>13</v>
      </c>
      <c r="G27">
        <v>18795194</v>
      </c>
      <c r="H27" t="s">
        <v>4171</v>
      </c>
      <c r="I27" t="s">
        <v>4217</v>
      </c>
      <c r="J27" t="s">
        <v>4196</v>
      </c>
    </row>
    <row r="28" spans="1:10" x14ac:dyDescent="0.2">
      <c r="A28" t="s">
        <v>4170</v>
      </c>
      <c r="B28">
        <v>8.15</v>
      </c>
      <c r="C28" t="s">
        <v>11</v>
      </c>
      <c r="D28" t="s">
        <v>68</v>
      </c>
      <c r="E28">
        <v>1584045</v>
      </c>
      <c r="F28" t="s">
        <v>13</v>
      </c>
      <c r="G28">
        <v>20517795</v>
      </c>
      <c r="H28" t="s">
        <v>4171</v>
      </c>
      <c r="I28" t="s">
        <v>4218</v>
      </c>
      <c r="J28" t="s">
        <v>4219</v>
      </c>
    </row>
    <row r="29" spans="1:10" x14ac:dyDescent="0.2">
      <c r="A29" t="s">
        <v>4170</v>
      </c>
      <c r="B29">
        <v>8.15</v>
      </c>
      <c r="C29" t="s">
        <v>11</v>
      </c>
      <c r="D29" t="s">
        <v>70</v>
      </c>
      <c r="E29">
        <v>1489887</v>
      </c>
      <c r="F29" t="s">
        <v>13</v>
      </c>
      <c r="G29">
        <v>19567064</v>
      </c>
      <c r="H29" t="s">
        <v>4171</v>
      </c>
      <c r="I29" t="s">
        <v>4220</v>
      </c>
      <c r="J29" t="s">
        <v>4221</v>
      </c>
    </row>
    <row r="30" spans="1:10" x14ac:dyDescent="0.2">
      <c r="A30" t="s">
        <v>4170</v>
      </c>
      <c r="B30">
        <v>8.15</v>
      </c>
      <c r="C30" t="s">
        <v>11</v>
      </c>
      <c r="D30" t="s">
        <v>72</v>
      </c>
      <c r="E30">
        <v>1615921</v>
      </c>
      <c r="F30" t="s">
        <v>13</v>
      </c>
      <c r="G30">
        <v>20319696</v>
      </c>
      <c r="H30" t="s">
        <v>4171</v>
      </c>
      <c r="I30" t="s">
        <v>4222</v>
      </c>
      <c r="J30" t="s">
        <v>4223</v>
      </c>
    </row>
    <row r="31" spans="1:10" x14ac:dyDescent="0.2">
      <c r="A31" t="s">
        <v>4170</v>
      </c>
      <c r="B31">
        <v>8.15</v>
      </c>
      <c r="C31" t="s">
        <v>11</v>
      </c>
      <c r="D31" t="s">
        <v>74</v>
      </c>
      <c r="E31">
        <v>1719330</v>
      </c>
      <c r="F31" t="s">
        <v>13</v>
      </c>
      <c r="G31">
        <v>20846039</v>
      </c>
      <c r="H31" t="s">
        <v>4171</v>
      </c>
      <c r="I31" t="s">
        <v>4224</v>
      </c>
      <c r="J31" t="s">
        <v>4225</v>
      </c>
    </row>
    <row r="32" spans="1:10" x14ac:dyDescent="0.2">
      <c r="A32" t="s">
        <v>4170</v>
      </c>
      <c r="B32">
        <v>8.15</v>
      </c>
      <c r="C32" t="s">
        <v>11</v>
      </c>
      <c r="D32" t="s">
        <v>76</v>
      </c>
      <c r="E32">
        <v>1525852</v>
      </c>
      <c r="F32" t="s">
        <v>13</v>
      </c>
      <c r="G32">
        <v>20451428</v>
      </c>
      <c r="H32" t="s">
        <v>4171</v>
      </c>
      <c r="I32" t="s">
        <v>4226</v>
      </c>
      <c r="J32" t="s">
        <v>4227</v>
      </c>
    </row>
    <row r="33" spans="1:10" x14ac:dyDescent="0.2">
      <c r="A33" t="s">
        <v>4170</v>
      </c>
      <c r="B33">
        <v>8.15</v>
      </c>
      <c r="C33" t="s">
        <v>11</v>
      </c>
      <c r="D33" t="s">
        <v>78</v>
      </c>
      <c r="E33">
        <v>1689737</v>
      </c>
      <c r="F33" t="s">
        <v>13</v>
      </c>
      <c r="G33">
        <v>21417348</v>
      </c>
      <c r="H33" t="s">
        <v>4171</v>
      </c>
      <c r="I33" t="s">
        <v>4228</v>
      </c>
      <c r="J33" t="s">
        <v>4229</v>
      </c>
    </row>
    <row r="34" spans="1:10" x14ac:dyDescent="0.2">
      <c r="A34" t="s">
        <v>4170</v>
      </c>
      <c r="B34">
        <v>8.15</v>
      </c>
      <c r="C34" t="s">
        <v>11</v>
      </c>
      <c r="D34" t="s">
        <v>80</v>
      </c>
      <c r="E34">
        <v>1809993</v>
      </c>
      <c r="F34" t="s">
        <v>13</v>
      </c>
      <c r="G34">
        <v>21681247</v>
      </c>
      <c r="H34" t="s">
        <v>4171</v>
      </c>
      <c r="I34" t="s">
        <v>4230</v>
      </c>
      <c r="J34" t="s">
        <v>4231</v>
      </c>
    </row>
    <row r="35" spans="1:10" x14ac:dyDescent="0.2">
      <c r="A35" t="s">
        <v>4170</v>
      </c>
      <c r="B35">
        <v>8.15</v>
      </c>
      <c r="C35" t="s">
        <v>11</v>
      </c>
      <c r="D35" t="s">
        <v>83</v>
      </c>
      <c r="E35">
        <v>1811536</v>
      </c>
      <c r="F35" t="s">
        <v>13</v>
      </c>
      <c r="G35">
        <v>21849445</v>
      </c>
      <c r="H35" t="s">
        <v>4171</v>
      </c>
      <c r="I35" t="s">
        <v>4232</v>
      </c>
      <c r="J35" t="s">
        <v>4233</v>
      </c>
    </row>
    <row r="36" spans="1:10" x14ac:dyDescent="0.2">
      <c r="A36" t="s">
        <v>4170</v>
      </c>
      <c r="B36">
        <v>8.15</v>
      </c>
      <c r="C36" t="s">
        <v>11</v>
      </c>
      <c r="D36" t="s">
        <v>86</v>
      </c>
      <c r="E36">
        <v>1728207</v>
      </c>
      <c r="F36" t="s">
        <v>13</v>
      </c>
      <c r="G36">
        <v>20972847</v>
      </c>
      <c r="H36" t="s">
        <v>4171</v>
      </c>
      <c r="I36" t="s">
        <v>4234</v>
      </c>
      <c r="J36" t="s">
        <v>4235</v>
      </c>
    </row>
    <row r="37" spans="1:10" x14ac:dyDescent="0.2">
      <c r="A37" t="s">
        <v>4170</v>
      </c>
      <c r="B37">
        <v>8.15</v>
      </c>
      <c r="C37" t="s">
        <v>11</v>
      </c>
      <c r="D37" t="s">
        <v>89</v>
      </c>
      <c r="E37">
        <v>1789613</v>
      </c>
      <c r="F37" t="s">
        <v>13</v>
      </c>
      <c r="G37">
        <v>22421546</v>
      </c>
      <c r="H37" t="s">
        <v>4171</v>
      </c>
      <c r="I37" t="s">
        <v>4236</v>
      </c>
      <c r="J37" t="s">
        <v>4237</v>
      </c>
    </row>
    <row r="38" spans="1:10" x14ac:dyDescent="0.2">
      <c r="A38" t="s">
        <v>4170</v>
      </c>
      <c r="B38">
        <v>8.15</v>
      </c>
      <c r="C38" t="s">
        <v>11</v>
      </c>
      <c r="D38" t="s">
        <v>92</v>
      </c>
      <c r="E38">
        <v>1651361</v>
      </c>
      <c r="F38" t="s">
        <v>13</v>
      </c>
      <c r="G38">
        <v>19669293</v>
      </c>
      <c r="H38" t="s">
        <v>4171</v>
      </c>
      <c r="I38" t="s">
        <v>4238</v>
      </c>
      <c r="J38" t="s">
        <v>4239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4240</v>
      </c>
      <c r="B2">
        <v>8.15</v>
      </c>
      <c r="C2" t="s">
        <v>11</v>
      </c>
      <c r="D2" t="s">
        <v>12</v>
      </c>
      <c r="E2">
        <v>49553320</v>
      </c>
      <c r="F2" t="s">
        <v>13</v>
      </c>
      <c r="G2">
        <v>804040905</v>
      </c>
      <c r="H2" t="s">
        <v>4171</v>
      </c>
      <c r="I2" t="s">
        <v>193</v>
      </c>
      <c r="J2" t="s">
        <v>4241</v>
      </c>
    </row>
    <row r="3" spans="1:10" x14ac:dyDescent="0.2">
      <c r="A3" t="s">
        <v>4240</v>
      </c>
      <c r="B3">
        <v>8.15</v>
      </c>
      <c r="C3" t="s">
        <v>11</v>
      </c>
      <c r="D3" t="s">
        <v>16</v>
      </c>
      <c r="E3">
        <v>71399416</v>
      </c>
      <c r="F3" t="s">
        <v>13</v>
      </c>
      <c r="G3">
        <v>1180379595</v>
      </c>
      <c r="H3" t="s">
        <v>4171</v>
      </c>
      <c r="I3" t="s">
        <v>4242</v>
      </c>
      <c r="J3" t="s">
        <v>4243</v>
      </c>
    </row>
    <row r="4" spans="1:10" x14ac:dyDescent="0.2">
      <c r="A4" t="s">
        <v>4240</v>
      </c>
      <c r="B4">
        <v>8.15</v>
      </c>
      <c r="C4" t="s">
        <v>11</v>
      </c>
      <c r="D4" t="s">
        <v>18</v>
      </c>
      <c r="E4">
        <v>86806012</v>
      </c>
      <c r="F4" t="s">
        <v>13</v>
      </c>
      <c r="G4">
        <v>1386773982</v>
      </c>
      <c r="H4" t="s">
        <v>4171</v>
      </c>
      <c r="I4" t="s">
        <v>4244</v>
      </c>
      <c r="J4" t="s">
        <v>4245</v>
      </c>
    </row>
    <row r="5" spans="1:10" x14ac:dyDescent="0.2">
      <c r="A5" t="s">
        <v>4240</v>
      </c>
      <c r="B5">
        <v>8.15</v>
      </c>
      <c r="C5" t="s">
        <v>11</v>
      </c>
      <c r="D5" t="s">
        <v>20</v>
      </c>
      <c r="E5">
        <v>105948351</v>
      </c>
      <c r="F5" t="s">
        <v>13</v>
      </c>
      <c r="G5">
        <v>1635204707</v>
      </c>
      <c r="H5" t="s">
        <v>4171</v>
      </c>
      <c r="I5" t="s">
        <v>4246</v>
      </c>
      <c r="J5" t="s">
        <v>4247</v>
      </c>
    </row>
    <row r="6" spans="1:10" x14ac:dyDescent="0.2">
      <c r="A6" t="s">
        <v>4240</v>
      </c>
      <c r="B6">
        <v>8.15</v>
      </c>
      <c r="C6" t="s">
        <v>11</v>
      </c>
      <c r="D6" t="s">
        <v>22</v>
      </c>
      <c r="E6">
        <v>109466427</v>
      </c>
      <c r="F6" t="s">
        <v>13</v>
      </c>
      <c r="G6">
        <v>1681233871</v>
      </c>
      <c r="H6" t="s">
        <v>4171</v>
      </c>
      <c r="I6" t="s">
        <v>4248</v>
      </c>
      <c r="J6" t="s">
        <v>4249</v>
      </c>
    </row>
    <row r="7" spans="1:10" x14ac:dyDescent="0.2">
      <c r="A7" t="s">
        <v>4240</v>
      </c>
      <c r="B7">
        <v>8.15</v>
      </c>
      <c r="C7" t="s">
        <v>11</v>
      </c>
      <c r="D7" t="s">
        <v>25</v>
      </c>
      <c r="E7">
        <v>117417273</v>
      </c>
      <c r="F7" t="s">
        <v>13</v>
      </c>
      <c r="G7">
        <v>1850852156</v>
      </c>
      <c r="H7" t="s">
        <v>4171</v>
      </c>
      <c r="I7" t="s">
        <v>4250</v>
      </c>
      <c r="J7" t="s">
        <v>4251</v>
      </c>
    </row>
    <row r="8" spans="1:10" x14ac:dyDescent="0.2">
      <c r="A8" t="s">
        <v>4240</v>
      </c>
      <c r="B8">
        <v>8.15</v>
      </c>
      <c r="C8" t="s">
        <v>11</v>
      </c>
      <c r="D8" t="s">
        <v>27</v>
      </c>
      <c r="E8">
        <v>117398348</v>
      </c>
      <c r="F8" t="s">
        <v>13</v>
      </c>
      <c r="G8">
        <v>1839349035</v>
      </c>
      <c r="H8" t="s">
        <v>4171</v>
      </c>
      <c r="I8" t="s">
        <v>4252</v>
      </c>
      <c r="J8" t="s">
        <v>4253</v>
      </c>
    </row>
    <row r="9" spans="1:10" x14ac:dyDescent="0.2">
      <c r="A9" t="s">
        <v>4240</v>
      </c>
      <c r="B9">
        <v>8.15</v>
      </c>
      <c r="C9" t="s">
        <v>11</v>
      </c>
      <c r="D9" t="s">
        <v>29</v>
      </c>
      <c r="E9">
        <v>120219481</v>
      </c>
      <c r="F9" t="s">
        <v>13</v>
      </c>
      <c r="G9">
        <v>1830775180</v>
      </c>
      <c r="H9" t="s">
        <v>4171</v>
      </c>
      <c r="I9" t="s">
        <v>4254</v>
      </c>
      <c r="J9" t="s">
        <v>4255</v>
      </c>
    </row>
    <row r="10" spans="1:10" x14ac:dyDescent="0.2">
      <c r="A10" t="s">
        <v>4240</v>
      </c>
      <c r="B10">
        <v>8.15</v>
      </c>
      <c r="C10" t="s">
        <v>11</v>
      </c>
      <c r="D10" t="s">
        <v>32</v>
      </c>
      <c r="E10">
        <v>114373037</v>
      </c>
      <c r="F10" t="s">
        <v>13</v>
      </c>
      <c r="G10">
        <v>1757291083</v>
      </c>
      <c r="H10" t="s">
        <v>4171</v>
      </c>
      <c r="I10" t="s">
        <v>4256</v>
      </c>
      <c r="J10" t="s">
        <v>4257</v>
      </c>
    </row>
    <row r="11" spans="1:10" x14ac:dyDescent="0.2">
      <c r="A11" t="s">
        <v>4240</v>
      </c>
      <c r="B11">
        <v>8.15</v>
      </c>
      <c r="C11" t="s">
        <v>11</v>
      </c>
      <c r="D11" t="s">
        <v>35</v>
      </c>
      <c r="E11">
        <v>114068179</v>
      </c>
      <c r="F11" t="s">
        <v>13</v>
      </c>
      <c r="G11">
        <v>1763170035</v>
      </c>
      <c r="H11" t="s">
        <v>4171</v>
      </c>
      <c r="I11" t="s">
        <v>4258</v>
      </c>
      <c r="J11" t="s">
        <v>4259</v>
      </c>
    </row>
    <row r="12" spans="1:10" x14ac:dyDescent="0.2">
      <c r="A12" t="s">
        <v>4240</v>
      </c>
      <c r="B12">
        <v>8.15</v>
      </c>
      <c r="C12" t="s">
        <v>11</v>
      </c>
      <c r="D12" t="s">
        <v>38</v>
      </c>
      <c r="E12">
        <v>106207471</v>
      </c>
      <c r="F12" t="s">
        <v>13</v>
      </c>
      <c r="G12">
        <v>1637565180</v>
      </c>
      <c r="H12" t="s">
        <v>4171</v>
      </c>
      <c r="I12" t="s">
        <v>4260</v>
      </c>
      <c r="J12" t="s">
        <v>4261</v>
      </c>
    </row>
    <row r="13" spans="1:10" x14ac:dyDescent="0.2">
      <c r="A13" t="s">
        <v>4240</v>
      </c>
      <c r="B13">
        <v>8.15</v>
      </c>
      <c r="C13" t="s">
        <v>11</v>
      </c>
      <c r="D13" t="s">
        <v>39</v>
      </c>
      <c r="E13">
        <v>103659638</v>
      </c>
      <c r="F13" t="s">
        <v>13</v>
      </c>
      <c r="G13">
        <v>1643672812</v>
      </c>
      <c r="H13" t="s">
        <v>4171</v>
      </c>
      <c r="I13" t="s">
        <v>4262</v>
      </c>
      <c r="J13" t="s">
        <v>4263</v>
      </c>
    </row>
    <row r="14" spans="1:10" x14ac:dyDescent="0.2">
      <c r="A14" t="s">
        <v>4240</v>
      </c>
      <c r="B14">
        <v>8.15</v>
      </c>
      <c r="C14" t="s">
        <v>11</v>
      </c>
      <c r="D14" t="s">
        <v>40</v>
      </c>
      <c r="E14">
        <v>51558573</v>
      </c>
      <c r="F14" t="s">
        <v>13</v>
      </c>
      <c r="G14">
        <v>827253083</v>
      </c>
      <c r="H14" t="s">
        <v>4171</v>
      </c>
      <c r="I14" t="s">
        <v>193</v>
      </c>
      <c r="J14" t="s">
        <v>4264</v>
      </c>
    </row>
    <row r="15" spans="1:10" x14ac:dyDescent="0.2">
      <c r="A15" t="s">
        <v>4240</v>
      </c>
      <c r="B15">
        <v>8.15</v>
      </c>
      <c r="C15" t="s">
        <v>11</v>
      </c>
      <c r="D15" t="s">
        <v>42</v>
      </c>
      <c r="E15">
        <v>72844525</v>
      </c>
      <c r="F15" t="s">
        <v>13</v>
      </c>
      <c r="G15">
        <v>1170286851</v>
      </c>
      <c r="H15" t="s">
        <v>4171</v>
      </c>
      <c r="I15" t="s">
        <v>193</v>
      </c>
      <c r="J15" t="s">
        <v>4265</v>
      </c>
    </row>
    <row r="16" spans="1:10" x14ac:dyDescent="0.2">
      <c r="A16" t="s">
        <v>4240</v>
      </c>
      <c r="B16">
        <v>8.15</v>
      </c>
      <c r="C16" t="s">
        <v>11</v>
      </c>
      <c r="D16" t="s">
        <v>44</v>
      </c>
      <c r="E16">
        <v>88985785</v>
      </c>
      <c r="F16" t="s">
        <v>13</v>
      </c>
      <c r="G16">
        <v>1401582255</v>
      </c>
      <c r="H16" t="s">
        <v>4171</v>
      </c>
      <c r="I16" t="s">
        <v>4266</v>
      </c>
      <c r="J16" t="s">
        <v>4267</v>
      </c>
    </row>
    <row r="17" spans="1:10" x14ac:dyDescent="0.2">
      <c r="A17" t="s">
        <v>4240</v>
      </c>
      <c r="B17">
        <v>8.15</v>
      </c>
      <c r="C17" t="s">
        <v>11</v>
      </c>
      <c r="D17" t="s">
        <v>46</v>
      </c>
      <c r="E17">
        <v>110683744</v>
      </c>
      <c r="F17" t="s">
        <v>13</v>
      </c>
      <c r="G17">
        <v>1710106859</v>
      </c>
      <c r="H17" t="s">
        <v>4171</v>
      </c>
      <c r="I17" t="s">
        <v>4268</v>
      </c>
      <c r="J17" t="s">
        <v>4269</v>
      </c>
    </row>
    <row r="18" spans="1:10" x14ac:dyDescent="0.2">
      <c r="A18" t="s">
        <v>4240</v>
      </c>
      <c r="B18">
        <v>8.15</v>
      </c>
      <c r="C18" t="s">
        <v>11</v>
      </c>
      <c r="D18" t="s">
        <v>48</v>
      </c>
      <c r="E18">
        <v>119320772</v>
      </c>
      <c r="F18" t="s">
        <v>13</v>
      </c>
      <c r="G18">
        <v>1869510611</v>
      </c>
      <c r="H18" t="s">
        <v>4171</v>
      </c>
      <c r="I18" t="s">
        <v>4270</v>
      </c>
      <c r="J18" t="s">
        <v>4271</v>
      </c>
    </row>
    <row r="19" spans="1:10" x14ac:dyDescent="0.2">
      <c r="A19" t="s">
        <v>4240</v>
      </c>
      <c r="B19">
        <v>8.15</v>
      </c>
      <c r="C19" t="s">
        <v>11</v>
      </c>
      <c r="D19" t="s">
        <v>50</v>
      </c>
      <c r="E19">
        <v>115269537</v>
      </c>
      <c r="F19" t="s">
        <v>13</v>
      </c>
      <c r="G19">
        <v>1855506424</v>
      </c>
      <c r="H19" t="s">
        <v>4171</v>
      </c>
      <c r="I19" t="s">
        <v>4272</v>
      </c>
      <c r="J19" t="s">
        <v>4273</v>
      </c>
    </row>
    <row r="20" spans="1:10" x14ac:dyDescent="0.2">
      <c r="A20" t="s">
        <v>4240</v>
      </c>
      <c r="B20">
        <v>8.15</v>
      </c>
      <c r="C20" t="s">
        <v>11</v>
      </c>
      <c r="D20" t="s">
        <v>52</v>
      </c>
      <c r="E20">
        <v>116662564</v>
      </c>
      <c r="F20" t="s">
        <v>13</v>
      </c>
      <c r="G20">
        <v>1819203068</v>
      </c>
      <c r="H20" t="s">
        <v>4171</v>
      </c>
      <c r="I20" t="s">
        <v>4274</v>
      </c>
      <c r="J20" t="s">
        <v>4275</v>
      </c>
    </row>
    <row r="21" spans="1:10" x14ac:dyDescent="0.2">
      <c r="A21" t="s">
        <v>4240</v>
      </c>
      <c r="B21">
        <v>8.15</v>
      </c>
      <c r="C21" t="s">
        <v>11</v>
      </c>
      <c r="D21" t="s">
        <v>54</v>
      </c>
      <c r="E21">
        <v>107746448</v>
      </c>
      <c r="F21" t="s">
        <v>13</v>
      </c>
      <c r="G21">
        <v>1711800217</v>
      </c>
      <c r="H21" t="s">
        <v>4171</v>
      </c>
      <c r="I21" t="s">
        <v>4276</v>
      </c>
      <c r="J21" t="s">
        <v>4277</v>
      </c>
    </row>
    <row r="22" spans="1:10" x14ac:dyDescent="0.2">
      <c r="A22" t="s">
        <v>4240</v>
      </c>
      <c r="B22">
        <v>8.15</v>
      </c>
      <c r="C22" t="s">
        <v>11</v>
      </c>
      <c r="D22" t="s">
        <v>57</v>
      </c>
      <c r="E22">
        <v>108410701</v>
      </c>
      <c r="F22" t="s">
        <v>13</v>
      </c>
      <c r="G22">
        <v>1713671158</v>
      </c>
      <c r="H22" t="s">
        <v>4171</v>
      </c>
      <c r="I22" t="s">
        <v>4278</v>
      </c>
      <c r="J22" t="s">
        <v>4279</v>
      </c>
    </row>
    <row r="23" spans="1:10" x14ac:dyDescent="0.2">
      <c r="A23" t="s">
        <v>4240</v>
      </c>
      <c r="B23">
        <v>8.15</v>
      </c>
      <c r="C23" t="s">
        <v>11</v>
      </c>
      <c r="D23" t="s">
        <v>60</v>
      </c>
      <c r="E23">
        <v>108966034</v>
      </c>
      <c r="F23" t="s">
        <v>13</v>
      </c>
      <c r="G23">
        <v>1665844196</v>
      </c>
      <c r="H23" t="s">
        <v>4171</v>
      </c>
      <c r="I23" t="s">
        <v>4280</v>
      </c>
      <c r="J23" t="s">
        <v>4281</v>
      </c>
    </row>
    <row r="24" spans="1:10" x14ac:dyDescent="0.2">
      <c r="A24" t="s">
        <v>4240</v>
      </c>
      <c r="B24">
        <v>8.15</v>
      </c>
      <c r="C24" t="s">
        <v>11</v>
      </c>
      <c r="D24" t="s">
        <v>63</v>
      </c>
      <c r="E24">
        <v>94489909</v>
      </c>
      <c r="F24" t="s">
        <v>13</v>
      </c>
      <c r="G24">
        <v>1539103279</v>
      </c>
      <c r="H24" t="s">
        <v>4171</v>
      </c>
      <c r="I24" t="s">
        <v>4282</v>
      </c>
      <c r="J24" t="s">
        <v>4283</v>
      </c>
    </row>
    <row r="25" spans="1:10" x14ac:dyDescent="0.2">
      <c r="A25" t="s">
        <v>4240</v>
      </c>
      <c r="B25">
        <v>8.15</v>
      </c>
      <c r="C25" t="s">
        <v>11</v>
      </c>
      <c r="D25" t="s">
        <v>64</v>
      </c>
      <c r="E25">
        <v>101751886</v>
      </c>
      <c r="F25" t="s">
        <v>13</v>
      </c>
      <c r="G25">
        <v>1558455154</v>
      </c>
      <c r="H25" t="s">
        <v>4171</v>
      </c>
      <c r="I25" t="s">
        <v>4284</v>
      </c>
      <c r="J25" t="s">
        <v>4285</v>
      </c>
    </row>
    <row r="26" spans="1:10" x14ac:dyDescent="0.2">
      <c r="A26" t="s">
        <v>4240</v>
      </c>
      <c r="B26">
        <v>8.15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4171</v>
      </c>
      <c r="I26" t="s">
        <v>37</v>
      </c>
      <c r="J26" t="s">
        <v>13</v>
      </c>
    </row>
    <row r="27" spans="1:10" x14ac:dyDescent="0.2">
      <c r="A27" t="s">
        <v>4240</v>
      </c>
      <c r="B27">
        <v>8.15</v>
      </c>
      <c r="C27" t="s">
        <v>11</v>
      </c>
      <c r="D27" t="s">
        <v>66</v>
      </c>
      <c r="E27">
        <v>47977335</v>
      </c>
      <c r="F27" t="s">
        <v>13</v>
      </c>
      <c r="G27">
        <v>803292188</v>
      </c>
      <c r="H27" t="s">
        <v>4171</v>
      </c>
      <c r="I27" t="s">
        <v>193</v>
      </c>
      <c r="J27" t="s">
        <v>4286</v>
      </c>
    </row>
    <row r="28" spans="1:10" x14ac:dyDescent="0.2">
      <c r="A28" t="s">
        <v>4240</v>
      </c>
      <c r="B28">
        <v>8.15</v>
      </c>
      <c r="C28" t="s">
        <v>11</v>
      </c>
      <c r="D28" t="s">
        <v>68</v>
      </c>
      <c r="E28">
        <v>68590936</v>
      </c>
      <c r="F28" t="s">
        <v>13</v>
      </c>
      <c r="G28">
        <v>1149626096</v>
      </c>
      <c r="H28" t="s">
        <v>4171</v>
      </c>
      <c r="I28" t="s">
        <v>4287</v>
      </c>
      <c r="J28" t="s">
        <v>4288</v>
      </c>
    </row>
    <row r="29" spans="1:10" x14ac:dyDescent="0.2">
      <c r="A29" t="s">
        <v>4240</v>
      </c>
      <c r="B29">
        <v>8.15</v>
      </c>
      <c r="C29" t="s">
        <v>11</v>
      </c>
      <c r="D29" t="s">
        <v>70</v>
      </c>
      <c r="E29">
        <v>89055894</v>
      </c>
      <c r="F29" t="s">
        <v>13</v>
      </c>
      <c r="G29">
        <v>1458909721</v>
      </c>
      <c r="H29" t="s">
        <v>4171</v>
      </c>
      <c r="I29" t="s">
        <v>193</v>
      </c>
      <c r="J29" t="s">
        <v>4289</v>
      </c>
    </row>
    <row r="30" spans="1:10" x14ac:dyDescent="0.2">
      <c r="A30" t="s">
        <v>4240</v>
      </c>
      <c r="B30">
        <v>8.15</v>
      </c>
      <c r="C30" t="s">
        <v>11</v>
      </c>
      <c r="D30" t="s">
        <v>72</v>
      </c>
      <c r="E30">
        <v>104076760</v>
      </c>
      <c r="F30" t="s">
        <v>13</v>
      </c>
      <c r="G30">
        <v>1606063904</v>
      </c>
      <c r="H30" t="s">
        <v>4171</v>
      </c>
      <c r="I30" t="s">
        <v>4290</v>
      </c>
      <c r="J30" t="s">
        <v>4291</v>
      </c>
    </row>
    <row r="31" spans="1:10" x14ac:dyDescent="0.2">
      <c r="A31" t="s">
        <v>4240</v>
      </c>
      <c r="B31">
        <v>8.15</v>
      </c>
      <c r="C31" t="s">
        <v>11</v>
      </c>
      <c r="D31" t="s">
        <v>74</v>
      </c>
      <c r="E31">
        <v>111085621</v>
      </c>
      <c r="F31" t="s">
        <v>13</v>
      </c>
      <c r="G31">
        <v>1741504839</v>
      </c>
      <c r="H31" t="s">
        <v>4171</v>
      </c>
      <c r="I31" t="s">
        <v>4292</v>
      </c>
      <c r="J31" t="s">
        <v>4293</v>
      </c>
    </row>
    <row r="32" spans="1:10" x14ac:dyDescent="0.2">
      <c r="A32" t="s">
        <v>4240</v>
      </c>
      <c r="B32">
        <v>8.15</v>
      </c>
      <c r="C32" t="s">
        <v>11</v>
      </c>
      <c r="D32" t="s">
        <v>76</v>
      </c>
      <c r="E32">
        <v>120736023</v>
      </c>
      <c r="F32" t="s">
        <v>13</v>
      </c>
      <c r="G32">
        <v>1794423313</v>
      </c>
      <c r="H32" t="s">
        <v>4171</v>
      </c>
      <c r="I32" t="s">
        <v>4294</v>
      </c>
      <c r="J32" t="s">
        <v>4295</v>
      </c>
    </row>
    <row r="33" spans="1:10" x14ac:dyDescent="0.2">
      <c r="A33" t="s">
        <v>4240</v>
      </c>
      <c r="B33">
        <v>8.15</v>
      </c>
      <c r="C33" t="s">
        <v>11</v>
      </c>
      <c r="D33" t="s">
        <v>78</v>
      </c>
      <c r="E33">
        <v>110264960</v>
      </c>
      <c r="F33" t="s">
        <v>13</v>
      </c>
      <c r="G33">
        <v>1708199525</v>
      </c>
      <c r="H33" t="s">
        <v>4171</v>
      </c>
      <c r="I33" t="s">
        <v>4296</v>
      </c>
      <c r="J33" t="s">
        <v>4297</v>
      </c>
    </row>
    <row r="34" spans="1:10" x14ac:dyDescent="0.2">
      <c r="A34" t="s">
        <v>4240</v>
      </c>
      <c r="B34">
        <v>8.15</v>
      </c>
      <c r="C34" t="s">
        <v>11</v>
      </c>
      <c r="D34" t="s">
        <v>80</v>
      </c>
      <c r="E34">
        <v>109097964</v>
      </c>
      <c r="F34" t="s">
        <v>13</v>
      </c>
      <c r="G34">
        <v>1692787228</v>
      </c>
      <c r="H34" t="s">
        <v>4171</v>
      </c>
      <c r="I34" t="s">
        <v>4298</v>
      </c>
      <c r="J34" t="s">
        <v>4299</v>
      </c>
    </row>
    <row r="35" spans="1:10" x14ac:dyDescent="0.2">
      <c r="A35" t="s">
        <v>4240</v>
      </c>
      <c r="B35">
        <v>8.15</v>
      </c>
      <c r="C35" t="s">
        <v>11</v>
      </c>
      <c r="D35" t="s">
        <v>83</v>
      </c>
      <c r="E35">
        <v>105208462</v>
      </c>
      <c r="F35" t="s">
        <v>13</v>
      </c>
      <c r="G35">
        <v>1639645732</v>
      </c>
      <c r="H35" t="s">
        <v>4171</v>
      </c>
      <c r="I35" t="s">
        <v>4300</v>
      </c>
      <c r="J35" t="s">
        <v>4301</v>
      </c>
    </row>
    <row r="36" spans="1:10" x14ac:dyDescent="0.2">
      <c r="A36" t="s">
        <v>4240</v>
      </c>
      <c r="B36">
        <v>8.15</v>
      </c>
      <c r="C36" t="s">
        <v>11</v>
      </c>
      <c r="D36" t="s">
        <v>86</v>
      </c>
      <c r="E36">
        <v>100327238</v>
      </c>
      <c r="F36" t="s">
        <v>13</v>
      </c>
      <c r="G36">
        <v>1637192063</v>
      </c>
      <c r="H36" t="s">
        <v>4171</v>
      </c>
      <c r="I36" t="s">
        <v>4302</v>
      </c>
      <c r="J36" t="s">
        <v>4303</v>
      </c>
    </row>
    <row r="37" spans="1:10" x14ac:dyDescent="0.2">
      <c r="A37" t="s">
        <v>4240</v>
      </c>
      <c r="B37">
        <v>8.15</v>
      </c>
      <c r="C37" t="s">
        <v>11</v>
      </c>
      <c r="D37" t="s">
        <v>89</v>
      </c>
      <c r="E37">
        <v>108087345</v>
      </c>
      <c r="F37" t="s">
        <v>13</v>
      </c>
      <c r="G37">
        <v>1696203599</v>
      </c>
      <c r="H37" t="s">
        <v>4171</v>
      </c>
      <c r="I37" t="s">
        <v>4304</v>
      </c>
      <c r="J37" t="s">
        <v>4305</v>
      </c>
    </row>
    <row r="38" spans="1:10" x14ac:dyDescent="0.2">
      <c r="A38" t="s">
        <v>4240</v>
      </c>
      <c r="B38">
        <v>8.15</v>
      </c>
      <c r="C38" t="s">
        <v>11</v>
      </c>
      <c r="D38" t="s">
        <v>92</v>
      </c>
      <c r="E38">
        <v>97836328</v>
      </c>
      <c r="F38" t="s">
        <v>13</v>
      </c>
      <c r="G38">
        <v>1517435054</v>
      </c>
      <c r="H38" t="s">
        <v>4171</v>
      </c>
      <c r="I38" t="s">
        <v>4306</v>
      </c>
      <c r="J38" t="s">
        <v>4307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4308</v>
      </c>
      <c r="B2">
        <v>8.15</v>
      </c>
      <c r="C2" t="s">
        <v>252</v>
      </c>
      <c r="D2" t="s">
        <v>12</v>
      </c>
      <c r="E2">
        <v>9615375</v>
      </c>
      <c r="F2" t="s">
        <v>13</v>
      </c>
      <c r="G2">
        <v>128338109</v>
      </c>
      <c r="H2" t="s">
        <v>4309</v>
      </c>
      <c r="I2" t="s">
        <v>4310</v>
      </c>
      <c r="J2" t="s">
        <v>13</v>
      </c>
    </row>
    <row r="3" spans="1:10" x14ac:dyDescent="0.2">
      <c r="A3" t="s">
        <v>4308</v>
      </c>
      <c r="B3">
        <v>8.15</v>
      </c>
      <c r="C3" t="s">
        <v>252</v>
      </c>
      <c r="D3" t="s">
        <v>16</v>
      </c>
      <c r="E3">
        <v>9772606</v>
      </c>
      <c r="F3" t="s">
        <v>13</v>
      </c>
      <c r="G3">
        <v>131095652</v>
      </c>
      <c r="H3" t="s">
        <v>4309</v>
      </c>
      <c r="I3" t="s">
        <v>4311</v>
      </c>
      <c r="J3" t="s">
        <v>13</v>
      </c>
    </row>
    <row r="4" spans="1:10" x14ac:dyDescent="0.2">
      <c r="A4" t="s">
        <v>4308</v>
      </c>
      <c r="B4">
        <v>8.15</v>
      </c>
      <c r="C4" t="s">
        <v>252</v>
      </c>
      <c r="D4" t="s">
        <v>18</v>
      </c>
      <c r="E4">
        <v>9783732</v>
      </c>
      <c r="F4" t="s">
        <v>13</v>
      </c>
      <c r="G4">
        <v>131188791</v>
      </c>
      <c r="H4" t="s">
        <v>4309</v>
      </c>
      <c r="I4" t="s">
        <v>4312</v>
      </c>
      <c r="J4" t="s">
        <v>13</v>
      </c>
    </row>
    <row r="5" spans="1:10" x14ac:dyDescent="0.2">
      <c r="A5" t="s">
        <v>4308</v>
      </c>
      <c r="B5">
        <v>8.15</v>
      </c>
      <c r="C5" t="s">
        <v>252</v>
      </c>
      <c r="D5" t="s">
        <v>20</v>
      </c>
      <c r="E5">
        <v>9586018</v>
      </c>
      <c r="F5" t="s">
        <v>13</v>
      </c>
      <c r="G5">
        <v>130861392</v>
      </c>
      <c r="H5" t="s">
        <v>4309</v>
      </c>
      <c r="I5" t="s">
        <v>4313</v>
      </c>
      <c r="J5" t="s">
        <v>13</v>
      </c>
    </row>
    <row r="6" spans="1:10" x14ac:dyDescent="0.2">
      <c r="A6" t="s">
        <v>4308</v>
      </c>
      <c r="B6">
        <v>8.15</v>
      </c>
      <c r="C6" t="s">
        <v>252</v>
      </c>
      <c r="D6" t="s">
        <v>22</v>
      </c>
      <c r="E6">
        <v>10431885</v>
      </c>
      <c r="F6" t="s">
        <v>13</v>
      </c>
      <c r="G6">
        <v>135119161</v>
      </c>
      <c r="H6" t="s">
        <v>4309</v>
      </c>
      <c r="I6" t="s">
        <v>4314</v>
      </c>
      <c r="J6" t="s">
        <v>13</v>
      </c>
    </row>
    <row r="7" spans="1:10" x14ac:dyDescent="0.2">
      <c r="A7" t="s">
        <v>4308</v>
      </c>
      <c r="B7">
        <v>8.15</v>
      </c>
      <c r="C7" t="s">
        <v>252</v>
      </c>
      <c r="D7" t="s">
        <v>25</v>
      </c>
      <c r="E7">
        <v>10706016</v>
      </c>
      <c r="F7" t="s">
        <v>13</v>
      </c>
      <c r="G7">
        <v>140328218</v>
      </c>
      <c r="H7" t="s">
        <v>4309</v>
      </c>
      <c r="I7" t="s">
        <v>4315</v>
      </c>
      <c r="J7" t="s">
        <v>13</v>
      </c>
    </row>
    <row r="8" spans="1:10" x14ac:dyDescent="0.2">
      <c r="A8" t="s">
        <v>4308</v>
      </c>
      <c r="B8">
        <v>8.15</v>
      </c>
      <c r="C8" t="s">
        <v>252</v>
      </c>
      <c r="D8" t="s">
        <v>27</v>
      </c>
      <c r="E8">
        <v>11012548</v>
      </c>
      <c r="F8" t="s">
        <v>13</v>
      </c>
      <c r="G8">
        <v>139230606</v>
      </c>
      <c r="H8" t="s">
        <v>4309</v>
      </c>
      <c r="I8" t="s">
        <v>4316</v>
      </c>
      <c r="J8" t="s">
        <v>13</v>
      </c>
    </row>
    <row r="9" spans="1:10" x14ac:dyDescent="0.2">
      <c r="A9" t="s">
        <v>4308</v>
      </c>
      <c r="B9">
        <v>8.15</v>
      </c>
      <c r="C9" t="s">
        <v>252</v>
      </c>
      <c r="D9" t="s">
        <v>29</v>
      </c>
      <c r="E9">
        <v>10768516</v>
      </c>
      <c r="F9" t="s">
        <v>13</v>
      </c>
      <c r="G9">
        <v>141810862</v>
      </c>
      <c r="H9" t="s">
        <v>4309</v>
      </c>
      <c r="I9" t="s">
        <v>4317</v>
      </c>
      <c r="J9" t="s">
        <v>13</v>
      </c>
    </row>
    <row r="10" spans="1:10" x14ac:dyDescent="0.2">
      <c r="A10" t="s">
        <v>4308</v>
      </c>
      <c r="B10">
        <v>8.15</v>
      </c>
      <c r="C10" t="s">
        <v>252</v>
      </c>
      <c r="D10" t="s">
        <v>32</v>
      </c>
      <c r="E10">
        <v>10721341</v>
      </c>
      <c r="F10" t="s">
        <v>13</v>
      </c>
      <c r="G10">
        <v>139574807</v>
      </c>
      <c r="H10" t="s">
        <v>4309</v>
      </c>
      <c r="I10" t="s">
        <v>4318</v>
      </c>
      <c r="J10" t="s">
        <v>13</v>
      </c>
    </row>
    <row r="11" spans="1:10" x14ac:dyDescent="0.2">
      <c r="A11" t="s">
        <v>4308</v>
      </c>
      <c r="B11">
        <v>8.15</v>
      </c>
      <c r="C11" t="s">
        <v>252</v>
      </c>
      <c r="D11" t="s">
        <v>35</v>
      </c>
      <c r="E11">
        <v>11419663</v>
      </c>
      <c r="F11" t="s">
        <v>13</v>
      </c>
      <c r="G11">
        <v>141934464</v>
      </c>
      <c r="H11" t="s">
        <v>4309</v>
      </c>
      <c r="I11" t="s">
        <v>4319</v>
      </c>
      <c r="J11" t="s">
        <v>13</v>
      </c>
    </row>
    <row r="12" spans="1:10" x14ac:dyDescent="0.2">
      <c r="A12" t="s">
        <v>4308</v>
      </c>
      <c r="B12">
        <v>8.15</v>
      </c>
      <c r="C12" t="s">
        <v>252</v>
      </c>
      <c r="D12" t="s">
        <v>38</v>
      </c>
      <c r="E12">
        <v>10385052</v>
      </c>
      <c r="F12" t="s">
        <v>13</v>
      </c>
      <c r="G12">
        <v>139552100</v>
      </c>
      <c r="H12" t="s">
        <v>4309</v>
      </c>
      <c r="I12" t="s">
        <v>4320</v>
      </c>
      <c r="J12" t="s">
        <v>13</v>
      </c>
    </row>
    <row r="13" spans="1:10" x14ac:dyDescent="0.2">
      <c r="A13" t="s">
        <v>4308</v>
      </c>
      <c r="B13">
        <v>8.15</v>
      </c>
      <c r="C13" t="s">
        <v>252</v>
      </c>
      <c r="D13" t="s">
        <v>39</v>
      </c>
      <c r="E13">
        <v>10943725</v>
      </c>
      <c r="F13" t="s">
        <v>13</v>
      </c>
      <c r="G13">
        <v>139433488</v>
      </c>
      <c r="H13" t="s">
        <v>4309</v>
      </c>
      <c r="I13" t="s">
        <v>4321</v>
      </c>
      <c r="J13" t="s">
        <v>13</v>
      </c>
    </row>
    <row r="14" spans="1:10" x14ac:dyDescent="0.2">
      <c r="A14" t="s">
        <v>4308</v>
      </c>
      <c r="B14">
        <v>8.15</v>
      </c>
      <c r="C14" t="s">
        <v>252</v>
      </c>
      <c r="D14" t="s">
        <v>40</v>
      </c>
      <c r="E14">
        <v>9273838</v>
      </c>
      <c r="F14" t="s">
        <v>13</v>
      </c>
      <c r="G14">
        <v>124561637</v>
      </c>
      <c r="H14" t="s">
        <v>4309</v>
      </c>
      <c r="I14" t="s">
        <v>4322</v>
      </c>
      <c r="J14" t="s">
        <v>13</v>
      </c>
    </row>
    <row r="15" spans="1:10" x14ac:dyDescent="0.2">
      <c r="A15" t="s">
        <v>4308</v>
      </c>
      <c r="B15">
        <v>8.15</v>
      </c>
      <c r="C15" t="s">
        <v>252</v>
      </c>
      <c r="D15" t="s">
        <v>42</v>
      </c>
      <c r="E15">
        <v>9840206</v>
      </c>
      <c r="F15" t="s">
        <v>13</v>
      </c>
      <c r="G15">
        <v>130363503</v>
      </c>
      <c r="H15" t="s">
        <v>4309</v>
      </c>
      <c r="I15" t="s">
        <v>4323</v>
      </c>
      <c r="J15" t="s">
        <v>13</v>
      </c>
    </row>
    <row r="16" spans="1:10" x14ac:dyDescent="0.2">
      <c r="A16" t="s">
        <v>4308</v>
      </c>
      <c r="B16">
        <v>8.15</v>
      </c>
      <c r="C16" t="s">
        <v>252</v>
      </c>
      <c r="D16" t="s">
        <v>44</v>
      </c>
      <c r="E16">
        <v>9881375</v>
      </c>
      <c r="F16" t="s">
        <v>13</v>
      </c>
      <c r="G16">
        <v>132677011</v>
      </c>
      <c r="H16" t="s">
        <v>4309</v>
      </c>
      <c r="I16" t="s">
        <v>4324</v>
      </c>
      <c r="J16" t="s">
        <v>13</v>
      </c>
    </row>
    <row r="17" spans="1:10" x14ac:dyDescent="0.2">
      <c r="A17" t="s">
        <v>4308</v>
      </c>
      <c r="B17">
        <v>8.15</v>
      </c>
      <c r="C17" t="s">
        <v>252</v>
      </c>
      <c r="D17" t="s">
        <v>46</v>
      </c>
      <c r="E17">
        <v>10497032</v>
      </c>
      <c r="F17" t="s">
        <v>13</v>
      </c>
      <c r="G17">
        <v>138307483</v>
      </c>
      <c r="H17" t="s">
        <v>4309</v>
      </c>
      <c r="I17" t="s">
        <v>4325</v>
      </c>
      <c r="J17" t="s">
        <v>13</v>
      </c>
    </row>
    <row r="18" spans="1:10" x14ac:dyDescent="0.2">
      <c r="A18" t="s">
        <v>4308</v>
      </c>
      <c r="B18">
        <v>8.15</v>
      </c>
      <c r="C18" t="s">
        <v>252</v>
      </c>
      <c r="D18" t="s">
        <v>48</v>
      </c>
      <c r="E18">
        <v>10787834</v>
      </c>
      <c r="F18" t="s">
        <v>13</v>
      </c>
      <c r="G18">
        <v>136672124</v>
      </c>
      <c r="H18" t="s">
        <v>4309</v>
      </c>
      <c r="I18" t="s">
        <v>4326</v>
      </c>
      <c r="J18" t="s">
        <v>13</v>
      </c>
    </row>
    <row r="19" spans="1:10" x14ac:dyDescent="0.2">
      <c r="A19" t="s">
        <v>4308</v>
      </c>
      <c r="B19">
        <v>8.15</v>
      </c>
      <c r="C19" t="s">
        <v>252</v>
      </c>
      <c r="D19" t="s">
        <v>50</v>
      </c>
      <c r="E19">
        <v>9674898</v>
      </c>
      <c r="F19" t="s">
        <v>13</v>
      </c>
      <c r="G19">
        <v>132054728</v>
      </c>
      <c r="H19" t="s">
        <v>4309</v>
      </c>
      <c r="I19" t="s">
        <v>4327</v>
      </c>
      <c r="J19" t="s">
        <v>13</v>
      </c>
    </row>
    <row r="20" spans="1:10" x14ac:dyDescent="0.2">
      <c r="A20" t="s">
        <v>4308</v>
      </c>
      <c r="B20">
        <v>8.15</v>
      </c>
      <c r="C20" t="s">
        <v>252</v>
      </c>
      <c r="D20" t="s">
        <v>52</v>
      </c>
      <c r="E20">
        <v>11140677</v>
      </c>
      <c r="F20" t="s">
        <v>13</v>
      </c>
      <c r="G20">
        <v>140055460</v>
      </c>
      <c r="H20" t="s">
        <v>4309</v>
      </c>
      <c r="I20" t="s">
        <v>4328</v>
      </c>
      <c r="J20" t="s">
        <v>13</v>
      </c>
    </row>
    <row r="21" spans="1:10" x14ac:dyDescent="0.2">
      <c r="A21" t="s">
        <v>4308</v>
      </c>
      <c r="B21">
        <v>8.15</v>
      </c>
      <c r="C21" t="s">
        <v>252</v>
      </c>
      <c r="D21" t="s">
        <v>54</v>
      </c>
      <c r="E21">
        <v>10170150</v>
      </c>
      <c r="F21" t="s">
        <v>13</v>
      </c>
      <c r="G21">
        <v>135043357</v>
      </c>
      <c r="H21" t="s">
        <v>4309</v>
      </c>
      <c r="I21" t="s">
        <v>4329</v>
      </c>
      <c r="J21" t="s">
        <v>13</v>
      </c>
    </row>
    <row r="22" spans="1:10" x14ac:dyDescent="0.2">
      <c r="A22" t="s">
        <v>4308</v>
      </c>
      <c r="B22">
        <v>8.15</v>
      </c>
      <c r="C22" t="s">
        <v>252</v>
      </c>
      <c r="D22" t="s">
        <v>57</v>
      </c>
      <c r="E22">
        <v>10404461</v>
      </c>
      <c r="F22" t="s">
        <v>13</v>
      </c>
      <c r="G22">
        <v>136152435</v>
      </c>
      <c r="H22" t="s">
        <v>4309</v>
      </c>
      <c r="I22" t="s">
        <v>4330</v>
      </c>
      <c r="J22" t="s">
        <v>13</v>
      </c>
    </row>
    <row r="23" spans="1:10" x14ac:dyDescent="0.2">
      <c r="A23" t="s">
        <v>4308</v>
      </c>
      <c r="B23">
        <v>8.15</v>
      </c>
      <c r="C23" t="s">
        <v>252</v>
      </c>
      <c r="D23" t="s">
        <v>60</v>
      </c>
      <c r="E23">
        <v>10777952</v>
      </c>
      <c r="F23" t="s">
        <v>13</v>
      </c>
      <c r="G23">
        <v>141626511</v>
      </c>
      <c r="H23" t="s">
        <v>4309</v>
      </c>
      <c r="I23" t="s">
        <v>4331</v>
      </c>
      <c r="J23" t="s">
        <v>13</v>
      </c>
    </row>
    <row r="24" spans="1:10" x14ac:dyDescent="0.2">
      <c r="A24" t="s">
        <v>4308</v>
      </c>
      <c r="B24">
        <v>8.15</v>
      </c>
      <c r="C24" t="s">
        <v>252</v>
      </c>
      <c r="D24" t="s">
        <v>63</v>
      </c>
      <c r="E24">
        <v>10523109</v>
      </c>
      <c r="F24" t="s">
        <v>13</v>
      </c>
      <c r="G24">
        <v>134166848</v>
      </c>
      <c r="H24" t="s">
        <v>4309</v>
      </c>
      <c r="I24" t="s">
        <v>4332</v>
      </c>
      <c r="J24" t="s">
        <v>13</v>
      </c>
    </row>
    <row r="25" spans="1:10" x14ac:dyDescent="0.2">
      <c r="A25" t="s">
        <v>4308</v>
      </c>
      <c r="B25">
        <v>8.15</v>
      </c>
      <c r="C25" t="s">
        <v>252</v>
      </c>
      <c r="D25" t="s">
        <v>64</v>
      </c>
      <c r="E25">
        <v>10990108</v>
      </c>
      <c r="F25" t="s">
        <v>13</v>
      </c>
      <c r="G25">
        <v>138384858</v>
      </c>
      <c r="H25" t="s">
        <v>4309</v>
      </c>
      <c r="I25" t="s">
        <v>4333</v>
      </c>
      <c r="J25" t="s">
        <v>13</v>
      </c>
    </row>
    <row r="26" spans="1:10" x14ac:dyDescent="0.2">
      <c r="A26" t="s">
        <v>4308</v>
      </c>
      <c r="B26">
        <v>8.15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4309</v>
      </c>
      <c r="I26" t="s">
        <v>37</v>
      </c>
      <c r="J26" t="s">
        <v>13</v>
      </c>
    </row>
    <row r="27" spans="1:10" x14ac:dyDescent="0.2">
      <c r="A27" t="s">
        <v>4308</v>
      </c>
      <c r="B27">
        <v>8.15</v>
      </c>
      <c r="C27" t="s">
        <v>252</v>
      </c>
      <c r="D27" t="s">
        <v>66</v>
      </c>
      <c r="E27">
        <v>10155432</v>
      </c>
      <c r="F27" t="s">
        <v>13</v>
      </c>
      <c r="G27">
        <v>131124757</v>
      </c>
      <c r="H27" t="s">
        <v>4309</v>
      </c>
      <c r="I27" t="s">
        <v>193</v>
      </c>
      <c r="J27" t="s">
        <v>13</v>
      </c>
    </row>
    <row r="28" spans="1:10" x14ac:dyDescent="0.2">
      <c r="A28" t="s">
        <v>4308</v>
      </c>
      <c r="B28">
        <v>8.15</v>
      </c>
      <c r="C28" t="s">
        <v>252</v>
      </c>
      <c r="D28" t="s">
        <v>68</v>
      </c>
      <c r="E28">
        <v>8906146</v>
      </c>
      <c r="F28" t="s">
        <v>13</v>
      </c>
      <c r="G28">
        <v>124086840</v>
      </c>
      <c r="H28" t="s">
        <v>4309</v>
      </c>
      <c r="I28" t="s">
        <v>4334</v>
      </c>
      <c r="J28" t="s">
        <v>13</v>
      </c>
    </row>
    <row r="29" spans="1:10" x14ac:dyDescent="0.2">
      <c r="A29" t="s">
        <v>4308</v>
      </c>
      <c r="B29">
        <v>8.15</v>
      </c>
      <c r="C29" t="s">
        <v>252</v>
      </c>
      <c r="D29" t="s">
        <v>70</v>
      </c>
      <c r="E29">
        <v>8960733</v>
      </c>
      <c r="F29" t="s">
        <v>13</v>
      </c>
      <c r="G29">
        <v>122712123</v>
      </c>
      <c r="H29" t="s">
        <v>4309</v>
      </c>
      <c r="I29" t="s">
        <v>4335</v>
      </c>
      <c r="J29" t="s">
        <v>13</v>
      </c>
    </row>
    <row r="30" spans="1:10" x14ac:dyDescent="0.2">
      <c r="A30" t="s">
        <v>4308</v>
      </c>
      <c r="B30">
        <v>8.15</v>
      </c>
      <c r="C30" t="s">
        <v>252</v>
      </c>
      <c r="D30" t="s">
        <v>72</v>
      </c>
      <c r="E30">
        <v>9473588</v>
      </c>
      <c r="F30" t="s">
        <v>13</v>
      </c>
      <c r="G30">
        <v>125639075</v>
      </c>
      <c r="H30" t="s">
        <v>4309</v>
      </c>
      <c r="I30" t="s">
        <v>4336</v>
      </c>
      <c r="J30" t="s">
        <v>13</v>
      </c>
    </row>
    <row r="31" spans="1:10" x14ac:dyDescent="0.2">
      <c r="A31" t="s">
        <v>4308</v>
      </c>
      <c r="B31">
        <v>8.15</v>
      </c>
      <c r="C31" t="s">
        <v>252</v>
      </c>
      <c r="D31" t="s">
        <v>74</v>
      </c>
      <c r="E31">
        <v>9877929</v>
      </c>
      <c r="F31" t="s">
        <v>13</v>
      </c>
      <c r="G31">
        <v>125399820</v>
      </c>
      <c r="H31" t="s">
        <v>4309</v>
      </c>
      <c r="I31" t="s">
        <v>4337</v>
      </c>
      <c r="J31" t="s">
        <v>13</v>
      </c>
    </row>
    <row r="32" spans="1:10" x14ac:dyDescent="0.2">
      <c r="A32" t="s">
        <v>4308</v>
      </c>
      <c r="B32">
        <v>8.15</v>
      </c>
      <c r="C32" t="s">
        <v>252</v>
      </c>
      <c r="D32" t="s">
        <v>76</v>
      </c>
      <c r="E32">
        <v>9118451</v>
      </c>
      <c r="F32" t="s">
        <v>13</v>
      </c>
      <c r="G32">
        <v>123950155</v>
      </c>
      <c r="H32" t="s">
        <v>4309</v>
      </c>
      <c r="I32" t="s">
        <v>4338</v>
      </c>
      <c r="J32" t="s">
        <v>13</v>
      </c>
    </row>
    <row r="33" spans="1:10" x14ac:dyDescent="0.2">
      <c r="A33" t="s">
        <v>4308</v>
      </c>
      <c r="B33">
        <v>8.15</v>
      </c>
      <c r="C33" t="s">
        <v>252</v>
      </c>
      <c r="D33" t="s">
        <v>78</v>
      </c>
      <c r="E33">
        <v>10398745</v>
      </c>
      <c r="F33" t="s">
        <v>13</v>
      </c>
      <c r="G33">
        <v>136304658</v>
      </c>
      <c r="H33" t="s">
        <v>4309</v>
      </c>
      <c r="I33" t="s">
        <v>4339</v>
      </c>
      <c r="J33" t="s">
        <v>13</v>
      </c>
    </row>
    <row r="34" spans="1:10" x14ac:dyDescent="0.2">
      <c r="A34" t="s">
        <v>4308</v>
      </c>
      <c r="B34">
        <v>8.15</v>
      </c>
      <c r="C34" t="s">
        <v>252</v>
      </c>
      <c r="D34" t="s">
        <v>80</v>
      </c>
      <c r="E34">
        <v>11174898</v>
      </c>
      <c r="F34" t="s">
        <v>13</v>
      </c>
      <c r="G34">
        <v>138906684</v>
      </c>
      <c r="H34" t="s">
        <v>4309</v>
      </c>
      <c r="I34" t="s">
        <v>4340</v>
      </c>
      <c r="J34" t="s">
        <v>13</v>
      </c>
    </row>
    <row r="35" spans="1:10" x14ac:dyDescent="0.2">
      <c r="A35" t="s">
        <v>4308</v>
      </c>
      <c r="B35">
        <v>8.15</v>
      </c>
      <c r="C35" t="s">
        <v>252</v>
      </c>
      <c r="D35" t="s">
        <v>83</v>
      </c>
      <c r="E35">
        <v>11132454</v>
      </c>
      <c r="F35" t="s">
        <v>13</v>
      </c>
      <c r="G35">
        <v>139640382</v>
      </c>
      <c r="H35" t="s">
        <v>4309</v>
      </c>
      <c r="I35" t="s">
        <v>4341</v>
      </c>
      <c r="J35" t="s">
        <v>13</v>
      </c>
    </row>
    <row r="36" spans="1:10" x14ac:dyDescent="0.2">
      <c r="A36" t="s">
        <v>4308</v>
      </c>
      <c r="B36">
        <v>8.15</v>
      </c>
      <c r="C36" t="s">
        <v>252</v>
      </c>
      <c r="D36" t="s">
        <v>86</v>
      </c>
      <c r="E36">
        <v>10726473</v>
      </c>
      <c r="F36" t="s">
        <v>13</v>
      </c>
      <c r="G36">
        <v>136132802</v>
      </c>
      <c r="H36" t="s">
        <v>4309</v>
      </c>
      <c r="I36" t="s">
        <v>4342</v>
      </c>
      <c r="J36" t="s">
        <v>13</v>
      </c>
    </row>
    <row r="37" spans="1:10" x14ac:dyDescent="0.2">
      <c r="A37" t="s">
        <v>4308</v>
      </c>
      <c r="B37">
        <v>8.15</v>
      </c>
      <c r="C37" t="s">
        <v>252</v>
      </c>
      <c r="D37" t="s">
        <v>89</v>
      </c>
      <c r="E37">
        <v>11196644</v>
      </c>
      <c r="F37" t="s">
        <v>13</v>
      </c>
      <c r="G37">
        <v>144703294</v>
      </c>
      <c r="H37" t="s">
        <v>4309</v>
      </c>
      <c r="I37" t="s">
        <v>4343</v>
      </c>
      <c r="J37" t="s">
        <v>13</v>
      </c>
    </row>
    <row r="38" spans="1:10" x14ac:dyDescent="0.2">
      <c r="A38" t="s">
        <v>4308</v>
      </c>
      <c r="B38">
        <v>8.15</v>
      </c>
      <c r="C38" t="s">
        <v>252</v>
      </c>
      <c r="D38" t="s">
        <v>92</v>
      </c>
      <c r="E38">
        <v>10070336</v>
      </c>
      <c r="F38" t="s">
        <v>13</v>
      </c>
      <c r="G38">
        <v>125125149</v>
      </c>
      <c r="H38" t="s">
        <v>4309</v>
      </c>
      <c r="I38" t="s">
        <v>4344</v>
      </c>
      <c r="J38" t="s">
        <v>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4345</v>
      </c>
      <c r="B2">
        <v>8.15</v>
      </c>
      <c r="C2" t="s">
        <v>252</v>
      </c>
      <c r="D2" t="s">
        <v>12</v>
      </c>
      <c r="E2">
        <v>309077346</v>
      </c>
      <c r="F2" t="s">
        <v>13</v>
      </c>
      <c r="G2">
        <v>5051569630</v>
      </c>
      <c r="H2" t="s">
        <v>4309</v>
      </c>
      <c r="I2" t="s">
        <v>193</v>
      </c>
      <c r="J2" t="s">
        <v>13</v>
      </c>
    </row>
    <row r="3" spans="1:10" x14ac:dyDescent="0.2">
      <c r="A3" t="s">
        <v>4345</v>
      </c>
      <c r="B3">
        <v>8.15</v>
      </c>
      <c r="C3" t="s">
        <v>252</v>
      </c>
      <c r="D3" t="s">
        <v>16</v>
      </c>
      <c r="E3">
        <v>440790862</v>
      </c>
      <c r="F3" t="s">
        <v>13</v>
      </c>
      <c r="G3">
        <v>7257464718</v>
      </c>
      <c r="H3" t="s">
        <v>4309</v>
      </c>
      <c r="I3" t="s">
        <v>193</v>
      </c>
      <c r="J3" t="s">
        <v>13</v>
      </c>
    </row>
    <row r="4" spans="1:10" x14ac:dyDescent="0.2">
      <c r="A4" t="s">
        <v>4345</v>
      </c>
      <c r="B4">
        <v>8.15</v>
      </c>
      <c r="C4" t="s">
        <v>252</v>
      </c>
      <c r="D4" t="s">
        <v>18</v>
      </c>
      <c r="E4">
        <v>541104832</v>
      </c>
      <c r="F4" t="s">
        <v>13</v>
      </c>
      <c r="G4">
        <v>8554409319</v>
      </c>
      <c r="H4" t="s">
        <v>4309</v>
      </c>
      <c r="I4" t="s">
        <v>4346</v>
      </c>
      <c r="J4" t="s">
        <v>13</v>
      </c>
    </row>
    <row r="5" spans="1:10" x14ac:dyDescent="0.2">
      <c r="A5" t="s">
        <v>4345</v>
      </c>
      <c r="B5">
        <v>8.15</v>
      </c>
      <c r="C5" t="s">
        <v>252</v>
      </c>
      <c r="D5" t="s">
        <v>20</v>
      </c>
      <c r="E5">
        <v>648815178</v>
      </c>
      <c r="F5" t="s">
        <v>13</v>
      </c>
      <c r="G5">
        <v>10044521555</v>
      </c>
      <c r="H5" t="s">
        <v>4309</v>
      </c>
      <c r="I5" t="s">
        <v>4347</v>
      </c>
      <c r="J5" t="s">
        <v>13</v>
      </c>
    </row>
    <row r="6" spans="1:10" x14ac:dyDescent="0.2">
      <c r="A6" t="s">
        <v>4345</v>
      </c>
      <c r="B6">
        <v>8.15</v>
      </c>
      <c r="C6" t="s">
        <v>252</v>
      </c>
      <c r="D6" t="s">
        <v>22</v>
      </c>
      <c r="E6">
        <v>666935874</v>
      </c>
      <c r="F6" t="s">
        <v>13</v>
      </c>
      <c r="G6">
        <v>10357623987</v>
      </c>
      <c r="H6" t="s">
        <v>4309</v>
      </c>
      <c r="I6" t="s">
        <v>4348</v>
      </c>
      <c r="J6" t="s">
        <v>13</v>
      </c>
    </row>
    <row r="7" spans="1:10" x14ac:dyDescent="0.2">
      <c r="A7" t="s">
        <v>4345</v>
      </c>
      <c r="B7">
        <v>8.15</v>
      </c>
      <c r="C7" t="s">
        <v>252</v>
      </c>
      <c r="D7" t="s">
        <v>25</v>
      </c>
      <c r="E7">
        <v>690951966</v>
      </c>
      <c r="F7" t="s">
        <v>13</v>
      </c>
      <c r="G7">
        <v>10865190643</v>
      </c>
      <c r="H7" t="s">
        <v>4309</v>
      </c>
      <c r="I7" t="s">
        <v>4349</v>
      </c>
      <c r="J7" t="s">
        <v>13</v>
      </c>
    </row>
    <row r="8" spans="1:10" x14ac:dyDescent="0.2">
      <c r="A8" t="s">
        <v>4345</v>
      </c>
      <c r="B8">
        <v>8.15</v>
      </c>
      <c r="C8" t="s">
        <v>252</v>
      </c>
      <c r="D8" t="s">
        <v>27</v>
      </c>
      <c r="E8">
        <v>707934121</v>
      </c>
      <c r="F8" t="s">
        <v>13</v>
      </c>
      <c r="G8">
        <v>10921366291</v>
      </c>
      <c r="H8" t="s">
        <v>4309</v>
      </c>
      <c r="I8" t="s">
        <v>4350</v>
      </c>
      <c r="J8" t="s">
        <v>13</v>
      </c>
    </row>
    <row r="9" spans="1:10" x14ac:dyDescent="0.2">
      <c r="A9" t="s">
        <v>4345</v>
      </c>
      <c r="B9">
        <v>8.15</v>
      </c>
      <c r="C9" t="s">
        <v>252</v>
      </c>
      <c r="D9" t="s">
        <v>29</v>
      </c>
      <c r="E9">
        <v>713522777</v>
      </c>
      <c r="F9" t="s">
        <v>13</v>
      </c>
      <c r="G9">
        <v>10890389647</v>
      </c>
      <c r="H9" t="s">
        <v>4309</v>
      </c>
      <c r="I9" t="s">
        <v>4351</v>
      </c>
      <c r="J9" t="s">
        <v>13</v>
      </c>
    </row>
    <row r="10" spans="1:10" x14ac:dyDescent="0.2">
      <c r="A10" t="s">
        <v>4345</v>
      </c>
      <c r="B10">
        <v>8.15</v>
      </c>
      <c r="C10" t="s">
        <v>252</v>
      </c>
      <c r="D10" t="s">
        <v>32</v>
      </c>
      <c r="E10">
        <v>684103403</v>
      </c>
      <c r="F10" t="s">
        <v>13</v>
      </c>
      <c r="G10">
        <v>10492387852</v>
      </c>
      <c r="H10" t="s">
        <v>4309</v>
      </c>
      <c r="I10" t="s">
        <v>4352</v>
      </c>
      <c r="J10" t="s">
        <v>13</v>
      </c>
    </row>
    <row r="11" spans="1:10" x14ac:dyDescent="0.2">
      <c r="A11" t="s">
        <v>4345</v>
      </c>
      <c r="B11">
        <v>8.15</v>
      </c>
      <c r="C11" t="s">
        <v>252</v>
      </c>
      <c r="D11" t="s">
        <v>35</v>
      </c>
      <c r="E11">
        <v>677709780</v>
      </c>
      <c r="F11" t="s">
        <v>13</v>
      </c>
      <c r="G11">
        <v>10534941037</v>
      </c>
      <c r="H11" t="s">
        <v>4309</v>
      </c>
      <c r="I11" t="s">
        <v>4353</v>
      </c>
      <c r="J11" t="s">
        <v>13</v>
      </c>
    </row>
    <row r="12" spans="1:10" x14ac:dyDescent="0.2">
      <c r="A12" t="s">
        <v>4345</v>
      </c>
      <c r="B12">
        <v>8.15</v>
      </c>
      <c r="C12" t="s">
        <v>252</v>
      </c>
      <c r="D12" t="s">
        <v>38</v>
      </c>
      <c r="E12">
        <v>667365321</v>
      </c>
      <c r="F12" t="s">
        <v>13</v>
      </c>
      <c r="G12">
        <v>10241031738</v>
      </c>
      <c r="H12" t="s">
        <v>4309</v>
      </c>
      <c r="I12" t="s">
        <v>4354</v>
      </c>
      <c r="J12" t="s">
        <v>13</v>
      </c>
    </row>
    <row r="13" spans="1:10" x14ac:dyDescent="0.2">
      <c r="A13" t="s">
        <v>4345</v>
      </c>
      <c r="B13">
        <v>8.15</v>
      </c>
      <c r="C13" t="s">
        <v>252</v>
      </c>
      <c r="D13" t="s">
        <v>39</v>
      </c>
      <c r="E13">
        <v>653509030</v>
      </c>
      <c r="F13" t="s">
        <v>13</v>
      </c>
      <c r="G13">
        <v>10294323270</v>
      </c>
      <c r="H13" t="s">
        <v>4309</v>
      </c>
      <c r="I13" t="s">
        <v>4355</v>
      </c>
      <c r="J13" t="s">
        <v>13</v>
      </c>
    </row>
    <row r="14" spans="1:10" x14ac:dyDescent="0.2">
      <c r="A14" t="s">
        <v>4345</v>
      </c>
      <c r="B14">
        <v>8.15</v>
      </c>
      <c r="C14" t="s">
        <v>252</v>
      </c>
      <c r="D14" t="s">
        <v>40</v>
      </c>
      <c r="E14">
        <v>308398619</v>
      </c>
      <c r="F14" t="s">
        <v>13</v>
      </c>
      <c r="G14">
        <v>5004366351</v>
      </c>
      <c r="H14" t="s">
        <v>4309</v>
      </c>
      <c r="I14" t="s">
        <v>193</v>
      </c>
      <c r="J14" t="s">
        <v>13</v>
      </c>
    </row>
    <row r="15" spans="1:10" x14ac:dyDescent="0.2">
      <c r="A15" t="s">
        <v>4345</v>
      </c>
      <c r="B15">
        <v>8.15</v>
      </c>
      <c r="C15" t="s">
        <v>252</v>
      </c>
      <c r="D15" t="s">
        <v>42</v>
      </c>
      <c r="E15">
        <v>435368939</v>
      </c>
      <c r="F15" t="s">
        <v>13</v>
      </c>
      <c r="G15">
        <v>7091955421</v>
      </c>
      <c r="H15" t="s">
        <v>4309</v>
      </c>
      <c r="I15" t="s">
        <v>193</v>
      </c>
      <c r="J15" t="s">
        <v>13</v>
      </c>
    </row>
    <row r="16" spans="1:10" x14ac:dyDescent="0.2">
      <c r="A16" t="s">
        <v>4345</v>
      </c>
      <c r="B16">
        <v>8.15</v>
      </c>
      <c r="C16" t="s">
        <v>252</v>
      </c>
      <c r="D16" t="s">
        <v>44</v>
      </c>
      <c r="E16">
        <v>536947813</v>
      </c>
      <c r="F16" t="s">
        <v>13</v>
      </c>
      <c r="G16">
        <v>8433011892</v>
      </c>
      <c r="H16" t="s">
        <v>4309</v>
      </c>
      <c r="I16" t="s">
        <v>4356</v>
      </c>
      <c r="J16" t="s">
        <v>13</v>
      </c>
    </row>
    <row r="17" spans="1:10" x14ac:dyDescent="0.2">
      <c r="A17" t="s">
        <v>4345</v>
      </c>
      <c r="B17">
        <v>8.15</v>
      </c>
      <c r="C17" t="s">
        <v>252</v>
      </c>
      <c r="D17" t="s">
        <v>46</v>
      </c>
      <c r="E17">
        <v>667267781</v>
      </c>
      <c r="F17" t="s">
        <v>13</v>
      </c>
      <c r="G17">
        <v>10269495253</v>
      </c>
      <c r="H17" t="s">
        <v>4309</v>
      </c>
      <c r="I17" t="s">
        <v>4357</v>
      </c>
      <c r="J17" t="s">
        <v>13</v>
      </c>
    </row>
    <row r="18" spans="1:10" x14ac:dyDescent="0.2">
      <c r="A18" t="s">
        <v>4345</v>
      </c>
      <c r="B18">
        <v>8.15</v>
      </c>
      <c r="C18" t="s">
        <v>252</v>
      </c>
      <c r="D18" t="s">
        <v>48</v>
      </c>
      <c r="E18">
        <v>718729324</v>
      </c>
      <c r="F18" t="s">
        <v>13</v>
      </c>
      <c r="G18">
        <v>11260139181</v>
      </c>
      <c r="H18" t="s">
        <v>4309</v>
      </c>
      <c r="I18" t="s">
        <v>4358</v>
      </c>
      <c r="J18" t="s">
        <v>13</v>
      </c>
    </row>
    <row r="19" spans="1:10" x14ac:dyDescent="0.2">
      <c r="A19" t="s">
        <v>4345</v>
      </c>
      <c r="B19">
        <v>8.15</v>
      </c>
      <c r="C19" t="s">
        <v>252</v>
      </c>
      <c r="D19" t="s">
        <v>50</v>
      </c>
      <c r="E19">
        <v>700198581</v>
      </c>
      <c r="F19" t="s">
        <v>13</v>
      </c>
      <c r="G19">
        <v>11136944607</v>
      </c>
      <c r="H19" t="s">
        <v>4309</v>
      </c>
      <c r="I19" t="s">
        <v>193</v>
      </c>
      <c r="J19" t="s">
        <v>13</v>
      </c>
    </row>
    <row r="20" spans="1:10" x14ac:dyDescent="0.2">
      <c r="A20" t="s">
        <v>4345</v>
      </c>
      <c r="B20">
        <v>8.15</v>
      </c>
      <c r="C20" t="s">
        <v>252</v>
      </c>
      <c r="D20" t="s">
        <v>52</v>
      </c>
      <c r="E20">
        <v>707696878</v>
      </c>
      <c r="F20" t="s">
        <v>13</v>
      </c>
      <c r="G20">
        <v>10954926180</v>
      </c>
      <c r="H20" t="s">
        <v>4309</v>
      </c>
      <c r="I20" t="s">
        <v>4359</v>
      </c>
      <c r="J20" t="s">
        <v>13</v>
      </c>
    </row>
    <row r="21" spans="1:10" x14ac:dyDescent="0.2">
      <c r="A21" t="s">
        <v>4345</v>
      </c>
      <c r="B21">
        <v>8.15</v>
      </c>
      <c r="C21" t="s">
        <v>252</v>
      </c>
      <c r="D21" t="s">
        <v>54</v>
      </c>
      <c r="E21">
        <v>657667074</v>
      </c>
      <c r="F21" t="s">
        <v>13</v>
      </c>
      <c r="G21">
        <v>10424604174</v>
      </c>
      <c r="H21" t="s">
        <v>4309</v>
      </c>
      <c r="I21" t="s">
        <v>4360</v>
      </c>
      <c r="J21" t="s">
        <v>13</v>
      </c>
    </row>
    <row r="22" spans="1:10" x14ac:dyDescent="0.2">
      <c r="A22" t="s">
        <v>4345</v>
      </c>
      <c r="B22">
        <v>8.15</v>
      </c>
      <c r="C22" t="s">
        <v>252</v>
      </c>
      <c r="D22" t="s">
        <v>57</v>
      </c>
      <c r="E22">
        <v>662578713</v>
      </c>
      <c r="F22" t="s">
        <v>13</v>
      </c>
      <c r="G22">
        <v>10387710516</v>
      </c>
      <c r="H22" t="s">
        <v>4309</v>
      </c>
      <c r="I22" t="s">
        <v>4361</v>
      </c>
      <c r="J22" t="s">
        <v>13</v>
      </c>
    </row>
    <row r="23" spans="1:10" x14ac:dyDescent="0.2">
      <c r="A23" t="s">
        <v>4345</v>
      </c>
      <c r="B23">
        <v>8.15</v>
      </c>
      <c r="C23" t="s">
        <v>252</v>
      </c>
      <c r="D23" t="s">
        <v>60</v>
      </c>
      <c r="E23">
        <v>661174210</v>
      </c>
      <c r="F23" t="s">
        <v>13</v>
      </c>
      <c r="G23">
        <v>10112467628</v>
      </c>
      <c r="H23" t="s">
        <v>4309</v>
      </c>
      <c r="I23" t="s">
        <v>4362</v>
      </c>
      <c r="J23" t="s">
        <v>13</v>
      </c>
    </row>
    <row r="24" spans="1:10" x14ac:dyDescent="0.2">
      <c r="A24" t="s">
        <v>4345</v>
      </c>
      <c r="B24">
        <v>8.15</v>
      </c>
      <c r="C24" t="s">
        <v>252</v>
      </c>
      <c r="D24" t="s">
        <v>63</v>
      </c>
      <c r="E24">
        <v>598040674</v>
      </c>
      <c r="F24" t="s">
        <v>13</v>
      </c>
      <c r="G24">
        <v>9660453374</v>
      </c>
      <c r="H24" t="s">
        <v>4309</v>
      </c>
      <c r="I24" t="s">
        <v>4363</v>
      </c>
      <c r="J24" t="s">
        <v>13</v>
      </c>
    </row>
    <row r="25" spans="1:10" x14ac:dyDescent="0.2">
      <c r="A25" t="s">
        <v>4345</v>
      </c>
      <c r="B25">
        <v>8.15</v>
      </c>
      <c r="C25" t="s">
        <v>252</v>
      </c>
      <c r="D25" t="s">
        <v>64</v>
      </c>
      <c r="E25">
        <v>638299067</v>
      </c>
      <c r="F25" t="s">
        <v>13</v>
      </c>
      <c r="G25">
        <v>9745524437</v>
      </c>
      <c r="H25" t="s">
        <v>4309</v>
      </c>
      <c r="I25" t="s">
        <v>4364</v>
      </c>
      <c r="J25" t="s">
        <v>13</v>
      </c>
    </row>
    <row r="26" spans="1:10" x14ac:dyDescent="0.2">
      <c r="A26" t="s">
        <v>4345</v>
      </c>
      <c r="B26">
        <v>8.15</v>
      </c>
      <c r="C26" t="s">
        <v>252</v>
      </c>
      <c r="D26" t="s">
        <v>65</v>
      </c>
      <c r="E26" t="s">
        <v>36</v>
      </c>
      <c r="F26" t="s">
        <v>13</v>
      </c>
      <c r="G26" t="s">
        <v>36</v>
      </c>
      <c r="H26" t="s">
        <v>4309</v>
      </c>
      <c r="I26" t="s">
        <v>37</v>
      </c>
      <c r="J26" t="s">
        <v>13</v>
      </c>
    </row>
    <row r="27" spans="1:10" x14ac:dyDescent="0.2">
      <c r="A27" t="s">
        <v>4345</v>
      </c>
      <c r="B27">
        <v>8.15</v>
      </c>
      <c r="C27" t="s">
        <v>252</v>
      </c>
      <c r="D27" t="s">
        <v>66</v>
      </c>
      <c r="E27">
        <v>299037888</v>
      </c>
      <c r="F27" t="s">
        <v>13</v>
      </c>
      <c r="G27">
        <v>5137632667</v>
      </c>
      <c r="H27" t="s">
        <v>4309</v>
      </c>
      <c r="I27" t="s">
        <v>193</v>
      </c>
      <c r="J27" t="s">
        <v>13</v>
      </c>
    </row>
    <row r="28" spans="1:10" x14ac:dyDescent="0.2">
      <c r="A28" t="s">
        <v>4345</v>
      </c>
      <c r="B28">
        <v>8.15</v>
      </c>
      <c r="C28" t="s">
        <v>252</v>
      </c>
      <c r="D28" t="s">
        <v>68</v>
      </c>
      <c r="E28">
        <v>394801898</v>
      </c>
      <c r="F28" t="s">
        <v>13</v>
      </c>
      <c r="G28">
        <v>6729093779</v>
      </c>
      <c r="H28" t="s">
        <v>4309</v>
      </c>
      <c r="I28" t="s">
        <v>193</v>
      </c>
      <c r="J28" t="s">
        <v>13</v>
      </c>
    </row>
    <row r="29" spans="1:10" x14ac:dyDescent="0.2">
      <c r="A29" t="s">
        <v>4345</v>
      </c>
      <c r="B29">
        <v>8.15</v>
      </c>
      <c r="C29" t="s">
        <v>252</v>
      </c>
      <c r="D29" t="s">
        <v>70</v>
      </c>
      <c r="E29">
        <v>512657735</v>
      </c>
      <c r="F29" t="s">
        <v>13</v>
      </c>
      <c r="G29">
        <v>8414887004</v>
      </c>
      <c r="H29" t="s">
        <v>4309</v>
      </c>
      <c r="I29" t="s">
        <v>4365</v>
      </c>
      <c r="J29" t="s">
        <v>13</v>
      </c>
    </row>
    <row r="30" spans="1:10" x14ac:dyDescent="0.2">
      <c r="A30" t="s">
        <v>4345</v>
      </c>
      <c r="B30">
        <v>8.15</v>
      </c>
      <c r="C30" t="s">
        <v>252</v>
      </c>
      <c r="D30" t="s">
        <v>72</v>
      </c>
      <c r="E30">
        <v>604451135</v>
      </c>
      <c r="F30" t="s">
        <v>13</v>
      </c>
      <c r="G30">
        <v>9369400864</v>
      </c>
      <c r="H30" t="s">
        <v>4309</v>
      </c>
      <c r="I30" t="s">
        <v>4366</v>
      </c>
      <c r="J30" t="s">
        <v>13</v>
      </c>
    </row>
    <row r="31" spans="1:10" x14ac:dyDescent="0.2">
      <c r="A31" t="s">
        <v>4345</v>
      </c>
      <c r="B31">
        <v>8.15</v>
      </c>
      <c r="C31" t="s">
        <v>252</v>
      </c>
      <c r="D31" t="s">
        <v>74</v>
      </c>
      <c r="E31">
        <v>644217006</v>
      </c>
      <c r="F31" t="s">
        <v>13</v>
      </c>
      <c r="G31">
        <v>10108603269</v>
      </c>
      <c r="H31" t="s">
        <v>4309</v>
      </c>
      <c r="I31" t="s">
        <v>4367</v>
      </c>
      <c r="J31" t="s">
        <v>13</v>
      </c>
    </row>
    <row r="32" spans="1:10" x14ac:dyDescent="0.2">
      <c r="A32" t="s">
        <v>4345</v>
      </c>
      <c r="B32">
        <v>8.15</v>
      </c>
      <c r="C32" t="s">
        <v>252</v>
      </c>
      <c r="D32" t="s">
        <v>76</v>
      </c>
      <c r="E32">
        <v>711197406</v>
      </c>
      <c r="F32" t="s">
        <v>13</v>
      </c>
      <c r="G32">
        <v>10468493900</v>
      </c>
      <c r="H32" t="s">
        <v>4309</v>
      </c>
      <c r="I32" t="s">
        <v>4368</v>
      </c>
      <c r="J32" t="s">
        <v>13</v>
      </c>
    </row>
    <row r="33" spans="1:10" x14ac:dyDescent="0.2">
      <c r="A33" t="s">
        <v>4345</v>
      </c>
      <c r="B33">
        <v>8.15</v>
      </c>
      <c r="C33" t="s">
        <v>252</v>
      </c>
      <c r="D33" t="s">
        <v>78</v>
      </c>
      <c r="E33">
        <v>675916749</v>
      </c>
      <c r="F33" t="s">
        <v>13</v>
      </c>
      <c r="G33">
        <v>10519596218</v>
      </c>
      <c r="H33" t="s">
        <v>4309</v>
      </c>
      <c r="I33" t="s">
        <v>4369</v>
      </c>
      <c r="J33" t="s">
        <v>13</v>
      </c>
    </row>
    <row r="34" spans="1:10" x14ac:dyDescent="0.2">
      <c r="A34" t="s">
        <v>4345</v>
      </c>
      <c r="B34">
        <v>8.15</v>
      </c>
      <c r="C34" t="s">
        <v>252</v>
      </c>
      <c r="D34" t="s">
        <v>80</v>
      </c>
      <c r="E34">
        <v>686587285</v>
      </c>
      <c r="F34" t="s">
        <v>13</v>
      </c>
      <c r="G34">
        <v>10596536080</v>
      </c>
      <c r="H34" t="s">
        <v>4309</v>
      </c>
      <c r="I34" t="s">
        <v>4370</v>
      </c>
      <c r="J34" t="s">
        <v>13</v>
      </c>
    </row>
    <row r="35" spans="1:10" x14ac:dyDescent="0.2">
      <c r="A35" t="s">
        <v>4345</v>
      </c>
      <c r="B35">
        <v>8.15</v>
      </c>
      <c r="C35" t="s">
        <v>252</v>
      </c>
      <c r="D35" t="s">
        <v>83</v>
      </c>
      <c r="E35">
        <v>663796540</v>
      </c>
      <c r="F35" t="s">
        <v>13</v>
      </c>
      <c r="G35">
        <v>10304708783</v>
      </c>
      <c r="H35" t="s">
        <v>4309</v>
      </c>
      <c r="I35" t="s">
        <v>4371</v>
      </c>
      <c r="J35" t="s">
        <v>13</v>
      </c>
    </row>
    <row r="36" spans="1:10" x14ac:dyDescent="0.2">
      <c r="A36" t="s">
        <v>4345</v>
      </c>
      <c r="B36">
        <v>8.15</v>
      </c>
      <c r="C36" t="s">
        <v>252</v>
      </c>
      <c r="D36" t="s">
        <v>86</v>
      </c>
      <c r="E36">
        <v>636114512</v>
      </c>
      <c r="F36" t="s">
        <v>13</v>
      </c>
      <c r="G36">
        <v>10252136767</v>
      </c>
      <c r="H36" t="s">
        <v>4309</v>
      </c>
      <c r="I36" t="s">
        <v>4372</v>
      </c>
      <c r="J36" t="s">
        <v>13</v>
      </c>
    </row>
    <row r="37" spans="1:10" x14ac:dyDescent="0.2">
      <c r="A37" t="s">
        <v>4345</v>
      </c>
      <c r="B37">
        <v>8.15</v>
      </c>
      <c r="C37" t="s">
        <v>252</v>
      </c>
      <c r="D37" t="s">
        <v>89</v>
      </c>
      <c r="E37">
        <v>673347624</v>
      </c>
      <c r="F37" t="s">
        <v>13</v>
      </c>
      <c r="G37">
        <v>10539268728</v>
      </c>
      <c r="H37" t="s">
        <v>4309</v>
      </c>
      <c r="I37" t="s">
        <v>4373</v>
      </c>
      <c r="J37" t="s">
        <v>13</v>
      </c>
    </row>
    <row r="38" spans="1:10" x14ac:dyDescent="0.2">
      <c r="A38" t="s">
        <v>4345</v>
      </c>
      <c r="B38">
        <v>8.15</v>
      </c>
      <c r="C38" t="s">
        <v>252</v>
      </c>
      <c r="D38" t="s">
        <v>92</v>
      </c>
      <c r="E38">
        <v>618231080</v>
      </c>
      <c r="F38" t="s">
        <v>13</v>
      </c>
      <c r="G38">
        <v>9503018389</v>
      </c>
      <c r="H38" t="s">
        <v>4309</v>
      </c>
      <c r="I38" t="s">
        <v>4374</v>
      </c>
      <c r="J38" t="s">
        <v>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4375</v>
      </c>
      <c r="B2">
        <v>10.039999999999999</v>
      </c>
      <c r="C2" t="s">
        <v>11</v>
      </c>
      <c r="D2" t="s">
        <v>12</v>
      </c>
      <c r="E2">
        <v>26121228</v>
      </c>
      <c r="F2" t="s">
        <v>13</v>
      </c>
      <c r="G2">
        <v>415763174</v>
      </c>
      <c r="H2" t="s">
        <v>4376</v>
      </c>
      <c r="I2" t="s">
        <v>4377</v>
      </c>
      <c r="J2" t="s">
        <v>13</v>
      </c>
    </row>
    <row r="3" spans="1:10" x14ac:dyDescent="0.2">
      <c r="A3" t="s">
        <v>4375</v>
      </c>
      <c r="B3">
        <v>10.039999999999999</v>
      </c>
      <c r="C3" t="s">
        <v>11</v>
      </c>
      <c r="D3" t="s">
        <v>16</v>
      </c>
      <c r="E3">
        <v>13524591</v>
      </c>
      <c r="F3" t="s">
        <v>13</v>
      </c>
      <c r="G3">
        <v>205697727</v>
      </c>
      <c r="H3" t="s">
        <v>4376</v>
      </c>
      <c r="I3" t="s">
        <v>4378</v>
      </c>
      <c r="J3" t="s">
        <v>13</v>
      </c>
    </row>
    <row r="4" spans="1:10" x14ac:dyDescent="0.2">
      <c r="A4" t="s">
        <v>4375</v>
      </c>
      <c r="B4">
        <v>10.039999999999999</v>
      </c>
      <c r="C4" t="s">
        <v>11</v>
      </c>
      <c r="D4" t="s">
        <v>18</v>
      </c>
      <c r="E4">
        <v>8416800</v>
      </c>
      <c r="F4" t="s">
        <v>13</v>
      </c>
      <c r="G4">
        <v>133126840</v>
      </c>
      <c r="H4" t="s">
        <v>4376</v>
      </c>
      <c r="I4" t="s">
        <v>4379</v>
      </c>
      <c r="J4" t="s">
        <v>13</v>
      </c>
    </row>
    <row r="5" spans="1:10" x14ac:dyDescent="0.2">
      <c r="A5" t="s">
        <v>4375</v>
      </c>
      <c r="B5">
        <v>10.039999999999999</v>
      </c>
      <c r="C5" t="s">
        <v>11</v>
      </c>
      <c r="D5" t="s">
        <v>20</v>
      </c>
      <c r="E5">
        <v>4298280</v>
      </c>
      <c r="F5" t="s">
        <v>13</v>
      </c>
      <c r="G5">
        <v>68983097</v>
      </c>
      <c r="H5" t="s">
        <v>4376</v>
      </c>
      <c r="I5" t="s">
        <v>4380</v>
      </c>
      <c r="J5" t="s">
        <v>13</v>
      </c>
    </row>
    <row r="6" spans="1:10" x14ac:dyDescent="0.2">
      <c r="A6" t="s">
        <v>4375</v>
      </c>
      <c r="B6">
        <v>10.039999999999999</v>
      </c>
      <c r="C6" t="s">
        <v>11</v>
      </c>
      <c r="D6" t="s">
        <v>22</v>
      </c>
      <c r="E6">
        <v>3004778</v>
      </c>
      <c r="F6" t="s">
        <v>13</v>
      </c>
      <c r="G6">
        <v>48460428</v>
      </c>
      <c r="H6" t="s">
        <v>4376</v>
      </c>
      <c r="I6" t="s">
        <v>4381</v>
      </c>
      <c r="J6" t="s">
        <v>4382</v>
      </c>
    </row>
    <row r="7" spans="1:10" x14ac:dyDescent="0.2">
      <c r="A7" t="s">
        <v>4375</v>
      </c>
      <c r="B7">
        <v>10.039999999999999</v>
      </c>
      <c r="C7" t="s">
        <v>11</v>
      </c>
      <c r="D7" t="s">
        <v>25</v>
      </c>
      <c r="E7">
        <v>1263505</v>
      </c>
      <c r="F7" t="s">
        <v>13</v>
      </c>
      <c r="G7">
        <v>21153221</v>
      </c>
      <c r="H7" t="s">
        <v>4376</v>
      </c>
      <c r="I7" t="s">
        <v>4383</v>
      </c>
      <c r="J7" t="s">
        <v>13</v>
      </c>
    </row>
    <row r="8" spans="1:10" x14ac:dyDescent="0.2">
      <c r="A8" t="s">
        <v>4375</v>
      </c>
      <c r="B8">
        <v>10.039999999999999</v>
      </c>
      <c r="C8" t="s">
        <v>11</v>
      </c>
      <c r="D8" t="s">
        <v>27</v>
      </c>
      <c r="E8">
        <v>526794</v>
      </c>
      <c r="F8" t="s">
        <v>13</v>
      </c>
      <c r="G8">
        <v>8463608</v>
      </c>
      <c r="H8" t="s">
        <v>4376</v>
      </c>
      <c r="I8" t="s">
        <v>4384</v>
      </c>
      <c r="J8" t="s">
        <v>13</v>
      </c>
    </row>
    <row r="9" spans="1:10" x14ac:dyDescent="0.2">
      <c r="A9" t="s">
        <v>4375</v>
      </c>
      <c r="B9">
        <v>10.039999999999999</v>
      </c>
      <c r="C9" t="s">
        <v>11</v>
      </c>
      <c r="D9" t="s">
        <v>29</v>
      </c>
      <c r="E9">
        <v>256846</v>
      </c>
      <c r="F9" t="s">
        <v>13</v>
      </c>
      <c r="G9">
        <v>4024626</v>
      </c>
      <c r="H9" t="s">
        <v>4376</v>
      </c>
      <c r="I9" t="s">
        <v>4385</v>
      </c>
      <c r="J9" t="s">
        <v>4386</v>
      </c>
    </row>
    <row r="10" spans="1:10" x14ac:dyDescent="0.2">
      <c r="A10" t="s">
        <v>4375</v>
      </c>
      <c r="B10">
        <v>10.039999999999999</v>
      </c>
      <c r="C10" t="s">
        <v>11</v>
      </c>
      <c r="D10" t="s">
        <v>32</v>
      </c>
      <c r="E10">
        <v>100486</v>
      </c>
      <c r="F10" t="s">
        <v>13</v>
      </c>
      <c r="G10">
        <v>1721702</v>
      </c>
      <c r="H10" t="s">
        <v>4376</v>
      </c>
      <c r="I10" t="s">
        <v>4387</v>
      </c>
      <c r="J10" t="s">
        <v>4388</v>
      </c>
    </row>
    <row r="11" spans="1:10" x14ac:dyDescent="0.2">
      <c r="A11" t="s">
        <v>4375</v>
      </c>
      <c r="B11">
        <v>10.039999999999999</v>
      </c>
      <c r="C11" t="s">
        <v>11</v>
      </c>
      <c r="D11" t="s">
        <v>35</v>
      </c>
      <c r="E11">
        <v>43250</v>
      </c>
      <c r="F11" t="s">
        <v>13</v>
      </c>
      <c r="G11">
        <v>573796</v>
      </c>
      <c r="H11" t="s">
        <v>4376</v>
      </c>
      <c r="I11" t="s">
        <v>4389</v>
      </c>
      <c r="J11" t="s">
        <v>4390</v>
      </c>
    </row>
    <row r="12" spans="1:10" x14ac:dyDescent="0.2">
      <c r="A12" t="s">
        <v>4375</v>
      </c>
      <c r="B12">
        <v>10.039999999999999</v>
      </c>
      <c r="C12" t="s">
        <v>11</v>
      </c>
      <c r="D12" t="s">
        <v>38</v>
      </c>
      <c r="E12">
        <v>28134</v>
      </c>
      <c r="F12" t="s">
        <v>13</v>
      </c>
      <c r="G12">
        <v>475056</v>
      </c>
      <c r="H12" t="s">
        <v>4376</v>
      </c>
      <c r="I12" t="s">
        <v>4391</v>
      </c>
      <c r="J12" t="s">
        <v>4392</v>
      </c>
    </row>
    <row r="13" spans="1:10" x14ac:dyDescent="0.2">
      <c r="A13" t="s">
        <v>4375</v>
      </c>
      <c r="B13">
        <v>10.039999999999999</v>
      </c>
      <c r="C13" t="s">
        <v>11</v>
      </c>
      <c r="D13" t="s">
        <v>39</v>
      </c>
      <c r="E13" t="s">
        <v>36</v>
      </c>
      <c r="F13" t="s">
        <v>13</v>
      </c>
      <c r="G13" t="s">
        <v>36</v>
      </c>
      <c r="H13" t="s">
        <v>4376</v>
      </c>
      <c r="I13" t="s">
        <v>37</v>
      </c>
      <c r="J13" t="s">
        <v>13</v>
      </c>
    </row>
    <row r="14" spans="1:10" x14ac:dyDescent="0.2">
      <c r="A14" t="s">
        <v>4375</v>
      </c>
      <c r="B14">
        <v>10.039999999999999</v>
      </c>
      <c r="C14" t="s">
        <v>11</v>
      </c>
      <c r="D14" t="s">
        <v>40</v>
      </c>
      <c r="E14">
        <v>27619898</v>
      </c>
      <c r="F14" t="s">
        <v>13</v>
      </c>
      <c r="G14">
        <v>446026361</v>
      </c>
      <c r="H14" t="s">
        <v>4376</v>
      </c>
      <c r="I14" t="s">
        <v>193</v>
      </c>
      <c r="J14" t="s">
        <v>13</v>
      </c>
    </row>
    <row r="15" spans="1:10" x14ac:dyDescent="0.2">
      <c r="A15" t="s">
        <v>4375</v>
      </c>
      <c r="B15">
        <v>10.039999999999999</v>
      </c>
      <c r="C15" t="s">
        <v>11</v>
      </c>
      <c r="D15" t="s">
        <v>42</v>
      </c>
      <c r="E15">
        <v>13610282</v>
      </c>
      <c r="F15" t="s">
        <v>13</v>
      </c>
      <c r="G15">
        <v>224635865</v>
      </c>
      <c r="H15" t="s">
        <v>4376</v>
      </c>
      <c r="I15" t="s">
        <v>4393</v>
      </c>
      <c r="J15" t="s">
        <v>13</v>
      </c>
    </row>
    <row r="16" spans="1:10" x14ac:dyDescent="0.2">
      <c r="A16" t="s">
        <v>4375</v>
      </c>
      <c r="B16">
        <v>10.039999999999999</v>
      </c>
      <c r="C16" t="s">
        <v>11</v>
      </c>
      <c r="D16" t="s">
        <v>44</v>
      </c>
      <c r="E16">
        <v>8122258</v>
      </c>
      <c r="F16" t="s">
        <v>13</v>
      </c>
      <c r="G16">
        <v>133857271</v>
      </c>
      <c r="H16" t="s">
        <v>4376</v>
      </c>
      <c r="I16" t="s">
        <v>4394</v>
      </c>
      <c r="J16" t="s">
        <v>13</v>
      </c>
    </row>
    <row r="17" spans="1:10" x14ac:dyDescent="0.2">
      <c r="A17" t="s">
        <v>4375</v>
      </c>
      <c r="B17">
        <v>10.039999999999999</v>
      </c>
      <c r="C17" t="s">
        <v>11</v>
      </c>
      <c r="D17" t="s">
        <v>46</v>
      </c>
      <c r="E17">
        <v>4550157</v>
      </c>
      <c r="F17" t="s">
        <v>13</v>
      </c>
      <c r="G17">
        <v>75531941</v>
      </c>
      <c r="H17" t="s">
        <v>4376</v>
      </c>
      <c r="I17" t="s">
        <v>4395</v>
      </c>
      <c r="J17" t="s">
        <v>13</v>
      </c>
    </row>
    <row r="18" spans="1:10" x14ac:dyDescent="0.2">
      <c r="A18" t="s">
        <v>4375</v>
      </c>
      <c r="B18">
        <v>10.039999999999999</v>
      </c>
      <c r="C18" t="s">
        <v>11</v>
      </c>
      <c r="D18" t="s">
        <v>48</v>
      </c>
      <c r="E18">
        <v>2080749</v>
      </c>
      <c r="F18" t="s">
        <v>13</v>
      </c>
      <c r="G18">
        <v>34213839</v>
      </c>
      <c r="H18" t="s">
        <v>4376</v>
      </c>
      <c r="I18" t="s">
        <v>4396</v>
      </c>
      <c r="J18" t="s">
        <v>13</v>
      </c>
    </row>
    <row r="19" spans="1:10" x14ac:dyDescent="0.2">
      <c r="A19" t="s">
        <v>4375</v>
      </c>
      <c r="B19">
        <v>10.039999999999999</v>
      </c>
      <c r="C19" t="s">
        <v>11</v>
      </c>
      <c r="D19" t="s">
        <v>50</v>
      </c>
      <c r="E19">
        <v>1095144</v>
      </c>
      <c r="F19" t="s">
        <v>13</v>
      </c>
      <c r="G19">
        <v>18381506</v>
      </c>
      <c r="H19" t="s">
        <v>4376</v>
      </c>
      <c r="I19" t="s">
        <v>4397</v>
      </c>
      <c r="J19" t="s">
        <v>13</v>
      </c>
    </row>
    <row r="20" spans="1:10" x14ac:dyDescent="0.2">
      <c r="A20" t="s">
        <v>4375</v>
      </c>
      <c r="B20">
        <v>10.039999999999999</v>
      </c>
      <c r="C20" t="s">
        <v>11</v>
      </c>
      <c r="D20" t="s">
        <v>52</v>
      </c>
      <c r="E20">
        <v>531724</v>
      </c>
      <c r="F20" t="s">
        <v>13</v>
      </c>
      <c r="G20">
        <v>8799442</v>
      </c>
      <c r="H20" t="s">
        <v>4376</v>
      </c>
      <c r="I20" t="s">
        <v>4398</v>
      </c>
      <c r="J20" t="s">
        <v>13</v>
      </c>
    </row>
    <row r="21" spans="1:10" x14ac:dyDescent="0.2">
      <c r="A21" t="s">
        <v>4375</v>
      </c>
      <c r="B21">
        <v>10.039999999999999</v>
      </c>
      <c r="C21" t="s">
        <v>11</v>
      </c>
      <c r="D21" t="s">
        <v>54</v>
      </c>
      <c r="E21">
        <v>250391</v>
      </c>
      <c r="F21" t="s">
        <v>13</v>
      </c>
      <c r="G21">
        <v>3932834</v>
      </c>
      <c r="H21" t="s">
        <v>4376</v>
      </c>
      <c r="I21" t="s">
        <v>4399</v>
      </c>
      <c r="J21" t="s">
        <v>4400</v>
      </c>
    </row>
    <row r="22" spans="1:10" x14ac:dyDescent="0.2">
      <c r="A22" t="s">
        <v>4375</v>
      </c>
      <c r="B22">
        <v>10.039999999999999</v>
      </c>
      <c r="C22" t="s">
        <v>11</v>
      </c>
      <c r="D22" t="s">
        <v>57</v>
      </c>
      <c r="E22">
        <v>110106</v>
      </c>
      <c r="F22" t="s">
        <v>13</v>
      </c>
      <c r="G22">
        <v>1709793</v>
      </c>
      <c r="H22" t="s">
        <v>4376</v>
      </c>
      <c r="I22" t="s">
        <v>4401</v>
      </c>
      <c r="J22" t="s">
        <v>4402</v>
      </c>
    </row>
    <row r="23" spans="1:10" x14ac:dyDescent="0.2">
      <c r="A23" t="s">
        <v>4375</v>
      </c>
      <c r="B23">
        <v>10.039999999999999</v>
      </c>
      <c r="C23" t="s">
        <v>11</v>
      </c>
      <c r="D23" t="s">
        <v>60</v>
      </c>
      <c r="E23">
        <v>31224</v>
      </c>
      <c r="F23" t="s">
        <v>13</v>
      </c>
      <c r="G23">
        <v>540467</v>
      </c>
      <c r="H23" t="s">
        <v>4376</v>
      </c>
      <c r="I23" t="s">
        <v>4403</v>
      </c>
      <c r="J23" t="s">
        <v>4404</v>
      </c>
    </row>
    <row r="24" spans="1:10" x14ac:dyDescent="0.2">
      <c r="A24" t="s">
        <v>4375</v>
      </c>
      <c r="B24">
        <v>10.039999999999999</v>
      </c>
      <c r="C24" t="s">
        <v>11</v>
      </c>
      <c r="D24" t="s">
        <v>63</v>
      </c>
      <c r="E24">
        <v>22725</v>
      </c>
      <c r="F24" t="s">
        <v>13</v>
      </c>
      <c r="G24">
        <v>388492</v>
      </c>
      <c r="H24" t="s">
        <v>4376</v>
      </c>
      <c r="I24" t="s">
        <v>4405</v>
      </c>
      <c r="J24" t="s">
        <v>4406</v>
      </c>
    </row>
    <row r="25" spans="1:10" x14ac:dyDescent="0.2">
      <c r="A25" t="s">
        <v>4375</v>
      </c>
      <c r="B25">
        <v>10.039999999999999</v>
      </c>
      <c r="C25" t="s">
        <v>11</v>
      </c>
      <c r="D25" t="s">
        <v>64</v>
      </c>
      <c r="E25">
        <v>18701</v>
      </c>
      <c r="F25" t="s">
        <v>13</v>
      </c>
      <c r="G25">
        <v>278552</v>
      </c>
      <c r="H25" t="s">
        <v>4376</v>
      </c>
      <c r="I25" t="s">
        <v>4407</v>
      </c>
      <c r="J25" t="s">
        <v>4408</v>
      </c>
    </row>
    <row r="26" spans="1:10" x14ac:dyDescent="0.2">
      <c r="A26" t="s">
        <v>4375</v>
      </c>
      <c r="B26">
        <v>10.039999999999999</v>
      </c>
      <c r="C26" t="s">
        <v>11</v>
      </c>
      <c r="D26" t="s">
        <v>65</v>
      </c>
      <c r="E26" t="s">
        <v>36</v>
      </c>
      <c r="F26" t="s">
        <v>13</v>
      </c>
      <c r="G26" t="s">
        <v>36</v>
      </c>
      <c r="H26" t="s">
        <v>4376</v>
      </c>
      <c r="I26" t="s">
        <v>37</v>
      </c>
      <c r="J26" t="s">
        <v>13</v>
      </c>
    </row>
    <row r="27" spans="1:10" x14ac:dyDescent="0.2">
      <c r="A27" t="s">
        <v>4375</v>
      </c>
      <c r="B27">
        <v>10.039999999999999</v>
      </c>
      <c r="C27" t="s">
        <v>11</v>
      </c>
      <c r="D27" t="s">
        <v>66</v>
      </c>
      <c r="E27">
        <v>25432011</v>
      </c>
      <c r="F27" t="s">
        <v>13</v>
      </c>
      <c r="G27">
        <v>390351978</v>
      </c>
      <c r="H27" t="s">
        <v>4376</v>
      </c>
      <c r="I27" t="s">
        <v>193</v>
      </c>
      <c r="J27" t="s">
        <v>13</v>
      </c>
    </row>
    <row r="28" spans="1:10" x14ac:dyDescent="0.2">
      <c r="A28" t="s">
        <v>4375</v>
      </c>
      <c r="B28">
        <v>10.039999999999999</v>
      </c>
      <c r="C28" t="s">
        <v>11</v>
      </c>
      <c r="D28" t="s">
        <v>68</v>
      </c>
      <c r="E28">
        <v>14846976</v>
      </c>
      <c r="F28" t="s">
        <v>13</v>
      </c>
      <c r="G28">
        <v>235851374</v>
      </c>
      <c r="H28" t="s">
        <v>4376</v>
      </c>
      <c r="I28" t="s">
        <v>4409</v>
      </c>
      <c r="J28" t="s">
        <v>13</v>
      </c>
    </row>
    <row r="29" spans="1:10" x14ac:dyDescent="0.2">
      <c r="A29" t="s">
        <v>4375</v>
      </c>
      <c r="B29">
        <v>10.039999999999999</v>
      </c>
      <c r="C29" t="s">
        <v>11</v>
      </c>
      <c r="D29" t="s">
        <v>70</v>
      </c>
      <c r="E29">
        <v>7601949</v>
      </c>
      <c r="F29" t="s">
        <v>13</v>
      </c>
      <c r="G29">
        <v>126798364</v>
      </c>
      <c r="H29" t="s">
        <v>4376</v>
      </c>
      <c r="I29" t="s">
        <v>4410</v>
      </c>
      <c r="J29" t="s">
        <v>13</v>
      </c>
    </row>
    <row r="30" spans="1:10" x14ac:dyDescent="0.2">
      <c r="A30" t="s">
        <v>4375</v>
      </c>
      <c r="B30">
        <v>10.039999999999999</v>
      </c>
      <c r="C30" t="s">
        <v>11</v>
      </c>
      <c r="D30" t="s">
        <v>72</v>
      </c>
      <c r="E30">
        <v>4361487</v>
      </c>
      <c r="F30" t="s">
        <v>13</v>
      </c>
      <c r="G30">
        <v>68082861</v>
      </c>
      <c r="H30" t="s">
        <v>4376</v>
      </c>
      <c r="I30" t="s">
        <v>4411</v>
      </c>
      <c r="J30" t="s">
        <v>13</v>
      </c>
    </row>
    <row r="31" spans="1:10" x14ac:dyDescent="0.2">
      <c r="A31" t="s">
        <v>4375</v>
      </c>
      <c r="B31">
        <v>10.039999999999999</v>
      </c>
      <c r="C31" t="s">
        <v>11</v>
      </c>
      <c r="D31" t="s">
        <v>74</v>
      </c>
      <c r="E31">
        <v>2137713</v>
      </c>
      <c r="F31" t="s">
        <v>13</v>
      </c>
      <c r="G31">
        <v>34996636</v>
      </c>
      <c r="H31" t="s">
        <v>4376</v>
      </c>
      <c r="I31" t="s">
        <v>4412</v>
      </c>
      <c r="J31" t="s">
        <v>13</v>
      </c>
    </row>
    <row r="32" spans="1:10" x14ac:dyDescent="0.2">
      <c r="A32" t="s">
        <v>4375</v>
      </c>
      <c r="B32">
        <v>10.039999999999999</v>
      </c>
      <c r="C32" t="s">
        <v>11</v>
      </c>
      <c r="D32" t="s">
        <v>76</v>
      </c>
      <c r="E32">
        <v>911964</v>
      </c>
      <c r="F32" t="s">
        <v>13</v>
      </c>
      <c r="G32">
        <v>15755875</v>
      </c>
      <c r="H32" t="s">
        <v>4376</v>
      </c>
      <c r="I32" t="s">
        <v>4413</v>
      </c>
      <c r="J32" t="s">
        <v>13</v>
      </c>
    </row>
    <row r="33" spans="1:10" x14ac:dyDescent="0.2">
      <c r="A33" t="s">
        <v>4375</v>
      </c>
      <c r="B33">
        <v>10.039999999999999</v>
      </c>
      <c r="C33" t="s">
        <v>11</v>
      </c>
      <c r="D33" t="s">
        <v>78</v>
      </c>
      <c r="E33">
        <v>546288</v>
      </c>
      <c r="F33" t="s">
        <v>13</v>
      </c>
      <c r="G33">
        <v>8901551</v>
      </c>
      <c r="H33" t="s">
        <v>4376</v>
      </c>
      <c r="I33" t="s">
        <v>4414</v>
      </c>
      <c r="J33" t="s">
        <v>13</v>
      </c>
    </row>
    <row r="34" spans="1:10" x14ac:dyDescent="0.2">
      <c r="A34" t="s">
        <v>4375</v>
      </c>
      <c r="B34">
        <v>10.039999999999999</v>
      </c>
      <c r="C34" t="s">
        <v>11</v>
      </c>
      <c r="D34" t="s">
        <v>80</v>
      </c>
      <c r="E34">
        <v>196925</v>
      </c>
      <c r="F34" t="s">
        <v>13</v>
      </c>
      <c r="G34">
        <v>2990853</v>
      </c>
      <c r="H34" t="s">
        <v>4376</v>
      </c>
      <c r="I34" t="s">
        <v>4415</v>
      </c>
      <c r="J34" t="s">
        <v>4416</v>
      </c>
    </row>
    <row r="35" spans="1:10" x14ac:dyDescent="0.2">
      <c r="A35" t="s">
        <v>4375</v>
      </c>
      <c r="B35">
        <v>10.039999999999999</v>
      </c>
      <c r="C35" t="s">
        <v>11</v>
      </c>
      <c r="D35" t="s">
        <v>83</v>
      </c>
      <c r="E35">
        <v>97544</v>
      </c>
      <c r="F35" t="s">
        <v>13</v>
      </c>
      <c r="G35">
        <v>1438722</v>
      </c>
      <c r="H35" t="s">
        <v>4376</v>
      </c>
      <c r="I35" t="s">
        <v>4417</v>
      </c>
      <c r="J35" t="s">
        <v>4418</v>
      </c>
    </row>
    <row r="36" spans="1:10" x14ac:dyDescent="0.2">
      <c r="A36" t="s">
        <v>4375</v>
      </c>
      <c r="B36">
        <v>10.039999999999999</v>
      </c>
      <c r="C36" t="s">
        <v>11</v>
      </c>
      <c r="D36" t="s">
        <v>86</v>
      </c>
      <c r="E36">
        <v>27692</v>
      </c>
      <c r="F36" t="s">
        <v>13</v>
      </c>
      <c r="G36">
        <v>441046</v>
      </c>
      <c r="H36" t="s">
        <v>4376</v>
      </c>
      <c r="I36" t="s">
        <v>4419</v>
      </c>
      <c r="J36" t="s">
        <v>4420</v>
      </c>
    </row>
    <row r="37" spans="1:10" x14ac:dyDescent="0.2">
      <c r="A37" t="s">
        <v>4375</v>
      </c>
      <c r="B37">
        <v>10.039999999999999</v>
      </c>
      <c r="C37" t="s">
        <v>11</v>
      </c>
      <c r="D37" t="s">
        <v>89</v>
      </c>
      <c r="E37">
        <v>25193</v>
      </c>
      <c r="F37" t="s">
        <v>13</v>
      </c>
      <c r="G37">
        <v>423521</v>
      </c>
      <c r="H37" t="s">
        <v>4376</v>
      </c>
      <c r="I37" t="s">
        <v>84</v>
      </c>
      <c r="J37" t="s">
        <v>4421</v>
      </c>
    </row>
    <row r="38" spans="1:10" x14ac:dyDescent="0.2">
      <c r="A38" t="s">
        <v>4375</v>
      </c>
      <c r="B38">
        <v>10.039999999999999</v>
      </c>
      <c r="C38" t="s">
        <v>11</v>
      </c>
      <c r="D38" t="s">
        <v>92</v>
      </c>
      <c r="E38">
        <v>13303</v>
      </c>
      <c r="F38" t="s">
        <v>13</v>
      </c>
      <c r="G38">
        <v>253350</v>
      </c>
      <c r="H38" t="s">
        <v>4376</v>
      </c>
      <c r="I38" t="s">
        <v>4422</v>
      </c>
      <c r="J38" t="s">
        <v>4423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130</vt:i4>
      </vt:variant>
    </vt:vector>
  </HeadingPairs>
  <TitlesOfParts>
    <vt:vector size="130" baseType="lpstr">
      <vt:lpstr>Alanine neg</vt:lpstr>
      <vt:lpstr>Alanine pos</vt:lpstr>
      <vt:lpstr>Alanine U-13C neg</vt:lpstr>
      <vt:lpstr>Alanine U-13C pos</vt:lpstr>
      <vt:lpstr>Alanine U-13C, U-15N neg</vt:lpstr>
      <vt:lpstr>Alanine U-13C, U-15N pos</vt:lpstr>
      <vt:lpstr>Arginine neg</vt:lpstr>
      <vt:lpstr>Arginine pos</vt:lpstr>
      <vt:lpstr>Arg pos calibration</vt:lpstr>
      <vt:lpstr>Arginine U-13C neg</vt:lpstr>
      <vt:lpstr>Arginine U-13C pos</vt:lpstr>
      <vt:lpstr>Arginine U-13C, U-15N neg</vt:lpstr>
      <vt:lpstr>Arginine U-13C, U-15N pos</vt:lpstr>
      <vt:lpstr>Asparagine neg</vt:lpstr>
      <vt:lpstr>Asn_neg_calibration</vt:lpstr>
      <vt:lpstr>Asparagine pos</vt:lpstr>
      <vt:lpstr>Asn_pos_calibration</vt:lpstr>
      <vt:lpstr>Asn2Asp</vt:lpstr>
      <vt:lpstr>Asparagine U-13C neg</vt:lpstr>
      <vt:lpstr>Asparagine U-13C pos</vt:lpstr>
      <vt:lpstr>Asparagine U-13C, U-15N neg</vt:lpstr>
      <vt:lpstr>Asparagine U-13C, U-15N pos</vt:lpstr>
      <vt:lpstr>Aspartate neg</vt:lpstr>
      <vt:lpstr>Asp_neg_calibratio</vt:lpstr>
      <vt:lpstr>Aspartate pos</vt:lpstr>
      <vt:lpstr>Aspartate U-13C neg</vt:lpstr>
      <vt:lpstr>Aspartate U-13C pos</vt:lpstr>
      <vt:lpstr>Aspartate U-13C, U-15N neg</vt:lpstr>
      <vt:lpstr>Aspartate U-13C, U-15N pos</vt:lpstr>
      <vt:lpstr>Cystine neg</vt:lpstr>
      <vt:lpstr>Cystine pos</vt:lpstr>
      <vt:lpstr>Cystine U-13C neg</vt:lpstr>
      <vt:lpstr>Cystine U-13C pos</vt:lpstr>
      <vt:lpstr>Cystine U-13C, U-15N neg</vt:lpstr>
      <vt:lpstr>Cystine U-13C, U-15N pos</vt:lpstr>
      <vt:lpstr>Glutamate neg</vt:lpstr>
      <vt:lpstr>Glu_neg_calibration</vt:lpstr>
      <vt:lpstr>Glutamate pos</vt:lpstr>
      <vt:lpstr>Glutamate U-13C neg</vt:lpstr>
      <vt:lpstr>Glutamate U-13C pos</vt:lpstr>
      <vt:lpstr>Glutamate U-13C, U-15N neg</vt:lpstr>
      <vt:lpstr>Glutamate U-13C, U-15N pos</vt:lpstr>
      <vt:lpstr>Glutamine neg</vt:lpstr>
      <vt:lpstr>Glutamine pos</vt:lpstr>
      <vt:lpstr>Gln_pos_calibration</vt:lpstr>
      <vt:lpstr>Glutamine U-13C neg</vt:lpstr>
      <vt:lpstr>Glutamine U-13C pos</vt:lpstr>
      <vt:lpstr>Glutamine U-13C, U-15N neg</vt:lpstr>
      <vt:lpstr>Glutamine U-13C, U-15N pos</vt:lpstr>
      <vt:lpstr>Glycine neg</vt:lpstr>
      <vt:lpstr>Glycine pos</vt:lpstr>
      <vt:lpstr>Glycine U-13C neg</vt:lpstr>
      <vt:lpstr>Glycine U-13C pos</vt:lpstr>
      <vt:lpstr>Glycine U-13C, U-15N neg</vt:lpstr>
      <vt:lpstr>Glycine U-13C, U-15N pos</vt:lpstr>
      <vt:lpstr>Histidine neg</vt:lpstr>
      <vt:lpstr>Histidine pos</vt:lpstr>
      <vt:lpstr>Histidine U-13C neg</vt:lpstr>
      <vt:lpstr>Histidine U-13C pos</vt:lpstr>
      <vt:lpstr>Histidine U-13C, U-15N neg</vt:lpstr>
      <vt:lpstr>Histidine U-13C, U-15N pos</vt:lpstr>
      <vt:lpstr>Isoleucine neg</vt:lpstr>
      <vt:lpstr>Isoleucine pos</vt:lpstr>
      <vt:lpstr>Isoleucine U-13C neg</vt:lpstr>
      <vt:lpstr>Isoleucine U-13C pos</vt:lpstr>
      <vt:lpstr>Isoleucine U-13C, U-15N neg</vt:lpstr>
      <vt:lpstr>Isoleucine U-13C, U-15N pos</vt:lpstr>
      <vt:lpstr>Leucine neg</vt:lpstr>
      <vt:lpstr>Leucine pos</vt:lpstr>
      <vt:lpstr>Leucine U-13C neg</vt:lpstr>
      <vt:lpstr>Leucine U-13C pos</vt:lpstr>
      <vt:lpstr>Leucine U-13C, U-15N neg</vt:lpstr>
      <vt:lpstr>Leucine U-13C, U-15N pos</vt:lpstr>
      <vt:lpstr>Lysine neg</vt:lpstr>
      <vt:lpstr>Lysine pos</vt:lpstr>
      <vt:lpstr>Lysine U-13C neg</vt:lpstr>
      <vt:lpstr>Lysine U-13C pos</vt:lpstr>
      <vt:lpstr>Lysine U-13C, U-15N neg</vt:lpstr>
      <vt:lpstr>Lysine U-13C, U-15N pos</vt:lpstr>
      <vt:lpstr>Lysine_cali</vt:lpstr>
      <vt:lpstr>Methionine neg</vt:lpstr>
      <vt:lpstr>Methionine pos</vt:lpstr>
      <vt:lpstr>Methionine U-13C neg</vt:lpstr>
      <vt:lpstr>Methionine U-13C pos</vt:lpstr>
      <vt:lpstr>Methionine U-13C, U-15N neg</vt:lpstr>
      <vt:lpstr>Methionine U-13C, U-15N pos</vt:lpstr>
      <vt:lpstr>Phenylalanine neg</vt:lpstr>
      <vt:lpstr>Phenylalanine pos</vt:lpstr>
      <vt:lpstr>Phenylalanine U-13C neg</vt:lpstr>
      <vt:lpstr>Phenylalanine U-13C pos</vt:lpstr>
      <vt:lpstr>Phenylalanine U-13C, U-15N neg</vt:lpstr>
      <vt:lpstr>Phenylalanine U-13C, U-15N pos</vt:lpstr>
      <vt:lpstr>Proline neg</vt:lpstr>
      <vt:lpstr>Proline pos</vt:lpstr>
      <vt:lpstr>Proline U-13C neg</vt:lpstr>
      <vt:lpstr>Proline U-13C pos</vt:lpstr>
      <vt:lpstr>Proline U-13C, U-15N neg</vt:lpstr>
      <vt:lpstr>Proline U-13C, U-15N pos</vt:lpstr>
      <vt:lpstr>Serine neg</vt:lpstr>
      <vt:lpstr>Serine pos</vt:lpstr>
      <vt:lpstr>Serine U-13C neg</vt:lpstr>
      <vt:lpstr>Serine U-13C pos</vt:lpstr>
      <vt:lpstr>Serine U-13C, U-15N neg</vt:lpstr>
      <vt:lpstr>Serine U-13C, U-15N pos</vt:lpstr>
      <vt:lpstr>Threonine neg</vt:lpstr>
      <vt:lpstr>Threonine pos</vt:lpstr>
      <vt:lpstr>Threonine U-13C neg</vt:lpstr>
      <vt:lpstr>Threonine U-13C pos</vt:lpstr>
      <vt:lpstr>Threonine U-13C, U-15N neg</vt:lpstr>
      <vt:lpstr>Threonine U-13C, U-15N pos</vt:lpstr>
      <vt:lpstr>Tryptophan neg</vt:lpstr>
      <vt:lpstr>Tryptophan pos</vt:lpstr>
      <vt:lpstr>Tryptophan U-13C neg</vt:lpstr>
      <vt:lpstr>Tryptophan U-13C pos</vt:lpstr>
      <vt:lpstr>Tryptophan U-13C, U-15N neg</vt:lpstr>
      <vt:lpstr>Tryptophan U-13C, U-15N pos</vt:lpstr>
      <vt:lpstr>Tyrosine neg</vt:lpstr>
      <vt:lpstr>Tyrosine pos</vt:lpstr>
      <vt:lpstr>Tyrosine U-13C neg</vt:lpstr>
      <vt:lpstr>Tyrosine U-13C pos</vt:lpstr>
      <vt:lpstr>Tyrosine U-13C, U-15N neg</vt:lpstr>
      <vt:lpstr>Tyrosine U-13C, U-15N pos</vt:lpstr>
      <vt:lpstr>Tyr_cali</vt:lpstr>
      <vt:lpstr>Valine neg</vt:lpstr>
      <vt:lpstr>Valine pos</vt:lpstr>
      <vt:lpstr>Valine U-13C neg</vt:lpstr>
      <vt:lpstr>Valine U-13C pos</vt:lpstr>
      <vt:lpstr>Valine U-13C, U-15N neg</vt:lpstr>
      <vt:lpstr>Valine U-13C, U-15N pos</vt:lpstr>
      <vt:lpstr>Val_cali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2020-10-15T15:37:18Z</dcterms:created>
  <dcterms:modified xsi:type="dcterms:W3CDTF">2021-09-01T02:11:05Z</dcterms:modified>
</cp:coreProperties>
</file>