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flux_calculations/uptake-to-flux/"/>
    </mc:Choice>
  </mc:AlternateContent>
  <xr:revisionPtr revIDLastSave="0" documentId="13_ncr:1_{CCED26B4-3F46-B447-A16F-D5575DEB6FF0}" xr6:coauthVersionLast="45" xr6:coauthVersionMax="45" xr10:uidLastSave="{00000000-0000-0000-0000-000000000000}"/>
  <bookViews>
    <workbookView xWindow="520" yWindow="4360" windowWidth="28240" windowHeight="13640" xr2:uid="{00000000-000D-0000-FFFF-FFFF00000000}"/>
  </bookViews>
  <sheets>
    <sheet name="plot_data" sheetId="68" r:id="rId1"/>
    <sheet name="Arginine 15N1 pos" sheetId="1" r:id="rId2"/>
    <sheet name="Arginine 15N2 pos" sheetId="2" r:id="rId3"/>
    <sheet name="Arginine pos" sheetId="3" r:id="rId4"/>
    <sheet name="Arg_res" sheetId="55" r:id="rId5"/>
    <sheet name="Asparagine 13C1 pos" sheetId="5" r:id="rId6"/>
    <sheet name="Asparagine 13C2 pos" sheetId="6" r:id="rId7"/>
    <sheet name="Asparagine 13C3 pos" sheetId="7" r:id="rId8"/>
    <sheet name="Asparagine 13C4 pos" sheetId="8" r:id="rId9"/>
    <sheet name="Asparagine 15N1 pos" sheetId="9" r:id="rId10"/>
    <sheet name="Asparagine pos" sheetId="10" r:id="rId11"/>
    <sheet name="Asn_res" sheetId="67" r:id="rId12"/>
    <sheet name="ATP 15N1 pos" sheetId="18" r:id="rId13"/>
    <sheet name="ATP 15N2 pos" sheetId="19" r:id="rId14"/>
    <sheet name="ATP pos" sheetId="20" r:id="rId15"/>
    <sheet name="ATP_res" sheetId="60" r:id="rId16"/>
    <sheet name="GTP 15N1 pos" sheetId="62" r:id="rId17"/>
    <sheet name="GTP 15N2 pos" sheetId="63" r:id="rId18"/>
    <sheet name="GTP 15N3 pos" sheetId="64" r:id="rId19"/>
    <sheet name="GTP pos" sheetId="65" r:id="rId20"/>
    <sheet name="GTP_res" sheetId="66" r:id="rId21"/>
    <sheet name="Glutamine pos" sheetId="34" r:id="rId22"/>
    <sheet name="Glutamine 15N1 pos" sheetId="33" r:id="rId23"/>
    <sheet name="Gln_res" sheetId="59" r:id="rId24"/>
    <sheet name="CTP 15N1 neg" sheetId="28" r:id="rId25"/>
    <sheet name="CTP 15N2 neg" sheetId="29" r:id="rId26"/>
    <sheet name="CTP neg" sheetId="30" r:id="rId27"/>
    <sheet name="CTP_res" sheetId="58" r:id="rId28"/>
    <sheet name="UTP 15N1 neg" sheetId="50" r:id="rId29"/>
    <sheet name="UTP 15N2 neg" sheetId="51" r:id="rId30"/>
    <sheet name="UTP neg" sheetId="52" r:id="rId31"/>
    <sheet name="UTP_res" sheetId="57" r:id="rId32"/>
    <sheet name="Uracil neg" sheetId="49" r:id="rId33"/>
    <sheet name="Hypoxanthine pos" sheetId="36" r:id="rId34"/>
    <sheet name="AA_res" sheetId="56" r:id="rId35"/>
    <sheet name="Lysine pos" sheetId="37" r:id="rId36"/>
    <sheet name="Methionine pos" sheetId="44" r:id="rId37"/>
    <sheet name="Phenylalanine pos" sheetId="46" r:id="rId38"/>
    <sheet name="Tyrosine pos" sheetId="47" r:id="rId39"/>
    <sheet name="Valine pos" sheetId="53" r:id="rId4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68" l="1"/>
  <c r="I6" i="68"/>
  <c r="I7" i="68"/>
  <c r="I8" i="68"/>
  <c r="I9" i="68"/>
  <c r="I4" i="68"/>
  <c r="M37" i="68"/>
  <c r="M38" i="68"/>
  <c r="M39" i="68"/>
  <c r="M40" i="68"/>
  <c r="M41" i="68"/>
  <c r="M36" i="68"/>
  <c r="K26" i="68"/>
  <c r="K27" i="68"/>
  <c r="K28" i="68"/>
  <c r="K29" i="68"/>
  <c r="K30" i="68"/>
  <c r="K25" i="68"/>
  <c r="L37" i="68"/>
  <c r="L38" i="68"/>
  <c r="L39" i="68"/>
  <c r="L40" i="68"/>
  <c r="L41" i="68"/>
  <c r="K37" i="68"/>
  <c r="K38" i="68"/>
  <c r="K39" i="68"/>
  <c r="K40" i="68"/>
  <c r="K41" i="68"/>
  <c r="J37" i="68"/>
  <c r="J38" i="68"/>
  <c r="J39" i="68"/>
  <c r="J40" i="68"/>
  <c r="J41" i="68"/>
  <c r="I37" i="68"/>
  <c r="I38" i="68"/>
  <c r="I39" i="68"/>
  <c r="I40" i="68"/>
  <c r="I41" i="68"/>
  <c r="I36" i="68"/>
  <c r="J36" i="68"/>
  <c r="K36" i="68"/>
  <c r="L36" i="68"/>
  <c r="G15" i="68"/>
  <c r="G16" i="68"/>
  <c r="G17" i="68"/>
  <c r="G18" i="68"/>
  <c r="G19" i="68"/>
  <c r="G14" i="68"/>
  <c r="F19" i="68"/>
  <c r="F18" i="68"/>
  <c r="F17" i="68"/>
  <c r="F16" i="68"/>
  <c r="F15" i="68"/>
  <c r="F14" i="68"/>
  <c r="J26" i="68"/>
  <c r="J27" i="68"/>
  <c r="J28" i="68"/>
  <c r="J29" i="68"/>
  <c r="J30" i="68"/>
  <c r="I26" i="68"/>
  <c r="I27" i="68"/>
  <c r="I28" i="68"/>
  <c r="I29" i="68"/>
  <c r="I30" i="68"/>
  <c r="J25" i="68"/>
  <c r="I25" i="68"/>
  <c r="H26" i="68"/>
  <c r="H27" i="68"/>
  <c r="H28" i="68"/>
  <c r="H29" i="68"/>
  <c r="H30" i="68"/>
  <c r="H25" i="68"/>
  <c r="H5" i="68"/>
  <c r="H6" i="68"/>
  <c r="H7" i="68"/>
  <c r="H8" i="68"/>
  <c r="H9" i="68"/>
  <c r="H4" i="68"/>
  <c r="G5" i="68"/>
  <c r="G6" i="68"/>
  <c r="G7" i="68"/>
  <c r="G8" i="68"/>
  <c r="G9" i="68"/>
  <c r="G4" i="68"/>
  <c r="G3" i="36"/>
  <c r="G4" i="36"/>
  <c r="G5" i="36"/>
  <c r="G6" i="36"/>
  <c r="G7" i="36"/>
  <c r="G2" i="36"/>
  <c r="F3" i="36"/>
  <c r="F4" i="36"/>
  <c r="F5" i="36"/>
  <c r="F6" i="36"/>
  <c r="F7" i="36"/>
  <c r="F2" i="36"/>
  <c r="I3" i="56"/>
  <c r="I4" i="56"/>
  <c r="I5" i="56"/>
  <c r="I6" i="56"/>
  <c r="I7" i="56"/>
  <c r="I2" i="56"/>
  <c r="H3" i="56"/>
  <c r="H4" i="56"/>
  <c r="H5" i="56"/>
  <c r="H6" i="56"/>
  <c r="H7" i="56"/>
  <c r="H2" i="56"/>
  <c r="G10" i="56"/>
  <c r="G11" i="56"/>
  <c r="G12" i="56"/>
  <c r="G13" i="56"/>
  <c r="G14" i="56"/>
  <c r="G9" i="56"/>
  <c r="F10" i="56"/>
  <c r="F11" i="56"/>
  <c r="F12" i="56"/>
  <c r="F13" i="56"/>
  <c r="F14" i="56"/>
  <c r="F9" i="56"/>
  <c r="E10" i="56"/>
  <c r="E11" i="56"/>
  <c r="E12" i="56"/>
  <c r="E13" i="56"/>
  <c r="E14" i="56"/>
  <c r="E9" i="56"/>
  <c r="E16" i="56" s="1"/>
  <c r="D16" i="56"/>
  <c r="D10" i="56"/>
  <c r="D11" i="56"/>
  <c r="D12" i="56"/>
  <c r="D13" i="56"/>
  <c r="D14" i="56"/>
  <c r="D9" i="56"/>
  <c r="F16" i="56"/>
  <c r="C16" i="56"/>
  <c r="C14" i="56"/>
  <c r="C10" i="56"/>
  <c r="C11" i="56"/>
  <c r="C12" i="56"/>
  <c r="C13" i="56"/>
  <c r="C9" i="56"/>
</calcChain>
</file>

<file path=xl/sharedStrings.xml><?xml version="1.0" encoding="utf-8"?>
<sst xmlns="http://schemas.openxmlformats.org/spreadsheetml/2006/main" count="3260" uniqueCount="231">
  <si>
    <t>Compound</t>
  </si>
  <si>
    <t>RT</t>
  </si>
  <si>
    <t>Type</t>
  </si>
  <si>
    <t>Filename</t>
  </si>
  <si>
    <t>Height</t>
  </si>
  <si>
    <t>Sample ID</t>
  </si>
  <si>
    <t>Area</t>
  </si>
  <si>
    <t>Formula</t>
  </si>
  <si>
    <t>S/N</t>
  </si>
  <si>
    <t>Flag Details</t>
  </si>
  <si>
    <t>Arginine 15N1 pos</t>
  </si>
  <si>
    <t>Target Compound</t>
  </si>
  <si>
    <t>KD102820_102820_D6</t>
  </si>
  <si>
    <t/>
  </si>
  <si>
    <t>C6H14[15]N1N3O2</t>
  </si>
  <si>
    <t>INF</t>
  </si>
  <si>
    <t>KD102820_102820_D5</t>
  </si>
  <si>
    <t>KD102820_102820_D4</t>
  </si>
  <si>
    <t>KD102820_102820_D3</t>
  </si>
  <si>
    <t>KD102820_102820_D2</t>
  </si>
  <si>
    <t>KD102820_102820_D1</t>
  </si>
  <si>
    <t>KD102820_102820_W6</t>
  </si>
  <si>
    <t>KD102820_102820_W5</t>
  </si>
  <si>
    <t>KD102820_102820_W4</t>
  </si>
  <si>
    <t>KD102820_102820_W3</t>
  </si>
  <si>
    <t>KD102820_102820_W2</t>
  </si>
  <si>
    <t>KD102820_102820_W1</t>
  </si>
  <si>
    <t>Arginine 15N2 pos</t>
  </si>
  <si>
    <t>C6H14[15]N2N2O2</t>
  </si>
  <si>
    <t>7.70</t>
  </si>
  <si>
    <t>97.46</t>
  </si>
  <si>
    <t>69.94</t>
  </si>
  <si>
    <t>172.15</t>
  </si>
  <si>
    <t>1594.30</t>
  </si>
  <si>
    <t>759.18</t>
  </si>
  <si>
    <t>6570.89</t>
  </si>
  <si>
    <t>21194.03</t>
  </si>
  <si>
    <t>17202.63</t>
  </si>
  <si>
    <t>25999.65</t>
  </si>
  <si>
    <t>20874.45</t>
  </si>
  <si>
    <t>7117.13</t>
  </si>
  <si>
    <t>Arginine pos</t>
  </si>
  <si>
    <t>C6H14N4O2</t>
  </si>
  <si>
    <t>47100.97</t>
  </si>
  <si>
    <t>55621.57</t>
  </si>
  <si>
    <t>42087.99</t>
  </si>
  <si>
    <t>41785.61</t>
  </si>
  <si>
    <t>33917.05</t>
  </si>
  <si>
    <t>23764.56</t>
  </si>
  <si>
    <t>216.28</t>
  </si>
  <si>
    <t>635.57</t>
  </si>
  <si>
    <t>622.76</t>
  </si>
  <si>
    <t>968.77</t>
  </si>
  <si>
    <t>1087.40</t>
  </si>
  <si>
    <t>580.85</t>
  </si>
  <si>
    <t>N/A</t>
  </si>
  <si>
    <t>Asparagine 13C1 pos</t>
  </si>
  <si>
    <t>[13]CC3H8N2O3</t>
  </si>
  <si>
    <t>Asparagine 13C2 pos</t>
  </si>
  <si>
    <t>[13]C2C2H8N2O3</t>
  </si>
  <si>
    <t>Asparagine 13C3 pos</t>
  </si>
  <si>
    <t>[13]C3CH8N2O3</t>
  </si>
  <si>
    <t>Asparagine 13C4 pos</t>
  </si>
  <si>
    <t>[13]C4H8N2O3</t>
  </si>
  <si>
    <t>Asparagine 15N1 pos</t>
  </si>
  <si>
    <t>C4H8[15]N1N1O3</t>
  </si>
  <si>
    <t>Asparagine pos</t>
  </si>
  <si>
    <t>C4H8N2O3</t>
  </si>
  <si>
    <t>1303.57</t>
  </si>
  <si>
    <t>216.19</t>
  </si>
  <si>
    <t>4525.05</t>
  </si>
  <si>
    <t>5088.44</t>
  </si>
  <si>
    <t>1110.45</t>
  </si>
  <si>
    <t>747.38</t>
  </si>
  <si>
    <t>88.17</t>
  </si>
  <si>
    <t>162.66</t>
  </si>
  <si>
    <t>394.19</t>
  </si>
  <si>
    <t>961.62</t>
  </si>
  <si>
    <t>315.70</t>
  </si>
  <si>
    <t>ATP 15N1 pos</t>
  </si>
  <si>
    <t>C10H16[15]N1N4O13P3</t>
  </si>
  <si>
    <t>ATP 15N2 pos</t>
  </si>
  <si>
    <t>C10H16[15]N2N3O13P3</t>
  </si>
  <si>
    <t>ATP pos</t>
  </si>
  <si>
    <t>C10H16N5O13P3</t>
  </si>
  <si>
    <t>CTP 15N1 neg</t>
  </si>
  <si>
    <t>12.18,12.18</t>
  </si>
  <si>
    <t>C9H16[15]N1N2O14P3</t>
  </si>
  <si>
    <t>CTP 15N2 neg</t>
  </si>
  <si>
    <t>C9H16[15]N2N1O14P3</t>
  </si>
  <si>
    <t>CTP neg</t>
  </si>
  <si>
    <t>C9H16N3O14P3</t>
  </si>
  <si>
    <t>Glutamine 15N1 pos</t>
  </si>
  <si>
    <t>C5H10[15]N1N1O3</t>
  </si>
  <si>
    <t>464054.03</t>
  </si>
  <si>
    <t>109692.49</t>
  </si>
  <si>
    <t>362977.09</t>
  </si>
  <si>
    <t>922754.67</t>
  </si>
  <si>
    <t>940194.68</t>
  </si>
  <si>
    <t>1131465.39</t>
  </si>
  <si>
    <t>992468.37</t>
  </si>
  <si>
    <t>1954335.31</t>
  </si>
  <si>
    <t>Glutamine pos</t>
  </si>
  <si>
    <t>C5H10N2O3</t>
  </si>
  <si>
    <t>430462.08</t>
  </si>
  <si>
    <t>348305.91</t>
  </si>
  <si>
    <t>307587.71</t>
  </si>
  <si>
    <t>292558.62</t>
  </si>
  <si>
    <t>287591.43</t>
  </si>
  <si>
    <t>490883.70</t>
  </si>
  <si>
    <t>3016.70</t>
  </si>
  <si>
    <t>3927.21</t>
  </si>
  <si>
    <t>1303.67</t>
  </si>
  <si>
    <t>2061.46</t>
  </si>
  <si>
    <t>11013.33</t>
  </si>
  <si>
    <t>1803.73</t>
  </si>
  <si>
    <t>Hypoxanthine pos</t>
  </si>
  <si>
    <t>Lysine pos</t>
  </si>
  <si>
    <t>C6H14N2O2</t>
  </si>
  <si>
    <t>81688.76</t>
  </si>
  <si>
    <t>70261.43</t>
  </si>
  <si>
    <t>44569.34</t>
  </si>
  <si>
    <t>37821.80</t>
  </si>
  <si>
    <t>40729.34</t>
  </si>
  <si>
    <t>30630.40</t>
  </si>
  <si>
    <t>2248.36</t>
  </si>
  <si>
    <t>20332.93</t>
  </si>
  <si>
    <t>11899.63</t>
  </si>
  <si>
    <t>36492.79</t>
  </si>
  <si>
    <t>51762.10</t>
  </si>
  <si>
    <t>13587.33</t>
  </si>
  <si>
    <t>Methionine pos</t>
  </si>
  <si>
    <t>C5H11NO2S</t>
  </si>
  <si>
    <t>4376287.62</t>
  </si>
  <si>
    <t>9825688.52</t>
  </si>
  <si>
    <t>1045026663.31</t>
  </si>
  <si>
    <t>Phenylalanine pos</t>
  </si>
  <si>
    <t>C9H11NO2</t>
  </si>
  <si>
    <t>1022540.43</t>
  </si>
  <si>
    <t>596346.15</t>
  </si>
  <si>
    <t>336603.33</t>
  </si>
  <si>
    <t>452260.25</t>
  </si>
  <si>
    <t>219724.57</t>
  </si>
  <si>
    <t>335363.85</t>
  </si>
  <si>
    <t>24328.93</t>
  </si>
  <si>
    <t>183402.68</t>
  </si>
  <si>
    <t>195578.74</t>
  </si>
  <si>
    <t>239784.07</t>
  </si>
  <si>
    <t>411950.15</t>
  </si>
  <si>
    <t>438317.30</t>
  </si>
  <si>
    <t>Tyrosine pos</t>
  </si>
  <si>
    <t>C9H11NO3</t>
  </si>
  <si>
    <t>1262255.77</t>
  </si>
  <si>
    <t>4440925.83</t>
  </si>
  <si>
    <t>4796.80</t>
  </si>
  <si>
    <t>1514006.02</t>
  </si>
  <si>
    <t>721296.02</t>
  </si>
  <si>
    <t>Uracil neg</t>
  </si>
  <si>
    <t>UTP 15N1 neg</t>
  </si>
  <si>
    <t>C9H15[15]N1NO15P3</t>
  </si>
  <si>
    <t>UTP 15N2 neg</t>
  </si>
  <si>
    <t>C9H15[15]N2O15P3</t>
  </si>
  <si>
    <t>UTP neg</t>
  </si>
  <si>
    <t>C9H15N2O15P3</t>
  </si>
  <si>
    <t>Valine pos</t>
  </si>
  <si>
    <t>C5H11NO2</t>
  </si>
  <si>
    <t>14475.81</t>
  </si>
  <si>
    <t>2988.15</t>
  </si>
  <si>
    <t>12162.64</t>
  </si>
  <si>
    <t>2874.45</t>
  </si>
  <si>
    <t>7912.09</t>
  </si>
  <si>
    <t>1587.50</t>
  </si>
  <si>
    <t>379.74</t>
  </si>
  <si>
    <t>1686.12</t>
  </si>
  <si>
    <t>1011.66</t>
  </si>
  <si>
    <t>7503.69</t>
  </si>
  <si>
    <t>2116.90</t>
  </si>
  <si>
    <t>2377.82</t>
  </si>
  <si>
    <t>15N0</t>
  </si>
  <si>
    <t>15N1</t>
  </si>
  <si>
    <t>15N2</t>
  </si>
  <si>
    <t>W1</t>
  </si>
  <si>
    <t>W2</t>
  </si>
  <si>
    <t>W3</t>
  </si>
  <si>
    <t>W4</t>
  </si>
  <si>
    <t>W5</t>
  </si>
  <si>
    <t>W6</t>
  </si>
  <si>
    <t>Well</t>
  </si>
  <si>
    <t>Lysine</t>
  </si>
  <si>
    <t>Methionine</t>
  </si>
  <si>
    <t>Phenylalanine</t>
  </si>
  <si>
    <t>Tyrosine</t>
  </si>
  <si>
    <t>Valine</t>
  </si>
  <si>
    <t>Avg_AA</t>
  </si>
  <si>
    <t>Avg_AA_comp%</t>
  </si>
  <si>
    <t>Vec. 1</t>
  </si>
  <si>
    <t>Vec. 2</t>
  </si>
  <si>
    <t>20uM Hypo</t>
  </si>
  <si>
    <t>100uM Hypo</t>
  </si>
  <si>
    <t>20uM Adeno</t>
  </si>
  <si>
    <t>100uM Adeno</t>
  </si>
  <si>
    <t>C10H16[15]N1N4O14P3</t>
  </si>
  <si>
    <t>GTP 15N1 pos</t>
  </si>
  <si>
    <t>C10H16[15]N2N3O14P3</t>
  </si>
  <si>
    <t>GTP 15N2 pos</t>
  </si>
  <si>
    <t>C10H16[15]N3N2O14P3</t>
  </si>
  <si>
    <t>GTP 15N3 pos</t>
  </si>
  <si>
    <t>C10H16N5O14P3</t>
  </si>
  <si>
    <t>GTP pos</t>
  </si>
  <si>
    <t>15N3</t>
  </si>
  <si>
    <t>13C1</t>
  </si>
  <si>
    <t>13C2</t>
  </si>
  <si>
    <t>13C3</t>
  </si>
  <si>
    <t>13C4</t>
  </si>
  <si>
    <t>20uM 13C3 Asn</t>
  </si>
  <si>
    <t>0uM 13C3 Asn</t>
  </si>
  <si>
    <t>100uM 13C3 Asn</t>
  </si>
  <si>
    <t>Area_norm</t>
  </si>
  <si>
    <t>Area_norm_W1</t>
  </si>
  <si>
    <t>Ratio (%)</t>
  </si>
  <si>
    <t>Sum</t>
  </si>
  <si>
    <t>Gln</t>
  </si>
  <si>
    <t>Isotopologue</t>
  </si>
  <si>
    <t>Hypoxanthine</t>
  </si>
  <si>
    <t>Hypoxanthine (uM)</t>
  </si>
  <si>
    <t>Ratio</t>
  </si>
  <si>
    <t>ATP</t>
  </si>
  <si>
    <t>GTP</t>
  </si>
  <si>
    <t>Salvage</t>
  </si>
  <si>
    <t>De novo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</si>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</sst>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Arg_res!$D$1</c:f>
              <c:strCache>
                <c:ptCount val="1"/>
                <c:pt idx="0">
                  <c:v>15N0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Arg_res!$C$2:$C$7</c:f>
              <c:strCache>
                <c:ptCount val="6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</c:strCache>
            </c:strRef>
          </c:cat>
          <c:val>
            <c:numRef>
              <c:f>Arg_res!$D$2:$D$7</c:f>
              <c:numCache>
                <c:formatCode>General</c:formatCode>
                <c:ptCount val="6"/>
                <c:pt idx="0">
                  <c:v>2970386</c:v>
                </c:pt>
                <c:pt idx="1">
                  <c:v>10585078</c:v>
                </c:pt>
                <c:pt idx="2">
                  <c:v>4776978</c:v>
                </c:pt>
                <c:pt idx="3">
                  <c:v>2613296</c:v>
                </c:pt>
                <c:pt idx="4">
                  <c:v>3975749</c:v>
                </c:pt>
                <c:pt idx="5">
                  <c:v>1567384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9-0E4A-B33F-E3C905B9D265}"/>
            </c:ext>
          </c:extLst>
        </c:ser>
        <c:ser>
          <c:idx val="1"/>
          <c:order val="1"/>
          <c:tx>
            <c:strRef>
              <c:f>Arg_res!$E$1</c:f>
              <c:strCache>
                <c:ptCount val="1"/>
                <c:pt idx="0">
                  <c:v>15N1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Arg_res!$C$2:$C$7</c:f>
              <c:strCache>
                <c:ptCount val="6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</c:strCache>
            </c:strRef>
          </c:cat>
          <c:val>
            <c:numRef>
              <c:f>Arg_res!$E$2:$E$7</c:f>
              <c:numCache>
                <c:formatCode>General</c:formatCode>
                <c:ptCount val="6"/>
                <c:pt idx="0">
                  <c:v>1413109</c:v>
                </c:pt>
                <c:pt idx="1">
                  <c:v>6454544</c:v>
                </c:pt>
                <c:pt idx="2">
                  <c:v>4048474</c:v>
                </c:pt>
                <c:pt idx="3">
                  <c:v>1525732</c:v>
                </c:pt>
                <c:pt idx="4">
                  <c:v>2859216</c:v>
                </c:pt>
                <c:pt idx="5">
                  <c:v>264206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9-0E4A-B33F-E3C905B9D265}"/>
            </c:ext>
          </c:extLst>
        </c:ser>
        <c:ser>
          <c:idx val="2"/>
          <c:order val="2"/>
          <c:tx>
            <c:strRef>
              <c:f>Arg_res!$F$1</c:f>
              <c:strCache>
                <c:ptCount val="1"/>
                <c:pt idx="0">
                  <c:v>15N2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Arg_res!$C$2:$C$7</c:f>
              <c:strCache>
                <c:ptCount val="6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</c:strCache>
            </c:strRef>
          </c:cat>
          <c:val>
            <c:numRef>
              <c:f>Arg_res!$F$2:$F$7</c:f>
              <c:numCache>
                <c:formatCode>General</c:formatCode>
                <c:ptCount val="6"/>
                <c:pt idx="0">
                  <c:v>117047900</c:v>
                </c:pt>
                <c:pt idx="1">
                  <c:v>352064643</c:v>
                </c:pt>
                <c:pt idx="2">
                  <c:v>235874894</c:v>
                </c:pt>
                <c:pt idx="3">
                  <c:v>114761124</c:v>
                </c:pt>
                <c:pt idx="4">
                  <c:v>186055287</c:v>
                </c:pt>
                <c:pt idx="5">
                  <c:v>25321890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79-0E4A-B33F-E3C905B9D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7120160"/>
        <c:axId val="2091097312"/>
      </c:barChart>
      <c:catAx>
        <c:axId val="207712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097312"/>
        <c:crosses val="autoZero"/>
        <c:auto val="1"/>
        <c:lblAlgn val="ctr"/>
        <c:lblOffset val="100"/>
        <c:noMultiLvlLbl val="0"/>
      </c:catAx>
      <c:valAx>
        <c:axId val="20910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12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'Hypoxanthine pos'!$G$1</c:f>
              <c:strCache>
                <c:ptCount val="1"/>
                <c:pt idx="0">
                  <c:v>Area_norm_W1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'Hypoxanthine pos'!$C$2:$C$7</c:f>
              <c:strCache>
                <c:ptCount val="6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</c:strCache>
            </c:strRef>
          </c:cat>
          <c:val>
            <c:numRef>
              <c:f>'Hypoxanthine pos'!$G$2:$G$7</c:f>
              <c:numCache>
                <c:formatCode>General</c:formatCode>
                <c:ptCount val="6"/>
                <c:pt idx="0">
                  <c:v>1</c:v>
                </c:pt>
                <c:pt idx="1">
                  <c:v>58.465559458892059</c:v>
                </c:pt>
                <c:pt idx="2">
                  <c:v>392.12613790415605</c:v>
                </c:pt>
                <c:pt idx="3">
                  <c:v>0.50863821882391436</c:v>
                </c:pt>
                <c:pt idx="4">
                  <c:v>163.91442480994962</c:v>
                </c:pt>
                <c:pt idx="5">
                  <c:v>596.46678350257275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A-664E-8926-9C01D44B1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5297024"/>
        <c:axId val="2079859840"/>
      </c:barChart>
      <c:catAx>
        <c:axId val="207529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859840"/>
        <c:crosses val="autoZero"/>
        <c:auto val="1"/>
        <c:lblAlgn val="ctr"/>
        <c:lblOffset val="100"/>
        <c:noMultiLvlLbl val="0"/>
      </c:catAx>
      <c:valAx>
        <c:axId val="20798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29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AA_res!$C$1</c:f>
              <c:strCache>
                <c:ptCount val="1"/>
                <c:pt idx="0">
                  <c:v>Methionine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AA_res!$B$2:$B$7</c:f>
              <c:strCache>
                <c:ptCount val="6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</c:strCache>
            </c:strRef>
          </c:cat>
          <c:val>
            <c:numRef>
              <c:f>AA_res!$C$2:$C$7</c:f>
              <c:numCache>
                <c:formatCode>General</c:formatCode>
                <c:ptCount val="6"/>
                <c:pt idx="0">
                  <c:v>2457149723</c:v>
                </c:pt>
                <c:pt idx="1">
                  <c:v>5920180580</c:v>
                </c:pt>
                <c:pt idx="2">
                  <c:v>3460203916</c:v>
                </c:pt>
                <c:pt idx="3">
                  <c:v>1886115448</c:v>
                </c:pt>
                <c:pt idx="4">
                  <c:v>2558248537</c:v>
                </c:pt>
                <c:pt idx="5">
                  <c:v>273096421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1-394F-B193-58E0DD923AB2}"/>
            </c:ext>
          </c:extLst>
        </c:ser>
        <c:ser>
          <c:idx val="1"/>
          <c:order val="1"/>
          <c:tx>
            <c:strRef>
              <c:f>AA_res!$D$1</c:f>
              <c:strCache>
                <c:ptCount val="1"/>
                <c:pt idx="0">
                  <c:v>Phenylalanine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AA_res!$B$2:$B$7</c:f>
              <c:strCache>
                <c:ptCount val="6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</c:strCache>
            </c:strRef>
          </c:cat>
          <c:val>
            <c:numRef>
              <c:f>AA_res!$D$2:$D$7</c:f>
              <c:numCache>
                <c:formatCode>General</c:formatCode>
                <c:ptCount val="6"/>
                <c:pt idx="0">
                  <c:v>2165088552</c:v>
                </c:pt>
                <c:pt idx="1">
                  <c:v>5726398741</c:v>
                </c:pt>
                <c:pt idx="2">
                  <c:v>3019945250</c:v>
                </c:pt>
                <c:pt idx="3">
                  <c:v>1568028556</c:v>
                </c:pt>
                <c:pt idx="4">
                  <c:v>2045708283</c:v>
                </c:pt>
                <c:pt idx="5">
                  <c:v>217462470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91-394F-B193-58E0DD923AB2}"/>
            </c:ext>
          </c:extLst>
        </c:ser>
        <c:ser>
          <c:idx val="2"/>
          <c:order val="2"/>
          <c:tx>
            <c:strRef>
              <c:f>AA_res!$E$1</c:f>
              <c:strCache>
                <c:ptCount val="1"/>
                <c:pt idx="0">
                  <c:v>Tyrosine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AA_res!$B$2:$B$7</c:f>
              <c:strCache>
                <c:ptCount val="6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</c:strCache>
            </c:strRef>
          </c:cat>
          <c:val>
            <c:numRef>
              <c:f>AA_res!$E$2:$E$7</c:f>
              <c:numCache>
                <c:formatCode>General</c:formatCode>
                <c:ptCount val="6"/>
                <c:pt idx="0">
                  <c:v>757756772</c:v>
                </c:pt>
                <c:pt idx="1">
                  <c:v>1599178741</c:v>
                </c:pt>
                <c:pt idx="2">
                  <c:v>970395270</c:v>
                </c:pt>
                <c:pt idx="3">
                  <c:v>591469250</c:v>
                </c:pt>
                <c:pt idx="4">
                  <c:v>775424080</c:v>
                </c:pt>
                <c:pt idx="5">
                  <c:v>93533277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91-394F-B193-58E0DD923AB2}"/>
            </c:ext>
          </c:extLst>
        </c:ser>
        <c:ser>
          <c:idx val="3"/>
          <c:order val="3"/>
          <c:tx>
            <c:strRef>
              <c:f>AA_res!$F$1</c:f>
              <c:strCache>
                <c:ptCount val="1"/>
                <c:pt idx="0">
                  <c:v>Valine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AA_res!$B$2:$B$7</c:f>
              <c:strCache>
                <c:ptCount val="6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</c:strCache>
            </c:strRef>
          </c:cat>
          <c:val>
            <c:numRef>
              <c:f>AA_res!$F$2:$F$7</c:f>
              <c:numCache>
                <c:formatCode>General</c:formatCode>
                <c:ptCount val="6"/>
                <c:pt idx="0">
                  <c:v>1629167774</c:v>
                </c:pt>
                <c:pt idx="1">
                  <c:v>3694908410</c:v>
                </c:pt>
                <c:pt idx="2">
                  <c:v>2122055205</c:v>
                </c:pt>
                <c:pt idx="3">
                  <c:v>1198907375</c:v>
                </c:pt>
                <c:pt idx="4">
                  <c:v>1526927388</c:v>
                </c:pt>
                <c:pt idx="5">
                  <c:v>208419468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91-394F-B193-58E0DD923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5364672"/>
        <c:axId val="2080315296"/>
      </c:barChart>
      <c:catAx>
        <c:axId val="207536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315296"/>
        <c:crosses val="autoZero"/>
        <c:auto val="1"/>
        <c:lblAlgn val="ctr"/>
        <c:lblOffset val="100"/>
        <c:noMultiLvlLbl val="0"/>
      </c:catAx>
      <c:valAx>
        <c:axId val="208031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36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Asn_res!$D$1</c:f>
              <c:strCache>
                <c:ptCount val="1"/>
                <c:pt idx="0">
                  <c:v>15N0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Asn_res!$C$2:$C$7</c:f>
              <c:strCache>
                <c:ptCount val="6"/>
                <c:pt idx="0">
                  <c:v>0uM 13C3 Asn</c:v>
                </c:pt>
                <c:pt idx="1">
                  <c:v>20uM 13C3 Asn</c:v>
                </c:pt>
                <c:pt idx="2">
                  <c:v>100uM 13C3 Asn</c:v>
                </c:pt>
                <c:pt idx="3">
                  <c:v>0uM 13C3 Asn</c:v>
                </c:pt>
                <c:pt idx="4">
                  <c:v>20uM 13C3 Asn</c:v>
                </c:pt>
                <c:pt idx="5">
                  <c:v>100uM 13C3 Asn</c:v>
                </c:pt>
              </c:strCache>
            </c:strRef>
          </c:cat>
          <c:val>
            <c:numRef>
              <c:f>Asn_res!$D$2:$D$7</c:f>
              <c:numCache>
                <c:formatCode>General</c:formatCode>
                <c:ptCount val="6"/>
                <c:pt idx="0">
                  <c:v>352583</c:v>
                </c:pt>
                <c:pt idx="1">
                  <c:v>293539</c:v>
                </c:pt>
                <c:pt idx="2">
                  <c:v>433775</c:v>
                </c:pt>
                <c:pt idx="3">
                  <c:v>123314</c:v>
                </c:pt>
                <c:pt idx="4">
                  <c:v>318301</c:v>
                </c:pt>
                <c:pt idx="5">
                  <c:v>146528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C-5D42-A186-BBFF41AF4F64}"/>
            </c:ext>
          </c:extLst>
        </c:ser>
        <c:ser>
          <c:idx val="1"/>
          <c:order val="1"/>
          <c:tx>
            <c:strRef>
              <c:f>Asn_res!$E$1</c:f>
              <c:strCache>
                <c:ptCount val="1"/>
                <c:pt idx="0">
                  <c:v>15N1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Asn_res!$C$2:$C$7</c:f>
              <c:strCache>
                <c:ptCount val="6"/>
                <c:pt idx="0">
                  <c:v>0uM 13C3 Asn</c:v>
                </c:pt>
                <c:pt idx="1">
                  <c:v>20uM 13C3 Asn</c:v>
                </c:pt>
                <c:pt idx="2">
                  <c:v>100uM 13C3 Asn</c:v>
                </c:pt>
                <c:pt idx="3">
                  <c:v>0uM 13C3 Asn</c:v>
                </c:pt>
                <c:pt idx="4">
                  <c:v>20uM 13C3 Asn</c:v>
                </c:pt>
                <c:pt idx="5">
                  <c:v>100uM 13C3 Asn</c:v>
                </c:pt>
              </c:strCache>
            </c:strRef>
          </c:cat>
          <c:val>
            <c:numRef>
              <c:f>Asn_res!$E$2:$E$7</c:f>
              <c:numCache>
                <c:formatCode>General</c:formatCode>
                <c:ptCount val="6"/>
                <c:pt idx="0">
                  <c:v>8124960</c:v>
                </c:pt>
                <c:pt idx="1">
                  <c:v>10875649</c:v>
                </c:pt>
                <c:pt idx="2">
                  <c:v>23331374</c:v>
                </c:pt>
                <c:pt idx="3">
                  <c:v>4328489</c:v>
                </c:pt>
                <c:pt idx="4">
                  <c:v>8392888</c:v>
                </c:pt>
                <c:pt idx="5">
                  <c:v>2146446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FC-5D42-A186-BBFF41AF4F64}"/>
            </c:ext>
          </c:extLst>
        </c:ser>
        <c:ser>
          <c:idx val="2"/>
          <c:order val="2"/>
          <c:tx>
            <c:strRef>
              <c:f>Asn_res!$F$1</c:f>
              <c:strCache>
                <c:ptCount val="1"/>
                <c:pt idx="0">
                  <c:v>13C1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Asn_res!$C$2:$C$7</c:f>
              <c:strCache>
                <c:ptCount val="6"/>
                <c:pt idx="0">
                  <c:v>0uM 13C3 Asn</c:v>
                </c:pt>
                <c:pt idx="1">
                  <c:v>20uM 13C3 Asn</c:v>
                </c:pt>
                <c:pt idx="2">
                  <c:v>100uM 13C3 Asn</c:v>
                </c:pt>
                <c:pt idx="3">
                  <c:v>0uM 13C3 Asn</c:v>
                </c:pt>
                <c:pt idx="4">
                  <c:v>20uM 13C3 Asn</c:v>
                </c:pt>
                <c:pt idx="5">
                  <c:v>100uM 13C3 Asn</c:v>
                </c:pt>
              </c:strCache>
            </c:strRef>
          </c:cat>
          <c:val>
            <c:numRef>
              <c:f>Asn_res!$F$2:$F$7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FC-5D42-A186-BBFF41AF4F64}"/>
            </c:ext>
          </c:extLst>
        </c:ser>
        <c:ser>
          <c:idx val="3"/>
          <c:order val="3"/>
          <c:tx>
            <c:strRef>
              <c:f>Asn_res!$G$1</c:f>
              <c:strCache>
                <c:ptCount val="1"/>
                <c:pt idx="0">
                  <c:v>13C2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Asn_res!$C$2:$C$7</c:f>
              <c:strCache>
                <c:ptCount val="6"/>
                <c:pt idx="0">
                  <c:v>0uM 13C3 Asn</c:v>
                </c:pt>
                <c:pt idx="1">
                  <c:v>20uM 13C3 Asn</c:v>
                </c:pt>
                <c:pt idx="2">
                  <c:v>100uM 13C3 Asn</c:v>
                </c:pt>
                <c:pt idx="3">
                  <c:v>0uM 13C3 Asn</c:v>
                </c:pt>
                <c:pt idx="4">
                  <c:v>20uM 13C3 Asn</c:v>
                </c:pt>
                <c:pt idx="5">
                  <c:v>100uM 13C3 Asn</c:v>
                </c:pt>
              </c:strCache>
            </c:strRef>
          </c:cat>
          <c:val>
            <c:numRef>
              <c:f>Asn_res!$G$2:$G$7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FC-5D42-A186-BBFF41AF4F64}"/>
            </c:ext>
          </c:extLst>
        </c:ser>
        <c:ser>
          <c:idx val="4"/>
          <c:order val="4"/>
          <c:tx>
            <c:strRef>
              <c:f>Asn_res!$H$1</c:f>
              <c:strCache>
                <c:ptCount val="1"/>
                <c:pt idx="0">
                  <c:v>13C3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Asn_res!$C$2:$C$7</c:f>
              <c:strCache>
                <c:ptCount val="6"/>
                <c:pt idx="0">
                  <c:v>0uM 13C3 Asn</c:v>
                </c:pt>
                <c:pt idx="1">
                  <c:v>20uM 13C3 Asn</c:v>
                </c:pt>
                <c:pt idx="2">
                  <c:v>100uM 13C3 Asn</c:v>
                </c:pt>
                <c:pt idx="3">
                  <c:v>0uM 13C3 Asn</c:v>
                </c:pt>
                <c:pt idx="4">
                  <c:v>20uM 13C3 Asn</c:v>
                </c:pt>
                <c:pt idx="5">
                  <c:v>100uM 13C3 Asn</c:v>
                </c:pt>
              </c:strCache>
            </c:strRef>
          </c:cat>
          <c:val>
            <c:numRef>
              <c:f>Asn_res!$H$2:$H$7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1646344</c:v>
                </c:pt>
                <c:pt idx="3">
                  <c:v>0</c:v>
                </c:pt>
                <c:pt idx="4">
                  <c:v>33786</c:v>
                </c:pt>
                <c:pt idx="5">
                  <c:v>450114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FC-5D42-A186-BBFF41AF4F64}"/>
            </c:ext>
          </c:extLst>
        </c:ser>
        <c:ser>
          <c:idx val="5"/>
          <c:order val="5"/>
          <c:tx>
            <c:strRef>
              <c:f>Asn_res!$I$1</c:f>
              <c:strCache>
                <c:ptCount val="1"/>
                <c:pt idx="0">
                  <c:v>13C4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Asn_res!$C$2:$C$7</c:f>
              <c:strCache>
                <c:ptCount val="6"/>
                <c:pt idx="0">
                  <c:v>0uM 13C3 Asn</c:v>
                </c:pt>
                <c:pt idx="1">
                  <c:v>20uM 13C3 Asn</c:v>
                </c:pt>
                <c:pt idx="2">
                  <c:v>100uM 13C3 Asn</c:v>
                </c:pt>
                <c:pt idx="3">
                  <c:v>0uM 13C3 Asn</c:v>
                </c:pt>
                <c:pt idx="4">
                  <c:v>20uM 13C3 Asn</c:v>
                </c:pt>
                <c:pt idx="5">
                  <c:v>100uM 13C3 Asn</c:v>
                </c:pt>
              </c:strCache>
            </c:strRef>
          </c:cat>
          <c:val>
            <c:numRef>
              <c:f>Asn_res!$I$2:$I$7</c:f>
              <c:numCache>
                <c:formatCode>General</c:formatCode>
                <c:ptCount val="6"/>
                <c:pt idx="0">
                  <c:v>0</c:v>
                </c:pt>
                <c:pt idx="1">
                  <c:v>2478902</c:v>
                </c:pt>
                <c:pt idx="2">
                  <c:v>94995926</c:v>
                </c:pt>
                <c:pt idx="3">
                  <c:v>0</c:v>
                </c:pt>
                <c:pt idx="4">
                  <c:v>3361655</c:v>
                </c:pt>
                <c:pt idx="5">
                  <c:v>17380256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FC-5D42-A186-BBFF41AF4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325024"/>
        <c:axId val="2092494928"/>
      </c:barChart>
      <c:catAx>
        <c:axId val="212532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494928"/>
        <c:crosses val="autoZero"/>
        <c:auto val="1"/>
        <c:lblAlgn val="ctr"/>
        <c:lblOffset val="100"/>
        <c:noMultiLvlLbl val="0"/>
      </c:catAx>
      <c:valAx>
        <c:axId val="20924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2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ATP_res!$D$1</c:f>
              <c:strCache>
                <c:ptCount val="1"/>
                <c:pt idx="0">
                  <c:v>15N0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ATP_res!$C$2:$C$7</c:f>
              <c:strCache>
                <c:ptCount val="6"/>
                <c:pt idx="0">
                  <c:v>Vec. 1</c:v>
                </c:pt>
                <c:pt idx="1">
                  <c:v>20uM Hypo</c:v>
                </c:pt>
                <c:pt idx="2">
                  <c:v>100uM Hypo</c:v>
                </c:pt>
                <c:pt idx="3">
                  <c:v>Vec. 2</c:v>
                </c:pt>
                <c:pt idx="4">
                  <c:v>20uM Adeno</c:v>
                </c:pt>
                <c:pt idx="5">
                  <c:v>100uM Adeno</c:v>
                </c:pt>
              </c:strCache>
            </c:strRef>
          </c:cat>
          <c:val>
            <c:numRef>
              <c:f>ATP_res!$D$2:$D$7</c:f>
              <c:numCache>
                <c:formatCode>General</c:formatCode>
                <c:ptCount val="6"/>
                <c:pt idx="0">
                  <c:v>17880</c:v>
                </c:pt>
                <c:pt idx="1">
                  <c:v>6407645</c:v>
                </c:pt>
                <c:pt idx="2">
                  <c:v>32571642</c:v>
                </c:pt>
                <c:pt idx="3">
                  <c:v>113370</c:v>
                </c:pt>
                <c:pt idx="4">
                  <c:v>18481873</c:v>
                </c:pt>
                <c:pt idx="5">
                  <c:v>5501084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9-1E4F-AB53-F6F77CD4D060}"/>
            </c:ext>
          </c:extLst>
        </c:ser>
        <c:ser>
          <c:idx val="1"/>
          <c:order val="1"/>
          <c:tx>
            <c:strRef>
              <c:f>ATP_res!$E$1</c:f>
              <c:strCache>
                <c:ptCount val="1"/>
                <c:pt idx="0">
                  <c:v>15N1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ATP_res!$C$2:$C$7</c:f>
              <c:strCache>
                <c:ptCount val="6"/>
                <c:pt idx="0">
                  <c:v>Vec. 1</c:v>
                </c:pt>
                <c:pt idx="1">
                  <c:v>20uM Hypo</c:v>
                </c:pt>
                <c:pt idx="2">
                  <c:v>100uM Hypo</c:v>
                </c:pt>
                <c:pt idx="3">
                  <c:v>Vec. 2</c:v>
                </c:pt>
                <c:pt idx="4">
                  <c:v>20uM Adeno</c:v>
                </c:pt>
                <c:pt idx="5">
                  <c:v>100uM Adeno</c:v>
                </c:pt>
              </c:strCache>
            </c:strRef>
          </c:cat>
          <c:val>
            <c:numRef>
              <c:f>ATP_res!$E$2:$E$7</c:f>
              <c:numCache>
                <c:formatCode>General</c:formatCode>
                <c:ptCount val="6"/>
                <c:pt idx="0">
                  <c:v>371530</c:v>
                </c:pt>
                <c:pt idx="1">
                  <c:v>693573</c:v>
                </c:pt>
                <c:pt idx="2">
                  <c:v>294130</c:v>
                </c:pt>
                <c:pt idx="3">
                  <c:v>177509</c:v>
                </c:pt>
                <c:pt idx="4">
                  <c:v>97917</c:v>
                </c:pt>
                <c:pt idx="5">
                  <c:v>10944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B9-1E4F-AB53-F6F77CD4D060}"/>
            </c:ext>
          </c:extLst>
        </c:ser>
        <c:ser>
          <c:idx val="2"/>
          <c:order val="2"/>
          <c:tx>
            <c:strRef>
              <c:f>ATP_res!$F$1</c:f>
              <c:strCache>
                <c:ptCount val="1"/>
                <c:pt idx="0">
                  <c:v>15N2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ATP_res!$C$2:$C$7</c:f>
              <c:strCache>
                <c:ptCount val="6"/>
                <c:pt idx="0">
                  <c:v>Vec. 1</c:v>
                </c:pt>
                <c:pt idx="1">
                  <c:v>20uM Hypo</c:v>
                </c:pt>
                <c:pt idx="2">
                  <c:v>100uM Hypo</c:v>
                </c:pt>
                <c:pt idx="3">
                  <c:v>Vec. 2</c:v>
                </c:pt>
                <c:pt idx="4">
                  <c:v>20uM Adeno</c:v>
                </c:pt>
                <c:pt idx="5">
                  <c:v>100uM Adeno</c:v>
                </c:pt>
              </c:strCache>
            </c:strRef>
          </c:cat>
          <c:val>
            <c:numRef>
              <c:f>ATP_res!$F$2:$F$7</c:f>
              <c:numCache>
                <c:formatCode>General</c:formatCode>
                <c:ptCount val="6"/>
                <c:pt idx="0">
                  <c:v>32678354</c:v>
                </c:pt>
                <c:pt idx="1">
                  <c:v>47177856</c:v>
                </c:pt>
                <c:pt idx="2">
                  <c:v>131563</c:v>
                </c:pt>
                <c:pt idx="3">
                  <c:v>22712349</c:v>
                </c:pt>
                <c:pt idx="4">
                  <c:v>2366850</c:v>
                </c:pt>
                <c:pt idx="5">
                  <c:v>30313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B9-1E4F-AB53-F6F77CD4D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1305856"/>
        <c:axId val="2092191456"/>
      </c:barChart>
      <c:catAx>
        <c:axId val="209130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191456"/>
        <c:crosses val="autoZero"/>
        <c:auto val="1"/>
        <c:lblAlgn val="ctr"/>
        <c:lblOffset val="100"/>
        <c:noMultiLvlLbl val="0"/>
      </c:catAx>
      <c:valAx>
        <c:axId val="20921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30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GTP_res!$D$1</c:f>
              <c:strCache>
                <c:ptCount val="1"/>
                <c:pt idx="0">
                  <c:v>15N0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GTP_res!$C$2:$C$7</c:f>
              <c:strCache>
                <c:ptCount val="6"/>
                <c:pt idx="0">
                  <c:v>Vec. 1</c:v>
                </c:pt>
                <c:pt idx="1">
                  <c:v>20uM Hypo</c:v>
                </c:pt>
                <c:pt idx="2">
                  <c:v>100uM Hypo</c:v>
                </c:pt>
                <c:pt idx="3">
                  <c:v>Vec. 2</c:v>
                </c:pt>
                <c:pt idx="4">
                  <c:v>20uM Adeno</c:v>
                </c:pt>
                <c:pt idx="5">
                  <c:v>100uM Adeno</c:v>
                </c:pt>
              </c:strCache>
            </c:strRef>
          </c:cat>
          <c:val>
            <c:numRef>
              <c:f>GTP_res!$D$2:$D$7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E-8A46-BE05-FF6AFC9671E1}"/>
            </c:ext>
          </c:extLst>
        </c:ser>
        <c:ser>
          <c:idx val="1"/>
          <c:order val="1"/>
          <c:tx>
            <c:strRef>
              <c:f>GTP_res!$E$1</c:f>
              <c:strCache>
                <c:ptCount val="1"/>
                <c:pt idx="0">
                  <c:v>15N1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GTP_res!$C$2:$C$7</c:f>
              <c:strCache>
                <c:ptCount val="6"/>
                <c:pt idx="0">
                  <c:v>Vec. 1</c:v>
                </c:pt>
                <c:pt idx="1">
                  <c:v>20uM Hypo</c:v>
                </c:pt>
                <c:pt idx="2">
                  <c:v>100uM Hypo</c:v>
                </c:pt>
                <c:pt idx="3">
                  <c:v>Vec. 2</c:v>
                </c:pt>
                <c:pt idx="4">
                  <c:v>20uM Adeno</c:v>
                </c:pt>
                <c:pt idx="5">
                  <c:v>100uM Adeno</c:v>
                </c:pt>
              </c:strCache>
            </c:strRef>
          </c:cat>
          <c:val>
            <c:numRef>
              <c:f>GTP_res!$E$2:$E$7</c:f>
              <c:numCache>
                <c:formatCode>General</c:formatCode>
                <c:ptCount val="6"/>
                <c:pt idx="0">
                  <c:v>0</c:v>
                </c:pt>
                <c:pt idx="1">
                  <c:v>148318</c:v>
                </c:pt>
                <c:pt idx="2">
                  <c:v>508965</c:v>
                </c:pt>
                <c:pt idx="3">
                  <c:v>3192</c:v>
                </c:pt>
                <c:pt idx="4">
                  <c:v>277795</c:v>
                </c:pt>
                <c:pt idx="5">
                  <c:v>80889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CE-8A46-BE05-FF6AFC9671E1}"/>
            </c:ext>
          </c:extLst>
        </c:ser>
        <c:ser>
          <c:idx val="2"/>
          <c:order val="2"/>
          <c:tx>
            <c:strRef>
              <c:f>GTP_res!$F$1</c:f>
              <c:strCache>
                <c:ptCount val="1"/>
                <c:pt idx="0">
                  <c:v>15N2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GTP_res!$C$2:$C$7</c:f>
              <c:strCache>
                <c:ptCount val="6"/>
                <c:pt idx="0">
                  <c:v>Vec. 1</c:v>
                </c:pt>
                <c:pt idx="1">
                  <c:v>20uM Hypo</c:v>
                </c:pt>
                <c:pt idx="2">
                  <c:v>100uM Hypo</c:v>
                </c:pt>
                <c:pt idx="3">
                  <c:v>Vec. 2</c:v>
                </c:pt>
                <c:pt idx="4">
                  <c:v>20uM Adeno</c:v>
                </c:pt>
                <c:pt idx="5">
                  <c:v>100uM Adeno</c:v>
                </c:pt>
              </c:strCache>
            </c:strRef>
          </c:cat>
          <c:val>
            <c:numRef>
              <c:f>GTP_res!$F$2:$F$7</c:f>
              <c:numCache>
                <c:formatCode>General</c:formatCode>
                <c:ptCount val="6"/>
                <c:pt idx="0">
                  <c:v>6959</c:v>
                </c:pt>
                <c:pt idx="1">
                  <c:v>4192</c:v>
                </c:pt>
                <c:pt idx="2">
                  <c:v>0</c:v>
                </c:pt>
                <c:pt idx="3">
                  <c:v>3176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CE-8A46-BE05-FF6AFC9671E1}"/>
            </c:ext>
          </c:extLst>
        </c:ser>
        <c:ser>
          <c:idx val="3"/>
          <c:order val="3"/>
          <c:tx>
            <c:strRef>
              <c:f>GTP_res!$G$1</c:f>
              <c:strCache>
                <c:ptCount val="1"/>
                <c:pt idx="0">
                  <c:v>15N3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GTP_res!$C$2:$C$7</c:f>
              <c:strCache>
                <c:ptCount val="6"/>
                <c:pt idx="0">
                  <c:v>Vec. 1</c:v>
                </c:pt>
                <c:pt idx="1">
                  <c:v>20uM Hypo</c:v>
                </c:pt>
                <c:pt idx="2">
                  <c:v>100uM Hypo</c:v>
                </c:pt>
                <c:pt idx="3">
                  <c:v>Vec. 2</c:v>
                </c:pt>
                <c:pt idx="4">
                  <c:v>20uM Adeno</c:v>
                </c:pt>
                <c:pt idx="5">
                  <c:v>100uM Adeno</c:v>
                </c:pt>
              </c:strCache>
            </c:strRef>
          </c:cat>
          <c:val>
            <c:numRef>
              <c:f>GTP_res!$G$2:$G$7</c:f>
              <c:numCache>
                <c:formatCode>General</c:formatCode>
                <c:ptCount val="6"/>
                <c:pt idx="0">
                  <c:v>594339</c:v>
                </c:pt>
                <c:pt idx="1">
                  <c:v>568550</c:v>
                </c:pt>
                <c:pt idx="2">
                  <c:v>0</c:v>
                </c:pt>
                <c:pt idx="3">
                  <c:v>477860</c:v>
                </c:pt>
                <c:pt idx="4">
                  <c:v>119828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CE-8A46-BE05-FF6AFC967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1960400"/>
        <c:axId val="2080300128"/>
      </c:barChart>
      <c:catAx>
        <c:axId val="20919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300128"/>
        <c:crosses val="autoZero"/>
        <c:auto val="1"/>
        <c:lblAlgn val="ctr"/>
        <c:lblOffset val="100"/>
        <c:noMultiLvlLbl val="0"/>
      </c:catAx>
      <c:valAx>
        <c:axId val="20803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9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GTP_res!$D$1</c:f>
              <c:strCache>
                <c:ptCount val="1"/>
                <c:pt idx="0">
                  <c:v>15N0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GTP_res!$C$2:$C$7</c:f>
              <c:strCache>
                <c:ptCount val="6"/>
                <c:pt idx="0">
                  <c:v>Vec. 1</c:v>
                </c:pt>
                <c:pt idx="1">
                  <c:v>20uM Hypo</c:v>
                </c:pt>
                <c:pt idx="2">
                  <c:v>100uM Hypo</c:v>
                </c:pt>
                <c:pt idx="3">
                  <c:v>Vec. 2</c:v>
                </c:pt>
                <c:pt idx="4">
                  <c:v>20uM Adeno</c:v>
                </c:pt>
                <c:pt idx="5">
                  <c:v>100uM Adeno</c:v>
                </c:pt>
              </c:strCache>
            </c:strRef>
          </c:cat>
          <c:val>
            <c:numRef>
              <c:f>GTP_res!$D$2:$D$7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E-9644-A472-847112741225}"/>
            </c:ext>
          </c:extLst>
        </c:ser>
        <c:ser>
          <c:idx val="1"/>
          <c:order val="1"/>
          <c:tx>
            <c:strRef>
              <c:f>GTP_res!$E$1</c:f>
              <c:strCache>
                <c:ptCount val="1"/>
                <c:pt idx="0">
                  <c:v>15N1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GTP_res!$C$2:$C$7</c:f>
              <c:strCache>
                <c:ptCount val="6"/>
                <c:pt idx="0">
                  <c:v>Vec. 1</c:v>
                </c:pt>
                <c:pt idx="1">
                  <c:v>20uM Hypo</c:v>
                </c:pt>
                <c:pt idx="2">
                  <c:v>100uM Hypo</c:v>
                </c:pt>
                <c:pt idx="3">
                  <c:v>Vec. 2</c:v>
                </c:pt>
                <c:pt idx="4">
                  <c:v>20uM Adeno</c:v>
                </c:pt>
                <c:pt idx="5">
                  <c:v>100uM Adeno</c:v>
                </c:pt>
              </c:strCache>
            </c:strRef>
          </c:cat>
          <c:val>
            <c:numRef>
              <c:f>GTP_res!$E$2:$E$7</c:f>
              <c:numCache>
                <c:formatCode>General</c:formatCode>
                <c:ptCount val="6"/>
                <c:pt idx="0">
                  <c:v>0</c:v>
                </c:pt>
                <c:pt idx="1">
                  <c:v>148318</c:v>
                </c:pt>
                <c:pt idx="2">
                  <c:v>508965</c:v>
                </c:pt>
                <c:pt idx="3">
                  <c:v>3192</c:v>
                </c:pt>
                <c:pt idx="4">
                  <c:v>277795</c:v>
                </c:pt>
                <c:pt idx="5">
                  <c:v>80889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9E-9644-A472-847112741225}"/>
            </c:ext>
          </c:extLst>
        </c:ser>
        <c:ser>
          <c:idx val="2"/>
          <c:order val="2"/>
          <c:tx>
            <c:strRef>
              <c:f>GTP_res!$F$1</c:f>
              <c:strCache>
                <c:ptCount val="1"/>
                <c:pt idx="0">
                  <c:v>15N2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GTP_res!$C$2:$C$7</c:f>
              <c:strCache>
                <c:ptCount val="6"/>
                <c:pt idx="0">
                  <c:v>Vec. 1</c:v>
                </c:pt>
                <c:pt idx="1">
                  <c:v>20uM Hypo</c:v>
                </c:pt>
                <c:pt idx="2">
                  <c:v>100uM Hypo</c:v>
                </c:pt>
                <c:pt idx="3">
                  <c:v>Vec. 2</c:v>
                </c:pt>
                <c:pt idx="4">
                  <c:v>20uM Adeno</c:v>
                </c:pt>
                <c:pt idx="5">
                  <c:v>100uM Adeno</c:v>
                </c:pt>
              </c:strCache>
            </c:strRef>
          </c:cat>
          <c:val>
            <c:numRef>
              <c:f>GTP_res!$F$2:$F$7</c:f>
              <c:numCache>
                <c:formatCode>General</c:formatCode>
                <c:ptCount val="6"/>
                <c:pt idx="0">
                  <c:v>6959</c:v>
                </c:pt>
                <c:pt idx="1">
                  <c:v>4192</c:v>
                </c:pt>
                <c:pt idx="2">
                  <c:v>0</c:v>
                </c:pt>
                <c:pt idx="3">
                  <c:v>3176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9E-9644-A472-847112741225}"/>
            </c:ext>
          </c:extLst>
        </c:ser>
        <c:ser>
          <c:idx val="3"/>
          <c:order val="3"/>
          <c:tx>
            <c:strRef>
              <c:f>GTP_res!$G$1</c:f>
              <c:strCache>
                <c:ptCount val="1"/>
                <c:pt idx="0">
                  <c:v>15N3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GTP_res!$C$2:$C$7</c:f>
              <c:strCache>
                <c:ptCount val="6"/>
                <c:pt idx="0">
                  <c:v>Vec. 1</c:v>
                </c:pt>
                <c:pt idx="1">
                  <c:v>20uM Hypo</c:v>
                </c:pt>
                <c:pt idx="2">
                  <c:v>100uM Hypo</c:v>
                </c:pt>
                <c:pt idx="3">
                  <c:v>Vec. 2</c:v>
                </c:pt>
                <c:pt idx="4">
                  <c:v>20uM Adeno</c:v>
                </c:pt>
                <c:pt idx="5">
                  <c:v>100uM Adeno</c:v>
                </c:pt>
              </c:strCache>
            </c:strRef>
          </c:cat>
          <c:val>
            <c:numRef>
              <c:f>GTP_res!$G$2:$G$7</c:f>
              <c:numCache>
                <c:formatCode>General</c:formatCode>
                <c:ptCount val="6"/>
                <c:pt idx="0">
                  <c:v>594339</c:v>
                </c:pt>
                <c:pt idx="1">
                  <c:v>568550</c:v>
                </c:pt>
                <c:pt idx="2">
                  <c:v>0</c:v>
                </c:pt>
                <c:pt idx="3">
                  <c:v>477860</c:v>
                </c:pt>
                <c:pt idx="4">
                  <c:v>119828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9E-9644-A472-847112741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1960400"/>
        <c:axId val="2080300128"/>
      </c:barChart>
      <c:catAx>
        <c:axId val="20919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300128"/>
        <c:crosses val="autoZero"/>
        <c:auto val="1"/>
        <c:lblAlgn val="ctr"/>
        <c:lblOffset val="100"/>
        <c:noMultiLvlLbl val="0"/>
      </c:catAx>
      <c:valAx>
        <c:axId val="20803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9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Gln_res!$D$1</c:f>
              <c:strCache>
                <c:ptCount val="1"/>
                <c:pt idx="0">
                  <c:v>15N0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Gln_res!$C$2:$C$7</c:f>
              <c:strCache>
                <c:ptCount val="6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</c:strCache>
            </c:strRef>
          </c:cat>
          <c:val>
            <c:numRef>
              <c:f>Gln_res!$D$2:$D$7</c:f>
              <c:numCache>
                <c:formatCode>General</c:formatCode>
                <c:ptCount val="6"/>
                <c:pt idx="0">
                  <c:v>208602474</c:v>
                </c:pt>
                <c:pt idx="1">
                  <c:v>348244778</c:v>
                </c:pt>
                <c:pt idx="2">
                  <c:v>170650416</c:v>
                </c:pt>
                <c:pt idx="3">
                  <c:v>115162354</c:v>
                </c:pt>
                <c:pt idx="4">
                  <c:v>121583012</c:v>
                </c:pt>
                <c:pt idx="5">
                  <c:v>20056797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0-3044-A048-3302D5792055}"/>
            </c:ext>
          </c:extLst>
        </c:ser>
        <c:ser>
          <c:idx val="1"/>
          <c:order val="1"/>
          <c:tx>
            <c:strRef>
              <c:f>Gln_res!$E$1</c:f>
              <c:strCache>
                <c:ptCount val="1"/>
                <c:pt idx="0">
                  <c:v>15N1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Gln_res!$C$2:$C$7</c:f>
              <c:strCache>
                <c:ptCount val="6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</c:strCache>
            </c:strRef>
          </c:cat>
          <c:val>
            <c:numRef>
              <c:f>Gln_res!$E$2:$E$7</c:f>
              <c:numCache>
                <c:formatCode>General</c:formatCode>
                <c:ptCount val="6"/>
                <c:pt idx="0">
                  <c:v>11550599581</c:v>
                </c:pt>
                <c:pt idx="1">
                  <c:v>19506611204</c:v>
                </c:pt>
                <c:pt idx="2">
                  <c:v>16834771828</c:v>
                </c:pt>
                <c:pt idx="3">
                  <c:v>11780980479</c:v>
                </c:pt>
                <c:pt idx="4">
                  <c:v>14470582824</c:v>
                </c:pt>
                <c:pt idx="5">
                  <c:v>3215654778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30-3044-A048-3302D5792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2568224"/>
        <c:axId val="2089593696"/>
      </c:barChart>
      <c:catAx>
        <c:axId val="209256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593696"/>
        <c:crosses val="autoZero"/>
        <c:auto val="1"/>
        <c:lblAlgn val="ctr"/>
        <c:lblOffset val="100"/>
        <c:noMultiLvlLbl val="0"/>
      </c:catAx>
      <c:valAx>
        <c:axId val="20895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56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CTP_res!$D$1</c:f>
              <c:strCache>
                <c:ptCount val="1"/>
                <c:pt idx="0">
                  <c:v>15N0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CTP_res!$C$2:$C$7</c:f>
              <c:strCache>
                <c:ptCount val="6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</c:strCache>
            </c:strRef>
          </c:cat>
          <c:val>
            <c:numRef>
              <c:f>CTP_res!$D$2:$D$7</c:f>
              <c:numCache>
                <c:formatCode>General</c:formatCode>
                <c:ptCount val="6"/>
                <c:pt idx="0">
                  <c:v>0</c:v>
                </c:pt>
                <c:pt idx="1">
                  <c:v>9169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8-FD44-9F89-75A4EC60C324}"/>
            </c:ext>
          </c:extLst>
        </c:ser>
        <c:ser>
          <c:idx val="1"/>
          <c:order val="1"/>
          <c:tx>
            <c:strRef>
              <c:f>CTP_res!$E$1</c:f>
              <c:strCache>
                <c:ptCount val="1"/>
                <c:pt idx="0">
                  <c:v>15N1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CTP_res!$C$2:$C$7</c:f>
              <c:strCache>
                <c:ptCount val="6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</c:strCache>
            </c:strRef>
          </c:cat>
          <c:val>
            <c:numRef>
              <c:f>CTP_res!$E$2:$E$7</c:f>
              <c:numCache>
                <c:formatCode>General</c:formatCode>
                <c:ptCount val="6"/>
                <c:pt idx="0">
                  <c:v>21989</c:v>
                </c:pt>
                <c:pt idx="1">
                  <c:v>22056</c:v>
                </c:pt>
                <c:pt idx="2">
                  <c:v>11765</c:v>
                </c:pt>
                <c:pt idx="3">
                  <c:v>8744</c:v>
                </c:pt>
                <c:pt idx="4">
                  <c:v>12487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28-FD44-9F89-75A4EC60C324}"/>
            </c:ext>
          </c:extLst>
        </c:ser>
        <c:ser>
          <c:idx val="2"/>
          <c:order val="2"/>
          <c:tx>
            <c:strRef>
              <c:f>CTP_res!$F$1</c:f>
              <c:strCache>
                <c:ptCount val="1"/>
                <c:pt idx="0">
                  <c:v>15N2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CTP_res!$C$2:$C$7</c:f>
              <c:strCache>
                <c:ptCount val="6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</c:strCache>
            </c:strRef>
          </c:cat>
          <c:val>
            <c:numRef>
              <c:f>CTP_res!$F$2:$F$7</c:f>
              <c:numCache>
                <c:formatCode>General</c:formatCode>
                <c:ptCount val="6"/>
                <c:pt idx="0">
                  <c:v>2916406</c:v>
                </c:pt>
                <c:pt idx="1">
                  <c:v>3073766</c:v>
                </c:pt>
                <c:pt idx="2">
                  <c:v>2869491</c:v>
                </c:pt>
                <c:pt idx="3">
                  <c:v>3497846</c:v>
                </c:pt>
                <c:pt idx="4">
                  <c:v>1664957</c:v>
                </c:pt>
                <c:pt idx="5">
                  <c:v>339076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28-FD44-9F89-75A4EC60C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588784"/>
        <c:axId val="2123590032"/>
      </c:barChart>
      <c:catAx>
        <c:axId val="212358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590032"/>
        <c:crosses val="autoZero"/>
        <c:auto val="1"/>
        <c:lblAlgn val="ctr"/>
        <c:lblOffset val="100"/>
        <c:noMultiLvlLbl val="0"/>
      </c:catAx>
      <c:valAx>
        <c:axId val="21235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58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UTP_res!$D$1</c:f>
              <c:strCache>
                <c:ptCount val="1"/>
                <c:pt idx="0">
                  <c:v>15N0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UTP_res!$C$2:$C$7</c:f>
              <c:strCache>
                <c:ptCount val="6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</c:strCache>
            </c:strRef>
          </c:cat>
          <c:val>
            <c:numRef>
              <c:f>UTP_res!$D$2:$D$7</c:f>
              <c:numCache>
                <c:formatCode>General</c:formatCode>
                <c:ptCount val="6"/>
                <c:pt idx="0">
                  <c:v>31569</c:v>
                </c:pt>
                <c:pt idx="1">
                  <c:v>67663</c:v>
                </c:pt>
                <c:pt idx="2">
                  <c:v>26196</c:v>
                </c:pt>
                <c:pt idx="3">
                  <c:v>20461</c:v>
                </c:pt>
                <c:pt idx="4">
                  <c:v>18999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C-3C4E-AF94-10BFAE523304}"/>
            </c:ext>
          </c:extLst>
        </c:ser>
        <c:ser>
          <c:idx val="1"/>
          <c:order val="1"/>
          <c:tx>
            <c:strRef>
              <c:f>UTP_res!$E$1</c:f>
              <c:strCache>
                <c:ptCount val="1"/>
                <c:pt idx="0">
                  <c:v>15N1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UTP_res!$C$2:$C$7</c:f>
              <c:strCache>
                <c:ptCount val="6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</c:strCache>
            </c:strRef>
          </c:cat>
          <c:val>
            <c:numRef>
              <c:f>UTP_res!$E$2:$E$7</c:f>
              <c:numCache>
                <c:formatCode>General</c:formatCode>
                <c:ptCount val="6"/>
                <c:pt idx="0">
                  <c:v>5324042</c:v>
                </c:pt>
                <c:pt idx="1">
                  <c:v>8440985</c:v>
                </c:pt>
                <c:pt idx="2">
                  <c:v>2531863</c:v>
                </c:pt>
                <c:pt idx="3">
                  <c:v>4052305</c:v>
                </c:pt>
                <c:pt idx="4">
                  <c:v>4355651</c:v>
                </c:pt>
                <c:pt idx="5">
                  <c:v>335210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3C-3C4E-AF94-10BFAE523304}"/>
            </c:ext>
          </c:extLst>
        </c:ser>
        <c:ser>
          <c:idx val="2"/>
          <c:order val="2"/>
          <c:tx>
            <c:strRef>
              <c:f>UTP_res!$F$1</c:f>
              <c:strCache>
                <c:ptCount val="1"/>
                <c:pt idx="0">
                  <c:v>15N2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UTP_res!$C$2:$C$7</c:f>
              <c:strCache>
                <c:ptCount val="6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</c:strCache>
            </c:strRef>
          </c:cat>
          <c:val>
            <c:numRef>
              <c:f>UTP_res!$F$2:$F$7</c:f>
              <c:numCache>
                <c:formatCode>General</c:formatCode>
                <c:ptCount val="6"/>
                <c:pt idx="0">
                  <c:v>138823</c:v>
                </c:pt>
                <c:pt idx="1">
                  <c:v>234065</c:v>
                </c:pt>
                <c:pt idx="2">
                  <c:v>24309</c:v>
                </c:pt>
                <c:pt idx="3">
                  <c:v>47588</c:v>
                </c:pt>
                <c:pt idx="4">
                  <c:v>69642</c:v>
                </c:pt>
                <c:pt idx="5">
                  <c:v>9773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3C-3C4E-AF94-10BFAE523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054112"/>
        <c:axId val="2089328016"/>
      </c:barChart>
      <c:catAx>
        <c:axId val="21230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328016"/>
        <c:crosses val="autoZero"/>
        <c:auto val="1"/>
        <c:lblAlgn val="ctr"/>
        <c:lblOffset val="100"/>
        <c:noMultiLvlLbl val="0"/>
      </c:catAx>
      <c:valAx>
        <c:axId val="208932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05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'Uracil neg'!$D$1</c:f>
              <c:strCache>
                <c:ptCount val="1"/>
                <c:pt idx="0">
                  <c:v>Area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'Uracil neg'!$C$2:$C$7</c:f>
              <c:strCache>
                <c:ptCount val="6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</c:strCache>
            </c:strRef>
          </c:cat>
          <c:val>
            <c:numRef>
              <c:f>'Uracil neg'!$D$2:$D$7</c:f>
              <c:numCache>
                <c:formatCode>General</c:formatCode>
                <c:ptCount val="6"/>
                <c:pt idx="0">
                  <c:v>46793</c:v>
                </c:pt>
                <c:pt idx="1">
                  <c:v>4804939</c:v>
                </c:pt>
                <c:pt idx="2">
                  <c:v>64785752</c:v>
                </c:pt>
                <c:pt idx="3">
                  <c:v>0</c:v>
                </c:pt>
                <c:pt idx="4">
                  <c:v>6026454</c:v>
                </c:pt>
                <c:pt idx="5">
                  <c:v>5628387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F-B246-8FC8-530F24088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342752"/>
        <c:axId val="2097080240"/>
      </c:barChart>
      <c:catAx>
        <c:axId val="208034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080240"/>
        <c:crosses val="autoZero"/>
        <c:auto val="1"/>
        <c:lblAlgn val="ctr"/>
        <c:lblOffset val="100"/>
        <c:noMultiLvlLbl val="0"/>
      </c:catAx>
      <c:valAx>
        <c:axId val="209708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34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348244</xdr:colOff>
      <xdr:row>9</xdr:row>
      <xdr:rowOff>37974</xdr:rowOff>
    </xdr:from>
    <xdr:to>
      <xdr:col>12</xdr:col>
      <xdr:colOff>792744</xdr:colOff>
      <xdr:row>23</xdr:row>
      <xdr:rowOff>114174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077165-74DE-8B41-B779-41350CBAF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822427</xdr:colOff>
      <xdr:row>14</xdr:row>
      <xdr:rowOff>139085</xdr:rowOff>
    </xdr:from>
    <xdr:to>
      <xdr:col>14</xdr:col>
      <xdr:colOff>416846</xdr:colOff>
      <xdr:row>28</xdr:row>
      <xdr:rowOff>157930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DFDC3D-FE77-824F-B919-01AA4240A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8</xdr:row>
      <xdr:rowOff>139700</xdr:rowOff>
    </xdr:from>
    <xdr:to>
      <xdr:col>13</xdr:col>
      <xdr:colOff>558800</xdr:colOff>
      <xdr:row>28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D3753A-241C-E747-918D-C66B8996A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8</xdr:row>
      <xdr:rowOff>50800</xdr:rowOff>
    </xdr:from>
    <xdr:to>
      <xdr:col>16</xdr:col>
      <xdr:colOff>469900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A31A0-A2C6-7640-A7DB-BF0BC4879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635000</xdr:colOff>
      <xdr:row>29</xdr:row>
      <xdr:rowOff>139700</xdr:rowOff>
    </xdr:from>
    <xdr:to>
      <xdr:col>16</xdr:col>
      <xdr:colOff>571500</xdr:colOff>
      <xdr:row>48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CD3A61-B524-524A-BCEF-06D214038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</xdr:colOff>
      <xdr:row>14</xdr:row>
      <xdr:rowOff>12700</xdr:rowOff>
    </xdr:from>
    <xdr:to>
      <xdr:col>12</xdr:col>
      <xdr:colOff>514350</xdr:colOff>
      <xdr:row>28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A45E93-90E2-0341-97D1-F8AAD6AC8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0</xdr:row>
      <xdr:rowOff>0</xdr:rowOff>
    </xdr:from>
    <xdr:to>
      <xdr:col>13</xdr:col>
      <xdr:colOff>76200</xdr:colOff>
      <xdr:row>28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05F9AD-8F63-EC41-8671-60E413F97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14</xdr:row>
      <xdr:rowOff>25400</xdr:rowOff>
    </xdr:from>
    <xdr:to>
      <xdr:col>12</xdr:col>
      <xdr:colOff>692150</xdr:colOff>
      <xdr:row>28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37C3B-CBF0-0440-A237-DF5984F19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14</xdr:row>
      <xdr:rowOff>25400</xdr:rowOff>
    </xdr:from>
    <xdr:to>
      <xdr:col>12</xdr:col>
      <xdr:colOff>692150</xdr:colOff>
      <xdr:row>28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6C4CC-5716-1844-A9E3-3498F7ECD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425450</xdr:colOff>
      <xdr:row>14</xdr:row>
      <xdr:rowOff>25400</xdr:rowOff>
    </xdr:from>
    <xdr:to>
      <xdr:col>13</xdr:col>
      <xdr:colOff>285750</xdr:colOff>
      <xdr:row>28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D9644-E278-7544-8A5A-881FF29F4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40404</xdr:colOff>
      <xdr:row>16</xdr:row>
      <xdr:rowOff>77662</xdr:rowOff>
    </xdr:from>
    <xdr:to>
      <xdr:col>13</xdr:col>
      <xdr:colOff>575040</xdr:colOff>
      <xdr:row>30</xdr:row>
      <xdr:rowOff>153862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35FC28-2075-9643-B171-EF7243FBC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5AFCF-F3C3-7449-872C-C718C3C36BFF}">
  <dimension ref="A2:O86"/>
  <sheetViews>
    <sheetView tabSelected="1" topLeftCell="A49" zoomScale="101" workbookViewId="0">
      <selection activeCell="E58" sqref="E58"/>
    </sheetView>
  </sheetViews>
  <sheetFormatPr baseColWidth="10" defaultRowHeight="15" x14ac:dyDescent="0.2"/>
  <cols>
    <col min="1" max="1" width="14.83203125" bestFit="1" customWidth="1"/>
    <col min="2" max="2" width="19.83203125" bestFit="1" customWidth="1"/>
    <col min="3" max="3" width="11.83203125" bestFit="1" customWidth="1"/>
  </cols>
  <sheetData>
    <row r="2" spans="1:9" x14ac:dyDescent="0.2">
      <c r="D2" s="2" t="s">
        <v>6</v>
      </c>
      <c r="E2" s="2"/>
      <c r="G2" s="2" t="s">
        <v>219</v>
      </c>
      <c r="H2" s="2"/>
    </row>
    <row r="3" spans="1:9" x14ac:dyDescent="0.2">
      <c r="A3" s="1" t="s">
        <v>0</v>
      </c>
      <c r="B3" s="1" t="s">
        <v>3</v>
      </c>
      <c r="C3" s="1" t="s">
        <v>5</v>
      </c>
      <c r="D3" s="1" t="s">
        <v>178</v>
      </c>
      <c r="E3" s="1" t="s">
        <v>179</v>
      </c>
      <c r="G3" s="1" t="s">
        <v>178</v>
      </c>
      <c r="H3" s="1" t="s">
        <v>179</v>
      </c>
      <c r="I3" s="1" t="s">
        <v>220</v>
      </c>
    </row>
    <row r="4" spans="1:9" x14ac:dyDescent="0.2">
      <c r="A4" t="s">
        <v>102</v>
      </c>
      <c r="B4" t="s">
        <v>26</v>
      </c>
      <c r="C4" t="s">
        <v>181</v>
      </c>
      <c r="D4">
        <v>208602474</v>
      </c>
      <c r="E4">
        <v>11550599581</v>
      </c>
      <c r="G4">
        <f>D4/SUM(D4:E4)*100</f>
        <v>1.7739509281695049</v>
      </c>
      <c r="H4">
        <f>E4/SUM(D4:E4)*100</f>
        <v>98.226049071830488</v>
      </c>
      <c r="I4">
        <f>SUM(G4:H4)</f>
        <v>100</v>
      </c>
    </row>
    <row r="5" spans="1:9" x14ac:dyDescent="0.2">
      <c r="A5" t="s">
        <v>102</v>
      </c>
      <c r="B5" t="s">
        <v>25</v>
      </c>
      <c r="C5" t="s">
        <v>182</v>
      </c>
      <c r="D5">
        <v>348244778</v>
      </c>
      <c r="E5">
        <v>19506611204</v>
      </c>
      <c r="G5">
        <f t="shared" ref="G5:G9" si="0">D5/SUM(D5:E5)*100</f>
        <v>1.7539526769456877</v>
      </c>
      <c r="H5">
        <f t="shared" ref="H5:H9" si="1">E5/SUM(D5:E5)*100</f>
        <v>98.246047323054313</v>
      </c>
      <c r="I5">
        <f t="shared" ref="I5:I9" si="2">SUM(G5:H5)</f>
        <v>100</v>
      </c>
    </row>
    <row r="6" spans="1:9" x14ac:dyDescent="0.2">
      <c r="A6" t="s">
        <v>102</v>
      </c>
      <c r="B6" t="s">
        <v>24</v>
      </c>
      <c r="C6" t="s">
        <v>183</v>
      </c>
      <c r="D6">
        <v>170650416</v>
      </c>
      <c r="E6">
        <v>16834771828</v>
      </c>
      <c r="G6">
        <f t="shared" si="0"/>
        <v>1.0035059027141202</v>
      </c>
      <c r="H6">
        <f t="shared" si="1"/>
        <v>98.996494097285876</v>
      </c>
      <c r="I6">
        <f t="shared" si="2"/>
        <v>100</v>
      </c>
    </row>
    <row r="7" spans="1:9" x14ac:dyDescent="0.2">
      <c r="A7" t="s">
        <v>102</v>
      </c>
      <c r="B7" t="s">
        <v>23</v>
      </c>
      <c r="C7" t="s">
        <v>184</v>
      </c>
      <c r="D7">
        <v>115162354</v>
      </c>
      <c r="E7">
        <v>11780980479</v>
      </c>
      <c r="G7">
        <f t="shared" si="0"/>
        <v>0.96806465437300115</v>
      </c>
      <c r="H7">
        <f t="shared" si="1"/>
        <v>99.031935345627005</v>
      </c>
      <c r="I7">
        <f t="shared" si="2"/>
        <v>100</v>
      </c>
    </row>
    <row r="8" spans="1:9" x14ac:dyDescent="0.2">
      <c r="A8" t="s">
        <v>102</v>
      </c>
      <c r="B8" t="s">
        <v>22</v>
      </c>
      <c r="C8" t="s">
        <v>185</v>
      </c>
      <c r="D8">
        <v>121583012</v>
      </c>
      <c r="E8">
        <v>14470582824</v>
      </c>
      <c r="G8">
        <f t="shared" si="0"/>
        <v>0.83320744409335956</v>
      </c>
      <c r="H8">
        <f t="shared" si="1"/>
        <v>99.166792555906639</v>
      </c>
      <c r="I8">
        <f t="shared" si="2"/>
        <v>100</v>
      </c>
    </row>
    <row r="9" spans="1:9" x14ac:dyDescent="0.2">
      <c r="A9" t="s">
        <v>102</v>
      </c>
      <c r="B9" t="s">
        <v>21</v>
      </c>
      <c r="C9" t="s">
        <v>186</v>
      </c>
      <c r="D9">
        <v>20056797</v>
      </c>
      <c r="E9">
        <v>3215654778</v>
      </c>
      <c r="G9">
        <f t="shared" si="0"/>
        <v>0.61985738021164638</v>
      </c>
      <c r="H9">
        <f t="shared" si="1"/>
        <v>99.380142619788359</v>
      </c>
      <c r="I9">
        <f t="shared" si="2"/>
        <v>100</v>
      </c>
    </row>
    <row r="13" spans="1:9" x14ac:dyDescent="0.2">
      <c r="A13" s="1" t="s">
        <v>0</v>
      </c>
      <c r="B13" s="1" t="s">
        <v>3</v>
      </c>
      <c r="C13" s="1" t="s">
        <v>5</v>
      </c>
      <c r="D13" s="1" t="s">
        <v>6</v>
      </c>
      <c r="E13" s="1" t="s">
        <v>193</v>
      </c>
      <c r="F13" s="1" t="s">
        <v>217</v>
      </c>
      <c r="G13" s="1" t="s">
        <v>218</v>
      </c>
    </row>
    <row r="14" spans="1:9" x14ac:dyDescent="0.2">
      <c r="A14" t="s">
        <v>116</v>
      </c>
      <c r="B14" t="s">
        <v>26</v>
      </c>
      <c r="C14" t="s">
        <v>181</v>
      </c>
      <c r="D14">
        <v>424009</v>
      </c>
      <c r="E14">
        <v>28078394842.44199</v>
      </c>
      <c r="F14">
        <f>D14/E14</f>
        <v>1.5100898836249992E-5</v>
      </c>
      <c r="G14">
        <f>F14/$F$14</f>
        <v>1</v>
      </c>
    </row>
    <row r="15" spans="1:9" x14ac:dyDescent="0.2">
      <c r="A15" t="s">
        <v>116</v>
      </c>
      <c r="B15" t="s">
        <v>25</v>
      </c>
      <c r="C15" t="s">
        <v>182</v>
      </c>
      <c r="D15">
        <v>58466470</v>
      </c>
      <c r="E15">
        <v>66222255033.821548</v>
      </c>
      <c r="F15">
        <f t="shared" ref="F15:F19" si="3">D15/E15</f>
        <v>8.8288249879348783E-4</v>
      </c>
      <c r="G15">
        <f t="shared" ref="G15:G19" si="4">F15/$F$14</f>
        <v>58.465559458892059</v>
      </c>
    </row>
    <row r="16" spans="1:9" x14ac:dyDescent="0.2">
      <c r="A16" t="s">
        <v>116</v>
      </c>
      <c r="B16" t="s">
        <v>24</v>
      </c>
      <c r="C16" t="s">
        <v>183</v>
      </c>
      <c r="D16">
        <v>223848721</v>
      </c>
      <c r="E16">
        <v>37802979186.53627</v>
      </c>
      <c r="F16">
        <f t="shared" si="3"/>
        <v>5.9214571395400737E-3</v>
      </c>
      <c r="G16">
        <f t="shared" si="4"/>
        <v>392.12613790415605</v>
      </c>
    </row>
    <row r="17" spans="1:11" x14ac:dyDescent="0.2">
      <c r="A17" t="s">
        <v>116</v>
      </c>
      <c r="B17" t="s">
        <v>23</v>
      </c>
      <c r="C17" t="s">
        <v>184</v>
      </c>
      <c r="D17">
        <v>162165</v>
      </c>
      <c r="E17">
        <v>21112775927.743481</v>
      </c>
      <c r="F17">
        <f t="shared" si="3"/>
        <v>7.680894286710317E-6</v>
      </c>
      <c r="G17">
        <f t="shared" si="4"/>
        <v>0.50863821882391436</v>
      </c>
    </row>
    <row r="18" spans="1:11" x14ac:dyDescent="0.2">
      <c r="A18" t="s">
        <v>116</v>
      </c>
      <c r="B18" t="s">
        <v>22</v>
      </c>
      <c r="C18" t="s">
        <v>185</v>
      </c>
      <c r="D18">
        <v>68545444</v>
      </c>
      <c r="E18">
        <v>27692274102.341541</v>
      </c>
      <c r="F18">
        <f t="shared" si="3"/>
        <v>2.4752551468571549E-3</v>
      </c>
      <c r="G18">
        <f t="shared" si="4"/>
        <v>163.91442480994962</v>
      </c>
    </row>
    <row r="19" spans="1:11" x14ac:dyDescent="0.2">
      <c r="A19" t="s">
        <v>116</v>
      </c>
      <c r="B19" t="s">
        <v>21</v>
      </c>
      <c r="C19" t="s">
        <v>186</v>
      </c>
      <c r="D19">
        <v>29270611</v>
      </c>
      <c r="E19">
        <v>3249695930.5358977</v>
      </c>
      <c r="F19">
        <f t="shared" si="3"/>
        <v>9.0071845568557764E-3</v>
      </c>
      <c r="G19">
        <f t="shared" si="4"/>
        <v>596.46678350257275</v>
      </c>
    </row>
    <row r="23" spans="1:11" x14ac:dyDescent="0.2">
      <c r="D23" s="2" t="s">
        <v>6</v>
      </c>
      <c r="E23" s="2"/>
      <c r="F23" s="2"/>
      <c r="H23" s="2" t="s">
        <v>219</v>
      </c>
      <c r="I23" s="2"/>
      <c r="J23" s="2"/>
    </row>
    <row r="24" spans="1:11" x14ac:dyDescent="0.2">
      <c r="A24" s="1" t="s">
        <v>0</v>
      </c>
      <c r="B24" s="1" t="s">
        <v>3</v>
      </c>
      <c r="C24" s="1" t="s">
        <v>5</v>
      </c>
      <c r="D24" s="1" t="s">
        <v>178</v>
      </c>
      <c r="E24" s="1" t="s">
        <v>179</v>
      </c>
      <c r="F24" s="1" t="s">
        <v>180</v>
      </c>
      <c r="H24" s="1" t="s">
        <v>178</v>
      </c>
      <c r="I24" s="1" t="s">
        <v>179</v>
      </c>
      <c r="J24" s="1" t="s">
        <v>180</v>
      </c>
      <c r="K24" s="1" t="s">
        <v>220</v>
      </c>
    </row>
    <row r="25" spans="1:11" x14ac:dyDescent="0.2">
      <c r="A25" t="s">
        <v>83</v>
      </c>
      <c r="B25" t="s">
        <v>26</v>
      </c>
      <c r="C25" t="s">
        <v>195</v>
      </c>
      <c r="D25">
        <v>17880</v>
      </c>
      <c r="E25">
        <v>371530</v>
      </c>
      <c r="F25">
        <v>32678354</v>
      </c>
      <c r="H25">
        <f>D25/SUM(D25:F25)*100</f>
        <v>5.4070786279955305E-2</v>
      </c>
      <c r="I25">
        <f>E25/SUM(D25:F25)*100</f>
        <v>1.1235413437691162</v>
      </c>
      <c r="J25">
        <f>F25/SUM(D25:F25)*100</f>
        <v>98.82238786995093</v>
      </c>
      <c r="K25">
        <f>SUM(H25:J25)</f>
        <v>100</v>
      </c>
    </row>
    <row r="26" spans="1:11" x14ac:dyDescent="0.2">
      <c r="A26" t="s">
        <v>83</v>
      </c>
      <c r="B26" t="s">
        <v>25</v>
      </c>
      <c r="C26" t="s">
        <v>197</v>
      </c>
      <c r="D26">
        <v>6407645</v>
      </c>
      <c r="E26">
        <v>693573</v>
      </c>
      <c r="F26">
        <v>47177856</v>
      </c>
      <c r="H26">
        <f t="shared" ref="H26:H30" si="5">D26/SUM(D26:F26)*100</f>
        <v>11.805000579044513</v>
      </c>
      <c r="I26">
        <f t="shared" ref="I26:I30" si="6">E26/SUM(D26:F26)*100</f>
        <v>1.2777907743967776</v>
      </c>
      <c r="J26">
        <f t="shared" ref="J26:J30" si="7">F26/SUM(D26:F26)*100</f>
        <v>86.917208646558706</v>
      </c>
      <c r="K26">
        <f t="shared" ref="K26:K30" si="8">SUM(H26:J26)</f>
        <v>100</v>
      </c>
    </row>
    <row r="27" spans="1:11" x14ac:dyDescent="0.2">
      <c r="A27" t="s">
        <v>83</v>
      </c>
      <c r="B27" t="s">
        <v>24</v>
      </c>
      <c r="C27" t="s">
        <v>198</v>
      </c>
      <c r="D27">
        <v>32571642</v>
      </c>
      <c r="E27">
        <v>294130</v>
      </c>
      <c r="F27">
        <v>131563</v>
      </c>
      <c r="H27">
        <f t="shared" si="5"/>
        <v>98.709917028147871</v>
      </c>
      <c r="I27">
        <f t="shared" si="6"/>
        <v>0.89137501558838006</v>
      </c>
      <c r="J27">
        <f t="shared" si="7"/>
        <v>0.39870795626374073</v>
      </c>
      <c r="K27">
        <f t="shared" si="8"/>
        <v>99.999999999999986</v>
      </c>
    </row>
    <row r="28" spans="1:11" x14ac:dyDescent="0.2">
      <c r="A28" t="s">
        <v>83</v>
      </c>
      <c r="B28" t="s">
        <v>23</v>
      </c>
      <c r="C28" t="s">
        <v>196</v>
      </c>
      <c r="D28">
        <v>113370</v>
      </c>
      <c r="E28">
        <v>177509</v>
      </c>
      <c r="F28">
        <v>22712349</v>
      </c>
      <c r="H28">
        <f t="shared" si="5"/>
        <v>0.49284387391195705</v>
      </c>
      <c r="I28">
        <f t="shared" si="6"/>
        <v>0.77166995866840948</v>
      </c>
      <c r="J28">
        <f t="shared" si="7"/>
        <v>98.735486167419623</v>
      </c>
      <c r="K28">
        <f t="shared" si="8"/>
        <v>99.999999999999986</v>
      </c>
    </row>
    <row r="29" spans="1:11" x14ac:dyDescent="0.2">
      <c r="A29" t="s">
        <v>83</v>
      </c>
      <c r="B29" t="s">
        <v>22</v>
      </c>
      <c r="C29" t="s">
        <v>199</v>
      </c>
      <c r="D29">
        <v>18481873</v>
      </c>
      <c r="E29">
        <v>97917</v>
      </c>
      <c r="F29">
        <v>2366850</v>
      </c>
      <c r="H29">
        <f t="shared" si="5"/>
        <v>88.233115191744361</v>
      </c>
      <c r="I29">
        <f t="shared" si="6"/>
        <v>0.46745922018996844</v>
      </c>
      <c r="J29">
        <f t="shared" si="7"/>
        <v>11.299425588065676</v>
      </c>
      <c r="K29">
        <f t="shared" si="8"/>
        <v>100</v>
      </c>
    </row>
    <row r="30" spans="1:11" x14ac:dyDescent="0.2">
      <c r="A30" t="s">
        <v>83</v>
      </c>
      <c r="B30" t="s">
        <v>21</v>
      </c>
      <c r="C30" t="s">
        <v>200</v>
      </c>
      <c r="D30">
        <v>5501084</v>
      </c>
      <c r="E30">
        <v>10944</v>
      </c>
      <c r="F30">
        <v>30313</v>
      </c>
      <c r="H30">
        <f t="shared" si="5"/>
        <v>99.255603363271945</v>
      </c>
      <c r="I30">
        <f t="shared" si="6"/>
        <v>0.19746168631630567</v>
      </c>
      <c r="J30">
        <f t="shared" si="7"/>
        <v>0.54693495041174844</v>
      </c>
      <c r="K30">
        <f t="shared" si="8"/>
        <v>100</v>
      </c>
    </row>
    <row r="34" spans="1:13" x14ac:dyDescent="0.2">
      <c r="D34" s="2" t="s">
        <v>6</v>
      </c>
      <c r="E34" s="2"/>
      <c r="F34" s="2"/>
      <c r="G34" s="2"/>
      <c r="I34" s="2" t="s">
        <v>219</v>
      </c>
      <c r="J34" s="2"/>
      <c r="K34" s="2"/>
      <c r="L34" s="2"/>
    </row>
    <row r="35" spans="1:13" x14ac:dyDescent="0.2">
      <c r="A35" s="1" t="s">
        <v>0</v>
      </c>
      <c r="B35" s="1" t="s">
        <v>3</v>
      </c>
      <c r="C35" s="1" t="s">
        <v>5</v>
      </c>
      <c r="D35" s="1" t="s">
        <v>178</v>
      </c>
      <c r="E35" s="1" t="s">
        <v>179</v>
      </c>
      <c r="F35" s="1" t="s">
        <v>180</v>
      </c>
      <c r="G35" s="1" t="s">
        <v>209</v>
      </c>
      <c r="I35" s="1" t="s">
        <v>178</v>
      </c>
      <c r="J35" s="1" t="s">
        <v>179</v>
      </c>
      <c r="K35" s="1" t="s">
        <v>180</v>
      </c>
      <c r="L35" s="1" t="s">
        <v>209</v>
      </c>
      <c r="M35" s="1" t="s">
        <v>220</v>
      </c>
    </row>
    <row r="36" spans="1:13" x14ac:dyDescent="0.2">
      <c r="A36" t="s">
        <v>208</v>
      </c>
      <c r="B36" t="s">
        <v>26</v>
      </c>
      <c r="C36" t="s">
        <v>195</v>
      </c>
      <c r="D36">
        <v>0</v>
      </c>
      <c r="E36">
        <v>0</v>
      </c>
      <c r="F36">
        <v>6959</v>
      </c>
      <c r="G36">
        <v>594339</v>
      </c>
      <c r="I36">
        <f>D36/SUM(D36:G36)*100</f>
        <v>0</v>
      </c>
      <c r="J36">
        <f>E36/SUM(D36:G36)*100</f>
        <v>0</v>
      </c>
      <c r="K36">
        <f>F36/SUM(D36:G36)*100</f>
        <v>1.1573296435378131</v>
      </c>
      <c r="L36">
        <f>G36/SUM(D36:G36)*100</f>
        <v>98.842670356462193</v>
      </c>
      <c r="M36">
        <f>SUM(I36:L36)</f>
        <v>100</v>
      </c>
    </row>
    <row r="37" spans="1:13" x14ac:dyDescent="0.2">
      <c r="A37" t="s">
        <v>208</v>
      </c>
      <c r="B37" t="s">
        <v>25</v>
      </c>
      <c r="C37" t="s">
        <v>197</v>
      </c>
      <c r="D37">
        <v>0</v>
      </c>
      <c r="E37">
        <v>148318</v>
      </c>
      <c r="F37">
        <v>4192</v>
      </c>
      <c r="G37">
        <v>568550</v>
      </c>
      <c r="I37">
        <f t="shared" ref="I37:I41" si="9">D37/SUM(D37:G37)*100</f>
        <v>0</v>
      </c>
      <c r="J37">
        <f t="shared" ref="J37:J41" si="10">E37/SUM(D37:G37)*100</f>
        <v>20.569439436385323</v>
      </c>
      <c r="K37">
        <f t="shared" ref="K37:K41" si="11">F37/SUM(D37:G37)*100</f>
        <v>0.58136632180401082</v>
      </c>
      <c r="L37">
        <f t="shared" ref="L37:L41" si="12">G37/SUM(D37:G37)*100</f>
        <v>78.849194241810665</v>
      </c>
      <c r="M37">
        <f t="shared" ref="M37:M41" si="13">SUM(I37:L37)</f>
        <v>100</v>
      </c>
    </row>
    <row r="38" spans="1:13" x14ac:dyDescent="0.2">
      <c r="A38" t="s">
        <v>208</v>
      </c>
      <c r="B38" t="s">
        <v>24</v>
      </c>
      <c r="C38" t="s">
        <v>198</v>
      </c>
      <c r="D38">
        <v>0</v>
      </c>
      <c r="E38">
        <v>508965</v>
      </c>
      <c r="F38">
        <v>0</v>
      </c>
      <c r="G38">
        <v>0</v>
      </c>
      <c r="I38">
        <f t="shared" si="9"/>
        <v>0</v>
      </c>
      <c r="J38">
        <f t="shared" si="10"/>
        <v>100</v>
      </c>
      <c r="K38">
        <f t="shared" si="11"/>
        <v>0</v>
      </c>
      <c r="L38">
        <f t="shared" si="12"/>
        <v>0</v>
      </c>
      <c r="M38">
        <f t="shared" si="13"/>
        <v>100</v>
      </c>
    </row>
    <row r="39" spans="1:13" x14ac:dyDescent="0.2">
      <c r="A39" t="s">
        <v>208</v>
      </c>
      <c r="B39" t="s">
        <v>23</v>
      </c>
      <c r="C39" t="s">
        <v>196</v>
      </c>
      <c r="D39">
        <v>0</v>
      </c>
      <c r="E39">
        <v>3192</v>
      </c>
      <c r="F39">
        <v>3176</v>
      </c>
      <c r="G39">
        <v>477860</v>
      </c>
      <c r="I39">
        <f t="shared" si="9"/>
        <v>0</v>
      </c>
      <c r="J39">
        <f t="shared" si="10"/>
        <v>0.65919360301345642</v>
      </c>
      <c r="K39">
        <f t="shared" si="11"/>
        <v>0.65588937442692286</v>
      </c>
      <c r="L39">
        <f t="shared" si="12"/>
        <v>98.684917022559631</v>
      </c>
      <c r="M39">
        <f t="shared" si="13"/>
        <v>100.00000000000001</v>
      </c>
    </row>
    <row r="40" spans="1:13" x14ac:dyDescent="0.2">
      <c r="A40" t="s">
        <v>208</v>
      </c>
      <c r="B40" t="s">
        <v>22</v>
      </c>
      <c r="C40" t="s">
        <v>199</v>
      </c>
      <c r="D40">
        <v>0</v>
      </c>
      <c r="E40">
        <v>277795</v>
      </c>
      <c r="F40">
        <v>0</v>
      </c>
      <c r="G40">
        <v>119828</v>
      </c>
      <c r="I40">
        <f t="shared" si="9"/>
        <v>0</v>
      </c>
      <c r="J40">
        <f t="shared" si="10"/>
        <v>69.863916322747926</v>
      </c>
      <c r="K40">
        <f t="shared" si="11"/>
        <v>0</v>
      </c>
      <c r="L40">
        <f t="shared" si="12"/>
        <v>30.136083677252067</v>
      </c>
      <c r="M40">
        <f t="shared" si="13"/>
        <v>100</v>
      </c>
    </row>
    <row r="41" spans="1:13" x14ac:dyDescent="0.2">
      <c r="A41" t="s">
        <v>208</v>
      </c>
      <c r="B41" t="s">
        <v>21</v>
      </c>
      <c r="C41" t="s">
        <v>200</v>
      </c>
      <c r="D41">
        <v>0</v>
      </c>
      <c r="E41">
        <v>80889</v>
      </c>
      <c r="F41">
        <v>0</v>
      </c>
      <c r="G41">
        <v>0</v>
      </c>
      <c r="I41">
        <f t="shared" si="9"/>
        <v>0</v>
      </c>
      <c r="J41">
        <f t="shared" si="10"/>
        <v>100</v>
      </c>
      <c r="K41">
        <f t="shared" si="11"/>
        <v>0</v>
      </c>
      <c r="L41">
        <f t="shared" si="12"/>
        <v>0</v>
      </c>
      <c r="M41">
        <f t="shared" si="13"/>
        <v>100</v>
      </c>
    </row>
    <row r="51" spans="1:15" x14ac:dyDescent="0.2">
      <c r="A51" t="s">
        <v>0</v>
      </c>
      <c r="B51" t="s">
        <v>224</v>
      </c>
      <c r="C51" t="s">
        <v>222</v>
      </c>
      <c r="D51" t="s">
        <v>225</v>
      </c>
      <c r="G51" t="s">
        <v>0</v>
      </c>
      <c r="H51" t="s">
        <v>224</v>
      </c>
      <c r="I51" t="s">
        <v>222</v>
      </c>
      <c r="J51" t="s">
        <v>225</v>
      </c>
      <c r="L51" t="s">
        <v>0</v>
      </c>
      <c r="M51" t="s">
        <v>224</v>
      </c>
      <c r="N51" t="s">
        <v>222</v>
      </c>
      <c r="O51" t="s">
        <v>225</v>
      </c>
    </row>
    <row r="52" spans="1:15" x14ac:dyDescent="0.2">
      <c r="A52" t="s">
        <v>221</v>
      </c>
      <c r="B52">
        <v>0</v>
      </c>
      <c r="C52" t="s">
        <v>178</v>
      </c>
      <c r="D52">
        <v>1.7739509281695049</v>
      </c>
      <c r="G52" t="s">
        <v>221</v>
      </c>
      <c r="H52">
        <v>0</v>
      </c>
      <c r="I52" t="s">
        <v>178</v>
      </c>
      <c r="J52">
        <v>1.7739509281695049</v>
      </c>
      <c r="L52" t="s">
        <v>226</v>
      </c>
      <c r="M52">
        <v>0</v>
      </c>
      <c r="N52" t="s">
        <v>229</v>
      </c>
      <c r="O52">
        <v>98.82238786995093</v>
      </c>
    </row>
    <row r="53" spans="1:15" x14ac:dyDescent="0.2">
      <c r="A53" t="s">
        <v>221</v>
      </c>
      <c r="B53">
        <v>20</v>
      </c>
      <c r="C53" t="s">
        <v>178</v>
      </c>
      <c r="D53">
        <v>1.7539526769456877</v>
      </c>
      <c r="G53" t="s">
        <v>221</v>
      </c>
      <c r="H53">
        <v>20</v>
      </c>
      <c r="I53" t="s">
        <v>178</v>
      </c>
      <c r="J53">
        <v>1.7539526769456877</v>
      </c>
      <c r="L53" t="s">
        <v>226</v>
      </c>
      <c r="M53">
        <v>20</v>
      </c>
      <c r="N53" t="s">
        <v>229</v>
      </c>
      <c r="O53">
        <v>86.917208646558706</v>
      </c>
    </row>
    <row r="54" spans="1:15" x14ac:dyDescent="0.2">
      <c r="A54" t="s">
        <v>221</v>
      </c>
      <c r="B54">
        <v>100</v>
      </c>
      <c r="C54" t="s">
        <v>178</v>
      </c>
      <c r="D54">
        <v>1.0035059027141202</v>
      </c>
      <c r="G54" t="s">
        <v>221</v>
      </c>
      <c r="H54">
        <v>100</v>
      </c>
      <c r="I54" t="s">
        <v>178</v>
      </c>
      <c r="J54">
        <v>1.0035059027141202</v>
      </c>
      <c r="L54" t="s">
        <v>226</v>
      </c>
      <c r="M54">
        <v>100</v>
      </c>
      <c r="N54" t="s">
        <v>229</v>
      </c>
      <c r="O54">
        <v>0.39870795626374073</v>
      </c>
    </row>
    <row r="55" spans="1:15" x14ac:dyDescent="0.2">
      <c r="A55" t="s">
        <v>221</v>
      </c>
      <c r="B55">
        <v>0</v>
      </c>
      <c r="C55" t="s">
        <v>179</v>
      </c>
      <c r="D55">
        <v>98.226049071830488</v>
      </c>
      <c r="G55" t="s">
        <v>221</v>
      </c>
      <c r="H55">
        <v>0</v>
      </c>
      <c r="I55" t="s">
        <v>179</v>
      </c>
      <c r="J55">
        <v>98.226049071830488</v>
      </c>
      <c r="L55" t="s">
        <v>226</v>
      </c>
      <c r="M55">
        <v>0</v>
      </c>
      <c r="N55" t="s">
        <v>228</v>
      </c>
      <c r="O55">
        <v>5.4070786279955305E-2</v>
      </c>
    </row>
    <row r="56" spans="1:15" x14ac:dyDescent="0.2">
      <c r="A56" t="s">
        <v>221</v>
      </c>
      <c r="B56">
        <v>20</v>
      </c>
      <c r="C56" t="s">
        <v>179</v>
      </c>
      <c r="D56">
        <v>98.246047323054313</v>
      </c>
      <c r="G56" t="s">
        <v>221</v>
      </c>
      <c r="H56">
        <v>20</v>
      </c>
      <c r="I56" t="s">
        <v>179</v>
      </c>
      <c r="J56">
        <v>98.246047323054313</v>
      </c>
      <c r="L56" t="s">
        <v>226</v>
      </c>
      <c r="M56">
        <v>20</v>
      </c>
      <c r="N56" t="s">
        <v>228</v>
      </c>
      <c r="O56">
        <v>11.805000579044513</v>
      </c>
    </row>
    <row r="57" spans="1:15" x14ac:dyDescent="0.2">
      <c r="A57" t="s">
        <v>221</v>
      </c>
      <c r="B57">
        <v>100</v>
      </c>
      <c r="C57" t="s">
        <v>179</v>
      </c>
      <c r="D57">
        <v>98.996494097285876</v>
      </c>
      <c r="G57" t="s">
        <v>221</v>
      </c>
      <c r="H57">
        <v>100</v>
      </c>
      <c r="I57" t="s">
        <v>179</v>
      </c>
      <c r="J57">
        <v>98.996494097285876</v>
      </c>
      <c r="L57" t="s">
        <v>226</v>
      </c>
      <c r="M57">
        <v>100</v>
      </c>
      <c r="N57" t="s">
        <v>228</v>
      </c>
      <c r="O57">
        <v>98.709917028147871</v>
      </c>
    </row>
    <row r="58" spans="1:15" x14ac:dyDescent="0.2">
      <c r="A58" t="s">
        <v>226</v>
      </c>
      <c r="B58">
        <v>0</v>
      </c>
      <c r="C58" t="s">
        <v>178</v>
      </c>
      <c r="D58">
        <v>5.4070786279955305E-2</v>
      </c>
      <c r="G58" t="s">
        <v>226</v>
      </c>
      <c r="H58">
        <v>0</v>
      </c>
      <c r="I58" t="s">
        <v>228</v>
      </c>
      <c r="J58">
        <v>5.4070786279955305E-2</v>
      </c>
      <c r="L58" t="s">
        <v>226</v>
      </c>
      <c r="M58">
        <v>0</v>
      </c>
      <c r="N58" t="s">
        <v>230</v>
      </c>
      <c r="O58">
        <v>1.1235413437691162</v>
      </c>
    </row>
    <row r="59" spans="1:15" x14ac:dyDescent="0.2">
      <c r="A59" t="s">
        <v>226</v>
      </c>
      <c r="B59">
        <v>20</v>
      </c>
      <c r="C59" t="s">
        <v>178</v>
      </c>
      <c r="D59">
        <v>11.805000579044513</v>
      </c>
      <c r="G59" t="s">
        <v>226</v>
      </c>
      <c r="H59">
        <v>20</v>
      </c>
      <c r="I59" t="s">
        <v>228</v>
      </c>
      <c r="J59">
        <v>11.805000579044513</v>
      </c>
      <c r="L59" t="s">
        <v>226</v>
      </c>
      <c r="M59">
        <v>20</v>
      </c>
      <c r="N59" t="s">
        <v>230</v>
      </c>
      <c r="O59">
        <v>1.2777907743967776</v>
      </c>
    </row>
    <row r="60" spans="1:15" x14ac:dyDescent="0.2">
      <c r="A60" t="s">
        <v>226</v>
      </c>
      <c r="B60">
        <v>100</v>
      </c>
      <c r="C60" t="s">
        <v>178</v>
      </c>
      <c r="D60">
        <v>98.709917028147871</v>
      </c>
      <c r="G60" t="s">
        <v>226</v>
      </c>
      <c r="H60">
        <v>100</v>
      </c>
      <c r="I60" t="s">
        <v>228</v>
      </c>
      <c r="J60">
        <v>98.709917028147871</v>
      </c>
      <c r="L60" t="s">
        <v>226</v>
      </c>
      <c r="M60">
        <v>100</v>
      </c>
      <c r="N60" t="s">
        <v>230</v>
      </c>
      <c r="O60">
        <v>0.89137501558838006</v>
      </c>
    </row>
    <row r="61" spans="1:15" x14ac:dyDescent="0.2">
      <c r="A61" t="s">
        <v>226</v>
      </c>
      <c r="B61">
        <v>0</v>
      </c>
      <c r="C61" t="s">
        <v>179</v>
      </c>
      <c r="D61">
        <v>1.1235413437691162</v>
      </c>
      <c r="G61" t="s">
        <v>226</v>
      </c>
      <c r="H61">
        <v>0</v>
      </c>
      <c r="I61" t="s">
        <v>230</v>
      </c>
      <c r="J61">
        <v>1.1235413437691162</v>
      </c>
      <c r="L61" t="s">
        <v>227</v>
      </c>
      <c r="M61">
        <v>0</v>
      </c>
      <c r="N61" t="s">
        <v>229</v>
      </c>
      <c r="O61">
        <v>98.842670356462193</v>
      </c>
    </row>
    <row r="62" spans="1:15" x14ac:dyDescent="0.2">
      <c r="A62" t="s">
        <v>226</v>
      </c>
      <c r="B62">
        <v>20</v>
      </c>
      <c r="C62" t="s">
        <v>179</v>
      </c>
      <c r="D62">
        <v>1.2777907743967776</v>
      </c>
      <c r="G62" t="s">
        <v>226</v>
      </c>
      <c r="H62">
        <v>20</v>
      </c>
      <c r="I62" t="s">
        <v>230</v>
      </c>
      <c r="J62">
        <v>1.2777907743967776</v>
      </c>
      <c r="L62" t="s">
        <v>227</v>
      </c>
      <c r="M62">
        <v>20</v>
      </c>
      <c r="N62" t="s">
        <v>229</v>
      </c>
      <c r="O62">
        <v>78.849194241810665</v>
      </c>
    </row>
    <row r="63" spans="1:15" x14ac:dyDescent="0.2">
      <c r="A63" t="s">
        <v>226</v>
      </c>
      <c r="B63">
        <v>100</v>
      </c>
      <c r="C63" t="s">
        <v>179</v>
      </c>
      <c r="D63">
        <v>0.89137501558838006</v>
      </c>
      <c r="G63" t="s">
        <v>226</v>
      </c>
      <c r="H63">
        <v>100</v>
      </c>
      <c r="I63" t="s">
        <v>230</v>
      </c>
      <c r="J63">
        <v>0.89137501558838006</v>
      </c>
      <c r="L63" t="s">
        <v>227</v>
      </c>
      <c r="M63">
        <v>100</v>
      </c>
      <c r="N63" t="s">
        <v>229</v>
      </c>
      <c r="O63">
        <v>0</v>
      </c>
    </row>
    <row r="64" spans="1:15" x14ac:dyDescent="0.2">
      <c r="A64" t="s">
        <v>226</v>
      </c>
      <c r="B64">
        <v>0</v>
      </c>
      <c r="C64" t="s">
        <v>180</v>
      </c>
      <c r="D64">
        <v>98.82238786995093</v>
      </c>
      <c r="G64" t="s">
        <v>226</v>
      </c>
      <c r="H64">
        <v>0</v>
      </c>
      <c r="I64" t="s">
        <v>229</v>
      </c>
      <c r="J64">
        <v>98.82238786995093</v>
      </c>
      <c r="L64" t="s">
        <v>227</v>
      </c>
      <c r="M64">
        <v>0</v>
      </c>
      <c r="N64" t="s">
        <v>228</v>
      </c>
      <c r="O64">
        <v>0</v>
      </c>
    </row>
    <row r="65" spans="1:15" x14ac:dyDescent="0.2">
      <c r="A65" t="s">
        <v>226</v>
      </c>
      <c r="B65">
        <v>20</v>
      </c>
      <c r="C65" t="s">
        <v>180</v>
      </c>
      <c r="D65">
        <v>86.917208646558706</v>
      </c>
      <c r="G65" t="s">
        <v>226</v>
      </c>
      <c r="H65">
        <v>20</v>
      </c>
      <c r="I65" t="s">
        <v>229</v>
      </c>
      <c r="J65">
        <v>86.917208646558706</v>
      </c>
      <c r="L65" t="s">
        <v>227</v>
      </c>
      <c r="M65">
        <v>20</v>
      </c>
      <c r="N65" t="s">
        <v>228</v>
      </c>
      <c r="O65">
        <v>20.569439436385323</v>
      </c>
    </row>
    <row r="66" spans="1:15" x14ac:dyDescent="0.2">
      <c r="A66" t="s">
        <v>226</v>
      </c>
      <c r="B66">
        <v>100</v>
      </c>
      <c r="C66" t="s">
        <v>180</v>
      </c>
      <c r="D66">
        <v>0.39870795626374073</v>
      </c>
      <c r="G66" t="s">
        <v>226</v>
      </c>
      <c r="H66">
        <v>100</v>
      </c>
      <c r="I66" t="s">
        <v>229</v>
      </c>
      <c r="J66">
        <v>0.39870795626374073</v>
      </c>
      <c r="L66" t="s">
        <v>227</v>
      </c>
      <c r="M66">
        <v>100</v>
      </c>
      <c r="N66" t="s">
        <v>228</v>
      </c>
      <c r="O66">
        <v>100</v>
      </c>
    </row>
    <row r="67" spans="1:15" x14ac:dyDescent="0.2">
      <c r="A67" t="s">
        <v>227</v>
      </c>
      <c r="B67">
        <v>0</v>
      </c>
      <c r="C67" t="s">
        <v>178</v>
      </c>
      <c r="D67">
        <v>0</v>
      </c>
      <c r="G67" t="s">
        <v>227</v>
      </c>
      <c r="H67">
        <v>0</v>
      </c>
      <c r="I67" t="s">
        <v>228</v>
      </c>
      <c r="J67">
        <v>0</v>
      </c>
      <c r="L67" t="s">
        <v>227</v>
      </c>
      <c r="M67">
        <v>0</v>
      </c>
      <c r="N67" t="s">
        <v>230</v>
      </c>
      <c r="O67">
        <v>1.1573296435378131</v>
      </c>
    </row>
    <row r="68" spans="1:15" x14ac:dyDescent="0.2">
      <c r="A68" t="s">
        <v>227</v>
      </c>
      <c r="B68">
        <v>20</v>
      </c>
      <c r="C68" t="s">
        <v>178</v>
      </c>
      <c r="D68">
        <v>0</v>
      </c>
      <c r="G68" t="s">
        <v>227</v>
      </c>
      <c r="H68">
        <v>20</v>
      </c>
      <c r="I68" t="s">
        <v>228</v>
      </c>
      <c r="J68">
        <v>20.569439436385323</v>
      </c>
      <c r="L68" t="s">
        <v>227</v>
      </c>
      <c r="M68">
        <v>20</v>
      </c>
      <c r="N68" t="s">
        <v>230</v>
      </c>
      <c r="O68">
        <v>0.58136632180401082</v>
      </c>
    </row>
    <row r="69" spans="1:15" x14ac:dyDescent="0.2">
      <c r="A69" t="s">
        <v>227</v>
      </c>
      <c r="B69">
        <v>100</v>
      </c>
      <c r="C69" t="s">
        <v>178</v>
      </c>
      <c r="D69">
        <v>0</v>
      </c>
      <c r="G69" t="s">
        <v>227</v>
      </c>
      <c r="H69">
        <v>100</v>
      </c>
      <c r="I69" t="s">
        <v>228</v>
      </c>
      <c r="J69">
        <v>100</v>
      </c>
      <c r="L69" t="s">
        <v>227</v>
      </c>
      <c r="M69">
        <v>100</v>
      </c>
      <c r="N69" t="s">
        <v>230</v>
      </c>
      <c r="O69">
        <v>0</v>
      </c>
    </row>
    <row r="70" spans="1:15" x14ac:dyDescent="0.2">
      <c r="A70" t="s">
        <v>227</v>
      </c>
      <c r="B70">
        <v>0</v>
      </c>
      <c r="C70" t="s">
        <v>179</v>
      </c>
      <c r="D70">
        <v>0</v>
      </c>
      <c r="G70" t="s">
        <v>227</v>
      </c>
      <c r="H70">
        <v>0</v>
      </c>
      <c r="I70" t="s">
        <v>230</v>
      </c>
      <c r="J70">
        <v>1.1573296435378131</v>
      </c>
    </row>
    <row r="71" spans="1:15" x14ac:dyDescent="0.2">
      <c r="A71" t="s">
        <v>227</v>
      </c>
      <c r="B71">
        <v>20</v>
      </c>
      <c r="C71" t="s">
        <v>179</v>
      </c>
      <c r="D71">
        <v>20.569439436385323</v>
      </c>
      <c r="G71" t="s">
        <v>227</v>
      </c>
      <c r="H71">
        <v>20</v>
      </c>
      <c r="I71" t="s">
        <v>230</v>
      </c>
      <c r="J71">
        <v>0.58136632180401082</v>
      </c>
    </row>
    <row r="72" spans="1:15" x14ac:dyDescent="0.2">
      <c r="A72" t="s">
        <v>227</v>
      </c>
      <c r="B72">
        <v>100</v>
      </c>
      <c r="C72" t="s">
        <v>179</v>
      </c>
      <c r="D72">
        <v>100</v>
      </c>
      <c r="G72" t="s">
        <v>227</v>
      </c>
      <c r="H72">
        <v>100</v>
      </c>
      <c r="I72" t="s">
        <v>230</v>
      </c>
      <c r="J72">
        <v>0</v>
      </c>
    </row>
    <row r="73" spans="1:15" x14ac:dyDescent="0.2">
      <c r="A73" t="s">
        <v>227</v>
      </c>
      <c r="B73">
        <v>0</v>
      </c>
      <c r="C73" t="s">
        <v>180</v>
      </c>
      <c r="D73">
        <v>1.1573296435378131</v>
      </c>
      <c r="G73" t="s">
        <v>227</v>
      </c>
      <c r="H73">
        <v>0</v>
      </c>
      <c r="I73" t="s">
        <v>229</v>
      </c>
      <c r="J73">
        <v>98.842670356462193</v>
      </c>
    </row>
    <row r="74" spans="1:15" x14ac:dyDescent="0.2">
      <c r="A74" t="s">
        <v>227</v>
      </c>
      <c r="B74">
        <v>20</v>
      </c>
      <c r="C74" t="s">
        <v>180</v>
      </c>
      <c r="D74">
        <v>0.58136632180401082</v>
      </c>
      <c r="G74" t="s">
        <v>227</v>
      </c>
      <c r="H74">
        <v>20</v>
      </c>
      <c r="I74" t="s">
        <v>229</v>
      </c>
      <c r="J74">
        <v>78.849194241810665</v>
      </c>
    </row>
    <row r="75" spans="1:15" x14ac:dyDescent="0.2">
      <c r="A75" t="s">
        <v>227</v>
      </c>
      <c r="B75">
        <v>100</v>
      </c>
      <c r="C75" t="s">
        <v>180</v>
      </c>
      <c r="D75">
        <v>0</v>
      </c>
      <c r="G75" t="s">
        <v>227</v>
      </c>
      <c r="H75">
        <v>100</v>
      </c>
      <c r="I75" t="s">
        <v>229</v>
      </c>
      <c r="J75">
        <v>0</v>
      </c>
    </row>
    <row r="76" spans="1:15" x14ac:dyDescent="0.2">
      <c r="A76" t="s">
        <v>227</v>
      </c>
      <c r="B76">
        <v>0</v>
      </c>
      <c r="C76" t="s">
        <v>209</v>
      </c>
      <c r="D76">
        <v>98.842670356462193</v>
      </c>
    </row>
    <row r="77" spans="1:15" x14ac:dyDescent="0.2">
      <c r="A77" t="s">
        <v>227</v>
      </c>
      <c r="B77">
        <v>20</v>
      </c>
      <c r="C77" t="s">
        <v>209</v>
      </c>
      <c r="D77">
        <v>78.849194241810665</v>
      </c>
    </row>
    <row r="78" spans="1:15" x14ac:dyDescent="0.2">
      <c r="A78" t="s">
        <v>227</v>
      </c>
      <c r="B78">
        <v>100</v>
      </c>
      <c r="C78" t="s">
        <v>209</v>
      </c>
      <c r="D78">
        <v>0</v>
      </c>
    </row>
    <row r="83" spans="1:3" x14ac:dyDescent="0.2">
      <c r="A83" t="s">
        <v>0</v>
      </c>
      <c r="B83" t="s">
        <v>224</v>
      </c>
      <c r="C83" t="s">
        <v>217</v>
      </c>
    </row>
    <row r="84" spans="1:3" x14ac:dyDescent="0.2">
      <c r="A84" t="s">
        <v>223</v>
      </c>
      <c r="B84">
        <v>0</v>
      </c>
      <c r="C84">
        <v>1</v>
      </c>
    </row>
    <row r="85" spans="1:3" x14ac:dyDescent="0.2">
      <c r="A85" t="s">
        <v>223</v>
      </c>
      <c r="B85">
        <v>20</v>
      </c>
      <c r="C85">
        <v>58.465559458892059</v>
      </c>
    </row>
    <row r="86" spans="1:3" x14ac:dyDescent="0.2">
      <c r="A86" t="s">
        <v>223</v>
      </c>
      <c r="B86">
        <v>100</v>
      </c>
      <c r="C86">
        <v>392.12613790415605</v>
      </c>
    </row>
  </sheetData>
  <mergeCells count="6">
    <mergeCell ref="D2:E2"/>
    <mergeCell ref="G2:H2"/>
    <mergeCell ref="D23:F23"/>
    <mergeCell ref="H23:J23"/>
    <mergeCell ref="D34:G34"/>
    <mergeCell ref="I34:L3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workbookViewId="0">
      <selection activeCell="G1" sqref="G1:G13"/>
    </sheetView>
  </sheetViews>
  <sheetFormatPr baseColWidth="10" defaultColWidth="8.83203125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64</v>
      </c>
      <c r="B2">
        <v>9.7799999999999994</v>
      </c>
      <c r="C2" t="s">
        <v>11</v>
      </c>
      <c r="D2" t="s">
        <v>12</v>
      </c>
      <c r="E2">
        <v>0</v>
      </c>
      <c r="F2" t="s">
        <v>13</v>
      </c>
      <c r="G2">
        <v>0</v>
      </c>
      <c r="H2" t="s">
        <v>65</v>
      </c>
      <c r="I2" t="s">
        <v>55</v>
      </c>
      <c r="J2" t="s">
        <v>13</v>
      </c>
    </row>
    <row r="3" spans="1:10" x14ac:dyDescent="0.2">
      <c r="A3" t="s">
        <v>64</v>
      </c>
      <c r="B3">
        <v>9.7799999999999994</v>
      </c>
      <c r="C3" t="s">
        <v>11</v>
      </c>
      <c r="D3" t="s">
        <v>16</v>
      </c>
      <c r="E3">
        <v>0</v>
      </c>
      <c r="F3" t="s">
        <v>13</v>
      </c>
      <c r="G3">
        <v>0</v>
      </c>
      <c r="H3" t="s">
        <v>65</v>
      </c>
      <c r="I3" t="s">
        <v>55</v>
      </c>
      <c r="J3" t="s">
        <v>13</v>
      </c>
    </row>
    <row r="4" spans="1:10" x14ac:dyDescent="0.2">
      <c r="A4" t="s">
        <v>64</v>
      </c>
      <c r="B4">
        <v>9.7799999999999994</v>
      </c>
      <c r="C4" t="s">
        <v>11</v>
      </c>
      <c r="D4" t="s">
        <v>17</v>
      </c>
      <c r="E4">
        <v>0</v>
      </c>
      <c r="F4" t="s">
        <v>13</v>
      </c>
      <c r="G4">
        <v>0</v>
      </c>
      <c r="H4" t="s">
        <v>65</v>
      </c>
      <c r="I4" t="s">
        <v>55</v>
      </c>
      <c r="J4" t="s">
        <v>13</v>
      </c>
    </row>
    <row r="5" spans="1:10" x14ac:dyDescent="0.2">
      <c r="A5" t="s">
        <v>64</v>
      </c>
      <c r="B5">
        <v>9.7799999999999994</v>
      </c>
      <c r="C5" t="s">
        <v>11</v>
      </c>
      <c r="D5" t="s">
        <v>18</v>
      </c>
      <c r="E5">
        <v>0</v>
      </c>
      <c r="F5" t="s">
        <v>13</v>
      </c>
      <c r="G5">
        <v>0</v>
      </c>
      <c r="H5" t="s">
        <v>65</v>
      </c>
      <c r="I5" t="s">
        <v>55</v>
      </c>
      <c r="J5" t="s">
        <v>13</v>
      </c>
    </row>
    <row r="6" spans="1:10" x14ac:dyDescent="0.2">
      <c r="A6" t="s">
        <v>64</v>
      </c>
      <c r="B6">
        <v>9.7799999999999994</v>
      </c>
      <c r="C6" t="s">
        <v>11</v>
      </c>
      <c r="D6" t="s">
        <v>19</v>
      </c>
      <c r="E6">
        <v>0</v>
      </c>
      <c r="F6" t="s">
        <v>13</v>
      </c>
      <c r="G6">
        <v>0</v>
      </c>
      <c r="H6" t="s">
        <v>65</v>
      </c>
      <c r="I6" t="s">
        <v>55</v>
      </c>
      <c r="J6" t="s">
        <v>13</v>
      </c>
    </row>
    <row r="7" spans="1:10" x14ac:dyDescent="0.2">
      <c r="A7" t="s">
        <v>64</v>
      </c>
      <c r="B7">
        <v>9.7799999999999994</v>
      </c>
      <c r="C7" t="s">
        <v>11</v>
      </c>
      <c r="D7" t="s">
        <v>20</v>
      </c>
      <c r="E7">
        <v>24383</v>
      </c>
      <c r="F7" t="s">
        <v>13</v>
      </c>
      <c r="G7">
        <v>83803</v>
      </c>
      <c r="H7" t="s">
        <v>65</v>
      </c>
      <c r="I7" t="s">
        <v>15</v>
      </c>
      <c r="J7" t="s">
        <v>13</v>
      </c>
    </row>
    <row r="8" spans="1:10" x14ac:dyDescent="0.2">
      <c r="A8" t="s">
        <v>64</v>
      </c>
      <c r="B8">
        <v>9.7799999999999994</v>
      </c>
      <c r="C8" t="s">
        <v>11</v>
      </c>
      <c r="D8" t="s">
        <v>21</v>
      </c>
      <c r="E8">
        <v>164795</v>
      </c>
      <c r="F8" t="s">
        <v>13</v>
      </c>
      <c r="G8">
        <v>2146446</v>
      </c>
      <c r="H8" t="s">
        <v>65</v>
      </c>
      <c r="I8" t="s">
        <v>15</v>
      </c>
      <c r="J8" t="s">
        <v>13</v>
      </c>
    </row>
    <row r="9" spans="1:10" x14ac:dyDescent="0.2">
      <c r="A9" t="s">
        <v>64</v>
      </c>
      <c r="B9">
        <v>9.7799999999999994</v>
      </c>
      <c r="C9" t="s">
        <v>11</v>
      </c>
      <c r="D9" t="s">
        <v>22</v>
      </c>
      <c r="E9">
        <v>568483</v>
      </c>
      <c r="F9" t="s">
        <v>13</v>
      </c>
      <c r="G9">
        <v>8392888</v>
      </c>
      <c r="H9" t="s">
        <v>65</v>
      </c>
      <c r="I9" t="s">
        <v>15</v>
      </c>
      <c r="J9" t="s">
        <v>13</v>
      </c>
    </row>
    <row r="10" spans="1:10" x14ac:dyDescent="0.2">
      <c r="A10" t="s">
        <v>64</v>
      </c>
      <c r="B10">
        <v>9.7799999999999994</v>
      </c>
      <c r="C10" t="s">
        <v>11</v>
      </c>
      <c r="D10" t="s">
        <v>23</v>
      </c>
      <c r="E10">
        <v>289201</v>
      </c>
      <c r="F10" t="s">
        <v>13</v>
      </c>
      <c r="G10">
        <v>4328489</v>
      </c>
      <c r="H10" t="s">
        <v>65</v>
      </c>
      <c r="I10" t="s">
        <v>15</v>
      </c>
      <c r="J10" t="s">
        <v>13</v>
      </c>
    </row>
    <row r="11" spans="1:10" x14ac:dyDescent="0.2">
      <c r="A11" t="s">
        <v>64</v>
      </c>
      <c r="B11">
        <v>9.7799999999999994</v>
      </c>
      <c r="C11" t="s">
        <v>11</v>
      </c>
      <c r="D11" t="s">
        <v>24</v>
      </c>
      <c r="E11">
        <v>1619959</v>
      </c>
      <c r="F11" t="s">
        <v>13</v>
      </c>
      <c r="G11">
        <v>23331374</v>
      </c>
      <c r="H11" t="s">
        <v>65</v>
      </c>
      <c r="I11" t="s">
        <v>15</v>
      </c>
      <c r="J11" t="s">
        <v>13</v>
      </c>
    </row>
    <row r="12" spans="1:10" x14ac:dyDescent="0.2">
      <c r="A12" t="s">
        <v>64</v>
      </c>
      <c r="B12">
        <v>9.7799999999999994</v>
      </c>
      <c r="C12" t="s">
        <v>11</v>
      </c>
      <c r="D12" t="s">
        <v>25</v>
      </c>
      <c r="E12">
        <v>761658</v>
      </c>
      <c r="F12" t="s">
        <v>13</v>
      </c>
      <c r="G12">
        <v>10875649</v>
      </c>
      <c r="H12" t="s">
        <v>65</v>
      </c>
      <c r="I12" t="s">
        <v>15</v>
      </c>
      <c r="J12" t="s">
        <v>13</v>
      </c>
    </row>
    <row r="13" spans="1:10" x14ac:dyDescent="0.2">
      <c r="A13" t="s">
        <v>64</v>
      </c>
      <c r="B13">
        <v>9.7799999999999994</v>
      </c>
      <c r="C13" t="s">
        <v>11</v>
      </c>
      <c r="D13" t="s">
        <v>26</v>
      </c>
      <c r="E13">
        <v>602451</v>
      </c>
      <c r="F13" t="s">
        <v>13</v>
      </c>
      <c r="G13">
        <v>8124960</v>
      </c>
      <c r="H13" t="s">
        <v>65</v>
      </c>
      <c r="I13" t="s">
        <v>15</v>
      </c>
      <c r="J13" t="s">
        <v>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"/>
  <sheetViews>
    <sheetView topLeftCell="N1" workbookViewId="0">
      <selection sqref="A1:J13"/>
    </sheetView>
  </sheetViews>
  <sheetFormatPr baseColWidth="10" defaultColWidth="8.83203125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66</v>
      </c>
      <c r="B2">
        <v>9.77</v>
      </c>
      <c r="C2" t="s">
        <v>11</v>
      </c>
      <c r="D2" t="s">
        <v>12</v>
      </c>
      <c r="E2">
        <v>824574</v>
      </c>
      <c r="F2" t="s">
        <v>13</v>
      </c>
      <c r="G2">
        <v>13056199</v>
      </c>
      <c r="H2" t="s">
        <v>67</v>
      </c>
      <c r="I2" t="s">
        <v>68</v>
      </c>
      <c r="J2" t="s">
        <v>13</v>
      </c>
    </row>
    <row r="3" spans="1:10" x14ac:dyDescent="0.2">
      <c r="A3" t="s">
        <v>66</v>
      </c>
      <c r="B3">
        <v>9.77</v>
      </c>
      <c r="C3" t="s">
        <v>11</v>
      </c>
      <c r="D3" t="s">
        <v>16</v>
      </c>
      <c r="E3">
        <v>495237</v>
      </c>
      <c r="F3" t="s">
        <v>13</v>
      </c>
      <c r="G3">
        <v>7572331</v>
      </c>
      <c r="H3" t="s">
        <v>67</v>
      </c>
      <c r="I3" t="s">
        <v>69</v>
      </c>
      <c r="J3" t="s">
        <v>13</v>
      </c>
    </row>
    <row r="4" spans="1:10" x14ac:dyDescent="0.2">
      <c r="A4" t="s">
        <v>66</v>
      </c>
      <c r="B4">
        <v>9.77</v>
      </c>
      <c r="C4" t="s">
        <v>11</v>
      </c>
      <c r="D4" t="s">
        <v>17</v>
      </c>
      <c r="E4">
        <v>644151</v>
      </c>
      <c r="F4" t="s">
        <v>13</v>
      </c>
      <c r="G4">
        <v>9157833</v>
      </c>
      <c r="H4" t="s">
        <v>67</v>
      </c>
      <c r="I4" t="s">
        <v>70</v>
      </c>
      <c r="J4" t="s">
        <v>13</v>
      </c>
    </row>
    <row r="5" spans="1:10" x14ac:dyDescent="0.2">
      <c r="A5" t="s">
        <v>66</v>
      </c>
      <c r="B5">
        <v>9.77</v>
      </c>
      <c r="C5" t="s">
        <v>11</v>
      </c>
      <c r="D5" t="s">
        <v>18</v>
      </c>
      <c r="E5">
        <v>601052</v>
      </c>
      <c r="F5" t="s">
        <v>13</v>
      </c>
      <c r="G5">
        <v>8633473</v>
      </c>
      <c r="H5" t="s">
        <v>67</v>
      </c>
      <c r="I5" t="s">
        <v>71</v>
      </c>
      <c r="J5" t="s">
        <v>13</v>
      </c>
    </row>
    <row r="6" spans="1:10" x14ac:dyDescent="0.2">
      <c r="A6" t="s">
        <v>66</v>
      </c>
      <c r="B6">
        <v>9.77</v>
      </c>
      <c r="C6" t="s">
        <v>11</v>
      </c>
      <c r="D6" t="s">
        <v>19</v>
      </c>
      <c r="E6">
        <v>549422</v>
      </c>
      <c r="F6" t="s">
        <v>13</v>
      </c>
      <c r="G6">
        <v>8360724</v>
      </c>
      <c r="H6" t="s">
        <v>67</v>
      </c>
      <c r="I6" t="s">
        <v>72</v>
      </c>
      <c r="J6" t="s">
        <v>13</v>
      </c>
    </row>
    <row r="7" spans="1:10" x14ac:dyDescent="0.2">
      <c r="A7" t="s">
        <v>66</v>
      </c>
      <c r="B7">
        <v>9.77</v>
      </c>
      <c r="C7" t="s">
        <v>11</v>
      </c>
      <c r="D7" t="s">
        <v>20</v>
      </c>
      <c r="E7">
        <v>543240</v>
      </c>
      <c r="F7" t="s">
        <v>13</v>
      </c>
      <c r="G7">
        <v>7848832</v>
      </c>
      <c r="H7" t="s">
        <v>67</v>
      </c>
      <c r="I7" t="s">
        <v>73</v>
      </c>
      <c r="J7" t="s">
        <v>13</v>
      </c>
    </row>
    <row r="8" spans="1:10" x14ac:dyDescent="0.2">
      <c r="A8" t="s">
        <v>66</v>
      </c>
      <c r="B8">
        <v>9.77</v>
      </c>
      <c r="C8" t="s">
        <v>11</v>
      </c>
      <c r="D8" t="s">
        <v>21</v>
      </c>
      <c r="E8">
        <v>18585</v>
      </c>
      <c r="F8" t="s">
        <v>13</v>
      </c>
      <c r="G8">
        <v>146528</v>
      </c>
      <c r="H8" t="s">
        <v>67</v>
      </c>
      <c r="I8" t="s">
        <v>74</v>
      </c>
      <c r="J8" t="s">
        <v>13</v>
      </c>
    </row>
    <row r="9" spans="1:10" x14ac:dyDescent="0.2">
      <c r="A9" t="s">
        <v>66</v>
      </c>
      <c r="B9">
        <v>9.77</v>
      </c>
      <c r="C9" t="s">
        <v>11</v>
      </c>
      <c r="D9" t="s">
        <v>22</v>
      </c>
      <c r="E9">
        <v>38825</v>
      </c>
      <c r="F9" t="s">
        <v>13</v>
      </c>
      <c r="G9">
        <v>318301</v>
      </c>
      <c r="H9" t="s">
        <v>67</v>
      </c>
      <c r="I9" t="s">
        <v>75</v>
      </c>
      <c r="J9" t="s">
        <v>13</v>
      </c>
    </row>
    <row r="10" spans="1:10" x14ac:dyDescent="0.2">
      <c r="A10" t="s">
        <v>66</v>
      </c>
      <c r="B10">
        <v>9.77</v>
      </c>
      <c r="C10" t="s">
        <v>11</v>
      </c>
      <c r="D10" t="s">
        <v>23</v>
      </c>
      <c r="E10">
        <v>20958</v>
      </c>
      <c r="F10" t="s">
        <v>13</v>
      </c>
      <c r="G10">
        <v>123314</v>
      </c>
      <c r="H10" t="s">
        <v>67</v>
      </c>
      <c r="I10" t="s">
        <v>76</v>
      </c>
      <c r="J10" t="s">
        <v>13</v>
      </c>
    </row>
    <row r="11" spans="1:10" x14ac:dyDescent="0.2">
      <c r="A11" t="s">
        <v>66</v>
      </c>
      <c r="B11">
        <v>9.77</v>
      </c>
      <c r="C11" t="s">
        <v>11</v>
      </c>
      <c r="D11" t="s">
        <v>24</v>
      </c>
      <c r="E11">
        <v>56824</v>
      </c>
      <c r="F11" t="s">
        <v>13</v>
      </c>
      <c r="G11">
        <v>433775</v>
      </c>
      <c r="H11" t="s">
        <v>67</v>
      </c>
      <c r="I11" t="s">
        <v>77</v>
      </c>
      <c r="J11" t="s">
        <v>13</v>
      </c>
    </row>
    <row r="12" spans="1:10" x14ac:dyDescent="0.2">
      <c r="A12" t="s">
        <v>66</v>
      </c>
      <c r="B12">
        <v>9.77</v>
      </c>
      <c r="C12" t="s">
        <v>11</v>
      </c>
      <c r="D12" t="s">
        <v>25</v>
      </c>
      <c r="E12">
        <v>66785</v>
      </c>
      <c r="F12" t="s">
        <v>13</v>
      </c>
      <c r="G12">
        <v>293539</v>
      </c>
      <c r="H12" t="s">
        <v>67</v>
      </c>
      <c r="I12" t="s">
        <v>15</v>
      </c>
      <c r="J12" t="s">
        <v>13</v>
      </c>
    </row>
    <row r="13" spans="1:10" x14ac:dyDescent="0.2">
      <c r="A13" t="s">
        <v>66</v>
      </c>
      <c r="B13">
        <v>9.77</v>
      </c>
      <c r="C13" t="s">
        <v>11</v>
      </c>
      <c r="D13" t="s">
        <v>26</v>
      </c>
      <c r="E13">
        <v>49876</v>
      </c>
      <c r="F13" t="s">
        <v>13</v>
      </c>
      <c r="G13">
        <v>352583</v>
      </c>
      <c r="H13" t="s">
        <v>67</v>
      </c>
      <c r="I13" t="s">
        <v>78</v>
      </c>
      <c r="J13" t="s">
        <v>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6CE14-C2F1-4E4B-89DB-BB381BB0925E}">
  <dimension ref="A1:I7"/>
  <sheetViews>
    <sheetView workbookViewId="0">
      <selection activeCell="O15" sqref="O15"/>
    </sheetView>
  </sheetViews>
  <sheetFormatPr baseColWidth="10" defaultRowHeight="15" x14ac:dyDescent="0.2"/>
  <cols>
    <col min="2" max="2" width="19.83203125" bestFit="1" customWidth="1"/>
    <col min="3" max="3" width="13" bestFit="1" customWidth="1"/>
  </cols>
  <sheetData>
    <row r="1" spans="1:9" x14ac:dyDescent="0.2">
      <c r="A1" s="1" t="s">
        <v>0</v>
      </c>
      <c r="B1" s="1" t="s">
        <v>3</v>
      </c>
      <c r="C1" s="1" t="s">
        <v>5</v>
      </c>
      <c r="D1" s="1" t="s">
        <v>178</v>
      </c>
      <c r="E1" s="1" t="s">
        <v>179</v>
      </c>
      <c r="F1" s="1" t="s">
        <v>210</v>
      </c>
      <c r="G1" s="1" t="s">
        <v>211</v>
      </c>
      <c r="H1" s="1" t="s">
        <v>212</v>
      </c>
      <c r="I1" s="1" t="s">
        <v>213</v>
      </c>
    </row>
    <row r="2" spans="1:9" x14ac:dyDescent="0.2">
      <c r="A2" t="s">
        <v>66</v>
      </c>
      <c r="B2" t="s">
        <v>26</v>
      </c>
      <c r="C2" t="s">
        <v>215</v>
      </c>
      <c r="D2">
        <v>352583</v>
      </c>
      <c r="E2">
        <v>8124960</v>
      </c>
      <c r="F2">
        <v>0</v>
      </c>
      <c r="G2">
        <v>0</v>
      </c>
      <c r="H2">
        <v>0</v>
      </c>
      <c r="I2">
        <v>0</v>
      </c>
    </row>
    <row r="3" spans="1:9" x14ac:dyDescent="0.2">
      <c r="A3" t="s">
        <v>66</v>
      </c>
      <c r="B3" t="s">
        <v>25</v>
      </c>
      <c r="C3" t="s">
        <v>214</v>
      </c>
      <c r="D3">
        <v>293539</v>
      </c>
      <c r="E3">
        <v>10875649</v>
      </c>
      <c r="F3">
        <v>0</v>
      </c>
      <c r="G3">
        <v>0</v>
      </c>
      <c r="H3">
        <v>0</v>
      </c>
      <c r="I3">
        <v>2478902</v>
      </c>
    </row>
    <row r="4" spans="1:9" x14ac:dyDescent="0.2">
      <c r="A4" t="s">
        <v>66</v>
      </c>
      <c r="B4" t="s">
        <v>24</v>
      </c>
      <c r="C4" t="s">
        <v>216</v>
      </c>
      <c r="D4">
        <v>433775</v>
      </c>
      <c r="E4">
        <v>23331374</v>
      </c>
      <c r="F4">
        <v>0</v>
      </c>
      <c r="G4">
        <v>0</v>
      </c>
      <c r="H4">
        <v>1646344</v>
      </c>
      <c r="I4">
        <v>94995926</v>
      </c>
    </row>
    <row r="5" spans="1:9" x14ac:dyDescent="0.2">
      <c r="A5" t="s">
        <v>66</v>
      </c>
      <c r="B5" t="s">
        <v>23</v>
      </c>
      <c r="C5" t="s">
        <v>215</v>
      </c>
      <c r="D5">
        <v>123314</v>
      </c>
      <c r="E5">
        <v>4328489</v>
      </c>
      <c r="F5">
        <v>0</v>
      </c>
      <c r="G5">
        <v>0</v>
      </c>
      <c r="H5">
        <v>0</v>
      </c>
      <c r="I5">
        <v>0</v>
      </c>
    </row>
    <row r="6" spans="1:9" x14ac:dyDescent="0.2">
      <c r="A6" t="s">
        <v>66</v>
      </c>
      <c r="B6" t="s">
        <v>22</v>
      </c>
      <c r="C6" t="s">
        <v>214</v>
      </c>
      <c r="D6">
        <v>318301</v>
      </c>
      <c r="E6">
        <v>8392888</v>
      </c>
      <c r="F6">
        <v>0</v>
      </c>
      <c r="G6">
        <v>0</v>
      </c>
      <c r="H6">
        <v>33786</v>
      </c>
      <c r="I6">
        <v>3361655</v>
      </c>
    </row>
    <row r="7" spans="1:9" x14ac:dyDescent="0.2">
      <c r="A7" t="s">
        <v>66</v>
      </c>
      <c r="B7" t="s">
        <v>21</v>
      </c>
      <c r="C7" t="s">
        <v>216</v>
      </c>
      <c r="D7">
        <v>146528</v>
      </c>
      <c r="E7">
        <v>2146446</v>
      </c>
      <c r="F7">
        <v>0</v>
      </c>
      <c r="G7">
        <v>0</v>
      </c>
      <c r="H7">
        <v>450114</v>
      </c>
      <c r="I7">
        <v>17380256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3"/>
  <sheetViews>
    <sheetView workbookViewId="0">
      <selection activeCell="G28" sqref="G28"/>
    </sheetView>
  </sheetViews>
  <sheetFormatPr baseColWidth="10" defaultColWidth="8.83203125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79</v>
      </c>
      <c r="B2">
        <v>10.92</v>
      </c>
      <c r="C2" t="s">
        <v>11</v>
      </c>
      <c r="D2" t="s">
        <v>12</v>
      </c>
      <c r="E2">
        <v>9576</v>
      </c>
      <c r="F2" t="s">
        <v>13</v>
      </c>
      <c r="G2">
        <v>91968</v>
      </c>
      <c r="H2" t="s">
        <v>80</v>
      </c>
      <c r="I2" t="s">
        <v>15</v>
      </c>
      <c r="J2" t="s">
        <v>13</v>
      </c>
    </row>
    <row r="3" spans="1:10" x14ac:dyDescent="0.2">
      <c r="A3" t="s">
        <v>79</v>
      </c>
      <c r="B3">
        <v>10.92</v>
      </c>
      <c r="C3" t="s">
        <v>11</v>
      </c>
      <c r="D3" t="s">
        <v>16</v>
      </c>
      <c r="E3">
        <v>16054</v>
      </c>
      <c r="F3" t="s">
        <v>13</v>
      </c>
      <c r="G3">
        <v>137220</v>
      </c>
      <c r="H3" t="s">
        <v>80</v>
      </c>
      <c r="I3" t="s">
        <v>15</v>
      </c>
      <c r="J3" t="s">
        <v>13</v>
      </c>
    </row>
    <row r="4" spans="1:10" x14ac:dyDescent="0.2">
      <c r="A4" t="s">
        <v>79</v>
      </c>
      <c r="B4">
        <v>10.92</v>
      </c>
      <c r="C4" t="s">
        <v>11</v>
      </c>
      <c r="D4" t="s">
        <v>17</v>
      </c>
      <c r="E4">
        <v>16971</v>
      </c>
      <c r="F4" t="s">
        <v>13</v>
      </c>
      <c r="G4">
        <v>200823</v>
      </c>
      <c r="H4" t="s">
        <v>80</v>
      </c>
      <c r="I4" t="s">
        <v>15</v>
      </c>
      <c r="J4" t="s">
        <v>13</v>
      </c>
    </row>
    <row r="5" spans="1:10" x14ac:dyDescent="0.2">
      <c r="A5" t="s">
        <v>79</v>
      </c>
      <c r="B5">
        <v>10.92</v>
      </c>
      <c r="C5" t="s">
        <v>11</v>
      </c>
      <c r="D5" t="s">
        <v>18</v>
      </c>
      <c r="E5">
        <v>15602</v>
      </c>
      <c r="F5" t="s">
        <v>13</v>
      </c>
      <c r="G5">
        <v>129480</v>
      </c>
      <c r="H5" t="s">
        <v>80</v>
      </c>
      <c r="I5" t="s">
        <v>15</v>
      </c>
      <c r="J5" t="s">
        <v>13</v>
      </c>
    </row>
    <row r="6" spans="1:10" x14ac:dyDescent="0.2">
      <c r="A6" t="s">
        <v>79</v>
      </c>
      <c r="B6">
        <v>10.92</v>
      </c>
      <c r="C6" t="s">
        <v>11</v>
      </c>
      <c r="D6" t="s">
        <v>19</v>
      </c>
      <c r="E6">
        <v>17446</v>
      </c>
      <c r="F6" t="s">
        <v>13</v>
      </c>
      <c r="G6">
        <v>115788</v>
      </c>
      <c r="H6" t="s">
        <v>80</v>
      </c>
      <c r="I6" t="s">
        <v>15</v>
      </c>
      <c r="J6" t="s">
        <v>13</v>
      </c>
    </row>
    <row r="7" spans="1:10" x14ac:dyDescent="0.2">
      <c r="A7" t="s">
        <v>79</v>
      </c>
      <c r="B7">
        <v>10.92</v>
      </c>
      <c r="C7" t="s">
        <v>11</v>
      </c>
      <c r="D7" t="s">
        <v>20</v>
      </c>
      <c r="E7">
        <v>35345</v>
      </c>
      <c r="F7" t="s">
        <v>13</v>
      </c>
      <c r="G7">
        <v>338449</v>
      </c>
      <c r="H7" t="s">
        <v>80</v>
      </c>
      <c r="I7" t="s">
        <v>15</v>
      </c>
      <c r="J7" t="s">
        <v>13</v>
      </c>
    </row>
    <row r="8" spans="1:10" x14ac:dyDescent="0.2">
      <c r="A8" t="s">
        <v>79</v>
      </c>
      <c r="B8">
        <v>10.92</v>
      </c>
      <c r="C8" t="s">
        <v>11</v>
      </c>
      <c r="D8" t="s">
        <v>21</v>
      </c>
      <c r="E8">
        <v>2180</v>
      </c>
      <c r="F8" t="s">
        <v>13</v>
      </c>
      <c r="G8">
        <v>10944</v>
      </c>
      <c r="H8" t="s">
        <v>80</v>
      </c>
      <c r="I8" t="s">
        <v>15</v>
      </c>
      <c r="J8" t="s">
        <v>13</v>
      </c>
    </row>
    <row r="9" spans="1:10" x14ac:dyDescent="0.2">
      <c r="A9" t="s">
        <v>79</v>
      </c>
      <c r="B9">
        <v>10.92</v>
      </c>
      <c r="C9" t="s">
        <v>11</v>
      </c>
      <c r="D9" t="s">
        <v>22</v>
      </c>
      <c r="E9">
        <v>6076</v>
      </c>
      <c r="F9" t="s">
        <v>13</v>
      </c>
      <c r="G9">
        <v>97917</v>
      </c>
      <c r="H9" t="s">
        <v>80</v>
      </c>
      <c r="I9" t="s">
        <v>15</v>
      </c>
      <c r="J9" t="s">
        <v>13</v>
      </c>
    </row>
    <row r="10" spans="1:10" x14ac:dyDescent="0.2">
      <c r="A10" t="s">
        <v>79</v>
      </c>
      <c r="B10">
        <v>10.92</v>
      </c>
      <c r="C10" t="s">
        <v>11</v>
      </c>
      <c r="D10" t="s">
        <v>23</v>
      </c>
      <c r="E10">
        <v>13453</v>
      </c>
      <c r="F10" t="s">
        <v>13</v>
      </c>
      <c r="G10">
        <v>177509</v>
      </c>
      <c r="H10" t="s">
        <v>80</v>
      </c>
      <c r="I10" t="s">
        <v>15</v>
      </c>
      <c r="J10" t="s">
        <v>13</v>
      </c>
    </row>
    <row r="11" spans="1:10" x14ac:dyDescent="0.2">
      <c r="A11" t="s">
        <v>79</v>
      </c>
      <c r="B11">
        <v>10.92</v>
      </c>
      <c r="C11" t="s">
        <v>11</v>
      </c>
      <c r="D11" t="s">
        <v>24</v>
      </c>
      <c r="E11">
        <v>23586</v>
      </c>
      <c r="F11" t="s">
        <v>13</v>
      </c>
      <c r="G11">
        <v>294130</v>
      </c>
      <c r="H11" t="s">
        <v>80</v>
      </c>
      <c r="I11" t="s">
        <v>15</v>
      </c>
      <c r="J11" t="s">
        <v>13</v>
      </c>
    </row>
    <row r="12" spans="1:10" x14ac:dyDescent="0.2">
      <c r="A12" t="s">
        <v>79</v>
      </c>
      <c r="B12">
        <v>10.92</v>
      </c>
      <c r="C12" t="s">
        <v>11</v>
      </c>
      <c r="D12" t="s">
        <v>25</v>
      </c>
      <c r="E12">
        <v>52345</v>
      </c>
      <c r="F12" t="s">
        <v>13</v>
      </c>
      <c r="G12">
        <v>693573</v>
      </c>
      <c r="H12" t="s">
        <v>80</v>
      </c>
      <c r="I12" t="s">
        <v>15</v>
      </c>
      <c r="J12" t="s">
        <v>13</v>
      </c>
    </row>
    <row r="13" spans="1:10" x14ac:dyDescent="0.2">
      <c r="A13" t="s">
        <v>79</v>
      </c>
      <c r="B13">
        <v>10.92</v>
      </c>
      <c r="C13" t="s">
        <v>11</v>
      </c>
      <c r="D13" t="s">
        <v>26</v>
      </c>
      <c r="E13">
        <v>24934</v>
      </c>
      <c r="F13" t="s">
        <v>13</v>
      </c>
      <c r="G13">
        <v>371530</v>
      </c>
      <c r="H13" t="s">
        <v>80</v>
      </c>
      <c r="I13" t="s">
        <v>15</v>
      </c>
      <c r="J13" t="s">
        <v>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3"/>
  <sheetViews>
    <sheetView workbookViewId="0">
      <selection activeCell="G1" sqref="G1:G13"/>
    </sheetView>
  </sheetViews>
  <sheetFormatPr baseColWidth="10" defaultColWidth="8.83203125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81</v>
      </c>
      <c r="B2">
        <v>10.92</v>
      </c>
      <c r="C2" t="s">
        <v>11</v>
      </c>
      <c r="D2" t="s">
        <v>12</v>
      </c>
      <c r="E2">
        <v>0</v>
      </c>
      <c r="F2" t="s">
        <v>13</v>
      </c>
      <c r="G2">
        <v>0</v>
      </c>
      <c r="H2" t="s">
        <v>82</v>
      </c>
      <c r="I2" t="s">
        <v>55</v>
      </c>
      <c r="J2" t="s">
        <v>13</v>
      </c>
    </row>
    <row r="3" spans="1:10" x14ac:dyDescent="0.2">
      <c r="A3" t="s">
        <v>81</v>
      </c>
      <c r="B3">
        <v>10.92</v>
      </c>
      <c r="C3" t="s">
        <v>11</v>
      </c>
      <c r="D3" t="s">
        <v>16</v>
      </c>
      <c r="E3">
        <v>2312</v>
      </c>
      <c r="F3" t="s">
        <v>13</v>
      </c>
      <c r="G3">
        <v>8288</v>
      </c>
      <c r="H3" t="s">
        <v>82</v>
      </c>
      <c r="I3" t="s">
        <v>15</v>
      </c>
      <c r="J3" t="s">
        <v>13</v>
      </c>
    </row>
    <row r="4" spans="1:10" x14ac:dyDescent="0.2">
      <c r="A4" t="s">
        <v>81</v>
      </c>
      <c r="B4">
        <v>10.92</v>
      </c>
      <c r="C4" t="s">
        <v>11</v>
      </c>
      <c r="D4" t="s">
        <v>17</v>
      </c>
      <c r="E4">
        <v>0</v>
      </c>
      <c r="F4" t="s">
        <v>13</v>
      </c>
      <c r="G4">
        <v>0</v>
      </c>
      <c r="H4" t="s">
        <v>82</v>
      </c>
      <c r="I4" t="s">
        <v>55</v>
      </c>
      <c r="J4" t="s">
        <v>13</v>
      </c>
    </row>
    <row r="5" spans="1:10" x14ac:dyDescent="0.2">
      <c r="A5" t="s">
        <v>81</v>
      </c>
      <c r="B5">
        <v>10.92</v>
      </c>
      <c r="C5" t="s">
        <v>11</v>
      </c>
      <c r="D5" t="s">
        <v>18</v>
      </c>
      <c r="E5">
        <v>0</v>
      </c>
      <c r="F5" t="s">
        <v>13</v>
      </c>
      <c r="G5">
        <v>0</v>
      </c>
      <c r="H5" t="s">
        <v>82</v>
      </c>
      <c r="I5" t="s">
        <v>55</v>
      </c>
      <c r="J5" t="s">
        <v>13</v>
      </c>
    </row>
    <row r="6" spans="1:10" x14ac:dyDescent="0.2">
      <c r="A6" t="s">
        <v>81</v>
      </c>
      <c r="B6">
        <v>10.92</v>
      </c>
      <c r="C6" t="s">
        <v>11</v>
      </c>
      <c r="D6" t="s">
        <v>19</v>
      </c>
      <c r="E6">
        <v>1509</v>
      </c>
      <c r="F6" t="s">
        <v>13</v>
      </c>
      <c r="G6">
        <v>5386</v>
      </c>
      <c r="H6" t="s">
        <v>82</v>
      </c>
      <c r="I6" t="s">
        <v>15</v>
      </c>
      <c r="J6" t="s">
        <v>13</v>
      </c>
    </row>
    <row r="7" spans="1:10" x14ac:dyDescent="0.2">
      <c r="A7" t="s">
        <v>81</v>
      </c>
      <c r="B7">
        <v>10.92</v>
      </c>
      <c r="C7" t="s">
        <v>11</v>
      </c>
      <c r="D7" t="s">
        <v>20</v>
      </c>
      <c r="E7">
        <v>2048</v>
      </c>
      <c r="F7" t="s">
        <v>13</v>
      </c>
      <c r="G7">
        <v>7346</v>
      </c>
      <c r="H7" t="s">
        <v>82</v>
      </c>
      <c r="I7" t="s">
        <v>15</v>
      </c>
      <c r="J7" t="s">
        <v>13</v>
      </c>
    </row>
    <row r="8" spans="1:10" x14ac:dyDescent="0.2">
      <c r="A8" t="s">
        <v>81</v>
      </c>
      <c r="B8">
        <v>10.92</v>
      </c>
      <c r="C8" t="s">
        <v>11</v>
      </c>
      <c r="D8" t="s">
        <v>21</v>
      </c>
      <c r="E8">
        <v>2590</v>
      </c>
      <c r="F8" t="s">
        <v>13</v>
      </c>
      <c r="G8">
        <v>30313</v>
      </c>
      <c r="H8" t="s">
        <v>82</v>
      </c>
      <c r="I8" t="s">
        <v>15</v>
      </c>
      <c r="J8" t="s">
        <v>13</v>
      </c>
    </row>
    <row r="9" spans="1:10" x14ac:dyDescent="0.2">
      <c r="A9" t="s">
        <v>81</v>
      </c>
      <c r="B9">
        <v>10.92</v>
      </c>
      <c r="C9" t="s">
        <v>11</v>
      </c>
      <c r="D9" t="s">
        <v>22</v>
      </c>
      <c r="E9">
        <v>132100</v>
      </c>
      <c r="F9" t="s">
        <v>13</v>
      </c>
      <c r="G9">
        <v>2366850</v>
      </c>
      <c r="H9" t="s">
        <v>82</v>
      </c>
      <c r="I9" t="s">
        <v>15</v>
      </c>
      <c r="J9" t="s">
        <v>13</v>
      </c>
    </row>
    <row r="10" spans="1:10" x14ac:dyDescent="0.2">
      <c r="A10" t="s">
        <v>81</v>
      </c>
      <c r="B10">
        <v>10.92</v>
      </c>
      <c r="C10" t="s">
        <v>11</v>
      </c>
      <c r="D10" t="s">
        <v>23</v>
      </c>
      <c r="E10">
        <v>1649771</v>
      </c>
      <c r="F10" t="s">
        <v>13</v>
      </c>
      <c r="G10">
        <v>22712349</v>
      </c>
      <c r="H10" t="s">
        <v>82</v>
      </c>
      <c r="I10" t="s">
        <v>15</v>
      </c>
      <c r="J10" t="s">
        <v>13</v>
      </c>
    </row>
    <row r="11" spans="1:10" x14ac:dyDescent="0.2">
      <c r="A11" t="s">
        <v>81</v>
      </c>
      <c r="B11">
        <v>10.92</v>
      </c>
      <c r="C11" t="s">
        <v>11</v>
      </c>
      <c r="D11" t="s">
        <v>24</v>
      </c>
      <c r="E11">
        <v>9136</v>
      </c>
      <c r="F11" t="s">
        <v>13</v>
      </c>
      <c r="G11">
        <v>131563</v>
      </c>
      <c r="H11" t="s">
        <v>82</v>
      </c>
      <c r="I11" t="s">
        <v>15</v>
      </c>
      <c r="J11" t="s">
        <v>13</v>
      </c>
    </row>
    <row r="12" spans="1:10" x14ac:dyDescent="0.2">
      <c r="A12" t="s">
        <v>81</v>
      </c>
      <c r="B12">
        <v>10.92</v>
      </c>
      <c r="C12" t="s">
        <v>11</v>
      </c>
      <c r="D12" t="s">
        <v>25</v>
      </c>
      <c r="E12">
        <v>3527205</v>
      </c>
      <c r="F12" t="s">
        <v>13</v>
      </c>
      <c r="G12">
        <v>47177856</v>
      </c>
      <c r="H12" t="s">
        <v>82</v>
      </c>
      <c r="I12" t="s">
        <v>15</v>
      </c>
      <c r="J12" t="s">
        <v>13</v>
      </c>
    </row>
    <row r="13" spans="1:10" x14ac:dyDescent="0.2">
      <c r="A13" t="s">
        <v>81</v>
      </c>
      <c r="B13">
        <v>10.92</v>
      </c>
      <c r="C13" t="s">
        <v>11</v>
      </c>
      <c r="D13" t="s">
        <v>26</v>
      </c>
      <c r="E13">
        <v>2269425</v>
      </c>
      <c r="F13" t="s">
        <v>13</v>
      </c>
      <c r="G13">
        <v>32678354</v>
      </c>
      <c r="H13" t="s">
        <v>82</v>
      </c>
      <c r="I13" t="s">
        <v>15</v>
      </c>
      <c r="J13" t="s">
        <v>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3"/>
  <sheetViews>
    <sheetView workbookViewId="0">
      <selection sqref="A1:J13"/>
    </sheetView>
  </sheetViews>
  <sheetFormatPr baseColWidth="10" defaultColWidth="8.83203125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83</v>
      </c>
      <c r="B2">
        <v>10.92</v>
      </c>
      <c r="C2" t="s">
        <v>11</v>
      </c>
      <c r="D2" t="s">
        <v>12</v>
      </c>
      <c r="E2">
        <v>3635672</v>
      </c>
      <c r="F2" t="s">
        <v>13</v>
      </c>
      <c r="G2">
        <v>61845737</v>
      </c>
      <c r="H2" t="s">
        <v>84</v>
      </c>
      <c r="I2" t="s">
        <v>15</v>
      </c>
      <c r="J2" t="s">
        <v>13</v>
      </c>
    </row>
    <row r="3" spans="1:10" x14ac:dyDescent="0.2">
      <c r="A3" t="s">
        <v>83</v>
      </c>
      <c r="B3">
        <v>10.92</v>
      </c>
      <c r="C3" t="s">
        <v>11</v>
      </c>
      <c r="D3" t="s">
        <v>16</v>
      </c>
      <c r="E3">
        <v>4205784</v>
      </c>
      <c r="F3" t="s">
        <v>13</v>
      </c>
      <c r="G3">
        <v>63382436</v>
      </c>
      <c r="H3" t="s">
        <v>84</v>
      </c>
      <c r="I3" t="s">
        <v>15</v>
      </c>
      <c r="J3" t="s">
        <v>13</v>
      </c>
    </row>
    <row r="4" spans="1:10" x14ac:dyDescent="0.2">
      <c r="A4" t="s">
        <v>83</v>
      </c>
      <c r="B4">
        <v>10.92</v>
      </c>
      <c r="C4" t="s">
        <v>11</v>
      </c>
      <c r="D4" t="s">
        <v>17</v>
      </c>
      <c r="E4">
        <v>4532931</v>
      </c>
      <c r="F4" t="s">
        <v>13</v>
      </c>
      <c r="G4">
        <v>72080619</v>
      </c>
      <c r="H4" t="s">
        <v>84</v>
      </c>
      <c r="I4" t="s">
        <v>15</v>
      </c>
      <c r="J4" t="s">
        <v>13</v>
      </c>
    </row>
    <row r="5" spans="1:10" x14ac:dyDescent="0.2">
      <c r="A5" t="s">
        <v>83</v>
      </c>
      <c r="B5">
        <v>10.92</v>
      </c>
      <c r="C5" t="s">
        <v>11</v>
      </c>
      <c r="D5" t="s">
        <v>18</v>
      </c>
      <c r="E5">
        <v>4774789</v>
      </c>
      <c r="F5" t="s">
        <v>13</v>
      </c>
      <c r="G5">
        <v>65573336</v>
      </c>
      <c r="H5" t="s">
        <v>84</v>
      </c>
      <c r="I5" t="s">
        <v>15</v>
      </c>
      <c r="J5" t="s">
        <v>13</v>
      </c>
    </row>
    <row r="6" spans="1:10" x14ac:dyDescent="0.2">
      <c r="A6" t="s">
        <v>83</v>
      </c>
      <c r="B6">
        <v>10.92</v>
      </c>
      <c r="C6" t="s">
        <v>11</v>
      </c>
      <c r="D6" t="s">
        <v>19</v>
      </c>
      <c r="E6">
        <v>4130174</v>
      </c>
      <c r="F6" t="s">
        <v>13</v>
      </c>
      <c r="G6">
        <v>73318624</v>
      </c>
      <c r="H6" t="s">
        <v>84</v>
      </c>
      <c r="I6" t="s">
        <v>15</v>
      </c>
      <c r="J6" t="s">
        <v>13</v>
      </c>
    </row>
    <row r="7" spans="1:10" x14ac:dyDescent="0.2">
      <c r="A7" t="s">
        <v>83</v>
      </c>
      <c r="B7">
        <v>10.92</v>
      </c>
      <c r="C7" t="s">
        <v>11</v>
      </c>
      <c r="D7" t="s">
        <v>20</v>
      </c>
      <c r="E7">
        <v>6961534</v>
      </c>
      <c r="F7" t="s">
        <v>13</v>
      </c>
      <c r="G7">
        <v>105336620</v>
      </c>
      <c r="H7" t="s">
        <v>84</v>
      </c>
      <c r="I7" t="s">
        <v>15</v>
      </c>
      <c r="J7" t="s">
        <v>13</v>
      </c>
    </row>
    <row r="8" spans="1:10" x14ac:dyDescent="0.2">
      <c r="A8" t="s">
        <v>83</v>
      </c>
      <c r="B8">
        <v>10.92</v>
      </c>
      <c r="C8" t="s">
        <v>11</v>
      </c>
      <c r="D8" t="s">
        <v>21</v>
      </c>
      <c r="E8">
        <v>352869</v>
      </c>
      <c r="F8" t="s">
        <v>13</v>
      </c>
      <c r="G8">
        <v>5501084</v>
      </c>
      <c r="H8" t="s">
        <v>84</v>
      </c>
      <c r="I8" t="s">
        <v>15</v>
      </c>
      <c r="J8" t="s">
        <v>13</v>
      </c>
    </row>
    <row r="9" spans="1:10" x14ac:dyDescent="0.2">
      <c r="A9" t="s">
        <v>83</v>
      </c>
      <c r="B9">
        <v>10.92</v>
      </c>
      <c r="C9" t="s">
        <v>11</v>
      </c>
      <c r="D9" t="s">
        <v>22</v>
      </c>
      <c r="E9">
        <v>1249401</v>
      </c>
      <c r="F9" t="s">
        <v>13</v>
      </c>
      <c r="G9">
        <v>18481873</v>
      </c>
      <c r="H9" t="s">
        <v>84</v>
      </c>
      <c r="I9" t="s">
        <v>15</v>
      </c>
      <c r="J9" t="s">
        <v>13</v>
      </c>
    </row>
    <row r="10" spans="1:10" x14ac:dyDescent="0.2">
      <c r="A10" t="s">
        <v>83</v>
      </c>
      <c r="B10">
        <v>10.92</v>
      </c>
      <c r="C10" t="s">
        <v>11</v>
      </c>
      <c r="D10" t="s">
        <v>23</v>
      </c>
      <c r="E10">
        <v>8716</v>
      </c>
      <c r="F10" t="s">
        <v>13</v>
      </c>
      <c r="G10">
        <v>113370</v>
      </c>
      <c r="H10" t="s">
        <v>84</v>
      </c>
      <c r="I10" t="s">
        <v>15</v>
      </c>
      <c r="J10" t="s">
        <v>13</v>
      </c>
    </row>
    <row r="11" spans="1:10" x14ac:dyDescent="0.2">
      <c r="A11" t="s">
        <v>83</v>
      </c>
      <c r="B11">
        <v>10.92</v>
      </c>
      <c r="C11" t="s">
        <v>11</v>
      </c>
      <c r="D11" t="s">
        <v>24</v>
      </c>
      <c r="E11">
        <v>2211980</v>
      </c>
      <c r="F11" t="s">
        <v>13</v>
      </c>
      <c r="G11">
        <v>32571642</v>
      </c>
      <c r="H11" t="s">
        <v>84</v>
      </c>
      <c r="I11" t="s">
        <v>15</v>
      </c>
      <c r="J11" t="s">
        <v>13</v>
      </c>
    </row>
    <row r="12" spans="1:10" x14ac:dyDescent="0.2">
      <c r="A12" t="s">
        <v>83</v>
      </c>
      <c r="B12">
        <v>10.92</v>
      </c>
      <c r="C12" t="s">
        <v>11</v>
      </c>
      <c r="D12" t="s">
        <v>25</v>
      </c>
      <c r="E12">
        <v>486473</v>
      </c>
      <c r="F12" t="s">
        <v>13</v>
      </c>
      <c r="G12">
        <v>6407645</v>
      </c>
      <c r="H12" t="s">
        <v>84</v>
      </c>
      <c r="I12" t="s">
        <v>15</v>
      </c>
      <c r="J12" t="s">
        <v>13</v>
      </c>
    </row>
    <row r="13" spans="1:10" x14ac:dyDescent="0.2">
      <c r="A13" t="s">
        <v>83</v>
      </c>
      <c r="B13">
        <v>10.92</v>
      </c>
      <c r="C13" t="s">
        <v>11</v>
      </c>
      <c r="D13" t="s">
        <v>26</v>
      </c>
      <c r="E13">
        <v>2404</v>
      </c>
      <c r="F13" t="s">
        <v>13</v>
      </c>
      <c r="G13">
        <v>17880</v>
      </c>
      <c r="H13" t="s">
        <v>84</v>
      </c>
      <c r="I13" t="s">
        <v>15</v>
      </c>
      <c r="J13" t="s">
        <v>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E7F86-2125-F142-B0DA-616D8035F75D}">
  <dimension ref="A1:F7"/>
  <sheetViews>
    <sheetView zoomScale="74" workbookViewId="0">
      <selection sqref="A1:F7"/>
    </sheetView>
  </sheetViews>
  <sheetFormatPr baseColWidth="10" defaultRowHeight="15" x14ac:dyDescent="0.2"/>
  <cols>
    <col min="2" max="2" width="19.83203125" bestFit="1" customWidth="1"/>
  </cols>
  <sheetData>
    <row r="1" spans="1:6" x14ac:dyDescent="0.2">
      <c r="A1" s="1" t="s">
        <v>0</v>
      </c>
      <c r="B1" s="1" t="s">
        <v>3</v>
      </c>
      <c r="C1" s="1" t="s">
        <v>5</v>
      </c>
      <c r="D1" s="1" t="s">
        <v>178</v>
      </c>
      <c r="E1" s="1" t="s">
        <v>179</v>
      </c>
      <c r="F1" s="1" t="s">
        <v>180</v>
      </c>
    </row>
    <row r="2" spans="1:6" x14ac:dyDescent="0.2">
      <c r="A2" t="s">
        <v>83</v>
      </c>
      <c r="B2" t="s">
        <v>26</v>
      </c>
      <c r="C2" t="s">
        <v>195</v>
      </c>
      <c r="D2">
        <v>17880</v>
      </c>
      <c r="E2">
        <v>371530</v>
      </c>
      <c r="F2">
        <v>32678354</v>
      </c>
    </row>
    <row r="3" spans="1:6" x14ac:dyDescent="0.2">
      <c r="A3" t="s">
        <v>83</v>
      </c>
      <c r="B3" t="s">
        <v>25</v>
      </c>
      <c r="C3" t="s">
        <v>197</v>
      </c>
      <c r="D3">
        <v>6407645</v>
      </c>
      <c r="E3">
        <v>693573</v>
      </c>
      <c r="F3">
        <v>47177856</v>
      </c>
    </row>
    <row r="4" spans="1:6" x14ac:dyDescent="0.2">
      <c r="A4" t="s">
        <v>83</v>
      </c>
      <c r="B4" t="s">
        <v>24</v>
      </c>
      <c r="C4" t="s">
        <v>198</v>
      </c>
      <c r="D4">
        <v>32571642</v>
      </c>
      <c r="E4">
        <v>294130</v>
      </c>
      <c r="F4">
        <v>131563</v>
      </c>
    </row>
    <row r="5" spans="1:6" x14ac:dyDescent="0.2">
      <c r="A5" t="s">
        <v>83</v>
      </c>
      <c r="B5" t="s">
        <v>23</v>
      </c>
      <c r="C5" t="s">
        <v>196</v>
      </c>
      <c r="D5">
        <v>113370</v>
      </c>
      <c r="E5">
        <v>177509</v>
      </c>
      <c r="F5">
        <v>22712349</v>
      </c>
    </row>
    <row r="6" spans="1:6" x14ac:dyDescent="0.2">
      <c r="A6" t="s">
        <v>83</v>
      </c>
      <c r="B6" t="s">
        <v>22</v>
      </c>
      <c r="C6" t="s">
        <v>199</v>
      </c>
      <c r="D6">
        <v>18481873</v>
      </c>
      <c r="E6">
        <v>97917</v>
      </c>
      <c r="F6">
        <v>2366850</v>
      </c>
    </row>
    <row r="7" spans="1:6" x14ac:dyDescent="0.2">
      <c r="A7" t="s">
        <v>83</v>
      </c>
      <c r="B7" t="s">
        <v>21</v>
      </c>
      <c r="C7" t="s">
        <v>200</v>
      </c>
      <c r="D7">
        <v>5501084</v>
      </c>
      <c r="E7">
        <v>10944</v>
      </c>
      <c r="F7">
        <v>30313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D64CB-FB3C-F043-8311-DE18400F0ED6}">
  <dimension ref="A1:J13"/>
  <sheetViews>
    <sheetView workbookViewId="0">
      <selection activeCell="G1" sqref="G1:G13"/>
    </sheetView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202</v>
      </c>
      <c r="B2">
        <v>12.68</v>
      </c>
      <c r="C2" t="s">
        <v>11</v>
      </c>
      <c r="D2" t="s">
        <v>12</v>
      </c>
      <c r="E2">
        <v>0</v>
      </c>
      <c r="F2" t="s">
        <v>13</v>
      </c>
      <c r="G2">
        <v>0</v>
      </c>
      <c r="H2" t="s">
        <v>201</v>
      </c>
      <c r="I2" t="s">
        <v>55</v>
      </c>
      <c r="J2" t="s">
        <v>13</v>
      </c>
    </row>
    <row r="3" spans="1:10" ht="15" x14ac:dyDescent="0.2">
      <c r="A3" t="s">
        <v>202</v>
      </c>
      <c r="B3">
        <v>12.68</v>
      </c>
      <c r="C3" t="s">
        <v>11</v>
      </c>
      <c r="D3" t="s">
        <v>16</v>
      </c>
      <c r="E3">
        <v>0</v>
      </c>
      <c r="F3" t="s">
        <v>13</v>
      </c>
      <c r="G3">
        <v>0</v>
      </c>
      <c r="H3" t="s">
        <v>201</v>
      </c>
      <c r="I3" t="s">
        <v>55</v>
      </c>
      <c r="J3" t="s">
        <v>13</v>
      </c>
    </row>
    <row r="4" spans="1:10" ht="15" x14ac:dyDescent="0.2">
      <c r="A4" t="s">
        <v>202</v>
      </c>
      <c r="B4">
        <v>12.68</v>
      </c>
      <c r="C4" t="s">
        <v>11</v>
      </c>
      <c r="D4" t="s">
        <v>17</v>
      </c>
      <c r="E4">
        <v>1031</v>
      </c>
      <c r="F4" t="s">
        <v>13</v>
      </c>
      <c r="G4">
        <v>3902</v>
      </c>
      <c r="H4" t="s">
        <v>201</v>
      </c>
      <c r="I4" t="s">
        <v>15</v>
      </c>
      <c r="J4" t="s">
        <v>13</v>
      </c>
    </row>
    <row r="5" spans="1:10" ht="15" x14ac:dyDescent="0.2">
      <c r="A5" t="s">
        <v>202</v>
      </c>
      <c r="B5">
        <v>12.68</v>
      </c>
      <c r="C5" t="s">
        <v>11</v>
      </c>
      <c r="D5" t="s">
        <v>18</v>
      </c>
      <c r="E5">
        <v>1544</v>
      </c>
      <c r="F5" t="s">
        <v>13</v>
      </c>
      <c r="G5">
        <v>5851</v>
      </c>
      <c r="H5" t="s">
        <v>201</v>
      </c>
      <c r="I5" t="s">
        <v>15</v>
      </c>
      <c r="J5" t="s">
        <v>13</v>
      </c>
    </row>
    <row r="6" spans="1:10" ht="15" x14ac:dyDescent="0.2">
      <c r="A6" t="s">
        <v>202</v>
      </c>
      <c r="B6">
        <v>12.68</v>
      </c>
      <c r="C6" t="s">
        <v>11</v>
      </c>
      <c r="D6" t="s">
        <v>19</v>
      </c>
      <c r="E6">
        <v>1399</v>
      </c>
      <c r="F6" t="s">
        <v>13</v>
      </c>
      <c r="G6">
        <v>5249</v>
      </c>
      <c r="H6" t="s">
        <v>201</v>
      </c>
      <c r="I6" t="s">
        <v>15</v>
      </c>
      <c r="J6" t="s">
        <v>13</v>
      </c>
    </row>
    <row r="7" spans="1:10" ht="15" x14ac:dyDescent="0.2">
      <c r="A7" t="s">
        <v>202</v>
      </c>
      <c r="B7">
        <v>12.68</v>
      </c>
      <c r="C7" t="s">
        <v>11</v>
      </c>
      <c r="D7" t="s">
        <v>20</v>
      </c>
      <c r="E7">
        <v>3846</v>
      </c>
      <c r="F7" t="s">
        <v>13</v>
      </c>
      <c r="G7">
        <v>27116</v>
      </c>
      <c r="H7" t="s">
        <v>201</v>
      </c>
      <c r="I7" t="s">
        <v>15</v>
      </c>
      <c r="J7" t="s">
        <v>13</v>
      </c>
    </row>
    <row r="8" spans="1:10" ht="15" x14ac:dyDescent="0.2">
      <c r="A8" t="s">
        <v>202</v>
      </c>
      <c r="B8">
        <v>12.68</v>
      </c>
      <c r="C8" t="s">
        <v>11</v>
      </c>
      <c r="D8" t="s">
        <v>21</v>
      </c>
      <c r="E8">
        <v>5992</v>
      </c>
      <c r="F8" t="s">
        <v>13</v>
      </c>
      <c r="G8">
        <v>80889</v>
      </c>
      <c r="H8" t="s">
        <v>201</v>
      </c>
      <c r="I8" t="s">
        <v>15</v>
      </c>
      <c r="J8" t="s">
        <v>13</v>
      </c>
    </row>
    <row r="9" spans="1:10" ht="15" x14ac:dyDescent="0.2">
      <c r="A9" t="s">
        <v>202</v>
      </c>
      <c r="B9">
        <v>12.68</v>
      </c>
      <c r="C9" t="s">
        <v>11</v>
      </c>
      <c r="D9" t="s">
        <v>22</v>
      </c>
      <c r="E9">
        <v>17356</v>
      </c>
      <c r="F9" t="s">
        <v>13</v>
      </c>
      <c r="G9">
        <v>277795</v>
      </c>
      <c r="H9" t="s">
        <v>201</v>
      </c>
      <c r="I9" t="s">
        <v>15</v>
      </c>
      <c r="J9" t="s">
        <v>13</v>
      </c>
    </row>
    <row r="10" spans="1:10" ht="15" x14ac:dyDescent="0.2">
      <c r="A10" t="s">
        <v>202</v>
      </c>
      <c r="B10">
        <v>12.68</v>
      </c>
      <c r="C10" t="s">
        <v>11</v>
      </c>
      <c r="D10" t="s">
        <v>23</v>
      </c>
      <c r="E10">
        <v>828</v>
      </c>
      <c r="F10" t="s">
        <v>13</v>
      </c>
      <c r="G10">
        <v>3192</v>
      </c>
      <c r="H10" t="s">
        <v>201</v>
      </c>
      <c r="I10" t="s">
        <v>15</v>
      </c>
      <c r="J10" t="s">
        <v>13</v>
      </c>
    </row>
    <row r="11" spans="1:10" ht="15" x14ac:dyDescent="0.2">
      <c r="A11" t="s">
        <v>202</v>
      </c>
      <c r="B11">
        <v>12.68</v>
      </c>
      <c r="C11" t="s">
        <v>11</v>
      </c>
      <c r="D11" t="s">
        <v>24</v>
      </c>
      <c r="E11">
        <v>31509</v>
      </c>
      <c r="F11" t="s">
        <v>13</v>
      </c>
      <c r="G11">
        <v>508965</v>
      </c>
      <c r="H11" t="s">
        <v>201</v>
      </c>
      <c r="I11" t="s">
        <v>15</v>
      </c>
      <c r="J11" t="s">
        <v>13</v>
      </c>
    </row>
    <row r="12" spans="1:10" ht="15" x14ac:dyDescent="0.2">
      <c r="A12" t="s">
        <v>202</v>
      </c>
      <c r="B12">
        <v>12.68</v>
      </c>
      <c r="C12" t="s">
        <v>11</v>
      </c>
      <c r="D12" t="s">
        <v>25</v>
      </c>
      <c r="E12">
        <v>10436</v>
      </c>
      <c r="F12" t="s">
        <v>13</v>
      </c>
      <c r="G12">
        <v>148318</v>
      </c>
      <c r="H12" t="s">
        <v>201</v>
      </c>
      <c r="I12" t="s">
        <v>15</v>
      </c>
      <c r="J12" t="s">
        <v>13</v>
      </c>
    </row>
    <row r="13" spans="1:10" ht="15" x14ac:dyDescent="0.2">
      <c r="A13" t="s">
        <v>202</v>
      </c>
      <c r="B13">
        <v>12.68</v>
      </c>
      <c r="C13" t="s">
        <v>11</v>
      </c>
      <c r="D13" t="s">
        <v>26</v>
      </c>
      <c r="E13">
        <v>0</v>
      </c>
      <c r="F13" t="s">
        <v>13</v>
      </c>
      <c r="G13">
        <v>0</v>
      </c>
      <c r="H13" t="s">
        <v>201</v>
      </c>
      <c r="I13" t="s">
        <v>55</v>
      </c>
      <c r="J13" t="s">
        <v>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1B4A1-571C-7944-9322-B4548F35D1F6}">
  <dimension ref="A1:J13"/>
  <sheetViews>
    <sheetView workbookViewId="0">
      <selection activeCell="G13" sqref="G2:G13"/>
    </sheetView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204</v>
      </c>
      <c r="B2">
        <v>12.68</v>
      </c>
      <c r="C2" t="s">
        <v>11</v>
      </c>
      <c r="D2" t="s">
        <v>12</v>
      </c>
      <c r="E2">
        <v>0</v>
      </c>
      <c r="F2" t="s">
        <v>13</v>
      </c>
      <c r="G2">
        <v>0</v>
      </c>
      <c r="H2" t="s">
        <v>203</v>
      </c>
      <c r="I2" t="s">
        <v>55</v>
      </c>
      <c r="J2" t="s">
        <v>13</v>
      </c>
    </row>
    <row r="3" spans="1:10" ht="15" x14ac:dyDescent="0.2">
      <c r="A3" t="s">
        <v>204</v>
      </c>
      <c r="B3">
        <v>12.68</v>
      </c>
      <c r="C3" t="s">
        <v>11</v>
      </c>
      <c r="D3" t="s">
        <v>16</v>
      </c>
      <c r="E3">
        <v>0</v>
      </c>
      <c r="F3" t="s">
        <v>13</v>
      </c>
      <c r="G3">
        <v>0</v>
      </c>
      <c r="H3" t="s">
        <v>203</v>
      </c>
      <c r="I3" t="s">
        <v>55</v>
      </c>
      <c r="J3" t="s">
        <v>13</v>
      </c>
    </row>
    <row r="4" spans="1:10" ht="15" x14ac:dyDescent="0.2">
      <c r="A4" t="s">
        <v>204</v>
      </c>
      <c r="B4">
        <v>12.68</v>
      </c>
      <c r="C4" t="s">
        <v>11</v>
      </c>
      <c r="D4" t="s">
        <v>17</v>
      </c>
      <c r="E4">
        <v>0</v>
      </c>
      <c r="F4" t="s">
        <v>13</v>
      </c>
      <c r="G4">
        <v>0</v>
      </c>
      <c r="H4" t="s">
        <v>203</v>
      </c>
      <c r="I4" t="s">
        <v>55</v>
      </c>
      <c r="J4" t="s">
        <v>13</v>
      </c>
    </row>
    <row r="5" spans="1:10" ht="15" x14ac:dyDescent="0.2">
      <c r="A5" t="s">
        <v>204</v>
      </c>
      <c r="B5">
        <v>12.68</v>
      </c>
      <c r="C5" t="s">
        <v>11</v>
      </c>
      <c r="D5" t="s">
        <v>18</v>
      </c>
      <c r="E5">
        <v>0</v>
      </c>
      <c r="F5" t="s">
        <v>13</v>
      </c>
      <c r="G5">
        <v>0</v>
      </c>
      <c r="H5" t="s">
        <v>203</v>
      </c>
      <c r="I5" t="s">
        <v>55</v>
      </c>
      <c r="J5" t="s">
        <v>13</v>
      </c>
    </row>
    <row r="6" spans="1:10" ht="15" x14ac:dyDescent="0.2">
      <c r="A6" t="s">
        <v>204</v>
      </c>
      <c r="B6">
        <v>12.68</v>
      </c>
      <c r="C6" t="s">
        <v>11</v>
      </c>
      <c r="D6" t="s">
        <v>19</v>
      </c>
      <c r="E6">
        <v>0</v>
      </c>
      <c r="F6" t="s">
        <v>13</v>
      </c>
      <c r="G6">
        <v>0</v>
      </c>
      <c r="H6" t="s">
        <v>203</v>
      </c>
      <c r="I6" t="s">
        <v>55</v>
      </c>
      <c r="J6" t="s">
        <v>13</v>
      </c>
    </row>
    <row r="7" spans="1:10" ht="15" x14ac:dyDescent="0.2">
      <c r="A7" t="s">
        <v>204</v>
      </c>
      <c r="B7">
        <v>12.68</v>
      </c>
      <c r="C7" t="s">
        <v>11</v>
      </c>
      <c r="D7" t="s">
        <v>20</v>
      </c>
      <c r="E7">
        <v>0</v>
      </c>
      <c r="F7" t="s">
        <v>13</v>
      </c>
      <c r="G7">
        <v>0</v>
      </c>
      <c r="H7" t="s">
        <v>203</v>
      </c>
      <c r="I7" t="s">
        <v>55</v>
      </c>
      <c r="J7" t="s">
        <v>13</v>
      </c>
    </row>
    <row r="8" spans="1:10" ht="15" x14ac:dyDescent="0.2">
      <c r="A8" t="s">
        <v>204</v>
      </c>
      <c r="B8">
        <v>12.68</v>
      </c>
      <c r="C8" t="s">
        <v>11</v>
      </c>
      <c r="D8" t="s">
        <v>21</v>
      </c>
      <c r="E8">
        <v>0</v>
      </c>
      <c r="F8" t="s">
        <v>13</v>
      </c>
      <c r="G8">
        <v>0</v>
      </c>
      <c r="H8" t="s">
        <v>203</v>
      </c>
      <c r="I8" t="s">
        <v>55</v>
      </c>
      <c r="J8" t="s">
        <v>13</v>
      </c>
    </row>
    <row r="9" spans="1:10" ht="15" x14ac:dyDescent="0.2">
      <c r="A9" t="s">
        <v>204</v>
      </c>
      <c r="B9">
        <v>12.68</v>
      </c>
      <c r="C9" t="s">
        <v>11</v>
      </c>
      <c r="D9" t="s">
        <v>22</v>
      </c>
      <c r="E9">
        <v>0</v>
      </c>
      <c r="F9" t="s">
        <v>13</v>
      </c>
      <c r="G9">
        <v>0</v>
      </c>
      <c r="H9" t="s">
        <v>203</v>
      </c>
      <c r="I9" t="s">
        <v>55</v>
      </c>
      <c r="J9" t="s">
        <v>13</v>
      </c>
    </row>
    <row r="10" spans="1:10" ht="15" x14ac:dyDescent="0.2">
      <c r="A10" t="s">
        <v>204</v>
      </c>
      <c r="B10">
        <v>12.68</v>
      </c>
      <c r="C10" t="s">
        <v>11</v>
      </c>
      <c r="D10" t="s">
        <v>23</v>
      </c>
      <c r="E10">
        <v>816</v>
      </c>
      <c r="F10" t="s">
        <v>13</v>
      </c>
      <c r="G10">
        <v>3176</v>
      </c>
      <c r="H10" t="s">
        <v>203</v>
      </c>
      <c r="I10" t="s">
        <v>15</v>
      </c>
      <c r="J10" t="s">
        <v>13</v>
      </c>
    </row>
    <row r="11" spans="1:10" ht="15" x14ac:dyDescent="0.2">
      <c r="A11" t="s">
        <v>204</v>
      </c>
      <c r="B11">
        <v>12.68</v>
      </c>
      <c r="C11" t="s">
        <v>11</v>
      </c>
      <c r="D11" t="s">
        <v>24</v>
      </c>
      <c r="E11">
        <v>0</v>
      </c>
      <c r="F11" t="s">
        <v>13</v>
      </c>
      <c r="G11">
        <v>0</v>
      </c>
      <c r="H11" t="s">
        <v>203</v>
      </c>
      <c r="I11" t="s">
        <v>55</v>
      </c>
      <c r="J11" t="s">
        <v>13</v>
      </c>
    </row>
    <row r="12" spans="1:10" ht="15" x14ac:dyDescent="0.2">
      <c r="A12" t="s">
        <v>204</v>
      </c>
      <c r="B12">
        <v>12.68</v>
      </c>
      <c r="C12" t="s">
        <v>11</v>
      </c>
      <c r="D12" t="s">
        <v>25</v>
      </c>
      <c r="E12">
        <v>1102</v>
      </c>
      <c r="F12" t="s">
        <v>13</v>
      </c>
      <c r="G12">
        <v>4192</v>
      </c>
      <c r="H12" t="s">
        <v>203</v>
      </c>
      <c r="I12" t="s">
        <v>15</v>
      </c>
      <c r="J12" t="s">
        <v>13</v>
      </c>
    </row>
    <row r="13" spans="1:10" ht="15" x14ac:dyDescent="0.2">
      <c r="A13" t="s">
        <v>204</v>
      </c>
      <c r="B13">
        <v>12.68</v>
      </c>
      <c r="C13" t="s">
        <v>11</v>
      </c>
      <c r="D13" t="s">
        <v>26</v>
      </c>
      <c r="E13">
        <v>1392</v>
      </c>
      <c r="F13" t="s">
        <v>13</v>
      </c>
      <c r="G13">
        <v>6959</v>
      </c>
      <c r="H13" t="s">
        <v>203</v>
      </c>
      <c r="I13" t="s">
        <v>15</v>
      </c>
      <c r="J13" t="s">
        <v>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58A4-685D-6A44-9257-3C69DBE17C40}">
  <dimension ref="A1:J13"/>
  <sheetViews>
    <sheetView workbookViewId="0">
      <selection activeCell="G2" sqref="G2:G13"/>
    </sheetView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206</v>
      </c>
      <c r="B2">
        <v>12.68</v>
      </c>
      <c r="C2" t="s">
        <v>11</v>
      </c>
      <c r="D2" t="s">
        <v>12</v>
      </c>
      <c r="E2">
        <v>0</v>
      </c>
      <c r="F2" t="s">
        <v>13</v>
      </c>
      <c r="G2">
        <v>0</v>
      </c>
      <c r="H2" t="s">
        <v>205</v>
      </c>
      <c r="I2" t="s">
        <v>55</v>
      </c>
      <c r="J2" t="s">
        <v>13</v>
      </c>
    </row>
    <row r="3" spans="1:10" ht="15" x14ac:dyDescent="0.2">
      <c r="A3" t="s">
        <v>206</v>
      </c>
      <c r="B3">
        <v>12.68</v>
      </c>
      <c r="C3" t="s">
        <v>11</v>
      </c>
      <c r="D3" t="s">
        <v>16</v>
      </c>
      <c r="E3">
        <v>0</v>
      </c>
      <c r="F3" t="s">
        <v>13</v>
      </c>
      <c r="G3">
        <v>0</v>
      </c>
      <c r="H3" t="s">
        <v>205</v>
      </c>
      <c r="I3" t="s">
        <v>55</v>
      </c>
      <c r="J3" t="s">
        <v>13</v>
      </c>
    </row>
    <row r="4" spans="1:10" ht="15" x14ac:dyDescent="0.2">
      <c r="A4" t="s">
        <v>206</v>
      </c>
      <c r="B4">
        <v>12.68</v>
      </c>
      <c r="C4" t="s">
        <v>11</v>
      </c>
      <c r="D4" t="s">
        <v>17</v>
      </c>
      <c r="E4">
        <v>0</v>
      </c>
      <c r="F4" t="s">
        <v>13</v>
      </c>
      <c r="G4">
        <v>0</v>
      </c>
      <c r="H4" t="s">
        <v>205</v>
      </c>
      <c r="I4" t="s">
        <v>55</v>
      </c>
      <c r="J4" t="s">
        <v>13</v>
      </c>
    </row>
    <row r="5" spans="1:10" ht="15" x14ac:dyDescent="0.2">
      <c r="A5" t="s">
        <v>206</v>
      </c>
      <c r="B5">
        <v>12.68</v>
      </c>
      <c r="C5" t="s">
        <v>11</v>
      </c>
      <c r="D5" t="s">
        <v>18</v>
      </c>
      <c r="E5">
        <v>0</v>
      </c>
      <c r="F5" t="s">
        <v>13</v>
      </c>
      <c r="G5">
        <v>0</v>
      </c>
      <c r="H5" t="s">
        <v>205</v>
      </c>
      <c r="I5" t="s">
        <v>55</v>
      </c>
      <c r="J5" t="s">
        <v>13</v>
      </c>
    </row>
    <row r="6" spans="1:10" ht="15" x14ac:dyDescent="0.2">
      <c r="A6" t="s">
        <v>206</v>
      </c>
      <c r="B6">
        <v>12.68</v>
      </c>
      <c r="C6" t="s">
        <v>11</v>
      </c>
      <c r="D6" t="s">
        <v>19</v>
      </c>
      <c r="E6">
        <v>0</v>
      </c>
      <c r="F6" t="s">
        <v>13</v>
      </c>
      <c r="G6">
        <v>0</v>
      </c>
      <c r="H6" t="s">
        <v>205</v>
      </c>
      <c r="I6" t="s">
        <v>55</v>
      </c>
      <c r="J6" t="s">
        <v>13</v>
      </c>
    </row>
    <row r="7" spans="1:10" ht="15" x14ac:dyDescent="0.2">
      <c r="A7" t="s">
        <v>206</v>
      </c>
      <c r="B7">
        <v>12.68</v>
      </c>
      <c r="C7" t="s">
        <v>11</v>
      </c>
      <c r="D7" t="s">
        <v>20</v>
      </c>
      <c r="E7">
        <v>1119</v>
      </c>
      <c r="F7" t="s">
        <v>13</v>
      </c>
      <c r="G7">
        <v>4205</v>
      </c>
      <c r="H7" t="s">
        <v>205</v>
      </c>
      <c r="I7" t="s">
        <v>15</v>
      </c>
      <c r="J7" t="s">
        <v>13</v>
      </c>
    </row>
    <row r="8" spans="1:10" ht="15" x14ac:dyDescent="0.2">
      <c r="A8" t="s">
        <v>206</v>
      </c>
      <c r="B8">
        <v>12.68</v>
      </c>
      <c r="C8" t="s">
        <v>11</v>
      </c>
      <c r="D8" t="s">
        <v>21</v>
      </c>
      <c r="E8">
        <v>0</v>
      </c>
      <c r="F8" t="s">
        <v>13</v>
      </c>
      <c r="G8">
        <v>0</v>
      </c>
      <c r="H8" t="s">
        <v>205</v>
      </c>
      <c r="I8" t="s">
        <v>55</v>
      </c>
      <c r="J8" t="s">
        <v>13</v>
      </c>
    </row>
    <row r="9" spans="1:10" ht="15" x14ac:dyDescent="0.2">
      <c r="A9" t="s">
        <v>206</v>
      </c>
      <c r="B9">
        <v>12.68</v>
      </c>
      <c r="C9" t="s">
        <v>11</v>
      </c>
      <c r="D9" t="s">
        <v>22</v>
      </c>
      <c r="E9">
        <v>6738</v>
      </c>
      <c r="F9" t="s">
        <v>13</v>
      </c>
      <c r="G9">
        <v>119828</v>
      </c>
      <c r="H9" t="s">
        <v>205</v>
      </c>
      <c r="I9" t="s">
        <v>15</v>
      </c>
      <c r="J9" t="s">
        <v>13</v>
      </c>
    </row>
    <row r="10" spans="1:10" ht="15" x14ac:dyDescent="0.2">
      <c r="A10" t="s">
        <v>206</v>
      </c>
      <c r="B10">
        <v>12.68</v>
      </c>
      <c r="C10" t="s">
        <v>11</v>
      </c>
      <c r="D10" t="s">
        <v>23</v>
      </c>
      <c r="E10">
        <v>27393</v>
      </c>
      <c r="F10" t="s">
        <v>13</v>
      </c>
      <c r="G10">
        <v>477860</v>
      </c>
      <c r="H10" t="s">
        <v>205</v>
      </c>
      <c r="I10" t="s">
        <v>15</v>
      </c>
      <c r="J10" t="s">
        <v>13</v>
      </c>
    </row>
    <row r="11" spans="1:10" ht="15" x14ac:dyDescent="0.2">
      <c r="A11" t="s">
        <v>206</v>
      </c>
      <c r="B11">
        <v>12.68</v>
      </c>
      <c r="C11" t="s">
        <v>11</v>
      </c>
      <c r="D11" t="s">
        <v>24</v>
      </c>
      <c r="E11">
        <v>0</v>
      </c>
      <c r="F11" t="s">
        <v>13</v>
      </c>
      <c r="G11">
        <v>0</v>
      </c>
      <c r="H11" t="s">
        <v>205</v>
      </c>
      <c r="I11" t="s">
        <v>55</v>
      </c>
      <c r="J11" t="s">
        <v>13</v>
      </c>
    </row>
    <row r="12" spans="1:10" ht="15" x14ac:dyDescent="0.2">
      <c r="A12" t="s">
        <v>206</v>
      </c>
      <c r="B12">
        <v>12.68</v>
      </c>
      <c r="C12" t="s">
        <v>11</v>
      </c>
      <c r="D12" t="s">
        <v>25</v>
      </c>
      <c r="E12">
        <v>34519</v>
      </c>
      <c r="F12" t="s">
        <v>13</v>
      </c>
      <c r="G12">
        <v>568550</v>
      </c>
      <c r="H12" t="s">
        <v>205</v>
      </c>
      <c r="I12" t="s">
        <v>15</v>
      </c>
      <c r="J12" t="s">
        <v>13</v>
      </c>
    </row>
    <row r="13" spans="1:10" ht="15" x14ac:dyDescent="0.2">
      <c r="A13" t="s">
        <v>206</v>
      </c>
      <c r="B13">
        <v>12.68</v>
      </c>
      <c r="C13" t="s">
        <v>11</v>
      </c>
      <c r="D13" t="s">
        <v>26</v>
      </c>
      <c r="E13">
        <v>33449</v>
      </c>
      <c r="F13" t="s">
        <v>13</v>
      </c>
      <c r="G13">
        <v>594339</v>
      </c>
      <c r="H13" t="s">
        <v>205</v>
      </c>
      <c r="I13" t="s">
        <v>15</v>
      </c>
      <c r="J1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>
      <selection activeCell="G2" sqref="G2:G13"/>
    </sheetView>
  </sheetViews>
  <sheetFormatPr baseColWidth="10" defaultColWidth="8.83203125" defaultRowHeight="15" x14ac:dyDescent="0.2"/>
  <cols>
    <col min="1" max="1" width="17.5" customWidth="1"/>
    <col min="2" max="3" width="15" customWidth="1"/>
    <col min="4" max="4" width="20.5" bestFit="1" customWidth="1"/>
    <col min="5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>
        <v>14.28</v>
      </c>
      <c r="C2" t="s">
        <v>11</v>
      </c>
      <c r="D2" t="s">
        <v>12</v>
      </c>
      <c r="E2">
        <v>238388</v>
      </c>
      <c r="F2" t="s">
        <v>13</v>
      </c>
      <c r="G2">
        <v>5042926</v>
      </c>
      <c r="H2" t="s">
        <v>14</v>
      </c>
      <c r="I2" t="s">
        <v>15</v>
      </c>
      <c r="J2" t="s">
        <v>13</v>
      </c>
    </row>
    <row r="3" spans="1:10" x14ac:dyDescent="0.2">
      <c r="A3" t="s">
        <v>10</v>
      </c>
      <c r="B3">
        <v>14.28</v>
      </c>
      <c r="C3" t="s">
        <v>11</v>
      </c>
      <c r="D3" t="s">
        <v>16</v>
      </c>
      <c r="E3">
        <v>211712</v>
      </c>
      <c r="F3" t="s">
        <v>13</v>
      </c>
      <c r="G3">
        <v>4375307</v>
      </c>
      <c r="H3" t="s">
        <v>14</v>
      </c>
      <c r="I3" t="s">
        <v>15</v>
      </c>
      <c r="J3" t="s">
        <v>13</v>
      </c>
    </row>
    <row r="4" spans="1:10" x14ac:dyDescent="0.2">
      <c r="A4" t="s">
        <v>10</v>
      </c>
      <c r="B4">
        <v>14.28</v>
      </c>
      <c r="C4" t="s">
        <v>11</v>
      </c>
      <c r="D4" t="s">
        <v>17</v>
      </c>
      <c r="E4">
        <v>197102</v>
      </c>
      <c r="F4" t="s">
        <v>13</v>
      </c>
      <c r="G4">
        <v>4387670</v>
      </c>
      <c r="H4" t="s">
        <v>14</v>
      </c>
      <c r="I4" t="s">
        <v>15</v>
      </c>
      <c r="J4" t="s">
        <v>13</v>
      </c>
    </row>
    <row r="5" spans="1:10" x14ac:dyDescent="0.2">
      <c r="A5" t="s">
        <v>10</v>
      </c>
      <c r="B5">
        <v>14.28</v>
      </c>
      <c r="C5" t="s">
        <v>11</v>
      </c>
      <c r="D5" t="s">
        <v>18</v>
      </c>
      <c r="E5">
        <v>166118</v>
      </c>
      <c r="F5" t="s">
        <v>13</v>
      </c>
      <c r="G5">
        <v>4037686</v>
      </c>
      <c r="H5" t="s">
        <v>14</v>
      </c>
      <c r="I5" t="s">
        <v>15</v>
      </c>
      <c r="J5" t="s">
        <v>13</v>
      </c>
    </row>
    <row r="6" spans="1:10" x14ac:dyDescent="0.2">
      <c r="A6" t="s">
        <v>10</v>
      </c>
      <c r="B6">
        <v>14.28</v>
      </c>
      <c r="C6" t="s">
        <v>11</v>
      </c>
      <c r="D6" t="s">
        <v>19</v>
      </c>
      <c r="E6">
        <v>195740</v>
      </c>
      <c r="F6" t="s">
        <v>13</v>
      </c>
      <c r="G6">
        <v>4294790</v>
      </c>
      <c r="H6" t="s">
        <v>14</v>
      </c>
      <c r="I6" t="s">
        <v>15</v>
      </c>
      <c r="J6" t="s">
        <v>13</v>
      </c>
    </row>
    <row r="7" spans="1:10" x14ac:dyDescent="0.2">
      <c r="A7" t="s">
        <v>10</v>
      </c>
      <c r="B7">
        <v>14.28</v>
      </c>
      <c r="C7" t="s">
        <v>11</v>
      </c>
      <c r="D7" t="s">
        <v>20</v>
      </c>
      <c r="E7">
        <v>127127</v>
      </c>
      <c r="F7" t="s">
        <v>13</v>
      </c>
      <c r="G7">
        <v>3176740</v>
      </c>
      <c r="H7" t="s">
        <v>14</v>
      </c>
      <c r="I7" t="s">
        <v>15</v>
      </c>
      <c r="J7" t="s">
        <v>13</v>
      </c>
    </row>
    <row r="8" spans="1:10" x14ac:dyDescent="0.2">
      <c r="A8" t="s">
        <v>10</v>
      </c>
      <c r="B8">
        <v>14.28</v>
      </c>
      <c r="C8" t="s">
        <v>11</v>
      </c>
      <c r="D8" t="s">
        <v>21</v>
      </c>
      <c r="E8">
        <v>11589</v>
      </c>
      <c r="F8" t="s">
        <v>13</v>
      </c>
      <c r="G8">
        <v>264206</v>
      </c>
      <c r="H8" t="s">
        <v>14</v>
      </c>
      <c r="I8" t="s">
        <v>15</v>
      </c>
      <c r="J8" t="s">
        <v>13</v>
      </c>
    </row>
    <row r="9" spans="1:10" x14ac:dyDescent="0.2">
      <c r="A9" t="s">
        <v>10</v>
      </c>
      <c r="B9">
        <v>14.28</v>
      </c>
      <c r="C9" t="s">
        <v>11</v>
      </c>
      <c r="D9" t="s">
        <v>22</v>
      </c>
      <c r="E9">
        <v>169435</v>
      </c>
      <c r="F9" t="s">
        <v>13</v>
      </c>
      <c r="G9">
        <v>2859216</v>
      </c>
      <c r="H9" t="s">
        <v>14</v>
      </c>
      <c r="I9" t="s">
        <v>15</v>
      </c>
      <c r="J9" t="s">
        <v>13</v>
      </c>
    </row>
    <row r="10" spans="1:10" x14ac:dyDescent="0.2">
      <c r="A10" t="s">
        <v>10</v>
      </c>
      <c r="B10">
        <v>14.28</v>
      </c>
      <c r="C10" t="s">
        <v>11</v>
      </c>
      <c r="D10" t="s">
        <v>23</v>
      </c>
      <c r="E10">
        <v>90796</v>
      </c>
      <c r="F10" t="s">
        <v>13</v>
      </c>
      <c r="G10">
        <v>1525732</v>
      </c>
      <c r="H10" t="s">
        <v>14</v>
      </c>
      <c r="I10" t="s">
        <v>15</v>
      </c>
      <c r="J10" t="s">
        <v>13</v>
      </c>
    </row>
    <row r="11" spans="1:10" x14ac:dyDescent="0.2">
      <c r="A11" t="s">
        <v>10</v>
      </c>
      <c r="B11">
        <v>14.28</v>
      </c>
      <c r="C11" t="s">
        <v>11</v>
      </c>
      <c r="D11" t="s">
        <v>24</v>
      </c>
      <c r="E11">
        <v>239527</v>
      </c>
      <c r="F11" t="s">
        <v>13</v>
      </c>
      <c r="G11">
        <v>4048474</v>
      </c>
      <c r="H11" t="s">
        <v>14</v>
      </c>
      <c r="I11" t="s">
        <v>15</v>
      </c>
      <c r="J11" t="s">
        <v>13</v>
      </c>
    </row>
    <row r="12" spans="1:10" x14ac:dyDescent="0.2">
      <c r="A12" t="s">
        <v>10</v>
      </c>
      <c r="B12">
        <v>14.28</v>
      </c>
      <c r="C12" t="s">
        <v>11</v>
      </c>
      <c r="D12" t="s">
        <v>25</v>
      </c>
      <c r="E12">
        <v>324433</v>
      </c>
      <c r="F12" t="s">
        <v>13</v>
      </c>
      <c r="G12">
        <v>6454544</v>
      </c>
      <c r="H12" t="s">
        <v>14</v>
      </c>
      <c r="I12" t="s">
        <v>15</v>
      </c>
      <c r="J12" t="s">
        <v>13</v>
      </c>
    </row>
    <row r="13" spans="1:10" x14ac:dyDescent="0.2">
      <c r="A13" t="s">
        <v>10</v>
      </c>
      <c r="B13">
        <v>14.28</v>
      </c>
      <c r="C13" t="s">
        <v>11</v>
      </c>
      <c r="D13" t="s">
        <v>26</v>
      </c>
      <c r="E13">
        <v>76050</v>
      </c>
      <c r="F13" t="s">
        <v>13</v>
      </c>
      <c r="G13">
        <v>1413109</v>
      </c>
      <c r="H13" t="s">
        <v>14</v>
      </c>
      <c r="I13" t="s">
        <v>15</v>
      </c>
      <c r="J13" t="s">
        <v>13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177B2-0AB5-244A-983D-5CB6C7AB678B}">
  <dimension ref="A1:J13"/>
  <sheetViews>
    <sheetView workbookViewId="0">
      <selection sqref="A1:J13"/>
    </sheetView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208</v>
      </c>
      <c r="B2">
        <v>12.68</v>
      </c>
      <c r="C2" t="s">
        <v>11</v>
      </c>
      <c r="D2" t="s">
        <v>12</v>
      </c>
      <c r="E2">
        <v>66550</v>
      </c>
      <c r="F2" t="s">
        <v>13</v>
      </c>
      <c r="G2">
        <v>1278418</v>
      </c>
      <c r="H2" t="s">
        <v>207</v>
      </c>
      <c r="I2" t="s">
        <v>15</v>
      </c>
      <c r="J2" t="s">
        <v>13</v>
      </c>
    </row>
    <row r="3" spans="1:10" ht="15" x14ac:dyDescent="0.2">
      <c r="A3" t="s">
        <v>208</v>
      </c>
      <c r="B3">
        <v>12.68</v>
      </c>
      <c r="C3" t="s">
        <v>11</v>
      </c>
      <c r="D3" t="s">
        <v>16</v>
      </c>
      <c r="E3">
        <v>70324</v>
      </c>
      <c r="F3" t="s">
        <v>13</v>
      </c>
      <c r="G3">
        <v>1599038</v>
      </c>
      <c r="H3" t="s">
        <v>207</v>
      </c>
      <c r="I3" t="s">
        <v>15</v>
      </c>
      <c r="J3" t="s">
        <v>13</v>
      </c>
    </row>
    <row r="4" spans="1:10" ht="15" x14ac:dyDescent="0.2">
      <c r="A4" t="s">
        <v>208</v>
      </c>
      <c r="B4">
        <v>12.68</v>
      </c>
      <c r="C4" t="s">
        <v>11</v>
      </c>
      <c r="D4" t="s">
        <v>17</v>
      </c>
      <c r="E4">
        <v>120788</v>
      </c>
      <c r="F4" t="s">
        <v>13</v>
      </c>
      <c r="G4">
        <v>1946829</v>
      </c>
      <c r="H4" t="s">
        <v>207</v>
      </c>
      <c r="I4" t="s">
        <v>15</v>
      </c>
      <c r="J4" t="s">
        <v>13</v>
      </c>
    </row>
    <row r="5" spans="1:10" ht="15" x14ac:dyDescent="0.2">
      <c r="A5" t="s">
        <v>208</v>
      </c>
      <c r="B5">
        <v>12.68</v>
      </c>
      <c r="C5" t="s">
        <v>11</v>
      </c>
      <c r="D5" t="s">
        <v>18</v>
      </c>
      <c r="E5">
        <v>136727</v>
      </c>
      <c r="F5" t="s">
        <v>13</v>
      </c>
      <c r="G5">
        <v>2304356</v>
      </c>
      <c r="H5" t="s">
        <v>207</v>
      </c>
      <c r="I5" t="s">
        <v>15</v>
      </c>
      <c r="J5" t="s">
        <v>13</v>
      </c>
    </row>
    <row r="6" spans="1:10" ht="15" x14ac:dyDescent="0.2">
      <c r="A6" t="s">
        <v>208</v>
      </c>
      <c r="B6">
        <v>12.68</v>
      </c>
      <c r="C6" t="s">
        <v>11</v>
      </c>
      <c r="D6" t="s">
        <v>19</v>
      </c>
      <c r="E6">
        <v>101329</v>
      </c>
      <c r="F6" t="s">
        <v>13</v>
      </c>
      <c r="G6">
        <v>1989716</v>
      </c>
      <c r="H6" t="s">
        <v>207</v>
      </c>
      <c r="I6" t="s">
        <v>15</v>
      </c>
      <c r="J6" t="s">
        <v>13</v>
      </c>
    </row>
    <row r="7" spans="1:10" ht="15" x14ac:dyDescent="0.2">
      <c r="A7" t="s">
        <v>208</v>
      </c>
      <c r="B7">
        <v>12.68</v>
      </c>
      <c r="C7" t="s">
        <v>11</v>
      </c>
      <c r="D7" t="s">
        <v>20</v>
      </c>
      <c r="E7">
        <v>282503</v>
      </c>
      <c r="F7" t="s">
        <v>13</v>
      </c>
      <c r="G7">
        <v>4728729</v>
      </c>
      <c r="H7" t="s">
        <v>207</v>
      </c>
      <c r="I7" t="s">
        <v>15</v>
      </c>
      <c r="J7" t="s">
        <v>13</v>
      </c>
    </row>
    <row r="8" spans="1:10" ht="15" x14ac:dyDescent="0.2">
      <c r="A8" t="s">
        <v>208</v>
      </c>
      <c r="B8">
        <v>12.68</v>
      </c>
      <c r="C8" t="s">
        <v>11</v>
      </c>
      <c r="D8" t="s">
        <v>21</v>
      </c>
      <c r="E8">
        <v>0</v>
      </c>
      <c r="F8" t="s">
        <v>13</v>
      </c>
      <c r="G8">
        <v>0</v>
      </c>
      <c r="H8" t="s">
        <v>207</v>
      </c>
      <c r="I8" t="s">
        <v>55</v>
      </c>
      <c r="J8" t="s">
        <v>13</v>
      </c>
    </row>
    <row r="9" spans="1:10" ht="15" x14ac:dyDescent="0.2">
      <c r="A9" t="s">
        <v>208</v>
      </c>
      <c r="B9">
        <v>12.68</v>
      </c>
      <c r="C9" t="s">
        <v>11</v>
      </c>
      <c r="D9" t="s">
        <v>22</v>
      </c>
      <c r="E9">
        <v>0</v>
      </c>
      <c r="F9" t="s">
        <v>13</v>
      </c>
      <c r="G9">
        <v>0</v>
      </c>
      <c r="H9" t="s">
        <v>207</v>
      </c>
      <c r="I9" t="s">
        <v>55</v>
      </c>
      <c r="J9" t="s">
        <v>13</v>
      </c>
    </row>
    <row r="10" spans="1:10" ht="15" x14ac:dyDescent="0.2">
      <c r="A10" t="s">
        <v>208</v>
      </c>
      <c r="B10">
        <v>12.68</v>
      </c>
      <c r="C10" t="s">
        <v>11</v>
      </c>
      <c r="D10" t="s">
        <v>23</v>
      </c>
      <c r="E10">
        <v>0</v>
      </c>
      <c r="F10" t="s">
        <v>13</v>
      </c>
      <c r="G10">
        <v>0</v>
      </c>
      <c r="H10" t="s">
        <v>207</v>
      </c>
      <c r="I10" t="s">
        <v>55</v>
      </c>
      <c r="J10" t="s">
        <v>13</v>
      </c>
    </row>
    <row r="11" spans="1:10" ht="15" x14ac:dyDescent="0.2">
      <c r="A11" t="s">
        <v>208</v>
      </c>
      <c r="B11">
        <v>12.68</v>
      </c>
      <c r="C11" t="s">
        <v>11</v>
      </c>
      <c r="D11" t="s">
        <v>24</v>
      </c>
      <c r="E11">
        <v>0</v>
      </c>
      <c r="F11" t="s">
        <v>13</v>
      </c>
      <c r="G11">
        <v>0</v>
      </c>
      <c r="H11" t="s">
        <v>207</v>
      </c>
      <c r="I11" t="s">
        <v>55</v>
      </c>
      <c r="J11" t="s">
        <v>13</v>
      </c>
    </row>
    <row r="12" spans="1:10" ht="15" x14ac:dyDescent="0.2">
      <c r="A12" t="s">
        <v>208</v>
      </c>
      <c r="B12">
        <v>12.68</v>
      </c>
      <c r="C12" t="s">
        <v>11</v>
      </c>
      <c r="D12" t="s">
        <v>25</v>
      </c>
      <c r="E12">
        <v>0</v>
      </c>
      <c r="F12" t="s">
        <v>13</v>
      </c>
      <c r="G12">
        <v>0</v>
      </c>
      <c r="H12" t="s">
        <v>207</v>
      </c>
      <c r="I12" t="s">
        <v>55</v>
      </c>
      <c r="J12" t="s">
        <v>13</v>
      </c>
    </row>
    <row r="13" spans="1:10" ht="15" x14ac:dyDescent="0.2">
      <c r="A13" t="s">
        <v>208</v>
      </c>
      <c r="B13">
        <v>12.68</v>
      </c>
      <c r="C13" t="s">
        <v>11</v>
      </c>
      <c r="D13" t="s">
        <v>26</v>
      </c>
      <c r="E13">
        <v>0</v>
      </c>
      <c r="F13" t="s">
        <v>13</v>
      </c>
      <c r="G13">
        <v>0</v>
      </c>
      <c r="H13" t="s">
        <v>207</v>
      </c>
      <c r="I13" t="s">
        <v>55</v>
      </c>
      <c r="J13" t="s">
        <v>13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4C535-0D38-DB4C-88EB-F4D553EFD64A}">
  <dimension ref="A1:G7"/>
  <sheetViews>
    <sheetView workbookViewId="0">
      <selection sqref="A1:G7"/>
    </sheetView>
  </sheetViews>
  <sheetFormatPr baseColWidth="10" defaultRowHeight="15" x14ac:dyDescent="0.2"/>
  <cols>
    <col min="2" max="2" width="19.83203125" bestFit="1" customWidth="1"/>
  </cols>
  <sheetData>
    <row r="1" spans="1:7" x14ac:dyDescent="0.2">
      <c r="A1" s="1" t="s">
        <v>0</v>
      </c>
      <c r="B1" s="1" t="s">
        <v>3</v>
      </c>
      <c r="C1" s="1" t="s">
        <v>5</v>
      </c>
      <c r="D1" s="1" t="s">
        <v>178</v>
      </c>
      <c r="E1" s="1" t="s">
        <v>179</v>
      </c>
      <c r="F1" s="1" t="s">
        <v>180</v>
      </c>
      <c r="G1" s="1" t="s">
        <v>209</v>
      </c>
    </row>
    <row r="2" spans="1:7" x14ac:dyDescent="0.2">
      <c r="A2" t="s">
        <v>208</v>
      </c>
      <c r="B2" t="s">
        <v>26</v>
      </c>
      <c r="C2" t="s">
        <v>195</v>
      </c>
      <c r="D2">
        <v>0</v>
      </c>
      <c r="E2">
        <v>0</v>
      </c>
      <c r="F2">
        <v>6959</v>
      </c>
      <c r="G2">
        <v>594339</v>
      </c>
    </row>
    <row r="3" spans="1:7" x14ac:dyDescent="0.2">
      <c r="A3" t="s">
        <v>208</v>
      </c>
      <c r="B3" t="s">
        <v>25</v>
      </c>
      <c r="C3" t="s">
        <v>197</v>
      </c>
      <c r="D3">
        <v>0</v>
      </c>
      <c r="E3">
        <v>148318</v>
      </c>
      <c r="F3">
        <v>4192</v>
      </c>
      <c r="G3">
        <v>568550</v>
      </c>
    </row>
    <row r="4" spans="1:7" x14ac:dyDescent="0.2">
      <c r="A4" t="s">
        <v>208</v>
      </c>
      <c r="B4" t="s">
        <v>24</v>
      </c>
      <c r="C4" t="s">
        <v>198</v>
      </c>
      <c r="D4">
        <v>0</v>
      </c>
      <c r="E4">
        <v>508965</v>
      </c>
      <c r="F4">
        <v>0</v>
      </c>
      <c r="G4">
        <v>0</v>
      </c>
    </row>
    <row r="5" spans="1:7" x14ac:dyDescent="0.2">
      <c r="A5" t="s">
        <v>208</v>
      </c>
      <c r="B5" t="s">
        <v>23</v>
      </c>
      <c r="C5" t="s">
        <v>196</v>
      </c>
      <c r="D5">
        <v>0</v>
      </c>
      <c r="E5">
        <v>3192</v>
      </c>
      <c r="F5">
        <v>3176</v>
      </c>
      <c r="G5">
        <v>477860</v>
      </c>
    </row>
    <row r="6" spans="1:7" x14ac:dyDescent="0.2">
      <c r="A6" t="s">
        <v>208</v>
      </c>
      <c r="B6" t="s">
        <v>22</v>
      </c>
      <c r="C6" t="s">
        <v>199</v>
      </c>
      <c r="D6">
        <v>0</v>
      </c>
      <c r="E6">
        <v>277795</v>
      </c>
      <c r="F6">
        <v>0</v>
      </c>
      <c r="G6">
        <v>119828</v>
      </c>
    </row>
    <row r="7" spans="1:7" x14ac:dyDescent="0.2">
      <c r="A7" t="s">
        <v>208</v>
      </c>
      <c r="B7" t="s">
        <v>21</v>
      </c>
      <c r="C7" t="s">
        <v>200</v>
      </c>
      <c r="D7">
        <v>0</v>
      </c>
      <c r="E7">
        <v>80889</v>
      </c>
      <c r="F7">
        <v>0</v>
      </c>
      <c r="G7">
        <v>0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13"/>
  <sheetViews>
    <sheetView workbookViewId="0">
      <selection activeCell="M21" sqref="M21"/>
    </sheetView>
  </sheetViews>
  <sheetFormatPr baseColWidth="10" defaultColWidth="8.83203125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102</v>
      </c>
      <c r="B2">
        <v>9.64</v>
      </c>
      <c r="C2" t="s">
        <v>11</v>
      </c>
      <c r="D2" t="s">
        <v>12</v>
      </c>
      <c r="E2">
        <v>1170825295</v>
      </c>
      <c r="F2" t="s">
        <v>13</v>
      </c>
      <c r="G2">
        <v>21573162179</v>
      </c>
      <c r="H2" t="s">
        <v>103</v>
      </c>
      <c r="I2" t="s">
        <v>104</v>
      </c>
      <c r="J2" t="s">
        <v>13</v>
      </c>
    </row>
    <row r="3" spans="1:10" x14ac:dyDescent="0.2">
      <c r="A3" t="s">
        <v>102</v>
      </c>
      <c r="B3">
        <v>9.64</v>
      </c>
      <c r="C3" t="s">
        <v>11</v>
      </c>
      <c r="D3" t="s">
        <v>16</v>
      </c>
      <c r="E3">
        <v>1143315604</v>
      </c>
      <c r="F3" t="s">
        <v>13</v>
      </c>
      <c r="G3">
        <v>20453908217</v>
      </c>
      <c r="H3" t="s">
        <v>103</v>
      </c>
      <c r="I3" t="s">
        <v>105</v>
      </c>
      <c r="J3" t="s">
        <v>13</v>
      </c>
    </row>
    <row r="4" spans="1:10" x14ac:dyDescent="0.2">
      <c r="A4" t="s">
        <v>102</v>
      </c>
      <c r="B4">
        <v>9.64</v>
      </c>
      <c r="C4" t="s">
        <v>11</v>
      </c>
      <c r="D4" t="s">
        <v>17</v>
      </c>
      <c r="E4">
        <v>1233757442</v>
      </c>
      <c r="F4" t="s">
        <v>13</v>
      </c>
      <c r="G4">
        <v>21888595986</v>
      </c>
      <c r="H4" t="s">
        <v>103</v>
      </c>
      <c r="I4" t="s">
        <v>106</v>
      </c>
      <c r="J4" t="s">
        <v>13</v>
      </c>
    </row>
    <row r="5" spans="1:10" x14ac:dyDescent="0.2">
      <c r="A5" t="s">
        <v>102</v>
      </c>
      <c r="B5">
        <v>9.64</v>
      </c>
      <c r="C5" t="s">
        <v>11</v>
      </c>
      <c r="D5" t="s">
        <v>18</v>
      </c>
      <c r="E5">
        <v>1023053495</v>
      </c>
      <c r="F5" t="s">
        <v>13</v>
      </c>
      <c r="G5">
        <v>18930451370</v>
      </c>
      <c r="H5" t="s">
        <v>103</v>
      </c>
      <c r="I5" t="s">
        <v>107</v>
      </c>
      <c r="J5" t="s">
        <v>13</v>
      </c>
    </row>
    <row r="6" spans="1:10" x14ac:dyDescent="0.2">
      <c r="A6" t="s">
        <v>102</v>
      </c>
      <c r="B6">
        <v>9.64</v>
      </c>
      <c r="C6" t="s">
        <v>11</v>
      </c>
      <c r="D6" t="s">
        <v>19</v>
      </c>
      <c r="E6">
        <v>998696141</v>
      </c>
      <c r="F6" t="s">
        <v>13</v>
      </c>
      <c r="G6">
        <v>17274362073</v>
      </c>
      <c r="H6" t="s">
        <v>103</v>
      </c>
      <c r="I6" t="s">
        <v>108</v>
      </c>
      <c r="J6" t="s">
        <v>13</v>
      </c>
    </row>
    <row r="7" spans="1:10" x14ac:dyDescent="0.2">
      <c r="A7" t="s">
        <v>102</v>
      </c>
      <c r="B7">
        <v>9.64</v>
      </c>
      <c r="C7" t="s">
        <v>11</v>
      </c>
      <c r="D7" t="s">
        <v>20</v>
      </c>
      <c r="E7">
        <v>940448336</v>
      </c>
      <c r="F7" t="s">
        <v>13</v>
      </c>
      <c r="G7">
        <v>17586151467</v>
      </c>
      <c r="H7" t="s">
        <v>103</v>
      </c>
      <c r="I7" t="s">
        <v>109</v>
      </c>
      <c r="J7" t="s">
        <v>13</v>
      </c>
    </row>
    <row r="8" spans="1:10" x14ac:dyDescent="0.2">
      <c r="A8" t="s">
        <v>102</v>
      </c>
      <c r="B8">
        <v>9.64</v>
      </c>
      <c r="C8" t="s">
        <v>11</v>
      </c>
      <c r="D8" t="s">
        <v>21</v>
      </c>
      <c r="E8">
        <v>1285902</v>
      </c>
      <c r="F8" t="s">
        <v>13</v>
      </c>
      <c r="G8">
        <v>20056797</v>
      </c>
      <c r="H8" t="s">
        <v>103</v>
      </c>
      <c r="I8" t="s">
        <v>110</v>
      </c>
      <c r="J8" t="s">
        <v>13</v>
      </c>
    </row>
    <row r="9" spans="1:10" x14ac:dyDescent="0.2">
      <c r="A9" t="s">
        <v>102</v>
      </c>
      <c r="B9">
        <v>9.64</v>
      </c>
      <c r="C9" t="s">
        <v>11</v>
      </c>
      <c r="D9" t="s">
        <v>22</v>
      </c>
      <c r="E9">
        <v>7293111</v>
      </c>
      <c r="F9" t="s">
        <v>13</v>
      </c>
      <c r="G9">
        <v>121583012</v>
      </c>
      <c r="H9" t="s">
        <v>103</v>
      </c>
      <c r="I9" t="s">
        <v>111</v>
      </c>
      <c r="J9" t="s">
        <v>13</v>
      </c>
    </row>
    <row r="10" spans="1:10" x14ac:dyDescent="0.2">
      <c r="A10" t="s">
        <v>102</v>
      </c>
      <c r="B10">
        <v>9.64</v>
      </c>
      <c r="C10" t="s">
        <v>11</v>
      </c>
      <c r="D10" t="s">
        <v>23</v>
      </c>
      <c r="E10">
        <v>6487961</v>
      </c>
      <c r="F10" t="s">
        <v>13</v>
      </c>
      <c r="G10">
        <v>115162354</v>
      </c>
      <c r="H10" t="s">
        <v>103</v>
      </c>
      <c r="I10" t="s">
        <v>112</v>
      </c>
      <c r="J10" t="s">
        <v>13</v>
      </c>
    </row>
    <row r="11" spans="1:10" x14ac:dyDescent="0.2">
      <c r="A11" t="s">
        <v>102</v>
      </c>
      <c r="B11">
        <v>9.64</v>
      </c>
      <c r="C11" t="s">
        <v>11</v>
      </c>
      <c r="D11" t="s">
        <v>24</v>
      </c>
      <c r="E11">
        <v>10573846</v>
      </c>
      <c r="F11" t="s">
        <v>13</v>
      </c>
      <c r="G11">
        <v>170650416</v>
      </c>
      <c r="H11" t="s">
        <v>103</v>
      </c>
      <c r="I11" t="s">
        <v>113</v>
      </c>
      <c r="J11" t="s">
        <v>13</v>
      </c>
    </row>
    <row r="12" spans="1:10" x14ac:dyDescent="0.2">
      <c r="A12" t="s">
        <v>102</v>
      </c>
      <c r="B12">
        <v>9.64</v>
      </c>
      <c r="C12" t="s">
        <v>11</v>
      </c>
      <c r="D12" t="s">
        <v>25</v>
      </c>
      <c r="E12">
        <v>20917846</v>
      </c>
      <c r="F12" t="s">
        <v>13</v>
      </c>
      <c r="G12">
        <v>348244778</v>
      </c>
      <c r="H12" t="s">
        <v>103</v>
      </c>
      <c r="I12" t="s">
        <v>114</v>
      </c>
      <c r="J12" t="s">
        <v>13</v>
      </c>
    </row>
    <row r="13" spans="1:10" x14ac:dyDescent="0.2">
      <c r="A13" t="s">
        <v>102</v>
      </c>
      <c r="B13">
        <v>9.64</v>
      </c>
      <c r="C13" t="s">
        <v>11</v>
      </c>
      <c r="D13" t="s">
        <v>26</v>
      </c>
      <c r="E13">
        <v>12397667</v>
      </c>
      <c r="F13" t="s">
        <v>13</v>
      </c>
      <c r="G13">
        <v>208602474</v>
      </c>
      <c r="H13" t="s">
        <v>103</v>
      </c>
      <c r="I13" t="s">
        <v>115</v>
      </c>
      <c r="J13" t="s">
        <v>13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13"/>
  <sheetViews>
    <sheetView workbookViewId="0">
      <selection activeCell="G1" sqref="G1:G13"/>
    </sheetView>
  </sheetViews>
  <sheetFormatPr baseColWidth="10" defaultColWidth="8.83203125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92</v>
      </c>
      <c r="B2">
        <v>9.7100000000000009</v>
      </c>
      <c r="C2" t="s">
        <v>11</v>
      </c>
      <c r="D2" t="s">
        <v>12</v>
      </c>
      <c r="E2">
        <v>8261662</v>
      </c>
      <c r="F2" t="s">
        <v>13</v>
      </c>
      <c r="G2">
        <v>142433055</v>
      </c>
      <c r="H2" t="s">
        <v>93</v>
      </c>
      <c r="I2" t="s">
        <v>15</v>
      </c>
      <c r="J2" t="s">
        <v>13</v>
      </c>
    </row>
    <row r="3" spans="1:10" x14ac:dyDescent="0.2">
      <c r="A3" t="s">
        <v>92</v>
      </c>
      <c r="B3">
        <v>9.7100000000000009</v>
      </c>
      <c r="C3" t="s">
        <v>11</v>
      </c>
      <c r="D3" t="s">
        <v>16</v>
      </c>
      <c r="E3">
        <v>7675563</v>
      </c>
      <c r="F3" t="s">
        <v>13</v>
      </c>
      <c r="G3">
        <v>129982516</v>
      </c>
      <c r="H3" t="s">
        <v>93</v>
      </c>
      <c r="I3" t="s">
        <v>15</v>
      </c>
      <c r="J3" t="s">
        <v>13</v>
      </c>
    </row>
    <row r="4" spans="1:10" x14ac:dyDescent="0.2">
      <c r="A4" t="s">
        <v>92</v>
      </c>
      <c r="B4">
        <v>9.7100000000000009</v>
      </c>
      <c r="C4" t="s">
        <v>11</v>
      </c>
      <c r="D4" t="s">
        <v>17</v>
      </c>
      <c r="E4">
        <v>8862495</v>
      </c>
      <c r="F4" t="s">
        <v>13</v>
      </c>
      <c r="G4">
        <v>142712272</v>
      </c>
      <c r="H4" t="s">
        <v>93</v>
      </c>
      <c r="I4" t="s">
        <v>15</v>
      </c>
      <c r="J4" t="s">
        <v>13</v>
      </c>
    </row>
    <row r="5" spans="1:10" x14ac:dyDescent="0.2">
      <c r="A5" t="s">
        <v>92</v>
      </c>
      <c r="B5">
        <v>9.7100000000000009</v>
      </c>
      <c r="C5" t="s">
        <v>11</v>
      </c>
      <c r="D5" t="s">
        <v>18</v>
      </c>
      <c r="E5">
        <v>6452816</v>
      </c>
      <c r="F5" t="s">
        <v>13</v>
      </c>
      <c r="G5">
        <v>119979091</v>
      </c>
      <c r="H5" t="s">
        <v>93</v>
      </c>
      <c r="I5" t="s">
        <v>15</v>
      </c>
      <c r="J5" t="s">
        <v>13</v>
      </c>
    </row>
    <row r="6" spans="1:10" x14ac:dyDescent="0.2">
      <c r="A6" t="s">
        <v>92</v>
      </c>
      <c r="B6">
        <v>9.7100000000000009</v>
      </c>
      <c r="C6" t="s">
        <v>11</v>
      </c>
      <c r="D6" t="s">
        <v>19</v>
      </c>
      <c r="E6">
        <v>6418941</v>
      </c>
      <c r="F6" t="s">
        <v>13</v>
      </c>
      <c r="G6">
        <v>108759250</v>
      </c>
      <c r="H6" t="s">
        <v>93</v>
      </c>
      <c r="I6" t="s">
        <v>94</v>
      </c>
      <c r="J6" t="s">
        <v>13</v>
      </c>
    </row>
    <row r="7" spans="1:10" x14ac:dyDescent="0.2">
      <c r="A7" t="s">
        <v>92</v>
      </c>
      <c r="B7">
        <v>9.7100000000000009</v>
      </c>
      <c r="C7" t="s">
        <v>11</v>
      </c>
      <c r="D7" t="s">
        <v>20</v>
      </c>
      <c r="E7">
        <v>6405920</v>
      </c>
      <c r="F7" t="s">
        <v>13</v>
      </c>
      <c r="G7">
        <v>114050203</v>
      </c>
      <c r="H7" t="s">
        <v>93</v>
      </c>
      <c r="I7" t="s">
        <v>95</v>
      </c>
      <c r="J7" t="s">
        <v>13</v>
      </c>
    </row>
    <row r="8" spans="1:10" x14ac:dyDescent="0.2">
      <c r="A8" t="s">
        <v>92</v>
      </c>
      <c r="B8">
        <v>9.7100000000000009</v>
      </c>
      <c r="C8" t="s">
        <v>11</v>
      </c>
      <c r="D8" t="s">
        <v>21</v>
      </c>
      <c r="E8">
        <v>204972329</v>
      </c>
      <c r="F8" t="s">
        <v>13</v>
      </c>
      <c r="G8">
        <v>3215654778</v>
      </c>
      <c r="H8" t="s">
        <v>93</v>
      </c>
      <c r="I8" t="s">
        <v>96</v>
      </c>
      <c r="J8" t="s">
        <v>13</v>
      </c>
    </row>
    <row r="9" spans="1:10" x14ac:dyDescent="0.2">
      <c r="A9" t="s">
        <v>92</v>
      </c>
      <c r="B9">
        <v>9.7100000000000009</v>
      </c>
      <c r="C9" t="s">
        <v>11</v>
      </c>
      <c r="D9" t="s">
        <v>22</v>
      </c>
      <c r="E9">
        <v>844415888</v>
      </c>
      <c r="F9" t="s">
        <v>13</v>
      </c>
      <c r="G9">
        <v>14470582824</v>
      </c>
      <c r="H9" t="s">
        <v>93</v>
      </c>
      <c r="I9" t="s">
        <v>97</v>
      </c>
      <c r="J9" t="s">
        <v>13</v>
      </c>
    </row>
    <row r="10" spans="1:10" x14ac:dyDescent="0.2">
      <c r="A10" t="s">
        <v>92</v>
      </c>
      <c r="B10">
        <v>9.7100000000000009</v>
      </c>
      <c r="C10" t="s">
        <v>11</v>
      </c>
      <c r="D10" t="s">
        <v>23</v>
      </c>
      <c r="E10">
        <v>665690187</v>
      </c>
      <c r="F10" t="s">
        <v>13</v>
      </c>
      <c r="G10">
        <v>11780980479</v>
      </c>
      <c r="H10" t="s">
        <v>93</v>
      </c>
      <c r="I10" t="s">
        <v>98</v>
      </c>
      <c r="J10" t="s">
        <v>13</v>
      </c>
    </row>
    <row r="11" spans="1:10" x14ac:dyDescent="0.2">
      <c r="A11" t="s">
        <v>92</v>
      </c>
      <c r="B11">
        <v>9.7100000000000009</v>
      </c>
      <c r="C11" t="s">
        <v>11</v>
      </c>
      <c r="D11" t="s">
        <v>24</v>
      </c>
      <c r="E11">
        <v>984906398</v>
      </c>
      <c r="F11" t="s">
        <v>13</v>
      </c>
      <c r="G11">
        <v>16834771828</v>
      </c>
      <c r="H11" t="s">
        <v>93</v>
      </c>
      <c r="I11" t="s">
        <v>99</v>
      </c>
      <c r="J11" t="s">
        <v>13</v>
      </c>
    </row>
    <row r="12" spans="1:10" x14ac:dyDescent="0.2">
      <c r="A12" t="s">
        <v>92</v>
      </c>
      <c r="B12">
        <v>9.7100000000000009</v>
      </c>
      <c r="C12" t="s">
        <v>11</v>
      </c>
      <c r="D12" t="s">
        <v>25</v>
      </c>
      <c r="E12">
        <v>1106727644</v>
      </c>
      <c r="F12" t="s">
        <v>13</v>
      </c>
      <c r="G12">
        <v>19506611204</v>
      </c>
      <c r="H12" t="s">
        <v>93</v>
      </c>
      <c r="I12" t="s">
        <v>100</v>
      </c>
      <c r="J12" t="s">
        <v>13</v>
      </c>
    </row>
    <row r="13" spans="1:10" x14ac:dyDescent="0.2">
      <c r="A13" t="s">
        <v>92</v>
      </c>
      <c r="B13">
        <v>9.7100000000000009</v>
      </c>
      <c r="C13" t="s">
        <v>11</v>
      </c>
      <c r="D13" t="s">
        <v>26</v>
      </c>
      <c r="E13">
        <v>662950183</v>
      </c>
      <c r="F13" t="s">
        <v>13</v>
      </c>
      <c r="G13">
        <v>11550599581</v>
      </c>
      <c r="H13" t="s">
        <v>93</v>
      </c>
      <c r="I13" t="s">
        <v>101</v>
      </c>
      <c r="J13" t="s">
        <v>13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A65D8-369D-4F46-87CA-29FE87102CCF}">
  <dimension ref="A1:E7"/>
  <sheetViews>
    <sheetView zoomScale="65" workbookViewId="0">
      <selection sqref="A1:E7"/>
    </sheetView>
  </sheetViews>
  <sheetFormatPr baseColWidth="10" defaultRowHeight="15" x14ac:dyDescent="0.2"/>
  <cols>
    <col min="2" max="2" width="19.83203125" bestFit="1" customWidth="1"/>
    <col min="4" max="4" width="11" bestFit="1" customWidth="1"/>
    <col min="5" max="5" width="12.33203125" bestFit="1" customWidth="1"/>
  </cols>
  <sheetData>
    <row r="1" spans="1:5" x14ac:dyDescent="0.2">
      <c r="A1" s="1" t="s">
        <v>0</v>
      </c>
      <c r="B1" s="1" t="s">
        <v>3</v>
      </c>
      <c r="C1" s="1" t="s">
        <v>5</v>
      </c>
      <c r="D1" s="1" t="s">
        <v>178</v>
      </c>
      <c r="E1" s="1" t="s">
        <v>179</v>
      </c>
    </row>
    <row r="2" spans="1:5" x14ac:dyDescent="0.2">
      <c r="A2" t="s">
        <v>102</v>
      </c>
      <c r="B2" t="s">
        <v>26</v>
      </c>
      <c r="C2" t="s">
        <v>181</v>
      </c>
      <c r="D2">
        <v>208602474</v>
      </c>
      <c r="E2">
        <v>11550599581</v>
      </c>
    </row>
    <row r="3" spans="1:5" x14ac:dyDescent="0.2">
      <c r="A3" t="s">
        <v>102</v>
      </c>
      <c r="B3" t="s">
        <v>25</v>
      </c>
      <c r="C3" t="s">
        <v>182</v>
      </c>
      <c r="D3">
        <v>348244778</v>
      </c>
      <c r="E3">
        <v>19506611204</v>
      </c>
    </row>
    <row r="4" spans="1:5" x14ac:dyDescent="0.2">
      <c r="A4" t="s">
        <v>102</v>
      </c>
      <c r="B4" t="s">
        <v>24</v>
      </c>
      <c r="C4" t="s">
        <v>183</v>
      </c>
      <c r="D4">
        <v>170650416</v>
      </c>
      <c r="E4">
        <v>16834771828</v>
      </c>
    </row>
    <row r="5" spans="1:5" x14ac:dyDescent="0.2">
      <c r="A5" t="s">
        <v>102</v>
      </c>
      <c r="B5" t="s">
        <v>23</v>
      </c>
      <c r="C5" t="s">
        <v>184</v>
      </c>
      <c r="D5">
        <v>115162354</v>
      </c>
      <c r="E5">
        <v>11780980479</v>
      </c>
    </row>
    <row r="6" spans="1:5" x14ac:dyDescent="0.2">
      <c r="A6" t="s">
        <v>102</v>
      </c>
      <c r="B6" t="s">
        <v>22</v>
      </c>
      <c r="C6" t="s">
        <v>185</v>
      </c>
      <c r="D6">
        <v>121583012</v>
      </c>
      <c r="E6">
        <v>14470582824</v>
      </c>
    </row>
    <row r="7" spans="1:5" x14ac:dyDescent="0.2">
      <c r="A7" t="s">
        <v>102</v>
      </c>
      <c r="B7" t="s">
        <v>21</v>
      </c>
      <c r="C7" t="s">
        <v>186</v>
      </c>
      <c r="D7">
        <v>20056797</v>
      </c>
      <c r="E7">
        <v>3215654778</v>
      </c>
    </row>
  </sheetData>
  <phoneticPr fontId="2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13"/>
  <sheetViews>
    <sheetView workbookViewId="0">
      <selection activeCell="G1" sqref="G1:G13"/>
    </sheetView>
  </sheetViews>
  <sheetFormatPr baseColWidth="10" defaultColWidth="8.83203125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85</v>
      </c>
      <c r="B2" t="s">
        <v>86</v>
      </c>
      <c r="C2" t="s">
        <v>11</v>
      </c>
      <c r="D2" t="s">
        <v>12</v>
      </c>
      <c r="E2">
        <v>0</v>
      </c>
      <c r="F2" t="s">
        <v>13</v>
      </c>
      <c r="G2">
        <v>0</v>
      </c>
      <c r="H2" t="s">
        <v>87</v>
      </c>
      <c r="I2" t="s">
        <v>55</v>
      </c>
      <c r="J2" t="s">
        <v>13</v>
      </c>
    </row>
    <row r="3" spans="1:10" x14ac:dyDescent="0.2">
      <c r="A3" t="s">
        <v>85</v>
      </c>
      <c r="B3" t="s">
        <v>86</v>
      </c>
      <c r="C3" t="s">
        <v>11</v>
      </c>
      <c r="D3" t="s">
        <v>16</v>
      </c>
      <c r="E3">
        <v>4919</v>
      </c>
      <c r="F3" t="s">
        <v>13</v>
      </c>
      <c r="G3">
        <v>17909</v>
      </c>
      <c r="H3" t="s">
        <v>87</v>
      </c>
      <c r="I3" t="s">
        <v>55</v>
      </c>
      <c r="J3" t="s">
        <v>13</v>
      </c>
    </row>
    <row r="4" spans="1:10" x14ac:dyDescent="0.2">
      <c r="A4" t="s">
        <v>85</v>
      </c>
      <c r="B4" t="s">
        <v>86</v>
      </c>
      <c r="C4" t="s">
        <v>11</v>
      </c>
      <c r="D4" t="s">
        <v>17</v>
      </c>
      <c r="E4">
        <v>9241</v>
      </c>
      <c r="F4" t="s">
        <v>13</v>
      </c>
      <c r="G4">
        <v>50863</v>
      </c>
      <c r="H4" t="s">
        <v>87</v>
      </c>
      <c r="I4" t="s">
        <v>55</v>
      </c>
      <c r="J4" t="s">
        <v>13</v>
      </c>
    </row>
    <row r="5" spans="1:10" x14ac:dyDescent="0.2">
      <c r="A5" t="s">
        <v>85</v>
      </c>
      <c r="B5" t="s">
        <v>86</v>
      </c>
      <c r="C5" t="s">
        <v>11</v>
      </c>
      <c r="D5" t="s">
        <v>18</v>
      </c>
      <c r="E5">
        <v>2327</v>
      </c>
      <c r="F5" t="s">
        <v>13</v>
      </c>
      <c r="G5">
        <v>12785</v>
      </c>
      <c r="H5" t="s">
        <v>87</v>
      </c>
      <c r="I5" t="s">
        <v>55</v>
      </c>
      <c r="J5" t="s">
        <v>13</v>
      </c>
    </row>
    <row r="6" spans="1:10" x14ac:dyDescent="0.2">
      <c r="A6" t="s">
        <v>85</v>
      </c>
      <c r="B6" t="s">
        <v>86</v>
      </c>
      <c r="C6" t="s">
        <v>11</v>
      </c>
      <c r="D6" t="s">
        <v>19</v>
      </c>
      <c r="E6">
        <v>3058</v>
      </c>
      <c r="F6" t="s">
        <v>13</v>
      </c>
      <c r="G6">
        <v>11228</v>
      </c>
      <c r="H6" t="s">
        <v>87</v>
      </c>
      <c r="I6" t="s">
        <v>55</v>
      </c>
      <c r="J6" t="s">
        <v>13</v>
      </c>
    </row>
    <row r="7" spans="1:10" x14ac:dyDescent="0.2">
      <c r="A7" t="s">
        <v>85</v>
      </c>
      <c r="B7" t="s">
        <v>86</v>
      </c>
      <c r="C7" t="s">
        <v>11</v>
      </c>
      <c r="D7" t="s">
        <v>20</v>
      </c>
      <c r="E7">
        <v>2840</v>
      </c>
      <c r="F7" t="s">
        <v>13</v>
      </c>
      <c r="G7">
        <v>10555</v>
      </c>
      <c r="H7" t="s">
        <v>87</v>
      </c>
      <c r="I7" t="s">
        <v>55</v>
      </c>
      <c r="J7" t="s">
        <v>13</v>
      </c>
    </row>
    <row r="8" spans="1:10" x14ac:dyDescent="0.2">
      <c r="A8" t="s">
        <v>85</v>
      </c>
      <c r="B8" t="s">
        <v>86</v>
      </c>
      <c r="C8" t="s">
        <v>11</v>
      </c>
      <c r="D8" t="s">
        <v>21</v>
      </c>
      <c r="E8">
        <v>0</v>
      </c>
      <c r="F8" t="s">
        <v>13</v>
      </c>
      <c r="G8">
        <v>0</v>
      </c>
      <c r="H8" t="s">
        <v>87</v>
      </c>
      <c r="I8" t="s">
        <v>55</v>
      </c>
      <c r="J8" t="s">
        <v>13</v>
      </c>
    </row>
    <row r="9" spans="1:10" x14ac:dyDescent="0.2">
      <c r="A9" t="s">
        <v>85</v>
      </c>
      <c r="B9" t="s">
        <v>86</v>
      </c>
      <c r="C9" t="s">
        <v>11</v>
      </c>
      <c r="D9" t="s">
        <v>22</v>
      </c>
      <c r="E9">
        <v>3359</v>
      </c>
      <c r="F9" t="s">
        <v>13</v>
      </c>
      <c r="G9">
        <v>12487</v>
      </c>
      <c r="H9" t="s">
        <v>87</v>
      </c>
      <c r="I9" t="s">
        <v>55</v>
      </c>
      <c r="J9" t="s">
        <v>13</v>
      </c>
    </row>
    <row r="10" spans="1:10" x14ac:dyDescent="0.2">
      <c r="A10" t="s">
        <v>85</v>
      </c>
      <c r="B10" t="s">
        <v>86</v>
      </c>
      <c r="C10" t="s">
        <v>11</v>
      </c>
      <c r="D10" t="s">
        <v>23</v>
      </c>
      <c r="E10">
        <v>2339</v>
      </c>
      <c r="F10" t="s">
        <v>13</v>
      </c>
      <c r="G10">
        <v>8744</v>
      </c>
      <c r="H10" t="s">
        <v>87</v>
      </c>
      <c r="I10" t="s">
        <v>55</v>
      </c>
      <c r="J10" t="s">
        <v>13</v>
      </c>
    </row>
    <row r="11" spans="1:10" x14ac:dyDescent="0.2">
      <c r="A11" t="s">
        <v>85</v>
      </c>
      <c r="B11" t="s">
        <v>86</v>
      </c>
      <c r="C11" t="s">
        <v>11</v>
      </c>
      <c r="D11" t="s">
        <v>24</v>
      </c>
      <c r="E11">
        <v>3183</v>
      </c>
      <c r="F11" t="s">
        <v>13</v>
      </c>
      <c r="G11">
        <v>11765</v>
      </c>
      <c r="H11" t="s">
        <v>87</v>
      </c>
      <c r="I11" t="s">
        <v>55</v>
      </c>
      <c r="J11" t="s">
        <v>13</v>
      </c>
    </row>
    <row r="12" spans="1:10" x14ac:dyDescent="0.2">
      <c r="A12" t="s">
        <v>85</v>
      </c>
      <c r="B12" t="s">
        <v>86</v>
      </c>
      <c r="C12" t="s">
        <v>11</v>
      </c>
      <c r="D12" t="s">
        <v>25</v>
      </c>
      <c r="E12">
        <v>4119</v>
      </c>
      <c r="F12" t="s">
        <v>13</v>
      </c>
      <c r="G12">
        <v>22056</v>
      </c>
      <c r="H12" t="s">
        <v>87</v>
      </c>
      <c r="I12" t="s">
        <v>55</v>
      </c>
      <c r="J12" t="s">
        <v>13</v>
      </c>
    </row>
    <row r="13" spans="1:10" x14ac:dyDescent="0.2">
      <c r="A13" t="s">
        <v>85</v>
      </c>
      <c r="B13" t="s">
        <v>86</v>
      </c>
      <c r="C13" t="s">
        <v>11</v>
      </c>
      <c r="D13" t="s">
        <v>26</v>
      </c>
      <c r="E13">
        <v>4435</v>
      </c>
      <c r="F13" t="s">
        <v>13</v>
      </c>
      <c r="G13">
        <v>21989</v>
      </c>
      <c r="H13" t="s">
        <v>87</v>
      </c>
      <c r="I13" t="s">
        <v>55</v>
      </c>
      <c r="J13" t="s">
        <v>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13"/>
  <sheetViews>
    <sheetView workbookViewId="0">
      <selection activeCell="G1" sqref="G1:G13"/>
    </sheetView>
  </sheetViews>
  <sheetFormatPr baseColWidth="10" defaultColWidth="8.83203125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88</v>
      </c>
      <c r="B2" t="s">
        <v>86</v>
      </c>
      <c r="C2" t="s">
        <v>11</v>
      </c>
      <c r="D2" t="s">
        <v>12</v>
      </c>
      <c r="E2">
        <v>0</v>
      </c>
      <c r="F2" t="s">
        <v>13</v>
      </c>
      <c r="G2">
        <v>0</v>
      </c>
      <c r="H2" t="s">
        <v>89</v>
      </c>
      <c r="I2" t="s">
        <v>55</v>
      </c>
      <c r="J2" t="s">
        <v>13</v>
      </c>
    </row>
    <row r="3" spans="1:10" x14ac:dyDescent="0.2">
      <c r="A3" t="s">
        <v>88</v>
      </c>
      <c r="B3" t="s">
        <v>86</v>
      </c>
      <c r="C3" t="s">
        <v>11</v>
      </c>
      <c r="D3" t="s">
        <v>16</v>
      </c>
      <c r="E3">
        <v>0</v>
      </c>
      <c r="F3" t="s">
        <v>13</v>
      </c>
      <c r="G3">
        <v>0</v>
      </c>
      <c r="H3" t="s">
        <v>89</v>
      </c>
      <c r="I3" t="s">
        <v>55</v>
      </c>
      <c r="J3" t="s">
        <v>13</v>
      </c>
    </row>
    <row r="4" spans="1:10" x14ac:dyDescent="0.2">
      <c r="A4" t="s">
        <v>88</v>
      </c>
      <c r="B4" t="s">
        <v>86</v>
      </c>
      <c r="C4" t="s">
        <v>11</v>
      </c>
      <c r="D4" t="s">
        <v>17</v>
      </c>
      <c r="E4">
        <v>0</v>
      </c>
      <c r="F4" t="s">
        <v>13</v>
      </c>
      <c r="G4">
        <v>0</v>
      </c>
      <c r="H4" t="s">
        <v>89</v>
      </c>
      <c r="I4" t="s">
        <v>55</v>
      </c>
      <c r="J4" t="s">
        <v>13</v>
      </c>
    </row>
    <row r="5" spans="1:10" x14ac:dyDescent="0.2">
      <c r="A5" t="s">
        <v>88</v>
      </c>
      <c r="B5" t="s">
        <v>86</v>
      </c>
      <c r="C5" t="s">
        <v>11</v>
      </c>
      <c r="D5" t="s">
        <v>18</v>
      </c>
      <c r="E5">
        <v>0</v>
      </c>
      <c r="F5" t="s">
        <v>13</v>
      </c>
      <c r="G5">
        <v>0</v>
      </c>
      <c r="H5" t="s">
        <v>89</v>
      </c>
      <c r="I5" t="s">
        <v>55</v>
      </c>
      <c r="J5" t="s">
        <v>13</v>
      </c>
    </row>
    <row r="6" spans="1:10" x14ac:dyDescent="0.2">
      <c r="A6" t="s">
        <v>88</v>
      </c>
      <c r="B6" t="s">
        <v>86</v>
      </c>
      <c r="C6" t="s">
        <v>11</v>
      </c>
      <c r="D6" t="s">
        <v>19</v>
      </c>
      <c r="E6">
        <v>0</v>
      </c>
      <c r="F6" t="s">
        <v>13</v>
      </c>
      <c r="G6">
        <v>0</v>
      </c>
      <c r="H6" t="s">
        <v>89</v>
      </c>
      <c r="I6" t="s">
        <v>55</v>
      </c>
      <c r="J6" t="s">
        <v>13</v>
      </c>
    </row>
    <row r="7" spans="1:10" x14ac:dyDescent="0.2">
      <c r="A7" t="s">
        <v>88</v>
      </c>
      <c r="B7" t="s">
        <v>86</v>
      </c>
      <c r="C7" t="s">
        <v>11</v>
      </c>
      <c r="D7" t="s">
        <v>20</v>
      </c>
      <c r="E7">
        <v>0</v>
      </c>
      <c r="F7" t="s">
        <v>13</v>
      </c>
      <c r="G7">
        <v>0</v>
      </c>
      <c r="H7" t="s">
        <v>89</v>
      </c>
      <c r="I7" t="s">
        <v>55</v>
      </c>
      <c r="J7" t="s">
        <v>13</v>
      </c>
    </row>
    <row r="8" spans="1:10" x14ac:dyDescent="0.2">
      <c r="A8" t="s">
        <v>88</v>
      </c>
      <c r="B8" t="s">
        <v>86</v>
      </c>
      <c r="C8" t="s">
        <v>11</v>
      </c>
      <c r="D8" t="s">
        <v>21</v>
      </c>
      <c r="E8">
        <v>20966</v>
      </c>
      <c r="F8" t="s">
        <v>13</v>
      </c>
      <c r="G8">
        <v>339076</v>
      </c>
      <c r="H8" t="s">
        <v>89</v>
      </c>
      <c r="I8" t="s">
        <v>55</v>
      </c>
      <c r="J8" t="s">
        <v>13</v>
      </c>
    </row>
    <row r="9" spans="1:10" x14ac:dyDescent="0.2">
      <c r="A9" t="s">
        <v>88</v>
      </c>
      <c r="B9" t="s">
        <v>86</v>
      </c>
      <c r="C9" t="s">
        <v>11</v>
      </c>
      <c r="D9" t="s">
        <v>22</v>
      </c>
      <c r="E9">
        <v>104692</v>
      </c>
      <c r="F9" t="s">
        <v>13</v>
      </c>
      <c r="G9">
        <v>1664957</v>
      </c>
      <c r="H9" t="s">
        <v>89</v>
      </c>
      <c r="I9" t="s">
        <v>55</v>
      </c>
      <c r="J9" t="s">
        <v>13</v>
      </c>
    </row>
    <row r="10" spans="1:10" x14ac:dyDescent="0.2">
      <c r="A10" t="s">
        <v>88</v>
      </c>
      <c r="B10" t="s">
        <v>86</v>
      </c>
      <c r="C10" t="s">
        <v>11</v>
      </c>
      <c r="D10" t="s">
        <v>23</v>
      </c>
      <c r="E10">
        <v>265278</v>
      </c>
      <c r="F10" t="s">
        <v>13</v>
      </c>
      <c r="G10">
        <v>3497846</v>
      </c>
      <c r="H10" t="s">
        <v>89</v>
      </c>
      <c r="I10" t="s">
        <v>55</v>
      </c>
      <c r="J10" t="s">
        <v>13</v>
      </c>
    </row>
    <row r="11" spans="1:10" x14ac:dyDescent="0.2">
      <c r="A11" t="s">
        <v>88</v>
      </c>
      <c r="B11" t="s">
        <v>86</v>
      </c>
      <c r="C11" t="s">
        <v>11</v>
      </c>
      <c r="D11" t="s">
        <v>24</v>
      </c>
      <c r="E11">
        <v>182082</v>
      </c>
      <c r="F11" t="s">
        <v>13</v>
      </c>
      <c r="G11">
        <v>2869491</v>
      </c>
      <c r="H11" t="s">
        <v>89</v>
      </c>
      <c r="I11" t="s">
        <v>55</v>
      </c>
      <c r="J11" t="s">
        <v>13</v>
      </c>
    </row>
    <row r="12" spans="1:10" x14ac:dyDescent="0.2">
      <c r="A12" t="s">
        <v>88</v>
      </c>
      <c r="B12" t="s">
        <v>86</v>
      </c>
      <c r="C12" t="s">
        <v>11</v>
      </c>
      <c r="D12" t="s">
        <v>25</v>
      </c>
      <c r="E12">
        <v>182316</v>
      </c>
      <c r="F12" t="s">
        <v>13</v>
      </c>
      <c r="G12">
        <v>3073766</v>
      </c>
      <c r="H12" t="s">
        <v>89</v>
      </c>
      <c r="I12" t="s">
        <v>55</v>
      </c>
      <c r="J12" t="s">
        <v>13</v>
      </c>
    </row>
    <row r="13" spans="1:10" x14ac:dyDescent="0.2">
      <c r="A13" t="s">
        <v>88</v>
      </c>
      <c r="B13" t="s">
        <v>86</v>
      </c>
      <c r="C13" t="s">
        <v>11</v>
      </c>
      <c r="D13" t="s">
        <v>26</v>
      </c>
      <c r="E13">
        <v>195102</v>
      </c>
      <c r="F13" t="s">
        <v>13</v>
      </c>
      <c r="G13">
        <v>2916406</v>
      </c>
      <c r="H13" t="s">
        <v>89</v>
      </c>
      <c r="I13" t="s">
        <v>55</v>
      </c>
      <c r="J13" t="s">
        <v>13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13"/>
  <sheetViews>
    <sheetView workbookViewId="0">
      <selection sqref="A1:J13"/>
    </sheetView>
  </sheetViews>
  <sheetFormatPr baseColWidth="10" defaultColWidth="8.83203125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90</v>
      </c>
      <c r="B2">
        <v>12.08</v>
      </c>
      <c r="C2" t="s">
        <v>11</v>
      </c>
      <c r="D2" t="s">
        <v>12</v>
      </c>
      <c r="E2">
        <v>198311</v>
      </c>
      <c r="F2" t="s">
        <v>13</v>
      </c>
      <c r="G2">
        <v>3295205</v>
      </c>
      <c r="H2" t="s">
        <v>91</v>
      </c>
      <c r="I2" t="s">
        <v>15</v>
      </c>
      <c r="J2" t="s">
        <v>13</v>
      </c>
    </row>
    <row r="3" spans="1:10" x14ac:dyDescent="0.2">
      <c r="A3" t="s">
        <v>90</v>
      </c>
      <c r="B3">
        <v>12.08</v>
      </c>
      <c r="C3" t="s">
        <v>11</v>
      </c>
      <c r="D3" t="s">
        <v>16</v>
      </c>
      <c r="E3">
        <v>239985</v>
      </c>
      <c r="F3" t="s">
        <v>13</v>
      </c>
      <c r="G3">
        <v>3602001</v>
      </c>
      <c r="H3" t="s">
        <v>91</v>
      </c>
      <c r="I3" t="s">
        <v>15</v>
      </c>
      <c r="J3" t="s">
        <v>13</v>
      </c>
    </row>
    <row r="4" spans="1:10" x14ac:dyDescent="0.2">
      <c r="A4" t="s">
        <v>90</v>
      </c>
      <c r="B4">
        <v>12.08</v>
      </c>
      <c r="C4" t="s">
        <v>11</v>
      </c>
      <c r="D4" t="s">
        <v>17</v>
      </c>
      <c r="E4">
        <v>254477</v>
      </c>
      <c r="F4" t="s">
        <v>13</v>
      </c>
      <c r="G4">
        <v>4336867</v>
      </c>
      <c r="H4" t="s">
        <v>91</v>
      </c>
      <c r="I4" t="s">
        <v>15</v>
      </c>
      <c r="J4" t="s">
        <v>13</v>
      </c>
    </row>
    <row r="5" spans="1:10" x14ac:dyDescent="0.2">
      <c r="A5" t="s">
        <v>90</v>
      </c>
      <c r="B5">
        <v>12.08</v>
      </c>
      <c r="C5" t="s">
        <v>11</v>
      </c>
      <c r="D5" t="s">
        <v>18</v>
      </c>
      <c r="E5">
        <v>308625</v>
      </c>
      <c r="F5" t="s">
        <v>13</v>
      </c>
      <c r="G5">
        <v>4550751</v>
      </c>
      <c r="H5" t="s">
        <v>91</v>
      </c>
      <c r="I5" t="s">
        <v>15</v>
      </c>
      <c r="J5" t="s">
        <v>13</v>
      </c>
    </row>
    <row r="6" spans="1:10" x14ac:dyDescent="0.2">
      <c r="A6" t="s">
        <v>90</v>
      </c>
      <c r="B6">
        <v>12.08</v>
      </c>
      <c r="C6" t="s">
        <v>11</v>
      </c>
      <c r="D6" t="s">
        <v>19</v>
      </c>
      <c r="E6">
        <v>339124</v>
      </c>
      <c r="F6" t="s">
        <v>13</v>
      </c>
      <c r="G6">
        <v>4807860</v>
      </c>
      <c r="H6" t="s">
        <v>91</v>
      </c>
      <c r="I6" t="s">
        <v>15</v>
      </c>
      <c r="J6" t="s">
        <v>13</v>
      </c>
    </row>
    <row r="7" spans="1:10" x14ac:dyDescent="0.2">
      <c r="A7" t="s">
        <v>90</v>
      </c>
      <c r="B7">
        <v>12.08</v>
      </c>
      <c r="C7" t="s">
        <v>11</v>
      </c>
      <c r="D7" t="s">
        <v>20</v>
      </c>
      <c r="E7">
        <v>458596</v>
      </c>
      <c r="F7" t="s">
        <v>13</v>
      </c>
      <c r="G7">
        <v>6599302</v>
      </c>
      <c r="H7" t="s">
        <v>91</v>
      </c>
      <c r="I7" t="s">
        <v>15</v>
      </c>
      <c r="J7" t="s">
        <v>13</v>
      </c>
    </row>
    <row r="8" spans="1:10" x14ac:dyDescent="0.2">
      <c r="A8" t="s">
        <v>90</v>
      </c>
      <c r="B8">
        <v>12.08</v>
      </c>
      <c r="C8" t="s">
        <v>11</v>
      </c>
      <c r="D8" t="s">
        <v>21</v>
      </c>
      <c r="E8">
        <v>0</v>
      </c>
      <c r="F8" t="s">
        <v>13</v>
      </c>
      <c r="G8">
        <v>0</v>
      </c>
      <c r="H8" t="s">
        <v>91</v>
      </c>
      <c r="I8" t="s">
        <v>55</v>
      </c>
      <c r="J8" t="s">
        <v>13</v>
      </c>
    </row>
    <row r="9" spans="1:10" x14ac:dyDescent="0.2">
      <c r="A9" t="s">
        <v>90</v>
      </c>
      <c r="B9">
        <v>12.08</v>
      </c>
      <c r="C9" t="s">
        <v>11</v>
      </c>
      <c r="D9" t="s">
        <v>22</v>
      </c>
      <c r="E9">
        <v>0</v>
      </c>
      <c r="F9" t="s">
        <v>13</v>
      </c>
      <c r="G9">
        <v>0</v>
      </c>
      <c r="H9" t="s">
        <v>91</v>
      </c>
      <c r="I9" t="s">
        <v>55</v>
      </c>
      <c r="J9" t="s">
        <v>13</v>
      </c>
    </row>
    <row r="10" spans="1:10" x14ac:dyDescent="0.2">
      <c r="A10" t="s">
        <v>90</v>
      </c>
      <c r="B10">
        <v>12.08</v>
      </c>
      <c r="C10" t="s">
        <v>11</v>
      </c>
      <c r="D10" t="s">
        <v>23</v>
      </c>
      <c r="E10">
        <v>0</v>
      </c>
      <c r="F10" t="s">
        <v>13</v>
      </c>
      <c r="G10">
        <v>0</v>
      </c>
      <c r="H10" t="s">
        <v>91</v>
      </c>
      <c r="I10" t="s">
        <v>55</v>
      </c>
      <c r="J10" t="s">
        <v>13</v>
      </c>
    </row>
    <row r="11" spans="1:10" x14ac:dyDescent="0.2">
      <c r="A11" t="s">
        <v>90</v>
      </c>
      <c r="B11">
        <v>12.08</v>
      </c>
      <c r="C11" t="s">
        <v>11</v>
      </c>
      <c r="D11" t="s">
        <v>24</v>
      </c>
      <c r="E11">
        <v>0</v>
      </c>
      <c r="F11" t="s">
        <v>13</v>
      </c>
      <c r="G11">
        <v>0</v>
      </c>
      <c r="H11" t="s">
        <v>91</v>
      </c>
      <c r="I11" t="s">
        <v>55</v>
      </c>
      <c r="J11" t="s">
        <v>13</v>
      </c>
    </row>
    <row r="12" spans="1:10" x14ac:dyDescent="0.2">
      <c r="A12" t="s">
        <v>90</v>
      </c>
      <c r="B12">
        <v>12.08</v>
      </c>
      <c r="C12" t="s">
        <v>11</v>
      </c>
      <c r="D12" t="s">
        <v>25</v>
      </c>
      <c r="E12">
        <v>2527</v>
      </c>
      <c r="F12" t="s">
        <v>13</v>
      </c>
      <c r="G12">
        <v>9169</v>
      </c>
      <c r="H12" t="s">
        <v>91</v>
      </c>
      <c r="I12" t="s">
        <v>15</v>
      </c>
      <c r="J12" t="s">
        <v>13</v>
      </c>
    </row>
    <row r="13" spans="1:10" x14ac:dyDescent="0.2">
      <c r="A13" t="s">
        <v>90</v>
      </c>
      <c r="B13">
        <v>12.08</v>
      </c>
      <c r="C13" t="s">
        <v>11</v>
      </c>
      <c r="D13" t="s">
        <v>26</v>
      </c>
      <c r="E13">
        <v>0</v>
      </c>
      <c r="F13" t="s">
        <v>13</v>
      </c>
      <c r="G13">
        <v>0</v>
      </c>
      <c r="H13" t="s">
        <v>91</v>
      </c>
      <c r="I13" t="s">
        <v>55</v>
      </c>
      <c r="J13" t="s">
        <v>13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2A9FA-C845-9D4B-88EC-ECF9E3DCBF77}">
  <dimension ref="A1:F7"/>
  <sheetViews>
    <sheetView zoomScale="93" workbookViewId="0">
      <selection activeCell="N12" sqref="N12"/>
    </sheetView>
  </sheetViews>
  <sheetFormatPr baseColWidth="10" defaultRowHeight="15" x14ac:dyDescent="0.2"/>
  <cols>
    <col min="2" max="2" width="19.83203125" bestFit="1" customWidth="1"/>
  </cols>
  <sheetData>
    <row r="1" spans="1:6" x14ac:dyDescent="0.2">
      <c r="A1" s="1" t="s">
        <v>0</v>
      </c>
      <c r="B1" s="1" t="s">
        <v>3</v>
      </c>
      <c r="C1" s="1" t="s">
        <v>5</v>
      </c>
      <c r="D1" s="1" t="s">
        <v>178</v>
      </c>
      <c r="E1" s="1" t="s">
        <v>179</v>
      </c>
      <c r="F1" s="1" t="s">
        <v>180</v>
      </c>
    </row>
    <row r="2" spans="1:6" x14ac:dyDescent="0.2">
      <c r="A2" t="s">
        <v>90</v>
      </c>
      <c r="B2" t="s">
        <v>26</v>
      </c>
      <c r="C2" t="s">
        <v>181</v>
      </c>
      <c r="D2">
        <v>0</v>
      </c>
      <c r="E2">
        <v>21989</v>
      </c>
      <c r="F2">
        <v>2916406</v>
      </c>
    </row>
    <row r="3" spans="1:6" x14ac:dyDescent="0.2">
      <c r="A3" t="s">
        <v>90</v>
      </c>
      <c r="B3" t="s">
        <v>25</v>
      </c>
      <c r="C3" t="s">
        <v>182</v>
      </c>
      <c r="D3">
        <v>9169</v>
      </c>
      <c r="E3">
        <v>22056</v>
      </c>
      <c r="F3">
        <v>3073766</v>
      </c>
    </row>
    <row r="4" spans="1:6" x14ac:dyDescent="0.2">
      <c r="A4" t="s">
        <v>90</v>
      </c>
      <c r="B4" t="s">
        <v>24</v>
      </c>
      <c r="C4" t="s">
        <v>183</v>
      </c>
      <c r="D4">
        <v>0</v>
      </c>
      <c r="E4">
        <v>11765</v>
      </c>
      <c r="F4">
        <v>2869491</v>
      </c>
    </row>
    <row r="5" spans="1:6" x14ac:dyDescent="0.2">
      <c r="A5" t="s">
        <v>90</v>
      </c>
      <c r="B5" t="s">
        <v>23</v>
      </c>
      <c r="C5" t="s">
        <v>184</v>
      </c>
      <c r="D5">
        <v>0</v>
      </c>
      <c r="E5">
        <v>8744</v>
      </c>
      <c r="F5">
        <v>3497846</v>
      </c>
    </row>
    <row r="6" spans="1:6" x14ac:dyDescent="0.2">
      <c r="A6" t="s">
        <v>90</v>
      </c>
      <c r="B6" t="s">
        <v>22</v>
      </c>
      <c r="C6" t="s">
        <v>185</v>
      </c>
      <c r="D6">
        <v>0</v>
      </c>
      <c r="E6">
        <v>12487</v>
      </c>
      <c r="F6">
        <v>1664957</v>
      </c>
    </row>
    <row r="7" spans="1:6" x14ac:dyDescent="0.2">
      <c r="A7" t="s">
        <v>90</v>
      </c>
      <c r="B7" t="s">
        <v>21</v>
      </c>
      <c r="C7" t="s">
        <v>186</v>
      </c>
      <c r="D7">
        <v>0</v>
      </c>
      <c r="E7">
        <v>0</v>
      </c>
      <c r="F7">
        <v>339076</v>
      </c>
    </row>
  </sheetData>
  <phoneticPr fontId="2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13"/>
  <sheetViews>
    <sheetView workbookViewId="0">
      <selection activeCell="G1" sqref="G1:G13"/>
    </sheetView>
  </sheetViews>
  <sheetFormatPr baseColWidth="10" defaultColWidth="8.83203125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158</v>
      </c>
      <c r="B2">
        <v>11.83</v>
      </c>
      <c r="C2" t="s">
        <v>11</v>
      </c>
      <c r="D2" t="s">
        <v>12</v>
      </c>
      <c r="E2">
        <v>2332</v>
      </c>
      <c r="F2" t="s">
        <v>13</v>
      </c>
      <c r="G2">
        <v>11448</v>
      </c>
      <c r="H2" t="s">
        <v>159</v>
      </c>
      <c r="I2" t="s">
        <v>15</v>
      </c>
      <c r="J2" t="s">
        <v>13</v>
      </c>
    </row>
    <row r="3" spans="1:10" x14ac:dyDescent="0.2">
      <c r="A3" t="s">
        <v>158</v>
      </c>
      <c r="B3">
        <v>11.83</v>
      </c>
      <c r="C3" t="s">
        <v>11</v>
      </c>
      <c r="D3" t="s">
        <v>16</v>
      </c>
      <c r="E3">
        <v>1364</v>
      </c>
      <c r="F3" t="s">
        <v>13</v>
      </c>
      <c r="G3">
        <v>5052</v>
      </c>
      <c r="H3" t="s">
        <v>159</v>
      </c>
      <c r="I3" t="s">
        <v>15</v>
      </c>
      <c r="J3" t="s">
        <v>13</v>
      </c>
    </row>
    <row r="4" spans="1:10" x14ac:dyDescent="0.2">
      <c r="A4" t="s">
        <v>158</v>
      </c>
      <c r="B4">
        <v>11.83</v>
      </c>
      <c r="C4" t="s">
        <v>11</v>
      </c>
      <c r="D4" t="s">
        <v>17</v>
      </c>
      <c r="E4">
        <v>2249</v>
      </c>
      <c r="F4" t="s">
        <v>13</v>
      </c>
      <c r="G4">
        <v>13639</v>
      </c>
      <c r="H4" t="s">
        <v>159</v>
      </c>
      <c r="I4" t="s">
        <v>15</v>
      </c>
      <c r="J4" t="s">
        <v>13</v>
      </c>
    </row>
    <row r="5" spans="1:10" x14ac:dyDescent="0.2">
      <c r="A5" t="s">
        <v>158</v>
      </c>
      <c r="B5">
        <v>11.83</v>
      </c>
      <c r="C5" t="s">
        <v>11</v>
      </c>
      <c r="D5" t="s">
        <v>18</v>
      </c>
      <c r="E5">
        <v>1151</v>
      </c>
      <c r="F5" t="s">
        <v>13</v>
      </c>
      <c r="G5">
        <v>4267</v>
      </c>
      <c r="H5" t="s">
        <v>159</v>
      </c>
      <c r="I5" t="s">
        <v>15</v>
      </c>
      <c r="J5" t="s">
        <v>13</v>
      </c>
    </row>
    <row r="6" spans="1:10" x14ac:dyDescent="0.2">
      <c r="A6" t="s">
        <v>158</v>
      </c>
      <c r="B6">
        <v>11.83</v>
      </c>
      <c r="C6" t="s">
        <v>11</v>
      </c>
      <c r="D6" t="s">
        <v>19</v>
      </c>
      <c r="E6">
        <v>0</v>
      </c>
      <c r="F6" t="s">
        <v>13</v>
      </c>
      <c r="G6">
        <v>0</v>
      </c>
      <c r="H6" t="s">
        <v>159</v>
      </c>
      <c r="I6" t="s">
        <v>55</v>
      </c>
      <c r="J6" t="s">
        <v>13</v>
      </c>
    </row>
    <row r="7" spans="1:10" x14ac:dyDescent="0.2">
      <c r="A7" t="s">
        <v>158</v>
      </c>
      <c r="B7">
        <v>11.83</v>
      </c>
      <c r="C7" t="s">
        <v>11</v>
      </c>
      <c r="D7" t="s">
        <v>20</v>
      </c>
      <c r="E7">
        <v>0</v>
      </c>
      <c r="F7" t="s">
        <v>13</v>
      </c>
      <c r="G7">
        <v>0</v>
      </c>
      <c r="H7" t="s">
        <v>159</v>
      </c>
      <c r="I7" t="s">
        <v>55</v>
      </c>
      <c r="J7" t="s">
        <v>13</v>
      </c>
    </row>
    <row r="8" spans="1:10" x14ac:dyDescent="0.2">
      <c r="A8" t="s">
        <v>158</v>
      </c>
      <c r="B8">
        <v>11.83</v>
      </c>
      <c r="C8" t="s">
        <v>11</v>
      </c>
      <c r="D8" t="s">
        <v>21</v>
      </c>
      <c r="E8">
        <v>15448</v>
      </c>
      <c r="F8" t="s">
        <v>13</v>
      </c>
      <c r="G8">
        <v>335210</v>
      </c>
      <c r="H8" t="s">
        <v>159</v>
      </c>
      <c r="I8" t="s">
        <v>15</v>
      </c>
      <c r="J8" t="s">
        <v>13</v>
      </c>
    </row>
    <row r="9" spans="1:10" x14ac:dyDescent="0.2">
      <c r="A9" t="s">
        <v>158</v>
      </c>
      <c r="B9">
        <v>11.83</v>
      </c>
      <c r="C9" t="s">
        <v>11</v>
      </c>
      <c r="D9" t="s">
        <v>22</v>
      </c>
      <c r="E9">
        <v>264106</v>
      </c>
      <c r="F9" t="s">
        <v>13</v>
      </c>
      <c r="G9">
        <v>4355651</v>
      </c>
      <c r="H9" t="s">
        <v>159</v>
      </c>
      <c r="I9" t="s">
        <v>15</v>
      </c>
      <c r="J9" t="s">
        <v>13</v>
      </c>
    </row>
    <row r="10" spans="1:10" x14ac:dyDescent="0.2">
      <c r="A10" t="s">
        <v>158</v>
      </c>
      <c r="B10">
        <v>11.83</v>
      </c>
      <c r="C10" t="s">
        <v>11</v>
      </c>
      <c r="D10" t="s">
        <v>23</v>
      </c>
      <c r="E10">
        <v>284112</v>
      </c>
      <c r="F10" t="s">
        <v>13</v>
      </c>
      <c r="G10">
        <v>4052305</v>
      </c>
      <c r="H10" t="s">
        <v>159</v>
      </c>
      <c r="I10" t="s">
        <v>15</v>
      </c>
      <c r="J10" t="s">
        <v>13</v>
      </c>
    </row>
    <row r="11" spans="1:10" x14ac:dyDescent="0.2">
      <c r="A11" t="s">
        <v>158</v>
      </c>
      <c r="B11">
        <v>11.83</v>
      </c>
      <c r="C11" t="s">
        <v>11</v>
      </c>
      <c r="D11" t="s">
        <v>24</v>
      </c>
      <c r="E11">
        <v>128336</v>
      </c>
      <c r="F11" t="s">
        <v>13</v>
      </c>
      <c r="G11">
        <v>2531863</v>
      </c>
      <c r="H11" t="s">
        <v>159</v>
      </c>
      <c r="I11" t="s">
        <v>15</v>
      </c>
      <c r="J11" t="s">
        <v>13</v>
      </c>
    </row>
    <row r="12" spans="1:10" x14ac:dyDescent="0.2">
      <c r="A12" t="s">
        <v>158</v>
      </c>
      <c r="B12">
        <v>11.83</v>
      </c>
      <c r="C12" t="s">
        <v>11</v>
      </c>
      <c r="D12" t="s">
        <v>25</v>
      </c>
      <c r="E12">
        <v>599640</v>
      </c>
      <c r="F12" t="s">
        <v>13</v>
      </c>
      <c r="G12">
        <v>8440985</v>
      </c>
      <c r="H12" t="s">
        <v>159</v>
      </c>
      <c r="I12" t="s">
        <v>15</v>
      </c>
      <c r="J12" t="s">
        <v>13</v>
      </c>
    </row>
    <row r="13" spans="1:10" x14ac:dyDescent="0.2">
      <c r="A13" t="s">
        <v>158</v>
      </c>
      <c r="B13">
        <v>11.83</v>
      </c>
      <c r="C13" t="s">
        <v>11</v>
      </c>
      <c r="D13" t="s">
        <v>26</v>
      </c>
      <c r="E13">
        <v>319007</v>
      </c>
      <c r="F13" t="s">
        <v>13</v>
      </c>
      <c r="G13">
        <v>5324042</v>
      </c>
      <c r="H13" t="s">
        <v>159</v>
      </c>
      <c r="I13" t="s">
        <v>15</v>
      </c>
      <c r="J13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activeCell="G2" sqref="G2:G13"/>
    </sheetView>
  </sheetViews>
  <sheetFormatPr baseColWidth="10" defaultColWidth="8.83203125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27</v>
      </c>
      <c r="B2">
        <v>14.28</v>
      </c>
      <c r="C2" t="s">
        <v>11</v>
      </c>
      <c r="D2" t="s">
        <v>12</v>
      </c>
      <c r="E2">
        <v>7162</v>
      </c>
      <c r="F2" t="s">
        <v>13</v>
      </c>
      <c r="G2">
        <v>30971</v>
      </c>
      <c r="H2" t="s">
        <v>28</v>
      </c>
      <c r="I2" t="s">
        <v>29</v>
      </c>
      <c r="J2" t="s">
        <v>13</v>
      </c>
    </row>
    <row r="3" spans="1:10" x14ac:dyDescent="0.2">
      <c r="A3" t="s">
        <v>27</v>
      </c>
      <c r="B3">
        <v>14.28</v>
      </c>
      <c r="C3" t="s">
        <v>11</v>
      </c>
      <c r="D3" t="s">
        <v>16</v>
      </c>
      <c r="E3">
        <v>8163</v>
      </c>
      <c r="F3" t="s">
        <v>13</v>
      </c>
      <c r="G3">
        <v>88976</v>
      </c>
      <c r="H3" t="s">
        <v>28</v>
      </c>
      <c r="I3" t="s">
        <v>30</v>
      </c>
      <c r="J3" t="s">
        <v>13</v>
      </c>
    </row>
    <row r="4" spans="1:10" x14ac:dyDescent="0.2">
      <c r="A4" t="s">
        <v>27</v>
      </c>
      <c r="B4">
        <v>14.28</v>
      </c>
      <c r="C4" t="s">
        <v>11</v>
      </c>
      <c r="D4" t="s">
        <v>17</v>
      </c>
      <c r="E4">
        <v>6656</v>
      </c>
      <c r="F4" t="s">
        <v>13</v>
      </c>
      <c r="G4">
        <v>28767</v>
      </c>
      <c r="H4" t="s">
        <v>28</v>
      </c>
      <c r="I4" t="s">
        <v>31</v>
      </c>
      <c r="J4" t="s">
        <v>13</v>
      </c>
    </row>
    <row r="5" spans="1:10" x14ac:dyDescent="0.2">
      <c r="A5" t="s">
        <v>27</v>
      </c>
      <c r="B5">
        <v>14.28</v>
      </c>
      <c r="C5" t="s">
        <v>11</v>
      </c>
      <c r="D5" t="s">
        <v>18</v>
      </c>
      <c r="E5">
        <v>9693</v>
      </c>
      <c r="F5" t="s">
        <v>13</v>
      </c>
      <c r="G5">
        <v>55470</v>
      </c>
      <c r="H5" t="s">
        <v>28</v>
      </c>
      <c r="I5" t="s">
        <v>32</v>
      </c>
      <c r="J5" t="s">
        <v>13</v>
      </c>
    </row>
    <row r="6" spans="1:10" x14ac:dyDescent="0.2">
      <c r="A6" t="s">
        <v>27</v>
      </c>
      <c r="B6">
        <v>14.28</v>
      </c>
      <c r="C6" t="s">
        <v>11</v>
      </c>
      <c r="D6" t="s">
        <v>19</v>
      </c>
      <c r="E6">
        <v>14171</v>
      </c>
      <c r="F6" t="s">
        <v>13</v>
      </c>
      <c r="G6">
        <v>313975</v>
      </c>
      <c r="H6" t="s">
        <v>28</v>
      </c>
      <c r="I6" t="s">
        <v>33</v>
      </c>
      <c r="J6" t="s">
        <v>13</v>
      </c>
    </row>
    <row r="7" spans="1:10" x14ac:dyDescent="0.2">
      <c r="A7" t="s">
        <v>27</v>
      </c>
      <c r="B7">
        <v>14.28</v>
      </c>
      <c r="C7" t="s">
        <v>11</v>
      </c>
      <c r="D7" t="s">
        <v>20</v>
      </c>
      <c r="E7">
        <v>7554</v>
      </c>
      <c r="F7" t="s">
        <v>13</v>
      </c>
      <c r="G7">
        <v>81770</v>
      </c>
      <c r="H7" t="s">
        <v>28</v>
      </c>
      <c r="I7" t="s">
        <v>34</v>
      </c>
      <c r="J7" t="s">
        <v>13</v>
      </c>
    </row>
    <row r="8" spans="1:10" x14ac:dyDescent="0.2">
      <c r="A8" t="s">
        <v>27</v>
      </c>
      <c r="B8">
        <v>14.28</v>
      </c>
      <c r="C8" t="s">
        <v>11</v>
      </c>
      <c r="D8" t="s">
        <v>21</v>
      </c>
      <c r="E8">
        <v>1092611</v>
      </c>
      <c r="F8" t="s">
        <v>13</v>
      </c>
      <c r="G8">
        <v>25321890</v>
      </c>
      <c r="H8" t="s">
        <v>28</v>
      </c>
      <c r="I8" t="s">
        <v>35</v>
      </c>
      <c r="J8" t="s">
        <v>13</v>
      </c>
    </row>
    <row r="9" spans="1:10" x14ac:dyDescent="0.2">
      <c r="A9" t="s">
        <v>27</v>
      </c>
      <c r="B9">
        <v>14.28</v>
      </c>
      <c r="C9" t="s">
        <v>11</v>
      </c>
      <c r="D9" t="s">
        <v>22</v>
      </c>
      <c r="E9">
        <v>8388407</v>
      </c>
      <c r="F9" t="s">
        <v>13</v>
      </c>
      <c r="G9">
        <v>186055287</v>
      </c>
      <c r="H9" t="s">
        <v>28</v>
      </c>
      <c r="I9" t="s">
        <v>36</v>
      </c>
      <c r="J9" t="s">
        <v>13</v>
      </c>
    </row>
    <row r="10" spans="1:10" x14ac:dyDescent="0.2">
      <c r="A10" t="s">
        <v>27</v>
      </c>
      <c r="B10">
        <v>14.28</v>
      </c>
      <c r="C10" t="s">
        <v>11</v>
      </c>
      <c r="D10" t="s">
        <v>23</v>
      </c>
      <c r="E10">
        <v>5475697</v>
      </c>
      <c r="F10" t="s">
        <v>13</v>
      </c>
      <c r="G10">
        <v>114761124</v>
      </c>
      <c r="H10" t="s">
        <v>28</v>
      </c>
      <c r="I10" t="s">
        <v>37</v>
      </c>
      <c r="J10" t="s">
        <v>13</v>
      </c>
    </row>
    <row r="11" spans="1:10" x14ac:dyDescent="0.2">
      <c r="A11" t="s">
        <v>27</v>
      </c>
      <c r="B11">
        <v>14.28</v>
      </c>
      <c r="C11" t="s">
        <v>11</v>
      </c>
      <c r="D11" t="s">
        <v>24</v>
      </c>
      <c r="E11">
        <v>10993838</v>
      </c>
      <c r="F11" t="s">
        <v>13</v>
      </c>
      <c r="G11">
        <v>235874894</v>
      </c>
      <c r="H11" t="s">
        <v>28</v>
      </c>
      <c r="I11" t="s">
        <v>38</v>
      </c>
      <c r="J11" t="s">
        <v>13</v>
      </c>
    </row>
    <row r="12" spans="1:10" x14ac:dyDescent="0.2">
      <c r="A12" t="s">
        <v>27</v>
      </c>
      <c r="B12">
        <v>14.28</v>
      </c>
      <c r="C12" t="s">
        <v>11</v>
      </c>
      <c r="D12" t="s">
        <v>25</v>
      </c>
      <c r="E12">
        <v>15424290</v>
      </c>
      <c r="F12" t="s">
        <v>13</v>
      </c>
      <c r="G12">
        <v>352064643</v>
      </c>
      <c r="H12" t="s">
        <v>28</v>
      </c>
      <c r="I12" t="s">
        <v>39</v>
      </c>
      <c r="J12" t="s">
        <v>13</v>
      </c>
    </row>
    <row r="13" spans="1:10" x14ac:dyDescent="0.2">
      <c r="A13" t="s">
        <v>27</v>
      </c>
      <c r="B13">
        <v>14.28</v>
      </c>
      <c r="C13" t="s">
        <v>11</v>
      </c>
      <c r="D13" t="s">
        <v>26</v>
      </c>
      <c r="E13">
        <v>5197027</v>
      </c>
      <c r="F13" t="s">
        <v>13</v>
      </c>
      <c r="G13">
        <v>117047900</v>
      </c>
      <c r="H13" t="s">
        <v>28</v>
      </c>
      <c r="I13" t="s">
        <v>40</v>
      </c>
      <c r="J13" t="s">
        <v>13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J13"/>
  <sheetViews>
    <sheetView workbookViewId="0">
      <selection activeCell="G1" sqref="G1:G13"/>
    </sheetView>
  </sheetViews>
  <sheetFormatPr baseColWidth="10" defaultColWidth="8.83203125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160</v>
      </c>
      <c r="B2">
        <v>11.83</v>
      </c>
      <c r="C2" t="s">
        <v>11</v>
      </c>
      <c r="D2" t="s">
        <v>12</v>
      </c>
      <c r="E2">
        <v>0</v>
      </c>
      <c r="F2" t="s">
        <v>13</v>
      </c>
      <c r="G2">
        <v>0</v>
      </c>
      <c r="H2" t="s">
        <v>161</v>
      </c>
      <c r="I2" t="s">
        <v>55</v>
      </c>
      <c r="J2" t="s">
        <v>13</v>
      </c>
    </row>
    <row r="3" spans="1:10" x14ac:dyDescent="0.2">
      <c r="A3" t="s">
        <v>160</v>
      </c>
      <c r="B3">
        <v>11.83</v>
      </c>
      <c r="C3" t="s">
        <v>11</v>
      </c>
      <c r="D3" t="s">
        <v>16</v>
      </c>
      <c r="E3">
        <v>902</v>
      </c>
      <c r="F3" t="s">
        <v>13</v>
      </c>
      <c r="G3">
        <v>3338</v>
      </c>
      <c r="H3" t="s">
        <v>161</v>
      </c>
      <c r="I3" t="s">
        <v>15</v>
      </c>
      <c r="J3" t="s">
        <v>13</v>
      </c>
    </row>
    <row r="4" spans="1:10" x14ac:dyDescent="0.2">
      <c r="A4" t="s">
        <v>160</v>
      </c>
      <c r="B4">
        <v>11.83</v>
      </c>
      <c r="C4" t="s">
        <v>11</v>
      </c>
      <c r="D4" t="s">
        <v>17</v>
      </c>
      <c r="E4">
        <v>0</v>
      </c>
      <c r="F4" t="s">
        <v>13</v>
      </c>
      <c r="G4">
        <v>0</v>
      </c>
      <c r="H4" t="s">
        <v>161</v>
      </c>
      <c r="I4" t="s">
        <v>55</v>
      </c>
      <c r="J4" t="s">
        <v>13</v>
      </c>
    </row>
    <row r="5" spans="1:10" x14ac:dyDescent="0.2">
      <c r="A5" t="s">
        <v>160</v>
      </c>
      <c r="B5">
        <v>11.83</v>
      </c>
      <c r="C5" t="s">
        <v>11</v>
      </c>
      <c r="D5" t="s">
        <v>18</v>
      </c>
      <c r="E5">
        <v>0</v>
      </c>
      <c r="F5" t="s">
        <v>13</v>
      </c>
      <c r="G5">
        <v>0</v>
      </c>
      <c r="H5" t="s">
        <v>161</v>
      </c>
      <c r="I5" t="s">
        <v>55</v>
      </c>
      <c r="J5" t="s">
        <v>13</v>
      </c>
    </row>
    <row r="6" spans="1:10" x14ac:dyDescent="0.2">
      <c r="A6" t="s">
        <v>160</v>
      </c>
      <c r="B6">
        <v>11.83</v>
      </c>
      <c r="C6" t="s">
        <v>11</v>
      </c>
      <c r="D6" t="s">
        <v>19</v>
      </c>
      <c r="E6">
        <v>0</v>
      </c>
      <c r="F6" t="s">
        <v>13</v>
      </c>
      <c r="G6">
        <v>0</v>
      </c>
      <c r="H6" t="s">
        <v>161</v>
      </c>
      <c r="I6" t="s">
        <v>55</v>
      </c>
      <c r="J6" t="s">
        <v>13</v>
      </c>
    </row>
    <row r="7" spans="1:10" x14ac:dyDescent="0.2">
      <c r="A7" t="s">
        <v>160</v>
      </c>
      <c r="B7">
        <v>11.83</v>
      </c>
      <c r="C7" t="s">
        <v>11</v>
      </c>
      <c r="D7" t="s">
        <v>20</v>
      </c>
      <c r="E7">
        <v>0</v>
      </c>
      <c r="F7" t="s">
        <v>13</v>
      </c>
      <c r="G7">
        <v>0</v>
      </c>
      <c r="H7" t="s">
        <v>161</v>
      </c>
      <c r="I7" t="s">
        <v>55</v>
      </c>
      <c r="J7" t="s">
        <v>13</v>
      </c>
    </row>
    <row r="8" spans="1:10" x14ac:dyDescent="0.2">
      <c r="A8" t="s">
        <v>160</v>
      </c>
      <c r="B8">
        <v>11.83</v>
      </c>
      <c r="C8" t="s">
        <v>11</v>
      </c>
      <c r="D8" t="s">
        <v>21</v>
      </c>
      <c r="E8">
        <v>1663</v>
      </c>
      <c r="F8" t="s">
        <v>13</v>
      </c>
      <c r="G8">
        <v>9773</v>
      </c>
      <c r="H8" t="s">
        <v>161</v>
      </c>
      <c r="I8" t="s">
        <v>15</v>
      </c>
      <c r="J8" t="s">
        <v>13</v>
      </c>
    </row>
    <row r="9" spans="1:10" x14ac:dyDescent="0.2">
      <c r="A9" t="s">
        <v>160</v>
      </c>
      <c r="B9">
        <v>11.83</v>
      </c>
      <c r="C9" t="s">
        <v>11</v>
      </c>
      <c r="D9" t="s">
        <v>22</v>
      </c>
      <c r="E9">
        <v>5008</v>
      </c>
      <c r="F9" t="s">
        <v>13</v>
      </c>
      <c r="G9">
        <v>69642</v>
      </c>
      <c r="H9" t="s">
        <v>161</v>
      </c>
      <c r="I9" t="s">
        <v>15</v>
      </c>
      <c r="J9" t="s">
        <v>13</v>
      </c>
    </row>
    <row r="10" spans="1:10" x14ac:dyDescent="0.2">
      <c r="A10" t="s">
        <v>160</v>
      </c>
      <c r="B10">
        <v>11.83</v>
      </c>
      <c r="C10" t="s">
        <v>11</v>
      </c>
      <c r="D10" t="s">
        <v>23</v>
      </c>
      <c r="E10">
        <v>4157</v>
      </c>
      <c r="F10" t="s">
        <v>13</v>
      </c>
      <c r="G10">
        <v>47588</v>
      </c>
      <c r="H10" t="s">
        <v>161</v>
      </c>
      <c r="I10" t="s">
        <v>15</v>
      </c>
      <c r="J10" t="s">
        <v>13</v>
      </c>
    </row>
    <row r="11" spans="1:10" x14ac:dyDescent="0.2">
      <c r="A11" t="s">
        <v>160</v>
      </c>
      <c r="B11">
        <v>11.83</v>
      </c>
      <c r="C11" t="s">
        <v>11</v>
      </c>
      <c r="D11" t="s">
        <v>24</v>
      </c>
      <c r="E11">
        <v>2650</v>
      </c>
      <c r="F11" t="s">
        <v>13</v>
      </c>
      <c r="G11">
        <v>24309</v>
      </c>
      <c r="H11" t="s">
        <v>161</v>
      </c>
      <c r="I11" t="s">
        <v>15</v>
      </c>
      <c r="J11" t="s">
        <v>13</v>
      </c>
    </row>
    <row r="12" spans="1:10" x14ac:dyDescent="0.2">
      <c r="A12" t="s">
        <v>160</v>
      </c>
      <c r="B12">
        <v>11.83</v>
      </c>
      <c r="C12" t="s">
        <v>11</v>
      </c>
      <c r="D12" t="s">
        <v>25</v>
      </c>
      <c r="E12">
        <v>16828</v>
      </c>
      <c r="F12" t="s">
        <v>13</v>
      </c>
      <c r="G12">
        <v>234065</v>
      </c>
      <c r="H12" t="s">
        <v>161</v>
      </c>
      <c r="I12" t="s">
        <v>15</v>
      </c>
      <c r="J12" t="s">
        <v>13</v>
      </c>
    </row>
    <row r="13" spans="1:10" x14ac:dyDescent="0.2">
      <c r="A13" t="s">
        <v>160</v>
      </c>
      <c r="B13">
        <v>11.83</v>
      </c>
      <c r="C13" t="s">
        <v>11</v>
      </c>
      <c r="D13" t="s">
        <v>26</v>
      </c>
      <c r="E13">
        <v>9507</v>
      </c>
      <c r="F13" t="s">
        <v>13</v>
      </c>
      <c r="G13">
        <v>138823</v>
      </c>
      <c r="H13" t="s">
        <v>161</v>
      </c>
      <c r="I13" t="s">
        <v>15</v>
      </c>
      <c r="J13" t="s">
        <v>13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13"/>
  <sheetViews>
    <sheetView workbookViewId="0">
      <selection sqref="A1:J13"/>
    </sheetView>
  </sheetViews>
  <sheetFormatPr baseColWidth="10" defaultColWidth="8.83203125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162</v>
      </c>
      <c r="B2">
        <v>11.83</v>
      </c>
      <c r="C2" t="s">
        <v>11</v>
      </c>
      <c r="D2" t="s">
        <v>12</v>
      </c>
      <c r="E2">
        <v>801212</v>
      </c>
      <c r="F2" t="s">
        <v>13</v>
      </c>
      <c r="G2">
        <v>10734065</v>
      </c>
      <c r="H2" t="s">
        <v>163</v>
      </c>
      <c r="I2" t="s">
        <v>15</v>
      </c>
      <c r="J2" t="s">
        <v>13</v>
      </c>
    </row>
    <row r="3" spans="1:10" x14ac:dyDescent="0.2">
      <c r="A3" t="s">
        <v>162</v>
      </c>
      <c r="B3">
        <v>11.83</v>
      </c>
      <c r="C3" t="s">
        <v>11</v>
      </c>
      <c r="D3" t="s">
        <v>16</v>
      </c>
      <c r="E3">
        <v>858506</v>
      </c>
      <c r="F3" t="s">
        <v>13</v>
      </c>
      <c r="G3">
        <v>12038005</v>
      </c>
      <c r="H3" t="s">
        <v>163</v>
      </c>
      <c r="I3" t="s">
        <v>15</v>
      </c>
      <c r="J3" t="s">
        <v>13</v>
      </c>
    </row>
    <row r="4" spans="1:10" x14ac:dyDescent="0.2">
      <c r="A4" t="s">
        <v>162</v>
      </c>
      <c r="B4">
        <v>11.83</v>
      </c>
      <c r="C4" t="s">
        <v>11</v>
      </c>
      <c r="D4" t="s">
        <v>17</v>
      </c>
      <c r="E4">
        <v>991228</v>
      </c>
      <c r="F4" t="s">
        <v>13</v>
      </c>
      <c r="G4">
        <v>16286937</v>
      </c>
      <c r="H4" t="s">
        <v>163</v>
      </c>
      <c r="I4" t="s">
        <v>15</v>
      </c>
      <c r="J4" t="s">
        <v>13</v>
      </c>
    </row>
    <row r="5" spans="1:10" x14ac:dyDescent="0.2">
      <c r="A5" t="s">
        <v>162</v>
      </c>
      <c r="B5">
        <v>11.83</v>
      </c>
      <c r="C5" t="s">
        <v>11</v>
      </c>
      <c r="D5" t="s">
        <v>18</v>
      </c>
      <c r="E5">
        <v>1280479</v>
      </c>
      <c r="F5" t="s">
        <v>13</v>
      </c>
      <c r="G5">
        <v>17630950</v>
      </c>
      <c r="H5" t="s">
        <v>163</v>
      </c>
      <c r="I5" t="s">
        <v>15</v>
      </c>
      <c r="J5" t="s">
        <v>13</v>
      </c>
    </row>
    <row r="6" spans="1:10" x14ac:dyDescent="0.2">
      <c r="A6" t="s">
        <v>162</v>
      </c>
      <c r="B6">
        <v>11.83</v>
      </c>
      <c r="C6" t="s">
        <v>11</v>
      </c>
      <c r="D6" t="s">
        <v>19</v>
      </c>
      <c r="E6">
        <v>1242250</v>
      </c>
      <c r="F6" t="s">
        <v>13</v>
      </c>
      <c r="G6">
        <v>18809175</v>
      </c>
      <c r="H6" t="s">
        <v>163</v>
      </c>
      <c r="I6" t="s">
        <v>15</v>
      </c>
      <c r="J6" t="s">
        <v>13</v>
      </c>
    </row>
    <row r="7" spans="1:10" x14ac:dyDescent="0.2">
      <c r="A7" t="s">
        <v>162</v>
      </c>
      <c r="B7">
        <v>11.83</v>
      </c>
      <c r="C7" t="s">
        <v>11</v>
      </c>
      <c r="D7" t="s">
        <v>20</v>
      </c>
      <c r="E7">
        <v>1803728</v>
      </c>
      <c r="F7" t="s">
        <v>13</v>
      </c>
      <c r="G7">
        <v>28084114</v>
      </c>
      <c r="H7" t="s">
        <v>163</v>
      </c>
      <c r="I7" t="s">
        <v>15</v>
      </c>
      <c r="J7" t="s">
        <v>13</v>
      </c>
    </row>
    <row r="8" spans="1:10" x14ac:dyDescent="0.2">
      <c r="A8" t="s">
        <v>162</v>
      </c>
      <c r="B8">
        <v>11.83</v>
      </c>
      <c r="C8" t="s">
        <v>11</v>
      </c>
      <c r="D8" t="s">
        <v>21</v>
      </c>
      <c r="E8">
        <v>0</v>
      </c>
      <c r="F8" t="s">
        <v>13</v>
      </c>
      <c r="G8">
        <v>0</v>
      </c>
      <c r="H8" t="s">
        <v>163</v>
      </c>
      <c r="I8" t="s">
        <v>55</v>
      </c>
      <c r="J8" t="s">
        <v>13</v>
      </c>
    </row>
    <row r="9" spans="1:10" x14ac:dyDescent="0.2">
      <c r="A9" t="s">
        <v>162</v>
      </c>
      <c r="B9">
        <v>11.83</v>
      </c>
      <c r="C9" t="s">
        <v>11</v>
      </c>
      <c r="D9" t="s">
        <v>22</v>
      </c>
      <c r="E9">
        <v>2347</v>
      </c>
      <c r="F9" t="s">
        <v>13</v>
      </c>
      <c r="G9">
        <v>18999</v>
      </c>
      <c r="H9" t="s">
        <v>163</v>
      </c>
      <c r="I9" t="s">
        <v>15</v>
      </c>
      <c r="J9" t="s">
        <v>13</v>
      </c>
    </row>
    <row r="10" spans="1:10" x14ac:dyDescent="0.2">
      <c r="A10" t="s">
        <v>162</v>
      </c>
      <c r="B10">
        <v>11.83</v>
      </c>
      <c r="C10" t="s">
        <v>11</v>
      </c>
      <c r="D10" t="s">
        <v>23</v>
      </c>
      <c r="E10">
        <v>2197</v>
      </c>
      <c r="F10" t="s">
        <v>13</v>
      </c>
      <c r="G10">
        <v>20461</v>
      </c>
      <c r="H10" t="s">
        <v>163</v>
      </c>
      <c r="I10" t="s">
        <v>15</v>
      </c>
      <c r="J10" t="s">
        <v>13</v>
      </c>
    </row>
    <row r="11" spans="1:10" x14ac:dyDescent="0.2">
      <c r="A11" t="s">
        <v>162</v>
      </c>
      <c r="B11">
        <v>11.83</v>
      </c>
      <c r="C11" t="s">
        <v>11</v>
      </c>
      <c r="D11" t="s">
        <v>24</v>
      </c>
      <c r="E11">
        <v>2631</v>
      </c>
      <c r="F11" t="s">
        <v>13</v>
      </c>
      <c r="G11">
        <v>26196</v>
      </c>
      <c r="H11" t="s">
        <v>163</v>
      </c>
      <c r="I11" t="s">
        <v>15</v>
      </c>
      <c r="J11" t="s">
        <v>13</v>
      </c>
    </row>
    <row r="12" spans="1:10" x14ac:dyDescent="0.2">
      <c r="A12" t="s">
        <v>162</v>
      </c>
      <c r="B12">
        <v>11.83</v>
      </c>
      <c r="C12" t="s">
        <v>11</v>
      </c>
      <c r="D12" t="s">
        <v>25</v>
      </c>
      <c r="E12">
        <v>5591</v>
      </c>
      <c r="F12" t="s">
        <v>13</v>
      </c>
      <c r="G12">
        <v>67663</v>
      </c>
      <c r="H12" t="s">
        <v>163</v>
      </c>
      <c r="I12" t="s">
        <v>15</v>
      </c>
      <c r="J12" t="s">
        <v>13</v>
      </c>
    </row>
    <row r="13" spans="1:10" x14ac:dyDescent="0.2">
      <c r="A13" t="s">
        <v>162</v>
      </c>
      <c r="B13">
        <v>11.83</v>
      </c>
      <c r="C13" t="s">
        <v>11</v>
      </c>
      <c r="D13" t="s">
        <v>26</v>
      </c>
      <c r="E13">
        <v>3544</v>
      </c>
      <c r="F13" t="s">
        <v>13</v>
      </c>
      <c r="G13">
        <v>31569</v>
      </c>
      <c r="H13" t="s">
        <v>163</v>
      </c>
      <c r="I13" t="s">
        <v>15</v>
      </c>
      <c r="J13" t="s">
        <v>13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5F481-A778-1B46-AB49-970B03E9AA11}">
  <dimension ref="A1:F7"/>
  <sheetViews>
    <sheetView workbookViewId="0">
      <selection activeCell="F23" sqref="F23"/>
    </sheetView>
  </sheetViews>
  <sheetFormatPr baseColWidth="10" defaultRowHeight="15" x14ac:dyDescent="0.2"/>
  <cols>
    <col min="2" max="2" width="19.83203125" bestFit="1" customWidth="1"/>
  </cols>
  <sheetData>
    <row r="1" spans="1:6" x14ac:dyDescent="0.2">
      <c r="A1" s="1" t="s">
        <v>0</v>
      </c>
      <c r="B1" s="1" t="s">
        <v>3</v>
      </c>
      <c r="C1" s="1" t="s">
        <v>5</v>
      </c>
      <c r="D1" s="1" t="s">
        <v>178</v>
      </c>
      <c r="E1" s="1" t="s">
        <v>179</v>
      </c>
      <c r="F1" s="1" t="s">
        <v>180</v>
      </c>
    </row>
    <row r="2" spans="1:6" x14ac:dyDescent="0.2">
      <c r="A2" t="s">
        <v>162</v>
      </c>
      <c r="B2" t="s">
        <v>26</v>
      </c>
      <c r="C2" t="s">
        <v>181</v>
      </c>
      <c r="D2">
        <v>31569</v>
      </c>
      <c r="E2">
        <v>5324042</v>
      </c>
      <c r="F2">
        <v>138823</v>
      </c>
    </row>
    <row r="3" spans="1:6" x14ac:dyDescent="0.2">
      <c r="A3" t="s">
        <v>162</v>
      </c>
      <c r="B3" t="s">
        <v>25</v>
      </c>
      <c r="C3" t="s">
        <v>182</v>
      </c>
      <c r="D3">
        <v>67663</v>
      </c>
      <c r="E3">
        <v>8440985</v>
      </c>
      <c r="F3">
        <v>234065</v>
      </c>
    </row>
    <row r="4" spans="1:6" x14ac:dyDescent="0.2">
      <c r="A4" t="s">
        <v>162</v>
      </c>
      <c r="B4" t="s">
        <v>24</v>
      </c>
      <c r="C4" t="s">
        <v>183</v>
      </c>
      <c r="D4">
        <v>26196</v>
      </c>
      <c r="E4">
        <v>2531863</v>
      </c>
      <c r="F4">
        <v>24309</v>
      </c>
    </row>
    <row r="5" spans="1:6" x14ac:dyDescent="0.2">
      <c r="A5" t="s">
        <v>162</v>
      </c>
      <c r="B5" t="s">
        <v>23</v>
      </c>
      <c r="C5" t="s">
        <v>184</v>
      </c>
      <c r="D5">
        <v>20461</v>
      </c>
      <c r="E5">
        <v>4052305</v>
      </c>
      <c r="F5">
        <v>47588</v>
      </c>
    </row>
    <row r="6" spans="1:6" x14ac:dyDescent="0.2">
      <c r="A6" t="s">
        <v>162</v>
      </c>
      <c r="B6" t="s">
        <v>22</v>
      </c>
      <c r="C6" t="s">
        <v>185</v>
      </c>
      <c r="D6">
        <v>18999</v>
      </c>
      <c r="E6">
        <v>4355651</v>
      </c>
      <c r="F6">
        <v>69642</v>
      </c>
    </row>
    <row r="7" spans="1:6" x14ac:dyDescent="0.2">
      <c r="A7" t="s">
        <v>162</v>
      </c>
      <c r="B7" t="s">
        <v>21</v>
      </c>
      <c r="C7" t="s">
        <v>186</v>
      </c>
      <c r="D7">
        <v>0</v>
      </c>
      <c r="E7">
        <v>335210</v>
      </c>
      <c r="F7">
        <v>9773</v>
      </c>
    </row>
  </sheetData>
  <phoneticPr fontId="2" type="noConversion"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D7"/>
  <sheetViews>
    <sheetView workbookViewId="0">
      <selection activeCell="D26" sqref="D26"/>
    </sheetView>
  </sheetViews>
  <sheetFormatPr baseColWidth="10" defaultColWidth="8.83203125" defaultRowHeight="15" x14ac:dyDescent="0.2"/>
  <cols>
    <col min="1" max="1" width="15" customWidth="1"/>
    <col min="2" max="2" width="19.83203125" bestFit="1" customWidth="1"/>
    <col min="3" max="4" width="15" customWidth="1"/>
  </cols>
  <sheetData>
    <row r="1" spans="1:4" s="1" customFormat="1" x14ac:dyDescent="0.2">
      <c r="A1" s="1" t="s">
        <v>0</v>
      </c>
      <c r="B1" s="1" t="s">
        <v>3</v>
      </c>
      <c r="C1" s="1" t="s">
        <v>5</v>
      </c>
      <c r="D1" s="1" t="s">
        <v>6</v>
      </c>
    </row>
    <row r="2" spans="1:4" x14ac:dyDescent="0.2">
      <c r="A2" t="s">
        <v>157</v>
      </c>
      <c r="B2" t="s">
        <v>26</v>
      </c>
      <c r="C2" t="s">
        <v>181</v>
      </c>
      <c r="D2">
        <v>46793</v>
      </c>
    </row>
    <row r="3" spans="1:4" x14ac:dyDescent="0.2">
      <c r="A3" t="s">
        <v>157</v>
      </c>
      <c r="B3" t="s">
        <v>25</v>
      </c>
      <c r="C3" t="s">
        <v>182</v>
      </c>
      <c r="D3">
        <v>4804939</v>
      </c>
    </row>
    <row r="4" spans="1:4" x14ac:dyDescent="0.2">
      <c r="A4" t="s">
        <v>157</v>
      </c>
      <c r="B4" t="s">
        <v>24</v>
      </c>
      <c r="C4" t="s">
        <v>183</v>
      </c>
      <c r="D4">
        <v>64785752</v>
      </c>
    </row>
    <row r="5" spans="1:4" x14ac:dyDescent="0.2">
      <c r="A5" t="s">
        <v>157</v>
      </c>
      <c r="B5" t="s">
        <v>23</v>
      </c>
      <c r="C5" t="s">
        <v>184</v>
      </c>
      <c r="D5">
        <v>0</v>
      </c>
    </row>
    <row r="6" spans="1:4" x14ac:dyDescent="0.2">
      <c r="A6" t="s">
        <v>157</v>
      </c>
      <c r="B6" t="s">
        <v>22</v>
      </c>
      <c r="C6" t="s">
        <v>185</v>
      </c>
      <c r="D6">
        <v>6026454</v>
      </c>
    </row>
    <row r="7" spans="1:4" x14ac:dyDescent="0.2">
      <c r="A7" t="s">
        <v>157</v>
      </c>
      <c r="B7" t="s">
        <v>21</v>
      </c>
      <c r="C7" t="s">
        <v>186</v>
      </c>
      <c r="D7">
        <v>5628387</v>
      </c>
    </row>
  </sheetData>
  <phoneticPr fontId="2" type="noConversion"/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7"/>
  <sheetViews>
    <sheetView zoomScale="113" workbookViewId="0">
      <selection sqref="A1:G7"/>
    </sheetView>
  </sheetViews>
  <sheetFormatPr baseColWidth="10" defaultColWidth="8.83203125" defaultRowHeight="15" x14ac:dyDescent="0.2"/>
  <cols>
    <col min="1" max="1" width="15" customWidth="1"/>
    <col min="2" max="2" width="19.83203125" bestFit="1" customWidth="1"/>
    <col min="3" max="4" width="15" customWidth="1"/>
    <col min="6" max="6" width="11.83203125" bestFit="1" customWidth="1"/>
  </cols>
  <sheetData>
    <row r="1" spans="1:7" s="1" customFormat="1" x14ac:dyDescent="0.2">
      <c r="A1" s="1" t="s">
        <v>0</v>
      </c>
      <c r="B1" s="1" t="s">
        <v>3</v>
      </c>
      <c r="C1" s="1" t="s">
        <v>5</v>
      </c>
      <c r="D1" s="1" t="s">
        <v>6</v>
      </c>
      <c r="E1" s="1" t="s">
        <v>193</v>
      </c>
      <c r="F1" s="1" t="s">
        <v>217</v>
      </c>
      <c r="G1" s="1" t="s">
        <v>218</v>
      </c>
    </row>
    <row r="2" spans="1:7" x14ac:dyDescent="0.2">
      <c r="A2" t="s">
        <v>116</v>
      </c>
      <c r="B2" t="s">
        <v>26</v>
      </c>
      <c r="C2" t="s">
        <v>181</v>
      </c>
      <c r="D2">
        <v>424009</v>
      </c>
      <c r="E2">
        <v>28078394842.44199</v>
      </c>
      <c r="F2">
        <f>D2/E2</f>
        <v>1.5100898836249992E-5</v>
      </c>
      <c r="G2">
        <f>F2/$F$2</f>
        <v>1</v>
      </c>
    </row>
    <row r="3" spans="1:7" x14ac:dyDescent="0.2">
      <c r="A3" t="s">
        <v>116</v>
      </c>
      <c r="B3" t="s">
        <v>25</v>
      </c>
      <c r="C3" t="s">
        <v>182</v>
      </c>
      <c r="D3">
        <v>58466470</v>
      </c>
      <c r="E3">
        <v>66222255033.821548</v>
      </c>
      <c r="F3">
        <f t="shared" ref="F3:F7" si="0">D3/E3</f>
        <v>8.8288249879348783E-4</v>
      </c>
      <c r="G3">
        <f t="shared" ref="G3:G7" si="1">F3/$F$2</f>
        <v>58.465559458892059</v>
      </c>
    </row>
    <row r="4" spans="1:7" x14ac:dyDescent="0.2">
      <c r="A4" t="s">
        <v>116</v>
      </c>
      <c r="B4" t="s">
        <v>24</v>
      </c>
      <c r="C4" t="s">
        <v>183</v>
      </c>
      <c r="D4">
        <v>223848721</v>
      </c>
      <c r="E4">
        <v>37802979186.53627</v>
      </c>
      <c r="F4">
        <f t="shared" si="0"/>
        <v>5.9214571395400737E-3</v>
      </c>
      <c r="G4">
        <f t="shared" si="1"/>
        <v>392.12613790415605</v>
      </c>
    </row>
    <row r="5" spans="1:7" x14ac:dyDescent="0.2">
      <c r="A5" t="s">
        <v>116</v>
      </c>
      <c r="B5" t="s">
        <v>23</v>
      </c>
      <c r="C5" t="s">
        <v>184</v>
      </c>
      <c r="D5">
        <v>162165</v>
      </c>
      <c r="E5">
        <v>21112775927.743481</v>
      </c>
      <c r="F5">
        <f t="shared" si="0"/>
        <v>7.680894286710317E-6</v>
      </c>
      <c r="G5">
        <f t="shared" si="1"/>
        <v>0.50863821882391436</v>
      </c>
    </row>
    <row r="6" spans="1:7" x14ac:dyDescent="0.2">
      <c r="A6" t="s">
        <v>116</v>
      </c>
      <c r="B6" t="s">
        <v>22</v>
      </c>
      <c r="C6" t="s">
        <v>185</v>
      </c>
      <c r="D6">
        <v>68545444</v>
      </c>
      <c r="E6">
        <v>27692274102.341541</v>
      </c>
      <c r="F6">
        <f t="shared" si="0"/>
        <v>2.4752551468571549E-3</v>
      </c>
      <c r="G6">
        <f t="shared" si="1"/>
        <v>163.91442480994962</v>
      </c>
    </row>
    <row r="7" spans="1:7" x14ac:dyDescent="0.2">
      <c r="A7" t="s">
        <v>116</v>
      </c>
      <c r="B7" t="s">
        <v>21</v>
      </c>
      <c r="C7" t="s">
        <v>186</v>
      </c>
      <c r="D7">
        <v>29270611</v>
      </c>
      <c r="E7">
        <v>3249695930.5358977</v>
      </c>
      <c r="F7">
        <f t="shared" si="0"/>
        <v>9.0071845568557764E-3</v>
      </c>
      <c r="G7">
        <f t="shared" si="1"/>
        <v>596.46678350257275</v>
      </c>
    </row>
  </sheetData>
  <phoneticPr fontId="2" type="noConversion"/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D963B-22CC-E14B-9B5B-F93B17EF2DFD}">
  <dimension ref="A1:M16"/>
  <sheetViews>
    <sheetView zoomScale="124" workbookViewId="0">
      <selection activeCell="H1" sqref="H1:H7"/>
    </sheetView>
  </sheetViews>
  <sheetFormatPr baseColWidth="10" defaultRowHeight="15" x14ac:dyDescent="0.2"/>
  <cols>
    <col min="1" max="1" width="19.83203125" bestFit="1" customWidth="1"/>
    <col min="3" max="3" width="11" bestFit="1" customWidth="1"/>
    <col min="4" max="7" width="11.1640625" bestFit="1" customWidth="1"/>
    <col min="8" max="8" width="12.1640625" bestFit="1" customWidth="1"/>
  </cols>
  <sheetData>
    <row r="1" spans="1:13" x14ac:dyDescent="0.2">
      <c r="A1" s="1" t="s">
        <v>3</v>
      </c>
      <c r="B1" s="1" t="s">
        <v>5</v>
      </c>
      <c r="C1" s="1" t="s">
        <v>189</v>
      </c>
      <c r="D1" s="1" t="s">
        <v>190</v>
      </c>
      <c r="E1" s="1" t="s">
        <v>191</v>
      </c>
      <c r="F1" s="1" t="s">
        <v>192</v>
      </c>
      <c r="H1" s="1" t="s">
        <v>193</v>
      </c>
      <c r="I1" s="1" t="s">
        <v>194</v>
      </c>
      <c r="M1" s="1" t="s">
        <v>188</v>
      </c>
    </row>
    <row r="2" spans="1:13" x14ac:dyDescent="0.2">
      <c r="A2" t="s">
        <v>26</v>
      </c>
      <c r="B2" t="s">
        <v>181</v>
      </c>
      <c r="C2">
        <v>2457149723</v>
      </c>
      <c r="D2">
        <v>2165088552</v>
      </c>
      <c r="E2">
        <v>757756772</v>
      </c>
      <c r="F2">
        <v>1629167774</v>
      </c>
      <c r="H2">
        <f>C2/$C$16+D2/$D$16+E2/$E$16+F2/$F$16</f>
        <v>28078394842.44199</v>
      </c>
      <c r="I2">
        <f>H2/AVERAGE($H$2:$H$7)*100</f>
        <v>91.481242182565069</v>
      </c>
      <c r="M2">
        <v>114661071</v>
      </c>
    </row>
    <row r="3" spans="1:13" x14ac:dyDescent="0.2">
      <c r="A3" t="s">
        <v>25</v>
      </c>
      <c r="B3" t="s">
        <v>182</v>
      </c>
      <c r="C3">
        <v>5920180580</v>
      </c>
      <c r="D3">
        <v>5726398741</v>
      </c>
      <c r="E3">
        <v>1599178741</v>
      </c>
      <c r="F3">
        <v>3694908410</v>
      </c>
      <c r="H3">
        <f t="shared" ref="H3:H7" si="0">C3/$C$16+D3/$D$16+E3/$E$16+F3/$F$16</f>
        <v>66222255033.821548</v>
      </c>
      <c r="I3">
        <f t="shared" ref="I3:I7" si="1">H3/AVERAGE($H$2:$H$7)*100</f>
        <v>215.75642712550956</v>
      </c>
      <c r="M3">
        <v>461466421</v>
      </c>
    </row>
    <row r="4" spans="1:13" x14ac:dyDescent="0.2">
      <c r="A4" t="s">
        <v>24</v>
      </c>
      <c r="B4" t="s">
        <v>183</v>
      </c>
      <c r="C4">
        <v>3460203916</v>
      </c>
      <c r="D4">
        <v>3019945250</v>
      </c>
      <c r="E4">
        <v>970395270</v>
      </c>
      <c r="F4">
        <v>2122055205</v>
      </c>
      <c r="H4">
        <f t="shared" si="0"/>
        <v>37802979186.53627</v>
      </c>
      <c r="I4">
        <f t="shared" si="1"/>
        <v>123.16457239067817</v>
      </c>
      <c r="M4">
        <v>172027555</v>
      </c>
    </row>
    <row r="5" spans="1:13" x14ac:dyDescent="0.2">
      <c r="A5" t="s">
        <v>23</v>
      </c>
      <c r="B5" t="s">
        <v>184</v>
      </c>
      <c r="C5">
        <v>1886115448</v>
      </c>
      <c r="D5">
        <v>1568028556</v>
      </c>
      <c r="E5">
        <v>591469250</v>
      </c>
      <c r="F5">
        <v>1198907375</v>
      </c>
      <c r="H5">
        <f t="shared" si="0"/>
        <v>21112775927.743481</v>
      </c>
      <c r="I5">
        <f t="shared" si="1"/>
        <v>68.786801333553541</v>
      </c>
      <c r="M5">
        <v>73696364</v>
      </c>
    </row>
    <row r="6" spans="1:13" x14ac:dyDescent="0.2">
      <c r="A6" t="s">
        <v>22</v>
      </c>
      <c r="B6" t="s">
        <v>185</v>
      </c>
      <c r="C6">
        <v>2558248537</v>
      </c>
      <c r="D6">
        <v>2045708283</v>
      </c>
      <c r="E6">
        <v>775424080</v>
      </c>
      <c r="F6">
        <v>1526927388</v>
      </c>
      <c r="H6">
        <f t="shared" si="0"/>
        <v>27692274102.341541</v>
      </c>
      <c r="I6">
        <f t="shared" si="1"/>
        <v>90.223235621468916</v>
      </c>
      <c r="M6">
        <v>99619777</v>
      </c>
    </row>
    <row r="7" spans="1:13" x14ac:dyDescent="0.2">
      <c r="A7" t="s">
        <v>21</v>
      </c>
      <c r="B7" t="s">
        <v>186</v>
      </c>
      <c r="C7">
        <v>273096421</v>
      </c>
      <c r="D7">
        <v>217462470</v>
      </c>
      <c r="E7">
        <v>93533277</v>
      </c>
      <c r="F7">
        <v>208419468</v>
      </c>
      <c r="H7">
        <f t="shared" si="0"/>
        <v>3249695930.5358977</v>
      </c>
      <c r="I7">
        <f t="shared" si="1"/>
        <v>10.587721346224772</v>
      </c>
      <c r="M7">
        <v>8516251</v>
      </c>
    </row>
    <row r="9" spans="1:13" x14ac:dyDescent="0.2">
      <c r="C9">
        <f>C2/SUM(C2:F2)</f>
        <v>0.35056251163665186</v>
      </c>
      <c r="D9">
        <f>D2/SUM(C2:F2)</f>
        <v>0.30889403018477835</v>
      </c>
      <c r="E9">
        <f>E2/SUM(C2:F2)</f>
        <v>0.1081094549165988</v>
      </c>
      <c r="F9">
        <f>F2/SUM(C2:F2)</f>
        <v>0.23243400326197103</v>
      </c>
      <c r="G9">
        <f>SUM(C9:F9)</f>
        <v>1</v>
      </c>
    </row>
    <row r="10" spans="1:13" x14ac:dyDescent="0.2">
      <c r="C10">
        <f>C3/SUM(C3:F3)</f>
        <v>0.34946562402282327</v>
      </c>
      <c r="D10">
        <f t="shared" ref="D10:D14" si="2">D3/SUM(C3:F3)</f>
        <v>0.33802676833669737</v>
      </c>
      <c r="E10">
        <f t="shared" ref="E10:E14" si="3">E3/SUM(C3:F3)</f>
        <v>9.4398809140311374E-2</v>
      </c>
      <c r="F10">
        <f t="shared" ref="F10:F14" si="4">F3/SUM(C3:F3)</f>
        <v>0.21810879850016801</v>
      </c>
      <c r="G10">
        <f t="shared" ref="G10:G14" si="5">SUM(C10:F10)</f>
        <v>1</v>
      </c>
    </row>
    <row r="11" spans="1:13" x14ac:dyDescent="0.2">
      <c r="C11">
        <f>C4/SUM(C4:F4)</f>
        <v>0.36146961596301863</v>
      </c>
      <c r="D11">
        <f t="shared" si="2"/>
        <v>0.31547806899448705</v>
      </c>
      <c r="E11">
        <f t="shared" si="3"/>
        <v>0.10137217750586171</v>
      </c>
      <c r="F11">
        <f t="shared" si="4"/>
        <v>0.22168013753663263</v>
      </c>
      <c r="G11">
        <f t="shared" si="5"/>
        <v>1</v>
      </c>
    </row>
    <row r="12" spans="1:13" x14ac:dyDescent="0.2">
      <c r="C12">
        <f>C5/SUM(C5:F5)</f>
        <v>0.35963543313578983</v>
      </c>
      <c r="D12">
        <f t="shared" si="2"/>
        <v>0.29898415258955408</v>
      </c>
      <c r="E12">
        <f t="shared" si="3"/>
        <v>0.11277851530022077</v>
      </c>
      <c r="F12">
        <f t="shared" si="4"/>
        <v>0.22860189897443534</v>
      </c>
      <c r="G12">
        <f t="shared" si="5"/>
        <v>1</v>
      </c>
    </row>
    <row r="13" spans="1:13" x14ac:dyDescent="0.2">
      <c r="C13">
        <f>C6/SUM(C6:F6)</f>
        <v>0.37042200120794838</v>
      </c>
      <c r="D13">
        <f t="shared" si="2"/>
        <v>0.2962086541306741</v>
      </c>
      <c r="E13">
        <f t="shared" si="3"/>
        <v>0.11227765220781294</v>
      </c>
      <c r="F13">
        <f t="shared" si="4"/>
        <v>0.22109169245356455</v>
      </c>
      <c r="G13">
        <f t="shared" si="5"/>
        <v>1</v>
      </c>
    </row>
    <row r="14" spans="1:13" x14ac:dyDescent="0.2">
      <c r="C14">
        <f>C7/SUM(C7:F7)</f>
        <v>0.34459610256119949</v>
      </c>
      <c r="D14">
        <f t="shared" si="2"/>
        <v>0.27439656419126696</v>
      </c>
      <c r="E14">
        <f t="shared" si="3"/>
        <v>0.11802132959471147</v>
      </c>
      <c r="F14">
        <f t="shared" si="4"/>
        <v>0.2629860036528221</v>
      </c>
      <c r="G14">
        <f t="shared" si="5"/>
        <v>1</v>
      </c>
    </row>
    <row r="16" spans="1:13" x14ac:dyDescent="0.2">
      <c r="C16">
        <f>AVERAGE(C9:C14)</f>
        <v>0.35602521475457194</v>
      </c>
      <c r="D16">
        <f>AVERAGE(D9:D14)</f>
        <v>0.30533137307124297</v>
      </c>
      <c r="E16">
        <f>AVERAGE(E9:E14)</f>
        <v>0.10782632311091951</v>
      </c>
      <c r="F16">
        <f>AVERAGE(F9:F14)</f>
        <v>0.23081708906326562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13"/>
  <sheetViews>
    <sheetView workbookViewId="0">
      <selection sqref="A1:J13"/>
    </sheetView>
  </sheetViews>
  <sheetFormatPr baseColWidth="10" defaultColWidth="8.83203125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117</v>
      </c>
      <c r="B2">
        <v>13.78</v>
      </c>
      <c r="C2" t="s">
        <v>11</v>
      </c>
      <c r="D2" t="s">
        <v>12</v>
      </c>
      <c r="E2">
        <v>19591119</v>
      </c>
      <c r="F2" t="s">
        <v>13</v>
      </c>
      <c r="G2">
        <v>348847042</v>
      </c>
      <c r="H2" t="s">
        <v>118</v>
      </c>
      <c r="I2" t="s">
        <v>119</v>
      </c>
      <c r="J2" t="s">
        <v>13</v>
      </c>
    </row>
    <row r="3" spans="1:10" x14ac:dyDescent="0.2">
      <c r="A3" t="s">
        <v>117</v>
      </c>
      <c r="B3">
        <v>13.78</v>
      </c>
      <c r="C3" t="s">
        <v>11</v>
      </c>
      <c r="D3" t="s">
        <v>16</v>
      </c>
      <c r="E3">
        <v>19126697</v>
      </c>
      <c r="F3" t="s">
        <v>13</v>
      </c>
      <c r="G3">
        <v>346984772</v>
      </c>
      <c r="H3" t="s">
        <v>118</v>
      </c>
      <c r="I3" t="s">
        <v>120</v>
      </c>
      <c r="J3" t="s">
        <v>13</v>
      </c>
    </row>
    <row r="4" spans="1:10" x14ac:dyDescent="0.2">
      <c r="A4" t="s">
        <v>117</v>
      </c>
      <c r="B4">
        <v>13.78</v>
      </c>
      <c r="C4" t="s">
        <v>11</v>
      </c>
      <c r="D4" t="s">
        <v>17</v>
      </c>
      <c r="E4">
        <v>18478530</v>
      </c>
      <c r="F4" t="s">
        <v>13</v>
      </c>
      <c r="G4">
        <v>337382502</v>
      </c>
      <c r="H4" t="s">
        <v>118</v>
      </c>
      <c r="I4" t="s">
        <v>121</v>
      </c>
      <c r="J4" t="s">
        <v>13</v>
      </c>
    </row>
    <row r="5" spans="1:10" x14ac:dyDescent="0.2">
      <c r="A5" t="s">
        <v>117</v>
      </c>
      <c r="B5">
        <v>13.78</v>
      </c>
      <c r="C5" t="s">
        <v>11</v>
      </c>
      <c r="D5" t="s">
        <v>18</v>
      </c>
      <c r="E5">
        <v>15706791</v>
      </c>
      <c r="F5" t="s">
        <v>13</v>
      </c>
      <c r="G5">
        <v>272815421</v>
      </c>
      <c r="H5" t="s">
        <v>118</v>
      </c>
      <c r="I5" t="s">
        <v>122</v>
      </c>
      <c r="J5" t="s">
        <v>13</v>
      </c>
    </row>
    <row r="6" spans="1:10" x14ac:dyDescent="0.2">
      <c r="A6" t="s">
        <v>117</v>
      </c>
      <c r="B6">
        <v>13.78</v>
      </c>
      <c r="C6" t="s">
        <v>11</v>
      </c>
      <c r="D6" t="s">
        <v>19</v>
      </c>
      <c r="E6">
        <v>15624825</v>
      </c>
      <c r="F6" t="s">
        <v>13</v>
      </c>
      <c r="G6">
        <v>265851469</v>
      </c>
      <c r="H6" t="s">
        <v>118</v>
      </c>
      <c r="I6" t="s">
        <v>123</v>
      </c>
      <c r="J6" t="s">
        <v>13</v>
      </c>
    </row>
    <row r="7" spans="1:10" x14ac:dyDescent="0.2">
      <c r="A7" t="s">
        <v>117</v>
      </c>
      <c r="B7">
        <v>13.78</v>
      </c>
      <c r="C7" t="s">
        <v>11</v>
      </c>
      <c r="D7" t="s">
        <v>20</v>
      </c>
      <c r="E7">
        <v>11743032</v>
      </c>
      <c r="F7" t="s">
        <v>13</v>
      </c>
      <c r="G7">
        <v>226500973</v>
      </c>
      <c r="H7" t="s">
        <v>118</v>
      </c>
      <c r="I7" t="s">
        <v>124</v>
      </c>
      <c r="J7" t="s">
        <v>13</v>
      </c>
    </row>
    <row r="8" spans="1:10" x14ac:dyDescent="0.2">
      <c r="A8" t="s">
        <v>117</v>
      </c>
      <c r="B8">
        <v>13.78</v>
      </c>
      <c r="C8" t="s">
        <v>11</v>
      </c>
      <c r="D8" t="s">
        <v>21</v>
      </c>
      <c r="E8">
        <v>464611</v>
      </c>
      <c r="F8" t="s">
        <v>13</v>
      </c>
      <c r="G8">
        <v>8516251</v>
      </c>
      <c r="H8" t="s">
        <v>118</v>
      </c>
      <c r="I8" t="s">
        <v>125</v>
      </c>
      <c r="J8" t="s">
        <v>13</v>
      </c>
    </row>
    <row r="9" spans="1:10" x14ac:dyDescent="0.2">
      <c r="A9" t="s">
        <v>117</v>
      </c>
      <c r="B9">
        <v>13.78</v>
      </c>
      <c r="C9" t="s">
        <v>11</v>
      </c>
      <c r="D9" t="s">
        <v>22</v>
      </c>
      <c r="E9">
        <v>5389636</v>
      </c>
      <c r="F9" t="s">
        <v>13</v>
      </c>
      <c r="G9">
        <v>99619777</v>
      </c>
      <c r="H9" t="s">
        <v>118</v>
      </c>
      <c r="I9" t="s">
        <v>126</v>
      </c>
      <c r="J9" t="s">
        <v>13</v>
      </c>
    </row>
    <row r="10" spans="1:10" x14ac:dyDescent="0.2">
      <c r="A10" t="s">
        <v>117</v>
      </c>
      <c r="B10">
        <v>13.78</v>
      </c>
      <c r="C10" t="s">
        <v>11</v>
      </c>
      <c r="D10" t="s">
        <v>23</v>
      </c>
      <c r="E10">
        <v>3968876</v>
      </c>
      <c r="F10" t="s">
        <v>13</v>
      </c>
      <c r="G10">
        <v>73696364</v>
      </c>
      <c r="H10" t="s">
        <v>118</v>
      </c>
      <c r="I10" t="s">
        <v>127</v>
      </c>
      <c r="J10" t="s">
        <v>13</v>
      </c>
    </row>
    <row r="11" spans="1:10" x14ac:dyDescent="0.2">
      <c r="A11" t="s">
        <v>117</v>
      </c>
      <c r="B11">
        <v>13.78</v>
      </c>
      <c r="C11" t="s">
        <v>11</v>
      </c>
      <c r="D11" t="s">
        <v>24</v>
      </c>
      <c r="E11">
        <v>10276309</v>
      </c>
      <c r="F11" t="s">
        <v>13</v>
      </c>
      <c r="G11">
        <v>172027555</v>
      </c>
      <c r="H11" t="s">
        <v>118</v>
      </c>
      <c r="I11" t="s">
        <v>128</v>
      </c>
      <c r="J11" t="s">
        <v>13</v>
      </c>
    </row>
    <row r="12" spans="1:10" x14ac:dyDescent="0.2">
      <c r="A12" t="s">
        <v>117</v>
      </c>
      <c r="B12">
        <v>13.78</v>
      </c>
      <c r="C12" t="s">
        <v>11</v>
      </c>
      <c r="D12" t="s">
        <v>25</v>
      </c>
      <c r="E12">
        <v>24193745</v>
      </c>
      <c r="F12" t="s">
        <v>13</v>
      </c>
      <c r="G12">
        <v>461466421</v>
      </c>
      <c r="H12" t="s">
        <v>118</v>
      </c>
      <c r="I12" t="s">
        <v>129</v>
      </c>
      <c r="J12" t="s">
        <v>13</v>
      </c>
    </row>
    <row r="13" spans="1:10" x14ac:dyDescent="0.2">
      <c r="A13" t="s">
        <v>117</v>
      </c>
      <c r="B13">
        <v>13.78</v>
      </c>
      <c r="C13" t="s">
        <v>11</v>
      </c>
      <c r="D13" t="s">
        <v>26</v>
      </c>
      <c r="E13">
        <v>5946068</v>
      </c>
      <c r="F13" t="s">
        <v>13</v>
      </c>
      <c r="G13">
        <v>114661071</v>
      </c>
      <c r="H13" t="s">
        <v>118</v>
      </c>
      <c r="I13" t="s">
        <v>130</v>
      </c>
      <c r="J13" t="s">
        <v>13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J13"/>
  <sheetViews>
    <sheetView workbookViewId="0">
      <selection activeCell="G1" sqref="G1:G13"/>
    </sheetView>
  </sheetViews>
  <sheetFormatPr baseColWidth="10" defaultColWidth="8.83203125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131</v>
      </c>
      <c r="B2">
        <v>7.14</v>
      </c>
      <c r="C2" t="s">
        <v>11</v>
      </c>
      <c r="D2" t="s">
        <v>12</v>
      </c>
      <c r="E2">
        <v>204501877</v>
      </c>
      <c r="F2" t="s">
        <v>13</v>
      </c>
      <c r="G2">
        <v>3056844616</v>
      </c>
      <c r="H2" t="s">
        <v>132</v>
      </c>
      <c r="I2" t="s">
        <v>15</v>
      </c>
      <c r="J2" t="s">
        <v>13</v>
      </c>
    </row>
    <row r="3" spans="1:10" x14ac:dyDescent="0.2">
      <c r="A3" t="s">
        <v>131</v>
      </c>
      <c r="B3">
        <v>7.14</v>
      </c>
      <c r="C3" t="s">
        <v>11</v>
      </c>
      <c r="D3" t="s">
        <v>16</v>
      </c>
      <c r="E3">
        <v>190681056</v>
      </c>
      <c r="F3" t="s">
        <v>13</v>
      </c>
      <c r="G3">
        <v>2940370967</v>
      </c>
      <c r="H3" t="s">
        <v>132</v>
      </c>
      <c r="I3" t="s">
        <v>15</v>
      </c>
      <c r="J3" t="s">
        <v>13</v>
      </c>
    </row>
    <row r="4" spans="1:10" x14ac:dyDescent="0.2">
      <c r="A4" t="s">
        <v>131</v>
      </c>
      <c r="B4">
        <v>7.14</v>
      </c>
      <c r="C4" t="s">
        <v>11</v>
      </c>
      <c r="D4" t="s">
        <v>17</v>
      </c>
      <c r="E4">
        <v>218690615</v>
      </c>
      <c r="F4" t="s">
        <v>13</v>
      </c>
      <c r="G4">
        <v>3162386453</v>
      </c>
      <c r="H4" t="s">
        <v>132</v>
      </c>
      <c r="I4" t="s">
        <v>15</v>
      </c>
      <c r="J4" t="s">
        <v>13</v>
      </c>
    </row>
    <row r="5" spans="1:10" x14ac:dyDescent="0.2">
      <c r="A5" t="s">
        <v>131</v>
      </c>
      <c r="B5">
        <v>7.14</v>
      </c>
      <c r="C5" t="s">
        <v>11</v>
      </c>
      <c r="D5" t="s">
        <v>18</v>
      </c>
      <c r="E5">
        <v>179434990</v>
      </c>
      <c r="F5" t="s">
        <v>13</v>
      </c>
      <c r="G5">
        <v>2615689413</v>
      </c>
      <c r="H5" t="s">
        <v>132</v>
      </c>
      <c r="I5" t="s">
        <v>15</v>
      </c>
      <c r="J5" t="s">
        <v>13</v>
      </c>
    </row>
    <row r="6" spans="1:10" x14ac:dyDescent="0.2">
      <c r="A6" t="s">
        <v>131</v>
      </c>
      <c r="B6">
        <v>7.14</v>
      </c>
      <c r="C6" t="s">
        <v>11</v>
      </c>
      <c r="D6" t="s">
        <v>19</v>
      </c>
      <c r="E6">
        <v>154218440</v>
      </c>
      <c r="F6" t="s">
        <v>13</v>
      </c>
      <c r="G6">
        <v>2198775092</v>
      </c>
      <c r="H6" t="s">
        <v>132</v>
      </c>
      <c r="I6" t="s">
        <v>15</v>
      </c>
      <c r="J6" t="s">
        <v>13</v>
      </c>
    </row>
    <row r="7" spans="1:10" x14ac:dyDescent="0.2">
      <c r="A7" t="s">
        <v>131</v>
      </c>
      <c r="B7">
        <v>7.14</v>
      </c>
      <c r="C7" t="s">
        <v>11</v>
      </c>
      <c r="D7" t="s">
        <v>20</v>
      </c>
      <c r="E7">
        <v>154315068</v>
      </c>
      <c r="F7" t="s">
        <v>13</v>
      </c>
      <c r="G7">
        <v>2254723895</v>
      </c>
      <c r="H7" t="s">
        <v>132</v>
      </c>
      <c r="I7" t="s">
        <v>15</v>
      </c>
      <c r="J7" t="s">
        <v>13</v>
      </c>
    </row>
    <row r="8" spans="1:10" x14ac:dyDescent="0.2">
      <c r="A8" t="s">
        <v>131</v>
      </c>
      <c r="B8">
        <v>7.14</v>
      </c>
      <c r="C8" t="s">
        <v>11</v>
      </c>
      <c r="D8" t="s">
        <v>21</v>
      </c>
      <c r="E8">
        <v>19337237</v>
      </c>
      <c r="F8" t="s">
        <v>13</v>
      </c>
      <c r="G8">
        <v>273096421</v>
      </c>
      <c r="H8" t="s">
        <v>132</v>
      </c>
      <c r="I8" t="s">
        <v>15</v>
      </c>
      <c r="J8" t="s">
        <v>13</v>
      </c>
    </row>
    <row r="9" spans="1:10" x14ac:dyDescent="0.2">
      <c r="A9" t="s">
        <v>131</v>
      </c>
      <c r="B9">
        <v>7.14</v>
      </c>
      <c r="C9" t="s">
        <v>11</v>
      </c>
      <c r="D9" t="s">
        <v>22</v>
      </c>
      <c r="E9">
        <v>181648151</v>
      </c>
      <c r="F9" t="s">
        <v>13</v>
      </c>
      <c r="G9">
        <v>2558248537</v>
      </c>
      <c r="H9" t="s">
        <v>132</v>
      </c>
      <c r="I9" t="s">
        <v>133</v>
      </c>
      <c r="J9" t="s">
        <v>13</v>
      </c>
    </row>
    <row r="10" spans="1:10" x14ac:dyDescent="0.2">
      <c r="A10" t="s">
        <v>131</v>
      </c>
      <c r="B10">
        <v>7.14</v>
      </c>
      <c r="C10" t="s">
        <v>11</v>
      </c>
      <c r="D10" t="s">
        <v>23</v>
      </c>
      <c r="E10">
        <v>134387710</v>
      </c>
      <c r="F10" t="s">
        <v>13</v>
      </c>
      <c r="G10">
        <v>1886115448</v>
      </c>
      <c r="H10" t="s">
        <v>132</v>
      </c>
      <c r="I10" t="s">
        <v>15</v>
      </c>
      <c r="J10" t="s">
        <v>13</v>
      </c>
    </row>
    <row r="11" spans="1:10" x14ac:dyDescent="0.2">
      <c r="A11" t="s">
        <v>131</v>
      </c>
      <c r="B11">
        <v>7.14</v>
      </c>
      <c r="C11" t="s">
        <v>11</v>
      </c>
      <c r="D11" t="s">
        <v>24</v>
      </c>
      <c r="E11">
        <v>247660987</v>
      </c>
      <c r="F11" t="s">
        <v>13</v>
      </c>
      <c r="G11">
        <v>3460203916</v>
      </c>
      <c r="H11" t="s">
        <v>132</v>
      </c>
      <c r="I11" t="s">
        <v>134</v>
      </c>
      <c r="J11" t="s">
        <v>13</v>
      </c>
    </row>
    <row r="12" spans="1:10" x14ac:dyDescent="0.2">
      <c r="A12" t="s">
        <v>131</v>
      </c>
      <c r="B12">
        <v>7.14</v>
      </c>
      <c r="C12" t="s">
        <v>11</v>
      </c>
      <c r="D12" t="s">
        <v>25</v>
      </c>
      <c r="E12">
        <v>391746341</v>
      </c>
      <c r="F12" t="s">
        <v>13</v>
      </c>
      <c r="G12">
        <v>5920180580</v>
      </c>
      <c r="H12" t="s">
        <v>132</v>
      </c>
      <c r="I12" t="s">
        <v>135</v>
      </c>
      <c r="J12" t="s">
        <v>13</v>
      </c>
    </row>
    <row r="13" spans="1:10" x14ac:dyDescent="0.2">
      <c r="A13" t="s">
        <v>131</v>
      </c>
      <c r="B13">
        <v>7.14</v>
      </c>
      <c r="C13" t="s">
        <v>11</v>
      </c>
      <c r="D13" t="s">
        <v>26</v>
      </c>
      <c r="E13">
        <v>181125510</v>
      </c>
      <c r="F13" t="s">
        <v>13</v>
      </c>
      <c r="G13">
        <v>2457149723</v>
      </c>
      <c r="H13" t="s">
        <v>132</v>
      </c>
      <c r="I13" t="s">
        <v>15</v>
      </c>
      <c r="J13" t="s">
        <v>13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J13"/>
  <sheetViews>
    <sheetView workbookViewId="0">
      <selection activeCell="G1" sqref="G1:G13"/>
    </sheetView>
  </sheetViews>
  <sheetFormatPr baseColWidth="10" defaultColWidth="8.83203125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136</v>
      </c>
      <c r="B2">
        <v>6.24</v>
      </c>
      <c r="C2" t="s">
        <v>11</v>
      </c>
      <c r="D2" t="s">
        <v>12</v>
      </c>
      <c r="E2">
        <v>376577414</v>
      </c>
      <c r="F2" t="s">
        <v>13</v>
      </c>
      <c r="G2">
        <v>5280154480</v>
      </c>
      <c r="H2" t="s">
        <v>137</v>
      </c>
      <c r="I2" t="s">
        <v>138</v>
      </c>
      <c r="J2" t="s">
        <v>13</v>
      </c>
    </row>
    <row r="3" spans="1:10" x14ac:dyDescent="0.2">
      <c r="A3" t="s">
        <v>136</v>
      </c>
      <c r="B3">
        <v>6.24</v>
      </c>
      <c r="C3" t="s">
        <v>11</v>
      </c>
      <c r="D3" t="s">
        <v>16</v>
      </c>
      <c r="E3">
        <v>373314400</v>
      </c>
      <c r="F3" t="s">
        <v>13</v>
      </c>
      <c r="G3">
        <v>5083973790</v>
      </c>
      <c r="H3" t="s">
        <v>137</v>
      </c>
      <c r="I3" t="s">
        <v>139</v>
      </c>
      <c r="J3" t="s">
        <v>13</v>
      </c>
    </row>
    <row r="4" spans="1:10" x14ac:dyDescent="0.2">
      <c r="A4" t="s">
        <v>136</v>
      </c>
      <c r="B4">
        <v>6.24</v>
      </c>
      <c r="C4" t="s">
        <v>11</v>
      </c>
      <c r="D4" t="s">
        <v>17</v>
      </c>
      <c r="E4">
        <v>379226184</v>
      </c>
      <c r="F4" t="s">
        <v>13</v>
      </c>
      <c r="G4">
        <v>5274721313</v>
      </c>
      <c r="H4" t="s">
        <v>137</v>
      </c>
      <c r="I4" t="s">
        <v>140</v>
      </c>
      <c r="J4" t="s">
        <v>13</v>
      </c>
    </row>
    <row r="5" spans="1:10" x14ac:dyDescent="0.2">
      <c r="A5" t="s">
        <v>136</v>
      </c>
      <c r="B5">
        <v>6.24</v>
      </c>
      <c r="C5" t="s">
        <v>11</v>
      </c>
      <c r="D5" t="s">
        <v>18</v>
      </c>
      <c r="E5">
        <v>313588145</v>
      </c>
      <c r="F5" t="s">
        <v>13</v>
      </c>
      <c r="G5">
        <v>4345905918</v>
      </c>
      <c r="H5" t="s">
        <v>137</v>
      </c>
      <c r="I5" t="s">
        <v>141</v>
      </c>
      <c r="J5" t="s">
        <v>13</v>
      </c>
    </row>
    <row r="6" spans="1:10" x14ac:dyDescent="0.2">
      <c r="A6" t="s">
        <v>136</v>
      </c>
      <c r="B6">
        <v>6.24</v>
      </c>
      <c r="C6" t="s">
        <v>11</v>
      </c>
      <c r="D6" t="s">
        <v>19</v>
      </c>
      <c r="E6">
        <v>271332482</v>
      </c>
      <c r="F6" t="s">
        <v>13</v>
      </c>
      <c r="G6">
        <v>3977329647</v>
      </c>
      <c r="H6" t="s">
        <v>137</v>
      </c>
      <c r="I6" t="s">
        <v>142</v>
      </c>
      <c r="J6" t="s">
        <v>13</v>
      </c>
    </row>
    <row r="7" spans="1:10" x14ac:dyDescent="0.2">
      <c r="A7" t="s">
        <v>136</v>
      </c>
      <c r="B7">
        <v>6.24</v>
      </c>
      <c r="C7" t="s">
        <v>11</v>
      </c>
      <c r="D7" t="s">
        <v>20</v>
      </c>
      <c r="E7">
        <v>252071895</v>
      </c>
      <c r="F7" t="s">
        <v>13</v>
      </c>
      <c r="G7">
        <v>3700857015</v>
      </c>
      <c r="H7" t="s">
        <v>137</v>
      </c>
      <c r="I7" t="s">
        <v>143</v>
      </c>
      <c r="J7" t="s">
        <v>13</v>
      </c>
    </row>
    <row r="8" spans="1:10" x14ac:dyDescent="0.2">
      <c r="A8" t="s">
        <v>136</v>
      </c>
      <c r="B8">
        <v>6.24</v>
      </c>
      <c r="C8" t="s">
        <v>11</v>
      </c>
      <c r="D8" t="s">
        <v>21</v>
      </c>
      <c r="E8">
        <v>16673342</v>
      </c>
      <c r="F8" t="s">
        <v>13</v>
      </c>
      <c r="G8">
        <v>217462470</v>
      </c>
      <c r="H8" t="s">
        <v>137</v>
      </c>
      <c r="I8" t="s">
        <v>144</v>
      </c>
      <c r="J8" t="s">
        <v>13</v>
      </c>
    </row>
    <row r="9" spans="1:10" x14ac:dyDescent="0.2">
      <c r="A9" t="s">
        <v>136</v>
      </c>
      <c r="B9">
        <v>6.24</v>
      </c>
      <c r="C9" t="s">
        <v>11</v>
      </c>
      <c r="D9" t="s">
        <v>22</v>
      </c>
      <c r="E9">
        <v>153245722</v>
      </c>
      <c r="F9" t="s">
        <v>13</v>
      </c>
      <c r="G9">
        <v>2045708283</v>
      </c>
      <c r="H9" t="s">
        <v>137</v>
      </c>
      <c r="I9" t="s">
        <v>145</v>
      </c>
      <c r="J9" t="s">
        <v>13</v>
      </c>
    </row>
    <row r="10" spans="1:10" x14ac:dyDescent="0.2">
      <c r="A10" t="s">
        <v>136</v>
      </c>
      <c r="B10">
        <v>6.24</v>
      </c>
      <c r="C10" t="s">
        <v>11</v>
      </c>
      <c r="D10" t="s">
        <v>23</v>
      </c>
      <c r="E10">
        <v>115220498</v>
      </c>
      <c r="F10" t="s">
        <v>13</v>
      </c>
      <c r="G10">
        <v>1568028556</v>
      </c>
      <c r="H10" t="s">
        <v>137</v>
      </c>
      <c r="I10" t="s">
        <v>146</v>
      </c>
      <c r="J10" t="s">
        <v>13</v>
      </c>
    </row>
    <row r="11" spans="1:10" x14ac:dyDescent="0.2">
      <c r="A11" t="s">
        <v>136</v>
      </c>
      <c r="B11">
        <v>6.24</v>
      </c>
      <c r="C11" t="s">
        <v>11</v>
      </c>
      <c r="D11" t="s">
        <v>24</v>
      </c>
      <c r="E11">
        <v>223917618</v>
      </c>
      <c r="F11" t="s">
        <v>13</v>
      </c>
      <c r="G11">
        <v>3019945250</v>
      </c>
      <c r="H11" t="s">
        <v>137</v>
      </c>
      <c r="I11" t="s">
        <v>147</v>
      </c>
      <c r="J11" t="s">
        <v>13</v>
      </c>
    </row>
    <row r="12" spans="1:10" x14ac:dyDescent="0.2">
      <c r="A12" t="s">
        <v>136</v>
      </c>
      <c r="B12">
        <v>6.24</v>
      </c>
      <c r="C12" t="s">
        <v>11</v>
      </c>
      <c r="D12" t="s">
        <v>25</v>
      </c>
      <c r="E12">
        <v>413507262</v>
      </c>
      <c r="F12" t="s">
        <v>13</v>
      </c>
      <c r="G12">
        <v>5726398741</v>
      </c>
      <c r="H12" t="s">
        <v>137</v>
      </c>
      <c r="I12" t="s">
        <v>148</v>
      </c>
      <c r="J12" t="s">
        <v>13</v>
      </c>
    </row>
    <row r="13" spans="1:10" x14ac:dyDescent="0.2">
      <c r="A13" t="s">
        <v>136</v>
      </c>
      <c r="B13">
        <v>6.24</v>
      </c>
      <c r="C13" t="s">
        <v>11</v>
      </c>
      <c r="D13" t="s">
        <v>26</v>
      </c>
      <c r="E13">
        <v>153593118</v>
      </c>
      <c r="F13" t="s">
        <v>13</v>
      </c>
      <c r="G13">
        <v>2165088552</v>
      </c>
      <c r="H13" t="s">
        <v>137</v>
      </c>
      <c r="I13" t="s">
        <v>149</v>
      </c>
      <c r="J13" t="s">
        <v>13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13"/>
  <sheetViews>
    <sheetView workbookViewId="0">
      <selection activeCell="G1" sqref="G1:G13"/>
    </sheetView>
  </sheetViews>
  <sheetFormatPr baseColWidth="10" defaultColWidth="8.83203125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150</v>
      </c>
      <c r="B2">
        <v>8.2799999999999994</v>
      </c>
      <c r="C2" t="s">
        <v>11</v>
      </c>
      <c r="D2" t="s">
        <v>12</v>
      </c>
      <c r="E2">
        <v>99653607</v>
      </c>
      <c r="F2" t="s">
        <v>13</v>
      </c>
      <c r="G2">
        <v>1600883261</v>
      </c>
      <c r="H2" t="s">
        <v>151</v>
      </c>
      <c r="I2" t="s">
        <v>15</v>
      </c>
      <c r="J2" t="s">
        <v>13</v>
      </c>
    </row>
    <row r="3" spans="1:10" x14ac:dyDescent="0.2">
      <c r="A3" t="s">
        <v>150</v>
      </c>
      <c r="B3">
        <v>8.2799999999999994</v>
      </c>
      <c r="C3" t="s">
        <v>11</v>
      </c>
      <c r="D3" t="s">
        <v>16</v>
      </c>
      <c r="E3">
        <v>104294288</v>
      </c>
      <c r="F3" t="s">
        <v>13</v>
      </c>
      <c r="G3">
        <v>1563395160</v>
      </c>
      <c r="H3" t="s">
        <v>151</v>
      </c>
      <c r="I3" t="s">
        <v>152</v>
      </c>
      <c r="J3" t="s">
        <v>13</v>
      </c>
    </row>
    <row r="4" spans="1:10" x14ac:dyDescent="0.2">
      <c r="A4" t="s">
        <v>150</v>
      </c>
      <c r="B4">
        <v>8.2799999999999994</v>
      </c>
      <c r="C4" t="s">
        <v>11</v>
      </c>
      <c r="D4" t="s">
        <v>17</v>
      </c>
      <c r="E4">
        <v>104548191</v>
      </c>
      <c r="F4" t="s">
        <v>13</v>
      </c>
      <c r="G4">
        <v>1649250756</v>
      </c>
      <c r="H4" t="s">
        <v>151</v>
      </c>
      <c r="I4" t="s">
        <v>15</v>
      </c>
      <c r="J4" t="s">
        <v>13</v>
      </c>
    </row>
    <row r="5" spans="1:10" x14ac:dyDescent="0.2">
      <c r="A5" t="s">
        <v>150</v>
      </c>
      <c r="B5">
        <v>8.2799999999999994</v>
      </c>
      <c r="C5" t="s">
        <v>11</v>
      </c>
      <c r="D5" t="s">
        <v>18</v>
      </c>
      <c r="E5">
        <v>90981560</v>
      </c>
      <c r="F5" t="s">
        <v>13</v>
      </c>
      <c r="G5">
        <v>1333795129</v>
      </c>
      <c r="H5" t="s">
        <v>151</v>
      </c>
      <c r="I5" t="s">
        <v>15</v>
      </c>
      <c r="J5" t="s">
        <v>13</v>
      </c>
    </row>
    <row r="6" spans="1:10" x14ac:dyDescent="0.2">
      <c r="A6" t="s">
        <v>150</v>
      </c>
      <c r="B6">
        <v>8.2799999999999994</v>
      </c>
      <c r="C6" t="s">
        <v>11</v>
      </c>
      <c r="D6" t="s">
        <v>19</v>
      </c>
      <c r="E6">
        <v>85714584</v>
      </c>
      <c r="F6" t="s">
        <v>13</v>
      </c>
      <c r="G6">
        <v>1201935641</v>
      </c>
      <c r="H6" t="s">
        <v>151</v>
      </c>
      <c r="I6" t="s">
        <v>153</v>
      </c>
      <c r="J6" t="s">
        <v>13</v>
      </c>
    </row>
    <row r="7" spans="1:10" x14ac:dyDescent="0.2">
      <c r="A7" t="s">
        <v>150</v>
      </c>
      <c r="B7">
        <v>8.2799999999999994</v>
      </c>
      <c r="C7" t="s">
        <v>11</v>
      </c>
      <c r="D7" t="s">
        <v>20</v>
      </c>
      <c r="E7">
        <v>83455185</v>
      </c>
      <c r="F7" t="s">
        <v>13</v>
      </c>
      <c r="G7">
        <v>1191912266</v>
      </c>
      <c r="H7" t="s">
        <v>151</v>
      </c>
      <c r="I7" t="s">
        <v>15</v>
      </c>
      <c r="J7" t="s">
        <v>13</v>
      </c>
    </row>
    <row r="8" spans="1:10" x14ac:dyDescent="0.2">
      <c r="A8" t="s">
        <v>150</v>
      </c>
      <c r="B8">
        <v>8.2799999999999994</v>
      </c>
      <c r="C8" t="s">
        <v>11</v>
      </c>
      <c r="D8" t="s">
        <v>21</v>
      </c>
      <c r="E8">
        <v>6272934</v>
      </c>
      <c r="F8" t="s">
        <v>13</v>
      </c>
      <c r="G8">
        <v>93533277</v>
      </c>
      <c r="H8" t="s">
        <v>151</v>
      </c>
      <c r="I8" t="s">
        <v>154</v>
      </c>
      <c r="J8" t="s">
        <v>13</v>
      </c>
    </row>
    <row r="9" spans="1:10" x14ac:dyDescent="0.2">
      <c r="A9" t="s">
        <v>150</v>
      </c>
      <c r="B9">
        <v>8.2799999999999994</v>
      </c>
      <c r="C9" t="s">
        <v>11</v>
      </c>
      <c r="D9" t="s">
        <v>22</v>
      </c>
      <c r="E9">
        <v>50525568</v>
      </c>
      <c r="F9" t="s">
        <v>13</v>
      </c>
      <c r="G9">
        <v>775424080</v>
      </c>
      <c r="H9" t="s">
        <v>151</v>
      </c>
      <c r="I9" t="s">
        <v>15</v>
      </c>
      <c r="J9" t="s">
        <v>13</v>
      </c>
    </row>
    <row r="10" spans="1:10" x14ac:dyDescent="0.2">
      <c r="A10" t="s">
        <v>150</v>
      </c>
      <c r="B10">
        <v>8.2799999999999994</v>
      </c>
      <c r="C10" t="s">
        <v>11</v>
      </c>
      <c r="D10" t="s">
        <v>23</v>
      </c>
      <c r="E10">
        <v>37541282</v>
      </c>
      <c r="F10" t="s">
        <v>13</v>
      </c>
      <c r="G10">
        <v>591469250</v>
      </c>
      <c r="H10" t="s">
        <v>151</v>
      </c>
      <c r="I10" t="s">
        <v>155</v>
      </c>
      <c r="J10" t="s">
        <v>13</v>
      </c>
    </row>
    <row r="11" spans="1:10" x14ac:dyDescent="0.2">
      <c r="A11" t="s">
        <v>150</v>
      </c>
      <c r="B11">
        <v>8.2799999999999994</v>
      </c>
      <c r="C11" t="s">
        <v>11</v>
      </c>
      <c r="D11" t="s">
        <v>24</v>
      </c>
      <c r="E11">
        <v>61070563</v>
      </c>
      <c r="F11" t="s">
        <v>13</v>
      </c>
      <c r="G11">
        <v>970395270</v>
      </c>
      <c r="H11" t="s">
        <v>151</v>
      </c>
      <c r="I11" t="s">
        <v>15</v>
      </c>
      <c r="J11" t="s">
        <v>13</v>
      </c>
    </row>
    <row r="12" spans="1:10" x14ac:dyDescent="0.2">
      <c r="A12" t="s">
        <v>150</v>
      </c>
      <c r="B12">
        <v>8.2799999999999994</v>
      </c>
      <c r="C12" t="s">
        <v>11</v>
      </c>
      <c r="D12" t="s">
        <v>25</v>
      </c>
      <c r="E12">
        <v>109871618</v>
      </c>
      <c r="F12" t="s">
        <v>13</v>
      </c>
      <c r="G12">
        <v>1599178741</v>
      </c>
      <c r="H12" t="s">
        <v>151</v>
      </c>
      <c r="I12" t="s">
        <v>15</v>
      </c>
      <c r="J12" t="s">
        <v>13</v>
      </c>
    </row>
    <row r="13" spans="1:10" x14ac:dyDescent="0.2">
      <c r="A13" t="s">
        <v>150</v>
      </c>
      <c r="B13">
        <v>8.2799999999999994</v>
      </c>
      <c r="C13" t="s">
        <v>11</v>
      </c>
      <c r="D13" t="s">
        <v>26</v>
      </c>
      <c r="E13">
        <v>53789556</v>
      </c>
      <c r="F13" t="s">
        <v>13</v>
      </c>
      <c r="G13">
        <v>757756772</v>
      </c>
      <c r="H13" t="s">
        <v>151</v>
      </c>
      <c r="I13" t="s">
        <v>156</v>
      </c>
      <c r="J13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sqref="A1:J13"/>
    </sheetView>
  </sheetViews>
  <sheetFormatPr baseColWidth="10" defaultColWidth="8.83203125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41</v>
      </c>
      <c r="B2">
        <v>14.28</v>
      </c>
      <c r="C2" t="s">
        <v>11</v>
      </c>
      <c r="D2" t="s">
        <v>12</v>
      </c>
      <c r="E2">
        <v>20720580</v>
      </c>
      <c r="F2" t="s">
        <v>13</v>
      </c>
      <c r="G2">
        <v>520830163</v>
      </c>
      <c r="H2" t="s">
        <v>42</v>
      </c>
      <c r="I2" t="s">
        <v>43</v>
      </c>
      <c r="J2" t="s">
        <v>13</v>
      </c>
    </row>
    <row r="3" spans="1:10" x14ac:dyDescent="0.2">
      <c r="A3" t="s">
        <v>41</v>
      </c>
      <c r="B3">
        <v>14.28</v>
      </c>
      <c r="C3" t="s">
        <v>11</v>
      </c>
      <c r="D3" t="s">
        <v>16</v>
      </c>
      <c r="E3">
        <v>20525935</v>
      </c>
      <c r="F3" t="s">
        <v>13</v>
      </c>
      <c r="G3">
        <v>493827306</v>
      </c>
      <c r="H3" t="s">
        <v>42</v>
      </c>
      <c r="I3" t="s">
        <v>44</v>
      </c>
      <c r="J3" t="s">
        <v>13</v>
      </c>
    </row>
    <row r="4" spans="1:10" x14ac:dyDescent="0.2">
      <c r="A4" t="s">
        <v>41</v>
      </c>
      <c r="B4">
        <v>14.28</v>
      </c>
      <c r="C4" t="s">
        <v>11</v>
      </c>
      <c r="D4" t="s">
        <v>17</v>
      </c>
      <c r="E4">
        <v>19359711</v>
      </c>
      <c r="F4" t="s">
        <v>13</v>
      </c>
      <c r="G4">
        <v>483294777</v>
      </c>
      <c r="H4" t="s">
        <v>42</v>
      </c>
      <c r="I4" t="s">
        <v>45</v>
      </c>
      <c r="J4" t="s">
        <v>13</v>
      </c>
    </row>
    <row r="5" spans="1:10" x14ac:dyDescent="0.2">
      <c r="A5" t="s">
        <v>41</v>
      </c>
      <c r="B5">
        <v>14.28</v>
      </c>
      <c r="C5" t="s">
        <v>11</v>
      </c>
      <c r="D5" t="s">
        <v>18</v>
      </c>
      <c r="E5">
        <v>17129429</v>
      </c>
      <c r="F5" t="s">
        <v>13</v>
      </c>
      <c r="G5">
        <v>441899864</v>
      </c>
      <c r="H5" t="s">
        <v>42</v>
      </c>
      <c r="I5" t="s">
        <v>46</v>
      </c>
      <c r="J5" t="s">
        <v>13</v>
      </c>
    </row>
    <row r="6" spans="1:10" x14ac:dyDescent="0.2">
      <c r="A6" t="s">
        <v>41</v>
      </c>
      <c r="B6">
        <v>14.28</v>
      </c>
      <c r="C6" t="s">
        <v>11</v>
      </c>
      <c r="D6" t="s">
        <v>19</v>
      </c>
      <c r="E6">
        <v>18213894</v>
      </c>
      <c r="F6" t="s">
        <v>13</v>
      </c>
      <c r="G6">
        <v>459312951</v>
      </c>
      <c r="H6" t="s">
        <v>42</v>
      </c>
      <c r="I6" t="s">
        <v>47</v>
      </c>
      <c r="J6" t="s">
        <v>13</v>
      </c>
    </row>
    <row r="7" spans="1:10" x14ac:dyDescent="0.2">
      <c r="A7" t="s">
        <v>41</v>
      </c>
      <c r="B7">
        <v>14.28</v>
      </c>
      <c r="C7" t="s">
        <v>11</v>
      </c>
      <c r="D7" t="s">
        <v>20</v>
      </c>
      <c r="E7">
        <v>13430707</v>
      </c>
      <c r="F7" t="s">
        <v>13</v>
      </c>
      <c r="G7">
        <v>367861482</v>
      </c>
      <c r="H7" t="s">
        <v>42</v>
      </c>
      <c r="I7" t="s">
        <v>48</v>
      </c>
      <c r="J7" t="s">
        <v>13</v>
      </c>
    </row>
    <row r="8" spans="1:10" x14ac:dyDescent="0.2">
      <c r="A8" t="s">
        <v>41</v>
      </c>
      <c r="B8">
        <v>14.28</v>
      </c>
      <c r="C8" t="s">
        <v>11</v>
      </c>
      <c r="D8" t="s">
        <v>21</v>
      </c>
      <c r="E8">
        <v>55957</v>
      </c>
      <c r="F8" t="s">
        <v>13</v>
      </c>
      <c r="G8">
        <v>1567384</v>
      </c>
      <c r="H8" t="s">
        <v>42</v>
      </c>
      <c r="I8" t="s">
        <v>49</v>
      </c>
      <c r="J8" t="s">
        <v>13</v>
      </c>
    </row>
    <row r="9" spans="1:10" x14ac:dyDescent="0.2">
      <c r="A9" t="s">
        <v>41</v>
      </c>
      <c r="B9">
        <v>14.28</v>
      </c>
      <c r="C9" t="s">
        <v>11</v>
      </c>
      <c r="D9" t="s">
        <v>22</v>
      </c>
      <c r="E9">
        <v>193299</v>
      </c>
      <c r="F9" t="s">
        <v>13</v>
      </c>
      <c r="G9">
        <v>3975749</v>
      </c>
      <c r="H9" t="s">
        <v>42</v>
      </c>
      <c r="I9" t="s">
        <v>50</v>
      </c>
      <c r="J9" t="s">
        <v>13</v>
      </c>
    </row>
    <row r="10" spans="1:10" x14ac:dyDescent="0.2">
      <c r="A10" t="s">
        <v>41</v>
      </c>
      <c r="B10">
        <v>14.28</v>
      </c>
      <c r="C10" t="s">
        <v>11</v>
      </c>
      <c r="D10" t="s">
        <v>23</v>
      </c>
      <c r="E10">
        <v>121153</v>
      </c>
      <c r="F10" t="s">
        <v>13</v>
      </c>
      <c r="G10">
        <v>2613296</v>
      </c>
      <c r="H10" t="s">
        <v>42</v>
      </c>
      <c r="I10" t="s">
        <v>51</v>
      </c>
      <c r="J10" t="s">
        <v>13</v>
      </c>
    </row>
    <row r="11" spans="1:10" x14ac:dyDescent="0.2">
      <c r="A11" t="s">
        <v>41</v>
      </c>
      <c r="B11">
        <v>14.28</v>
      </c>
      <c r="C11" t="s">
        <v>11</v>
      </c>
      <c r="D11" t="s">
        <v>24</v>
      </c>
      <c r="E11">
        <v>244121</v>
      </c>
      <c r="F11" t="s">
        <v>13</v>
      </c>
      <c r="G11">
        <v>4776978</v>
      </c>
      <c r="H11" t="s">
        <v>42</v>
      </c>
      <c r="I11" t="s">
        <v>52</v>
      </c>
      <c r="J11" t="s">
        <v>13</v>
      </c>
    </row>
    <row r="12" spans="1:10" x14ac:dyDescent="0.2">
      <c r="A12" t="s">
        <v>41</v>
      </c>
      <c r="B12">
        <v>14.28</v>
      </c>
      <c r="C12" t="s">
        <v>11</v>
      </c>
      <c r="D12" t="s">
        <v>25</v>
      </c>
      <c r="E12">
        <v>520903</v>
      </c>
      <c r="F12" t="s">
        <v>13</v>
      </c>
      <c r="G12">
        <v>10585078</v>
      </c>
      <c r="H12" t="s">
        <v>42</v>
      </c>
      <c r="I12" t="s">
        <v>53</v>
      </c>
      <c r="J12" t="s">
        <v>13</v>
      </c>
    </row>
    <row r="13" spans="1:10" x14ac:dyDescent="0.2">
      <c r="A13" t="s">
        <v>41</v>
      </c>
      <c r="B13">
        <v>14.28</v>
      </c>
      <c r="C13" t="s">
        <v>11</v>
      </c>
      <c r="D13" t="s">
        <v>26</v>
      </c>
      <c r="E13">
        <v>164132</v>
      </c>
      <c r="F13" t="s">
        <v>13</v>
      </c>
      <c r="G13">
        <v>2970386</v>
      </c>
      <c r="H13" t="s">
        <v>42</v>
      </c>
      <c r="I13" t="s">
        <v>54</v>
      </c>
      <c r="J13" t="s">
        <v>13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J13"/>
  <sheetViews>
    <sheetView workbookViewId="0">
      <selection activeCell="G1" sqref="G1:G13"/>
    </sheetView>
  </sheetViews>
  <sheetFormatPr baseColWidth="10" defaultColWidth="8.83203125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164</v>
      </c>
      <c r="B2">
        <v>7.85</v>
      </c>
      <c r="C2" t="s">
        <v>11</v>
      </c>
      <c r="D2" t="s">
        <v>12</v>
      </c>
      <c r="E2">
        <v>217260447</v>
      </c>
      <c r="F2" t="s">
        <v>13</v>
      </c>
      <c r="G2">
        <v>3107818766</v>
      </c>
      <c r="H2" t="s">
        <v>165</v>
      </c>
      <c r="I2" t="s">
        <v>166</v>
      </c>
      <c r="J2" t="s">
        <v>13</v>
      </c>
    </row>
    <row r="3" spans="1:10" x14ac:dyDescent="0.2">
      <c r="A3" t="s">
        <v>164</v>
      </c>
      <c r="B3">
        <v>7.85</v>
      </c>
      <c r="C3" t="s">
        <v>11</v>
      </c>
      <c r="D3" t="s">
        <v>16</v>
      </c>
      <c r="E3">
        <v>209248308</v>
      </c>
      <c r="F3" t="s">
        <v>13</v>
      </c>
      <c r="G3">
        <v>3086442842</v>
      </c>
      <c r="H3" t="s">
        <v>165</v>
      </c>
      <c r="I3" t="s">
        <v>167</v>
      </c>
      <c r="J3" t="s">
        <v>13</v>
      </c>
    </row>
    <row r="4" spans="1:10" x14ac:dyDescent="0.2">
      <c r="A4" t="s">
        <v>164</v>
      </c>
      <c r="B4">
        <v>7.85</v>
      </c>
      <c r="C4" t="s">
        <v>11</v>
      </c>
      <c r="D4" t="s">
        <v>17</v>
      </c>
      <c r="E4">
        <v>207024462</v>
      </c>
      <c r="F4" t="s">
        <v>13</v>
      </c>
      <c r="G4">
        <v>3260528516</v>
      </c>
      <c r="H4" t="s">
        <v>165</v>
      </c>
      <c r="I4" t="s">
        <v>168</v>
      </c>
      <c r="J4" t="s">
        <v>13</v>
      </c>
    </row>
    <row r="5" spans="1:10" x14ac:dyDescent="0.2">
      <c r="A5" t="s">
        <v>164</v>
      </c>
      <c r="B5">
        <v>7.85</v>
      </c>
      <c r="C5" t="s">
        <v>11</v>
      </c>
      <c r="D5" t="s">
        <v>18</v>
      </c>
      <c r="E5">
        <v>173657077</v>
      </c>
      <c r="F5" t="s">
        <v>13</v>
      </c>
      <c r="G5">
        <v>2520280987</v>
      </c>
      <c r="H5" t="s">
        <v>165</v>
      </c>
      <c r="I5" t="s">
        <v>169</v>
      </c>
      <c r="J5" t="s">
        <v>13</v>
      </c>
    </row>
    <row r="6" spans="1:10" x14ac:dyDescent="0.2">
      <c r="A6" t="s">
        <v>164</v>
      </c>
      <c r="B6">
        <v>7.85</v>
      </c>
      <c r="C6" t="s">
        <v>11</v>
      </c>
      <c r="D6" t="s">
        <v>19</v>
      </c>
      <c r="E6">
        <v>168253382</v>
      </c>
      <c r="F6" t="s">
        <v>13</v>
      </c>
      <c r="G6">
        <v>2472285121</v>
      </c>
      <c r="H6" t="s">
        <v>165</v>
      </c>
      <c r="I6" t="s">
        <v>170</v>
      </c>
      <c r="J6" t="s">
        <v>13</v>
      </c>
    </row>
    <row r="7" spans="1:10" x14ac:dyDescent="0.2">
      <c r="A7" t="s">
        <v>164</v>
      </c>
      <c r="B7">
        <v>7.85</v>
      </c>
      <c r="C7" t="s">
        <v>11</v>
      </c>
      <c r="D7" t="s">
        <v>20</v>
      </c>
      <c r="E7">
        <v>161060386</v>
      </c>
      <c r="F7" t="s">
        <v>13</v>
      </c>
      <c r="G7">
        <v>2309933653</v>
      </c>
      <c r="H7" t="s">
        <v>165</v>
      </c>
      <c r="I7" t="s">
        <v>171</v>
      </c>
      <c r="J7" t="s">
        <v>13</v>
      </c>
    </row>
    <row r="8" spans="1:10" x14ac:dyDescent="0.2">
      <c r="A8" t="s">
        <v>164</v>
      </c>
      <c r="B8">
        <v>7.85</v>
      </c>
      <c r="C8" t="s">
        <v>11</v>
      </c>
      <c r="D8" t="s">
        <v>21</v>
      </c>
      <c r="E8">
        <v>12390720</v>
      </c>
      <c r="F8" t="s">
        <v>13</v>
      </c>
      <c r="G8">
        <v>208419468</v>
      </c>
      <c r="H8" t="s">
        <v>165</v>
      </c>
      <c r="I8" t="s">
        <v>172</v>
      </c>
      <c r="J8" t="s">
        <v>13</v>
      </c>
    </row>
    <row r="9" spans="1:10" x14ac:dyDescent="0.2">
      <c r="A9" t="s">
        <v>164</v>
      </c>
      <c r="B9">
        <v>7.85</v>
      </c>
      <c r="C9" t="s">
        <v>11</v>
      </c>
      <c r="D9" t="s">
        <v>22</v>
      </c>
      <c r="E9">
        <v>97996771</v>
      </c>
      <c r="F9" t="s">
        <v>13</v>
      </c>
      <c r="G9">
        <v>1526927388</v>
      </c>
      <c r="H9" t="s">
        <v>165</v>
      </c>
      <c r="I9" t="s">
        <v>173</v>
      </c>
      <c r="J9" t="s">
        <v>13</v>
      </c>
    </row>
    <row r="10" spans="1:10" x14ac:dyDescent="0.2">
      <c r="A10" t="s">
        <v>164</v>
      </c>
      <c r="B10">
        <v>7.85</v>
      </c>
      <c r="C10" t="s">
        <v>11</v>
      </c>
      <c r="D10" t="s">
        <v>23</v>
      </c>
      <c r="E10">
        <v>79927079</v>
      </c>
      <c r="F10" t="s">
        <v>13</v>
      </c>
      <c r="G10">
        <v>1198907375</v>
      </c>
      <c r="H10" t="s">
        <v>165</v>
      </c>
      <c r="I10" t="s">
        <v>174</v>
      </c>
      <c r="J10" t="s">
        <v>13</v>
      </c>
    </row>
    <row r="11" spans="1:10" x14ac:dyDescent="0.2">
      <c r="A11" t="s">
        <v>164</v>
      </c>
      <c r="B11">
        <v>7.85</v>
      </c>
      <c r="C11" t="s">
        <v>11</v>
      </c>
      <c r="D11" t="s">
        <v>24</v>
      </c>
      <c r="E11">
        <v>135356610</v>
      </c>
      <c r="F11" t="s">
        <v>13</v>
      </c>
      <c r="G11">
        <v>2122055205</v>
      </c>
      <c r="H11" t="s">
        <v>165</v>
      </c>
      <c r="I11" t="s">
        <v>175</v>
      </c>
      <c r="J11" t="s">
        <v>13</v>
      </c>
    </row>
    <row r="12" spans="1:10" x14ac:dyDescent="0.2">
      <c r="A12" t="s">
        <v>164</v>
      </c>
      <c r="B12">
        <v>7.85</v>
      </c>
      <c r="C12" t="s">
        <v>11</v>
      </c>
      <c r="D12" t="s">
        <v>25</v>
      </c>
      <c r="E12">
        <v>250792390</v>
      </c>
      <c r="F12" t="s">
        <v>13</v>
      </c>
      <c r="G12">
        <v>3694908410</v>
      </c>
      <c r="H12" t="s">
        <v>165</v>
      </c>
      <c r="I12" t="s">
        <v>176</v>
      </c>
      <c r="J12" t="s">
        <v>13</v>
      </c>
    </row>
    <row r="13" spans="1:10" x14ac:dyDescent="0.2">
      <c r="A13" t="s">
        <v>164</v>
      </c>
      <c r="B13">
        <v>7.85</v>
      </c>
      <c r="C13" t="s">
        <v>11</v>
      </c>
      <c r="D13" t="s">
        <v>26</v>
      </c>
      <c r="E13">
        <v>106973902</v>
      </c>
      <c r="F13" t="s">
        <v>13</v>
      </c>
      <c r="G13">
        <v>1629167774</v>
      </c>
      <c r="H13" t="s">
        <v>165</v>
      </c>
      <c r="I13" t="s">
        <v>177</v>
      </c>
      <c r="J13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9A7AC-E014-8544-A97A-2D048408B887}">
  <dimension ref="A1:F7"/>
  <sheetViews>
    <sheetView workbookViewId="0">
      <selection activeCell="F16" sqref="F16"/>
    </sheetView>
  </sheetViews>
  <sheetFormatPr baseColWidth="10" defaultRowHeight="15" x14ac:dyDescent="0.2"/>
  <cols>
    <col min="2" max="2" width="19.83203125" bestFit="1" customWidth="1"/>
  </cols>
  <sheetData>
    <row r="1" spans="1:6" x14ac:dyDescent="0.2">
      <c r="A1" s="1" t="s">
        <v>0</v>
      </c>
      <c r="B1" s="1" t="s">
        <v>3</v>
      </c>
      <c r="C1" t="s">
        <v>187</v>
      </c>
      <c r="D1" s="1" t="s">
        <v>178</v>
      </c>
      <c r="E1" s="1" t="s">
        <v>179</v>
      </c>
      <c r="F1" s="1" t="s">
        <v>180</v>
      </c>
    </row>
    <row r="2" spans="1:6" x14ac:dyDescent="0.2">
      <c r="A2" t="s">
        <v>41</v>
      </c>
      <c r="B2" t="s">
        <v>26</v>
      </c>
      <c r="C2" t="s">
        <v>181</v>
      </c>
      <c r="D2">
        <v>2970386</v>
      </c>
      <c r="E2">
        <v>1413109</v>
      </c>
      <c r="F2">
        <v>117047900</v>
      </c>
    </row>
    <row r="3" spans="1:6" x14ac:dyDescent="0.2">
      <c r="A3" t="s">
        <v>41</v>
      </c>
      <c r="B3" t="s">
        <v>25</v>
      </c>
      <c r="C3" t="s">
        <v>182</v>
      </c>
      <c r="D3">
        <v>10585078</v>
      </c>
      <c r="E3">
        <v>6454544</v>
      </c>
      <c r="F3">
        <v>352064643</v>
      </c>
    </row>
    <row r="4" spans="1:6" x14ac:dyDescent="0.2">
      <c r="A4" t="s">
        <v>41</v>
      </c>
      <c r="B4" t="s">
        <v>24</v>
      </c>
      <c r="C4" t="s">
        <v>183</v>
      </c>
      <c r="D4">
        <v>4776978</v>
      </c>
      <c r="E4">
        <v>4048474</v>
      </c>
      <c r="F4">
        <v>235874894</v>
      </c>
    </row>
    <row r="5" spans="1:6" x14ac:dyDescent="0.2">
      <c r="A5" t="s">
        <v>41</v>
      </c>
      <c r="B5" t="s">
        <v>23</v>
      </c>
      <c r="C5" t="s">
        <v>184</v>
      </c>
      <c r="D5">
        <v>2613296</v>
      </c>
      <c r="E5">
        <v>1525732</v>
      </c>
      <c r="F5">
        <v>114761124</v>
      </c>
    </row>
    <row r="6" spans="1:6" x14ac:dyDescent="0.2">
      <c r="A6" t="s">
        <v>41</v>
      </c>
      <c r="B6" t="s">
        <v>22</v>
      </c>
      <c r="C6" t="s">
        <v>185</v>
      </c>
      <c r="D6">
        <v>3975749</v>
      </c>
      <c r="E6">
        <v>2859216</v>
      </c>
      <c r="F6">
        <v>186055287</v>
      </c>
    </row>
    <row r="7" spans="1:6" x14ac:dyDescent="0.2">
      <c r="A7" t="s">
        <v>41</v>
      </c>
      <c r="B7" t="s">
        <v>21</v>
      </c>
      <c r="C7" t="s">
        <v>186</v>
      </c>
      <c r="D7">
        <v>1567384</v>
      </c>
      <c r="E7">
        <v>264206</v>
      </c>
      <c r="F7">
        <v>25321890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>
      <selection activeCell="G1" sqref="G1:G13"/>
    </sheetView>
  </sheetViews>
  <sheetFormatPr baseColWidth="10" defaultColWidth="8.83203125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56</v>
      </c>
      <c r="B2">
        <v>9.7799999999999994</v>
      </c>
      <c r="C2" t="s">
        <v>11</v>
      </c>
      <c r="D2" t="s">
        <v>12</v>
      </c>
      <c r="E2">
        <v>0</v>
      </c>
      <c r="F2" t="s">
        <v>13</v>
      </c>
      <c r="G2">
        <v>0</v>
      </c>
      <c r="H2" t="s">
        <v>57</v>
      </c>
      <c r="I2" t="s">
        <v>55</v>
      </c>
      <c r="J2" t="s">
        <v>13</v>
      </c>
    </row>
    <row r="3" spans="1:10" x14ac:dyDescent="0.2">
      <c r="A3" t="s">
        <v>56</v>
      </c>
      <c r="B3">
        <v>9.7799999999999994</v>
      </c>
      <c r="C3" t="s">
        <v>11</v>
      </c>
      <c r="D3" t="s">
        <v>16</v>
      </c>
      <c r="E3">
        <v>0</v>
      </c>
      <c r="F3" t="s">
        <v>13</v>
      </c>
      <c r="G3">
        <v>0</v>
      </c>
      <c r="H3" t="s">
        <v>57</v>
      </c>
      <c r="I3" t="s">
        <v>55</v>
      </c>
      <c r="J3" t="s">
        <v>13</v>
      </c>
    </row>
    <row r="4" spans="1:10" x14ac:dyDescent="0.2">
      <c r="A4" t="s">
        <v>56</v>
      </c>
      <c r="B4">
        <v>9.7799999999999994</v>
      </c>
      <c r="C4" t="s">
        <v>11</v>
      </c>
      <c r="D4" t="s">
        <v>17</v>
      </c>
      <c r="E4">
        <v>34391</v>
      </c>
      <c r="F4" t="s">
        <v>13</v>
      </c>
      <c r="G4">
        <v>118582</v>
      </c>
      <c r="H4" t="s">
        <v>57</v>
      </c>
      <c r="I4" t="s">
        <v>15</v>
      </c>
      <c r="J4" t="s">
        <v>13</v>
      </c>
    </row>
    <row r="5" spans="1:10" x14ac:dyDescent="0.2">
      <c r="A5" t="s">
        <v>56</v>
      </c>
      <c r="B5">
        <v>9.7799999999999994</v>
      </c>
      <c r="C5" t="s">
        <v>11</v>
      </c>
      <c r="D5" t="s">
        <v>18</v>
      </c>
      <c r="E5">
        <v>0</v>
      </c>
      <c r="F5" t="s">
        <v>13</v>
      </c>
      <c r="G5">
        <v>0</v>
      </c>
      <c r="H5" t="s">
        <v>57</v>
      </c>
      <c r="I5" t="s">
        <v>55</v>
      </c>
      <c r="J5" t="s">
        <v>13</v>
      </c>
    </row>
    <row r="6" spans="1:10" x14ac:dyDescent="0.2">
      <c r="A6" t="s">
        <v>56</v>
      </c>
      <c r="B6">
        <v>9.7799999999999994</v>
      </c>
      <c r="C6" t="s">
        <v>11</v>
      </c>
      <c r="D6" t="s">
        <v>19</v>
      </c>
      <c r="E6">
        <v>0</v>
      </c>
      <c r="F6" t="s">
        <v>13</v>
      </c>
      <c r="G6">
        <v>0</v>
      </c>
      <c r="H6" t="s">
        <v>57</v>
      </c>
      <c r="I6" t="s">
        <v>55</v>
      </c>
      <c r="J6" t="s">
        <v>13</v>
      </c>
    </row>
    <row r="7" spans="1:10" x14ac:dyDescent="0.2">
      <c r="A7" t="s">
        <v>56</v>
      </c>
      <c r="B7">
        <v>9.7799999999999994</v>
      </c>
      <c r="C7" t="s">
        <v>11</v>
      </c>
      <c r="D7" t="s">
        <v>20</v>
      </c>
      <c r="E7">
        <v>0</v>
      </c>
      <c r="F7" t="s">
        <v>13</v>
      </c>
      <c r="G7">
        <v>0</v>
      </c>
      <c r="H7" t="s">
        <v>57</v>
      </c>
      <c r="I7" t="s">
        <v>55</v>
      </c>
      <c r="J7" t="s">
        <v>13</v>
      </c>
    </row>
    <row r="8" spans="1:10" x14ac:dyDescent="0.2">
      <c r="A8" t="s">
        <v>56</v>
      </c>
      <c r="B8">
        <v>9.7799999999999994</v>
      </c>
      <c r="C8" t="s">
        <v>11</v>
      </c>
      <c r="D8" t="s">
        <v>21</v>
      </c>
      <c r="E8">
        <v>0</v>
      </c>
      <c r="F8" t="s">
        <v>13</v>
      </c>
      <c r="G8">
        <v>0</v>
      </c>
      <c r="H8" t="s">
        <v>57</v>
      </c>
      <c r="I8" t="s">
        <v>55</v>
      </c>
      <c r="J8" t="s">
        <v>13</v>
      </c>
    </row>
    <row r="9" spans="1:10" x14ac:dyDescent="0.2">
      <c r="A9" t="s">
        <v>56</v>
      </c>
      <c r="B9">
        <v>9.7799999999999994</v>
      </c>
      <c r="C9" t="s">
        <v>11</v>
      </c>
      <c r="D9" t="s">
        <v>22</v>
      </c>
      <c r="E9">
        <v>0</v>
      </c>
      <c r="F9" t="s">
        <v>13</v>
      </c>
      <c r="G9">
        <v>0</v>
      </c>
      <c r="H9" t="s">
        <v>57</v>
      </c>
      <c r="I9" t="s">
        <v>55</v>
      </c>
      <c r="J9" t="s">
        <v>13</v>
      </c>
    </row>
    <row r="10" spans="1:10" x14ac:dyDescent="0.2">
      <c r="A10" t="s">
        <v>56</v>
      </c>
      <c r="B10">
        <v>9.7799999999999994</v>
      </c>
      <c r="C10" t="s">
        <v>11</v>
      </c>
      <c r="D10" t="s">
        <v>23</v>
      </c>
      <c r="E10">
        <v>0</v>
      </c>
      <c r="F10" t="s">
        <v>13</v>
      </c>
      <c r="G10">
        <v>0</v>
      </c>
      <c r="H10" t="s">
        <v>57</v>
      </c>
      <c r="I10" t="s">
        <v>55</v>
      </c>
      <c r="J10" t="s">
        <v>13</v>
      </c>
    </row>
    <row r="11" spans="1:10" x14ac:dyDescent="0.2">
      <c r="A11" t="s">
        <v>56</v>
      </c>
      <c r="B11">
        <v>9.7799999999999994</v>
      </c>
      <c r="C11" t="s">
        <v>11</v>
      </c>
      <c r="D11" t="s">
        <v>24</v>
      </c>
      <c r="E11">
        <v>0</v>
      </c>
      <c r="F11" t="s">
        <v>13</v>
      </c>
      <c r="G11">
        <v>0</v>
      </c>
      <c r="H11" t="s">
        <v>57</v>
      </c>
      <c r="I11" t="s">
        <v>55</v>
      </c>
      <c r="J11" t="s">
        <v>13</v>
      </c>
    </row>
    <row r="12" spans="1:10" x14ac:dyDescent="0.2">
      <c r="A12" t="s">
        <v>56</v>
      </c>
      <c r="B12">
        <v>9.7799999999999994</v>
      </c>
      <c r="C12" t="s">
        <v>11</v>
      </c>
      <c r="D12" t="s">
        <v>25</v>
      </c>
      <c r="E12">
        <v>0</v>
      </c>
      <c r="F12" t="s">
        <v>13</v>
      </c>
      <c r="G12">
        <v>0</v>
      </c>
      <c r="H12" t="s">
        <v>57</v>
      </c>
      <c r="I12" t="s">
        <v>55</v>
      </c>
      <c r="J12" t="s">
        <v>13</v>
      </c>
    </row>
    <row r="13" spans="1:10" x14ac:dyDescent="0.2">
      <c r="A13" t="s">
        <v>56</v>
      </c>
      <c r="B13">
        <v>9.7799999999999994</v>
      </c>
      <c r="C13" t="s">
        <v>11</v>
      </c>
      <c r="D13" t="s">
        <v>26</v>
      </c>
      <c r="E13">
        <v>0</v>
      </c>
      <c r="F13" t="s">
        <v>13</v>
      </c>
      <c r="G13">
        <v>0</v>
      </c>
      <c r="H13" t="s">
        <v>57</v>
      </c>
      <c r="I13" t="s">
        <v>55</v>
      </c>
      <c r="J13" t="s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>
      <selection activeCell="G1" sqref="G1:G13"/>
    </sheetView>
  </sheetViews>
  <sheetFormatPr baseColWidth="10" defaultColWidth="8.83203125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58</v>
      </c>
      <c r="B2">
        <v>9.7799999999999994</v>
      </c>
      <c r="C2" t="s">
        <v>11</v>
      </c>
      <c r="D2" t="s">
        <v>12</v>
      </c>
      <c r="E2">
        <v>93141</v>
      </c>
      <c r="F2" t="s">
        <v>13</v>
      </c>
      <c r="G2">
        <v>764184</v>
      </c>
      <c r="H2" t="s">
        <v>59</v>
      </c>
      <c r="I2" t="s">
        <v>15</v>
      </c>
      <c r="J2" t="s">
        <v>13</v>
      </c>
    </row>
    <row r="3" spans="1:10" x14ac:dyDescent="0.2">
      <c r="A3" t="s">
        <v>58</v>
      </c>
      <c r="B3">
        <v>9.7799999999999994</v>
      </c>
      <c r="C3" t="s">
        <v>11</v>
      </c>
      <c r="D3" t="s">
        <v>16</v>
      </c>
      <c r="E3">
        <v>34476</v>
      </c>
      <c r="F3" t="s">
        <v>13</v>
      </c>
      <c r="G3">
        <v>204140</v>
      </c>
      <c r="H3" t="s">
        <v>59</v>
      </c>
      <c r="I3" t="s">
        <v>15</v>
      </c>
      <c r="J3" t="s">
        <v>13</v>
      </c>
    </row>
    <row r="4" spans="1:10" x14ac:dyDescent="0.2">
      <c r="A4" t="s">
        <v>58</v>
      </c>
      <c r="B4">
        <v>9.7799999999999994</v>
      </c>
      <c r="C4" t="s">
        <v>11</v>
      </c>
      <c r="D4" t="s">
        <v>17</v>
      </c>
      <c r="E4">
        <v>23911</v>
      </c>
      <c r="F4" t="s">
        <v>13</v>
      </c>
      <c r="G4">
        <v>82607</v>
      </c>
      <c r="H4" t="s">
        <v>59</v>
      </c>
      <c r="I4" t="s">
        <v>15</v>
      </c>
      <c r="J4" t="s">
        <v>13</v>
      </c>
    </row>
    <row r="5" spans="1:10" x14ac:dyDescent="0.2">
      <c r="A5" t="s">
        <v>58</v>
      </c>
      <c r="B5">
        <v>9.7799999999999994</v>
      </c>
      <c r="C5" t="s">
        <v>11</v>
      </c>
      <c r="D5" t="s">
        <v>18</v>
      </c>
      <c r="E5">
        <v>0</v>
      </c>
      <c r="F5" t="s">
        <v>13</v>
      </c>
      <c r="G5">
        <v>0</v>
      </c>
      <c r="H5" t="s">
        <v>59</v>
      </c>
      <c r="I5" t="s">
        <v>55</v>
      </c>
      <c r="J5" t="s">
        <v>13</v>
      </c>
    </row>
    <row r="6" spans="1:10" x14ac:dyDescent="0.2">
      <c r="A6" t="s">
        <v>58</v>
      </c>
      <c r="B6">
        <v>9.7799999999999994</v>
      </c>
      <c r="C6" t="s">
        <v>11</v>
      </c>
      <c r="D6" t="s">
        <v>19</v>
      </c>
      <c r="E6">
        <v>0</v>
      </c>
      <c r="F6" t="s">
        <v>13</v>
      </c>
      <c r="G6">
        <v>0</v>
      </c>
      <c r="H6" t="s">
        <v>59</v>
      </c>
      <c r="I6" t="s">
        <v>55</v>
      </c>
      <c r="J6" t="s">
        <v>13</v>
      </c>
    </row>
    <row r="7" spans="1:10" x14ac:dyDescent="0.2">
      <c r="A7" t="s">
        <v>58</v>
      </c>
      <c r="B7">
        <v>9.7799999999999994</v>
      </c>
      <c r="C7" t="s">
        <v>11</v>
      </c>
      <c r="D7" t="s">
        <v>20</v>
      </c>
      <c r="E7">
        <v>0</v>
      </c>
      <c r="F7" t="s">
        <v>13</v>
      </c>
      <c r="G7">
        <v>0</v>
      </c>
      <c r="H7" t="s">
        <v>59</v>
      </c>
      <c r="I7" t="s">
        <v>55</v>
      </c>
      <c r="J7" t="s">
        <v>13</v>
      </c>
    </row>
    <row r="8" spans="1:10" x14ac:dyDescent="0.2">
      <c r="A8" t="s">
        <v>58</v>
      </c>
      <c r="B8">
        <v>9.7799999999999994</v>
      </c>
      <c r="C8" t="s">
        <v>11</v>
      </c>
      <c r="D8" t="s">
        <v>21</v>
      </c>
      <c r="E8">
        <v>0</v>
      </c>
      <c r="F8" t="s">
        <v>13</v>
      </c>
      <c r="G8">
        <v>0</v>
      </c>
      <c r="H8" t="s">
        <v>59</v>
      </c>
      <c r="I8" t="s">
        <v>55</v>
      </c>
      <c r="J8" t="s">
        <v>13</v>
      </c>
    </row>
    <row r="9" spans="1:10" x14ac:dyDescent="0.2">
      <c r="A9" t="s">
        <v>58</v>
      </c>
      <c r="B9">
        <v>9.7799999999999994</v>
      </c>
      <c r="C9" t="s">
        <v>11</v>
      </c>
      <c r="D9" t="s">
        <v>22</v>
      </c>
      <c r="E9">
        <v>0</v>
      </c>
      <c r="F9" t="s">
        <v>13</v>
      </c>
      <c r="G9">
        <v>0</v>
      </c>
      <c r="H9" t="s">
        <v>59</v>
      </c>
      <c r="I9" t="s">
        <v>55</v>
      </c>
      <c r="J9" t="s">
        <v>13</v>
      </c>
    </row>
    <row r="10" spans="1:10" x14ac:dyDescent="0.2">
      <c r="A10" t="s">
        <v>58</v>
      </c>
      <c r="B10">
        <v>9.7799999999999994</v>
      </c>
      <c r="C10" t="s">
        <v>11</v>
      </c>
      <c r="D10" t="s">
        <v>23</v>
      </c>
      <c r="E10">
        <v>0</v>
      </c>
      <c r="F10" t="s">
        <v>13</v>
      </c>
      <c r="G10">
        <v>0</v>
      </c>
      <c r="H10" t="s">
        <v>59</v>
      </c>
      <c r="I10" t="s">
        <v>55</v>
      </c>
      <c r="J10" t="s">
        <v>13</v>
      </c>
    </row>
    <row r="11" spans="1:10" x14ac:dyDescent="0.2">
      <c r="A11" t="s">
        <v>58</v>
      </c>
      <c r="B11">
        <v>9.7799999999999994</v>
      </c>
      <c r="C11" t="s">
        <v>11</v>
      </c>
      <c r="D11" t="s">
        <v>24</v>
      </c>
      <c r="E11">
        <v>0</v>
      </c>
      <c r="F11" t="s">
        <v>13</v>
      </c>
      <c r="G11">
        <v>0</v>
      </c>
      <c r="H11" t="s">
        <v>59</v>
      </c>
      <c r="I11" t="s">
        <v>55</v>
      </c>
      <c r="J11" t="s">
        <v>13</v>
      </c>
    </row>
    <row r="12" spans="1:10" x14ac:dyDescent="0.2">
      <c r="A12" t="s">
        <v>58</v>
      </c>
      <c r="B12">
        <v>9.7799999999999994</v>
      </c>
      <c r="C12" t="s">
        <v>11</v>
      </c>
      <c r="D12" t="s">
        <v>25</v>
      </c>
      <c r="E12">
        <v>0</v>
      </c>
      <c r="F12" t="s">
        <v>13</v>
      </c>
      <c r="G12">
        <v>0</v>
      </c>
      <c r="H12" t="s">
        <v>59</v>
      </c>
      <c r="I12" t="s">
        <v>55</v>
      </c>
      <c r="J12" t="s">
        <v>13</v>
      </c>
    </row>
    <row r="13" spans="1:10" x14ac:dyDescent="0.2">
      <c r="A13" t="s">
        <v>58</v>
      </c>
      <c r="B13">
        <v>9.7799999999999994</v>
      </c>
      <c r="C13" t="s">
        <v>11</v>
      </c>
      <c r="D13" t="s">
        <v>26</v>
      </c>
      <c r="E13">
        <v>0</v>
      </c>
      <c r="F13" t="s">
        <v>13</v>
      </c>
      <c r="G13">
        <v>0</v>
      </c>
      <c r="H13" t="s">
        <v>59</v>
      </c>
      <c r="I13" t="s">
        <v>55</v>
      </c>
      <c r="J13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G1" sqref="G1:G13"/>
    </sheetView>
  </sheetViews>
  <sheetFormatPr baseColWidth="10" defaultColWidth="8.83203125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60</v>
      </c>
      <c r="B2">
        <v>9.7799999999999994</v>
      </c>
      <c r="C2" t="s">
        <v>11</v>
      </c>
      <c r="D2" t="s">
        <v>12</v>
      </c>
      <c r="E2">
        <v>0</v>
      </c>
      <c r="F2" t="s">
        <v>13</v>
      </c>
      <c r="G2">
        <v>0</v>
      </c>
      <c r="H2" t="s">
        <v>61</v>
      </c>
      <c r="I2" t="s">
        <v>55</v>
      </c>
      <c r="J2" t="s">
        <v>13</v>
      </c>
    </row>
    <row r="3" spans="1:10" x14ac:dyDescent="0.2">
      <c r="A3" t="s">
        <v>60</v>
      </c>
      <c r="B3">
        <v>9.7799999999999994</v>
      </c>
      <c r="C3" t="s">
        <v>11</v>
      </c>
      <c r="D3" t="s">
        <v>16</v>
      </c>
      <c r="E3">
        <v>30561</v>
      </c>
      <c r="F3" t="s">
        <v>13</v>
      </c>
      <c r="G3">
        <v>105052</v>
      </c>
      <c r="H3" t="s">
        <v>61</v>
      </c>
      <c r="I3" t="s">
        <v>15</v>
      </c>
      <c r="J3" t="s">
        <v>13</v>
      </c>
    </row>
    <row r="4" spans="1:10" x14ac:dyDescent="0.2">
      <c r="A4" t="s">
        <v>60</v>
      </c>
      <c r="B4">
        <v>9.7799999999999994</v>
      </c>
      <c r="C4" t="s">
        <v>11</v>
      </c>
      <c r="D4" t="s">
        <v>17</v>
      </c>
      <c r="E4">
        <v>0</v>
      </c>
      <c r="F4" t="s">
        <v>13</v>
      </c>
      <c r="G4">
        <v>0</v>
      </c>
      <c r="H4" t="s">
        <v>61</v>
      </c>
      <c r="I4" t="s">
        <v>55</v>
      </c>
      <c r="J4" t="s">
        <v>13</v>
      </c>
    </row>
    <row r="5" spans="1:10" x14ac:dyDescent="0.2">
      <c r="A5" t="s">
        <v>60</v>
      </c>
      <c r="B5">
        <v>9.7799999999999994</v>
      </c>
      <c r="C5" t="s">
        <v>11</v>
      </c>
      <c r="D5" t="s">
        <v>18</v>
      </c>
      <c r="E5">
        <v>0</v>
      </c>
      <c r="F5" t="s">
        <v>13</v>
      </c>
      <c r="G5">
        <v>0</v>
      </c>
      <c r="H5" t="s">
        <v>61</v>
      </c>
      <c r="I5" t="s">
        <v>55</v>
      </c>
      <c r="J5" t="s">
        <v>13</v>
      </c>
    </row>
    <row r="6" spans="1:10" x14ac:dyDescent="0.2">
      <c r="A6" t="s">
        <v>60</v>
      </c>
      <c r="B6">
        <v>9.7799999999999994</v>
      </c>
      <c r="C6" t="s">
        <v>11</v>
      </c>
      <c r="D6" t="s">
        <v>19</v>
      </c>
      <c r="E6">
        <v>0</v>
      </c>
      <c r="F6" t="s">
        <v>13</v>
      </c>
      <c r="G6">
        <v>0</v>
      </c>
      <c r="H6" t="s">
        <v>61</v>
      </c>
      <c r="I6" t="s">
        <v>55</v>
      </c>
      <c r="J6" t="s">
        <v>13</v>
      </c>
    </row>
    <row r="7" spans="1:10" x14ac:dyDescent="0.2">
      <c r="A7" t="s">
        <v>60</v>
      </c>
      <c r="B7">
        <v>9.7799999999999994</v>
      </c>
      <c r="C7" t="s">
        <v>11</v>
      </c>
      <c r="D7" t="s">
        <v>20</v>
      </c>
      <c r="E7">
        <v>0</v>
      </c>
      <c r="F7" t="s">
        <v>13</v>
      </c>
      <c r="G7">
        <v>0</v>
      </c>
      <c r="H7" t="s">
        <v>61</v>
      </c>
      <c r="I7" t="s">
        <v>55</v>
      </c>
      <c r="J7" t="s">
        <v>13</v>
      </c>
    </row>
    <row r="8" spans="1:10" x14ac:dyDescent="0.2">
      <c r="A8" t="s">
        <v>60</v>
      </c>
      <c r="B8">
        <v>9.7799999999999994</v>
      </c>
      <c r="C8" t="s">
        <v>11</v>
      </c>
      <c r="D8" t="s">
        <v>21</v>
      </c>
      <c r="E8">
        <v>40133</v>
      </c>
      <c r="F8" t="s">
        <v>13</v>
      </c>
      <c r="G8">
        <v>450114</v>
      </c>
      <c r="H8" t="s">
        <v>61</v>
      </c>
      <c r="I8" t="s">
        <v>15</v>
      </c>
      <c r="J8" t="s">
        <v>13</v>
      </c>
    </row>
    <row r="9" spans="1:10" x14ac:dyDescent="0.2">
      <c r="A9" t="s">
        <v>60</v>
      </c>
      <c r="B9">
        <v>9.7799999999999994</v>
      </c>
      <c r="C9" t="s">
        <v>11</v>
      </c>
      <c r="D9" t="s">
        <v>22</v>
      </c>
      <c r="E9">
        <v>9783</v>
      </c>
      <c r="F9" t="s">
        <v>13</v>
      </c>
      <c r="G9">
        <v>33786</v>
      </c>
      <c r="H9" t="s">
        <v>61</v>
      </c>
      <c r="I9" t="s">
        <v>15</v>
      </c>
      <c r="J9" t="s">
        <v>13</v>
      </c>
    </row>
    <row r="10" spans="1:10" x14ac:dyDescent="0.2">
      <c r="A10" t="s">
        <v>60</v>
      </c>
      <c r="B10">
        <v>9.7799999999999994</v>
      </c>
      <c r="C10" t="s">
        <v>11</v>
      </c>
      <c r="D10" t="s">
        <v>23</v>
      </c>
      <c r="E10">
        <v>0</v>
      </c>
      <c r="F10" t="s">
        <v>13</v>
      </c>
      <c r="G10">
        <v>0</v>
      </c>
      <c r="H10" t="s">
        <v>61</v>
      </c>
      <c r="I10" t="s">
        <v>55</v>
      </c>
      <c r="J10" t="s">
        <v>13</v>
      </c>
    </row>
    <row r="11" spans="1:10" x14ac:dyDescent="0.2">
      <c r="A11" t="s">
        <v>60</v>
      </c>
      <c r="B11">
        <v>9.7799999999999994</v>
      </c>
      <c r="C11" t="s">
        <v>11</v>
      </c>
      <c r="D11" t="s">
        <v>24</v>
      </c>
      <c r="E11">
        <v>119015</v>
      </c>
      <c r="F11" t="s">
        <v>13</v>
      </c>
      <c r="G11">
        <v>1646344</v>
      </c>
      <c r="H11" t="s">
        <v>61</v>
      </c>
      <c r="I11" t="s">
        <v>15</v>
      </c>
      <c r="J11" t="s">
        <v>13</v>
      </c>
    </row>
    <row r="12" spans="1:10" x14ac:dyDescent="0.2">
      <c r="A12" t="s">
        <v>60</v>
      </c>
      <c r="B12">
        <v>9.7799999999999994</v>
      </c>
      <c r="C12" t="s">
        <v>11</v>
      </c>
      <c r="D12" t="s">
        <v>25</v>
      </c>
      <c r="E12">
        <v>0</v>
      </c>
      <c r="F12" t="s">
        <v>13</v>
      </c>
      <c r="G12">
        <v>0</v>
      </c>
      <c r="H12" t="s">
        <v>61</v>
      </c>
      <c r="I12" t="s">
        <v>55</v>
      </c>
      <c r="J12" t="s">
        <v>13</v>
      </c>
    </row>
    <row r="13" spans="1:10" x14ac:dyDescent="0.2">
      <c r="A13" t="s">
        <v>60</v>
      </c>
      <c r="B13">
        <v>9.7799999999999994</v>
      </c>
      <c r="C13" t="s">
        <v>11</v>
      </c>
      <c r="D13" t="s">
        <v>26</v>
      </c>
      <c r="E13">
        <v>0</v>
      </c>
      <c r="F13" t="s">
        <v>13</v>
      </c>
      <c r="G13">
        <v>0</v>
      </c>
      <c r="H13" t="s">
        <v>61</v>
      </c>
      <c r="I13" t="s">
        <v>55</v>
      </c>
      <c r="J13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>
      <selection activeCell="G1" sqref="G1:G13"/>
    </sheetView>
  </sheetViews>
  <sheetFormatPr baseColWidth="10" defaultColWidth="8.83203125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62</v>
      </c>
      <c r="B2">
        <v>9.7799999999999994</v>
      </c>
      <c r="C2" t="s">
        <v>11</v>
      </c>
      <c r="D2" t="s">
        <v>12</v>
      </c>
      <c r="E2">
        <v>0</v>
      </c>
      <c r="F2" t="s">
        <v>13</v>
      </c>
      <c r="G2">
        <v>0</v>
      </c>
      <c r="H2" t="s">
        <v>63</v>
      </c>
      <c r="I2" t="s">
        <v>55</v>
      </c>
      <c r="J2" t="s">
        <v>13</v>
      </c>
    </row>
    <row r="3" spans="1:10" x14ac:dyDescent="0.2">
      <c r="A3" t="s">
        <v>62</v>
      </c>
      <c r="B3">
        <v>9.7799999999999994</v>
      </c>
      <c r="C3" t="s">
        <v>11</v>
      </c>
      <c r="D3" t="s">
        <v>16</v>
      </c>
      <c r="E3">
        <v>0</v>
      </c>
      <c r="F3" t="s">
        <v>13</v>
      </c>
      <c r="G3">
        <v>0</v>
      </c>
      <c r="H3" t="s">
        <v>63</v>
      </c>
      <c r="I3" t="s">
        <v>55</v>
      </c>
      <c r="J3" t="s">
        <v>13</v>
      </c>
    </row>
    <row r="4" spans="1:10" x14ac:dyDescent="0.2">
      <c r="A4" t="s">
        <v>62</v>
      </c>
      <c r="B4">
        <v>9.7799999999999994</v>
      </c>
      <c r="C4" t="s">
        <v>11</v>
      </c>
      <c r="D4" t="s">
        <v>17</v>
      </c>
      <c r="E4">
        <v>0</v>
      </c>
      <c r="F4" t="s">
        <v>13</v>
      </c>
      <c r="G4">
        <v>0</v>
      </c>
      <c r="H4" t="s">
        <v>63</v>
      </c>
      <c r="I4" t="s">
        <v>55</v>
      </c>
      <c r="J4" t="s">
        <v>13</v>
      </c>
    </row>
    <row r="5" spans="1:10" x14ac:dyDescent="0.2">
      <c r="A5" t="s">
        <v>62</v>
      </c>
      <c r="B5">
        <v>9.7799999999999994</v>
      </c>
      <c r="C5" t="s">
        <v>11</v>
      </c>
      <c r="D5" t="s">
        <v>18</v>
      </c>
      <c r="E5">
        <v>0</v>
      </c>
      <c r="F5" t="s">
        <v>13</v>
      </c>
      <c r="G5">
        <v>0</v>
      </c>
      <c r="H5" t="s">
        <v>63</v>
      </c>
      <c r="I5" t="s">
        <v>55</v>
      </c>
      <c r="J5" t="s">
        <v>13</v>
      </c>
    </row>
    <row r="6" spans="1:10" x14ac:dyDescent="0.2">
      <c r="A6" t="s">
        <v>62</v>
      </c>
      <c r="B6">
        <v>9.7799999999999994</v>
      </c>
      <c r="C6" t="s">
        <v>11</v>
      </c>
      <c r="D6" t="s">
        <v>19</v>
      </c>
      <c r="E6">
        <v>0</v>
      </c>
      <c r="F6" t="s">
        <v>13</v>
      </c>
      <c r="G6">
        <v>0</v>
      </c>
      <c r="H6" t="s">
        <v>63</v>
      </c>
      <c r="I6" t="s">
        <v>55</v>
      </c>
      <c r="J6" t="s">
        <v>13</v>
      </c>
    </row>
    <row r="7" spans="1:10" x14ac:dyDescent="0.2">
      <c r="A7" t="s">
        <v>62</v>
      </c>
      <c r="B7">
        <v>9.7799999999999994</v>
      </c>
      <c r="C7" t="s">
        <v>11</v>
      </c>
      <c r="D7" t="s">
        <v>20</v>
      </c>
      <c r="E7">
        <v>0</v>
      </c>
      <c r="F7" t="s">
        <v>13</v>
      </c>
      <c r="G7">
        <v>0</v>
      </c>
      <c r="H7" t="s">
        <v>63</v>
      </c>
      <c r="I7" t="s">
        <v>55</v>
      </c>
      <c r="J7" t="s">
        <v>13</v>
      </c>
    </row>
    <row r="8" spans="1:10" x14ac:dyDescent="0.2">
      <c r="A8" t="s">
        <v>62</v>
      </c>
      <c r="B8">
        <v>9.7799999999999994</v>
      </c>
      <c r="C8" t="s">
        <v>11</v>
      </c>
      <c r="D8" t="s">
        <v>21</v>
      </c>
      <c r="E8">
        <v>1272006</v>
      </c>
      <c r="F8" t="s">
        <v>13</v>
      </c>
      <c r="G8">
        <v>17380256</v>
      </c>
      <c r="H8" t="s">
        <v>63</v>
      </c>
      <c r="I8" t="s">
        <v>15</v>
      </c>
      <c r="J8" t="s">
        <v>13</v>
      </c>
    </row>
    <row r="9" spans="1:10" x14ac:dyDescent="0.2">
      <c r="A9" t="s">
        <v>62</v>
      </c>
      <c r="B9">
        <v>9.7799999999999994</v>
      </c>
      <c r="C9" t="s">
        <v>11</v>
      </c>
      <c r="D9" t="s">
        <v>22</v>
      </c>
      <c r="E9">
        <v>251189</v>
      </c>
      <c r="F9" t="s">
        <v>13</v>
      </c>
      <c r="G9">
        <v>3361655</v>
      </c>
      <c r="H9" t="s">
        <v>63</v>
      </c>
      <c r="I9" t="s">
        <v>15</v>
      </c>
      <c r="J9" t="s">
        <v>13</v>
      </c>
    </row>
    <row r="10" spans="1:10" x14ac:dyDescent="0.2">
      <c r="A10" t="s">
        <v>62</v>
      </c>
      <c r="B10">
        <v>9.7799999999999994</v>
      </c>
      <c r="C10" t="s">
        <v>11</v>
      </c>
      <c r="D10" t="s">
        <v>23</v>
      </c>
      <c r="E10">
        <v>0</v>
      </c>
      <c r="F10" t="s">
        <v>13</v>
      </c>
      <c r="G10">
        <v>0</v>
      </c>
      <c r="H10" t="s">
        <v>63</v>
      </c>
      <c r="I10" t="s">
        <v>55</v>
      </c>
      <c r="J10" t="s">
        <v>13</v>
      </c>
    </row>
    <row r="11" spans="1:10" x14ac:dyDescent="0.2">
      <c r="A11" t="s">
        <v>62</v>
      </c>
      <c r="B11">
        <v>9.7799999999999994</v>
      </c>
      <c r="C11" t="s">
        <v>11</v>
      </c>
      <c r="D11" t="s">
        <v>24</v>
      </c>
      <c r="E11">
        <v>6148390</v>
      </c>
      <c r="F11" t="s">
        <v>13</v>
      </c>
      <c r="G11">
        <v>94995926</v>
      </c>
      <c r="H11" t="s">
        <v>63</v>
      </c>
      <c r="I11" t="s">
        <v>15</v>
      </c>
      <c r="J11" t="s">
        <v>13</v>
      </c>
    </row>
    <row r="12" spans="1:10" x14ac:dyDescent="0.2">
      <c r="A12" t="s">
        <v>62</v>
      </c>
      <c r="B12">
        <v>9.7799999999999994</v>
      </c>
      <c r="C12" t="s">
        <v>11</v>
      </c>
      <c r="D12" t="s">
        <v>25</v>
      </c>
      <c r="E12">
        <v>196860</v>
      </c>
      <c r="F12" t="s">
        <v>13</v>
      </c>
      <c r="G12">
        <v>2478902</v>
      </c>
      <c r="H12" t="s">
        <v>63</v>
      </c>
      <c r="I12" t="s">
        <v>15</v>
      </c>
      <c r="J12" t="s">
        <v>13</v>
      </c>
    </row>
    <row r="13" spans="1:10" x14ac:dyDescent="0.2">
      <c r="A13" t="s">
        <v>62</v>
      </c>
      <c r="B13">
        <v>9.7799999999999994</v>
      </c>
      <c r="C13" t="s">
        <v>11</v>
      </c>
      <c r="D13" t="s">
        <v>26</v>
      </c>
      <c r="E13">
        <v>0</v>
      </c>
      <c r="F13" t="s">
        <v>13</v>
      </c>
      <c r="G13">
        <v>0</v>
      </c>
      <c r="H13" t="s">
        <v>63</v>
      </c>
      <c r="I13" t="s">
        <v>55</v>
      </c>
      <c r="J1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plot_data</vt:lpstr>
      <vt:lpstr>Arginine 15N1 pos</vt:lpstr>
      <vt:lpstr>Arginine 15N2 pos</vt:lpstr>
      <vt:lpstr>Arginine pos</vt:lpstr>
      <vt:lpstr>Arg_res</vt:lpstr>
      <vt:lpstr>Asparagine 13C1 pos</vt:lpstr>
      <vt:lpstr>Asparagine 13C2 pos</vt:lpstr>
      <vt:lpstr>Asparagine 13C3 pos</vt:lpstr>
      <vt:lpstr>Asparagine 13C4 pos</vt:lpstr>
      <vt:lpstr>Asparagine 15N1 pos</vt:lpstr>
      <vt:lpstr>Asparagine pos</vt:lpstr>
      <vt:lpstr>Asn_res</vt:lpstr>
      <vt:lpstr>ATP 15N1 pos</vt:lpstr>
      <vt:lpstr>ATP 15N2 pos</vt:lpstr>
      <vt:lpstr>ATP pos</vt:lpstr>
      <vt:lpstr>ATP_res</vt:lpstr>
      <vt:lpstr>GTP 15N1 pos</vt:lpstr>
      <vt:lpstr>GTP 15N2 pos</vt:lpstr>
      <vt:lpstr>GTP 15N3 pos</vt:lpstr>
      <vt:lpstr>GTP pos</vt:lpstr>
      <vt:lpstr>GTP_res</vt:lpstr>
      <vt:lpstr>Glutamine pos</vt:lpstr>
      <vt:lpstr>Glutamine 15N1 pos</vt:lpstr>
      <vt:lpstr>Gln_res</vt:lpstr>
      <vt:lpstr>CTP 15N1 neg</vt:lpstr>
      <vt:lpstr>CTP 15N2 neg</vt:lpstr>
      <vt:lpstr>CTP neg</vt:lpstr>
      <vt:lpstr>CTP_res</vt:lpstr>
      <vt:lpstr>UTP 15N1 neg</vt:lpstr>
      <vt:lpstr>UTP 15N2 neg</vt:lpstr>
      <vt:lpstr>UTP neg</vt:lpstr>
      <vt:lpstr>UTP_res</vt:lpstr>
      <vt:lpstr>Uracil neg</vt:lpstr>
      <vt:lpstr>Hypoxanthine pos</vt:lpstr>
      <vt:lpstr>AA_res</vt:lpstr>
      <vt:lpstr>Lysine pos</vt:lpstr>
      <vt:lpstr>Methionine pos</vt:lpstr>
      <vt:lpstr>Phenylalanine pos</vt:lpstr>
      <vt:lpstr>Tyrosine pos</vt:lpstr>
      <vt:lpstr>Valine 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FHCRC\sullivanlab</dc:creator>
  <cp:lastModifiedBy>Kristian Davidsen</cp:lastModifiedBy>
  <dcterms:created xsi:type="dcterms:W3CDTF">2020-11-09T02:52:17Z</dcterms:created>
  <dcterms:modified xsi:type="dcterms:W3CDTF">2020-11-09T23:14:58Z</dcterms:modified>
</cp:coreProperties>
</file>