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12W_CC_exp_met/"/>
    </mc:Choice>
  </mc:AlternateContent>
  <xr:revisionPtr revIDLastSave="0" documentId="13_ncr:1_{1D325188-C74C-1541-A8EB-854054A80D24}" xr6:coauthVersionLast="45" xr6:coauthVersionMax="45" xr10:uidLastSave="{00000000-0000-0000-0000-000000000000}"/>
  <bookViews>
    <workbookView xWindow="220" yWindow="1800" windowWidth="2858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7" i="1" l="1"/>
  <c r="Q198" i="1"/>
  <c r="L198" i="1"/>
  <c r="K198" i="1"/>
  <c r="J198" i="1"/>
  <c r="L187" i="1"/>
  <c r="K187" i="1"/>
  <c r="J187" i="1"/>
  <c r="Q176" i="1"/>
  <c r="L176" i="1"/>
  <c r="K176" i="1"/>
  <c r="J176" i="1"/>
  <c r="Q165" i="1"/>
  <c r="L165" i="1"/>
  <c r="K165" i="1"/>
  <c r="J165" i="1"/>
  <c r="Q154" i="1"/>
  <c r="L154" i="1"/>
  <c r="K154" i="1"/>
  <c r="J154" i="1"/>
  <c r="Q143" i="1"/>
  <c r="L143" i="1"/>
  <c r="K143" i="1"/>
  <c r="J143" i="1"/>
  <c r="Q132" i="1"/>
  <c r="L132" i="1"/>
  <c r="K132" i="1"/>
  <c r="J132" i="1"/>
  <c r="Q121" i="1"/>
  <c r="L121" i="1"/>
  <c r="K121" i="1"/>
  <c r="J121" i="1"/>
  <c r="O189" i="1"/>
  <c r="Q196" i="1"/>
  <c r="P196" i="1"/>
  <c r="O196" i="1"/>
  <c r="P195" i="1"/>
  <c r="Q195" i="1" s="1"/>
  <c r="O195" i="1"/>
  <c r="P194" i="1"/>
  <c r="Q194" i="1" s="1"/>
  <c r="O194" i="1"/>
  <c r="Q191" i="1"/>
  <c r="P191" i="1"/>
  <c r="O191" i="1"/>
  <c r="Q190" i="1"/>
  <c r="P190" i="1"/>
  <c r="O190" i="1"/>
  <c r="P189" i="1"/>
  <c r="Q189" i="1" s="1"/>
  <c r="P185" i="1"/>
  <c r="Q185" i="1" s="1"/>
  <c r="O185" i="1"/>
  <c r="Q184" i="1"/>
  <c r="P184" i="1"/>
  <c r="O184" i="1"/>
  <c r="P183" i="1"/>
  <c r="Q183" i="1" s="1"/>
  <c r="O183" i="1"/>
  <c r="P180" i="1"/>
  <c r="Q180" i="1" s="1"/>
  <c r="O180" i="1"/>
  <c r="P179" i="1"/>
  <c r="Q179" i="1" s="1"/>
  <c r="O179" i="1"/>
  <c r="Q178" i="1"/>
  <c r="P178" i="1"/>
  <c r="O178" i="1"/>
  <c r="P174" i="1"/>
  <c r="Q174" i="1" s="1"/>
  <c r="O174" i="1"/>
  <c r="Q173" i="1"/>
  <c r="P173" i="1"/>
  <c r="O173" i="1"/>
  <c r="P172" i="1"/>
  <c r="Q172" i="1" s="1"/>
  <c r="O172" i="1"/>
  <c r="P169" i="1"/>
  <c r="Q169" i="1" s="1"/>
  <c r="O169" i="1"/>
  <c r="P168" i="1"/>
  <c r="Q168" i="1" s="1"/>
  <c r="O168" i="1"/>
  <c r="Q167" i="1"/>
  <c r="P167" i="1"/>
  <c r="O167" i="1"/>
  <c r="P163" i="1"/>
  <c r="Q163" i="1" s="1"/>
  <c r="O163" i="1"/>
  <c r="Q162" i="1"/>
  <c r="P162" i="1"/>
  <c r="O162" i="1"/>
  <c r="P161" i="1"/>
  <c r="Q161" i="1" s="1"/>
  <c r="O161" i="1"/>
  <c r="P158" i="1"/>
  <c r="Q158" i="1" s="1"/>
  <c r="O158" i="1"/>
  <c r="P157" i="1"/>
  <c r="Q157" i="1" s="1"/>
  <c r="O157" i="1"/>
  <c r="Q156" i="1"/>
  <c r="P156" i="1"/>
  <c r="O156" i="1"/>
  <c r="P152" i="1"/>
  <c r="Q152" i="1" s="1"/>
  <c r="O152" i="1"/>
  <c r="Q151" i="1"/>
  <c r="P151" i="1"/>
  <c r="O151" i="1"/>
  <c r="P150" i="1"/>
  <c r="Q150" i="1" s="1"/>
  <c r="O150" i="1"/>
  <c r="P147" i="1"/>
  <c r="Q147" i="1" s="1"/>
  <c r="O147" i="1"/>
  <c r="P146" i="1"/>
  <c r="Q146" i="1" s="1"/>
  <c r="O146" i="1"/>
  <c r="Q145" i="1"/>
  <c r="P145" i="1"/>
  <c r="O145" i="1"/>
  <c r="P141" i="1"/>
  <c r="Q141" i="1" s="1"/>
  <c r="O141" i="1"/>
  <c r="Q140" i="1"/>
  <c r="P140" i="1"/>
  <c r="O140" i="1"/>
  <c r="P139" i="1"/>
  <c r="Q139" i="1" s="1"/>
  <c r="O139" i="1"/>
  <c r="P136" i="1"/>
  <c r="O136" i="1"/>
  <c r="Q136" i="1" s="1"/>
  <c r="P135" i="1"/>
  <c r="Q135" i="1" s="1"/>
  <c r="O135" i="1"/>
  <c r="Q134" i="1"/>
  <c r="P134" i="1"/>
  <c r="O134" i="1"/>
  <c r="P130" i="1"/>
  <c r="Q130" i="1" s="1"/>
  <c r="O130" i="1"/>
  <c r="Q129" i="1"/>
  <c r="P129" i="1"/>
  <c r="O129" i="1"/>
  <c r="P128" i="1"/>
  <c r="Q128" i="1" s="1"/>
  <c r="O128" i="1"/>
  <c r="P125" i="1"/>
  <c r="Q125" i="1" s="1"/>
  <c r="O125" i="1"/>
  <c r="P124" i="1"/>
  <c r="Q124" i="1" s="1"/>
  <c r="O124" i="1"/>
  <c r="Q123" i="1"/>
  <c r="P123" i="1"/>
  <c r="O123" i="1"/>
  <c r="P117" i="1"/>
  <c r="O117" i="1"/>
  <c r="P119" i="1"/>
  <c r="Q119" i="1" s="1"/>
  <c r="O119" i="1"/>
  <c r="Q118" i="1"/>
  <c r="P118" i="1"/>
  <c r="O118" i="1"/>
  <c r="Q117" i="1"/>
  <c r="Q112" i="1"/>
  <c r="P114" i="1"/>
  <c r="P113" i="1"/>
  <c r="Q113" i="1" s="1"/>
  <c r="Q114" i="1"/>
  <c r="P112" i="1"/>
  <c r="O114" i="1"/>
  <c r="O113" i="1"/>
  <c r="O112" i="1"/>
  <c r="L197" i="1"/>
  <c r="K197" i="1"/>
  <c r="J197" i="1"/>
  <c r="L192" i="1"/>
  <c r="K192" i="1"/>
  <c r="J192" i="1"/>
  <c r="L186" i="1"/>
  <c r="K186" i="1"/>
  <c r="J186" i="1"/>
  <c r="L181" i="1"/>
  <c r="K181" i="1"/>
  <c r="J181" i="1"/>
  <c r="L175" i="1"/>
  <c r="K175" i="1"/>
  <c r="J175" i="1"/>
  <c r="J170" i="1"/>
  <c r="K170" i="1"/>
  <c r="L170" i="1"/>
  <c r="L164" i="1"/>
  <c r="K164" i="1"/>
  <c r="J164" i="1"/>
  <c r="L159" i="1"/>
  <c r="K159" i="1"/>
  <c r="J159" i="1"/>
  <c r="L153" i="1"/>
  <c r="K153" i="1"/>
  <c r="J153" i="1"/>
  <c r="L148" i="1"/>
  <c r="K148" i="1"/>
  <c r="J148" i="1"/>
  <c r="L142" i="1"/>
  <c r="K142" i="1"/>
  <c r="J142" i="1"/>
  <c r="L137" i="1"/>
  <c r="K137" i="1"/>
  <c r="J137" i="1"/>
  <c r="L131" i="1"/>
  <c r="K131" i="1"/>
  <c r="J131" i="1"/>
  <c r="L126" i="1"/>
  <c r="K126" i="1"/>
  <c r="J126" i="1"/>
  <c r="E197" i="1"/>
  <c r="E192" i="1"/>
  <c r="E186" i="1"/>
  <c r="E181" i="1"/>
  <c r="E175" i="1"/>
  <c r="E170" i="1"/>
  <c r="E164" i="1"/>
  <c r="E159" i="1"/>
  <c r="E153" i="1"/>
  <c r="E148" i="1"/>
  <c r="E142" i="1"/>
  <c r="E137" i="1"/>
  <c r="E131" i="1"/>
  <c r="E126" i="1"/>
  <c r="E120" i="1"/>
  <c r="L120" i="1"/>
  <c r="K120" i="1"/>
  <c r="J120" i="1"/>
  <c r="K115" i="1"/>
  <c r="L115" i="1"/>
  <c r="J115" i="1"/>
  <c r="E115" i="1"/>
  <c r="K109" i="1"/>
  <c r="L109" i="1"/>
  <c r="J109" i="1"/>
  <c r="E109" i="1"/>
  <c r="L97" i="1"/>
  <c r="K97" i="1"/>
  <c r="J97" i="1"/>
  <c r="L86" i="1"/>
  <c r="K86" i="1"/>
  <c r="J86" i="1"/>
  <c r="L75" i="1"/>
  <c r="K75" i="1"/>
  <c r="J75" i="1"/>
  <c r="L64" i="1"/>
  <c r="K64" i="1"/>
  <c r="J64" i="1"/>
  <c r="L96" i="1"/>
  <c r="K96" i="1"/>
  <c r="J96" i="1"/>
  <c r="L91" i="1"/>
  <c r="K91" i="1"/>
  <c r="J91" i="1"/>
  <c r="L85" i="1"/>
  <c r="K85" i="1"/>
  <c r="J85" i="1"/>
  <c r="L80" i="1"/>
  <c r="K80" i="1"/>
  <c r="J80" i="1"/>
  <c r="L74" i="1"/>
  <c r="K74" i="1"/>
  <c r="J74" i="1"/>
  <c r="L69" i="1"/>
  <c r="K69" i="1"/>
  <c r="J69" i="1"/>
  <c r="L63" i="1"/>
  <c r="K63" i="1"/>
  <c r="J63" i="1"/>
  <c r="L58" i="1"/>
  <c r="K58" i="1"/>
  <c r="J58" i="1"/>
  <c r="E96" i="1"/>
  <c r="E91" i="1"/>
  <c r="E85" i="1"/>
  <c r="E80" i="1"/>
  <c r="E74" i="1"/>
  <c r="E69" i="1"/>
  <c r="E63" i="1"/>
  <c r="E58" i="1"/>
  <c r="L53" i="1"/>
  <c r="K53" i="1"/>
  <c r="J53" i="1"/>
  <c r="L42" i="1"/>
  <c r="K42" i="1"/>
  <c r="J42" i="1"/>
  <c r="L31" i="1"/>
  <c r="K31" i="1"/>
  <c r="J31" i="1"/>
  <c r="K20" i="1"/>
  <c r="L20" i="1"/>
  <c r="J20" i="1"/>
  <c r="L52" i="1"/>
  <c r="K52" i="1"/>
  <c r="J52" i="1"/>
  <c r="L47" i="1"/>
  <c r="K47" i="1"/>
  <c r="J47" i="1"/>
  <c r="E52" i="1"/>
  <c r="E47" i="1"/>
  <c r="L41" i="1"/>
  <c r="K41" i="1"/>
  <c r="J41" i="1"/>
  <c r="L36" i="1"/>
  <c r="K36" i="1"/>
  <c r="J36" i="1"/>
  <c r="E41" i="1"/>
  <c r="E36" i="1"/>
  <c r="L30" i="1"/>
  <c r="K30" i="1"/>
  <c r="J30" i="1"/>
  <c r="L25" i="1"/>
  <c r="K25" i="1"/>
  <c r="J25" i="1"/>
  <c r="E30" i="1"/>
  <c r="E25" i="1"/>
  <c r="L19" i="1"/>
  <c r="K19" i="1"/>
  <c r="J19" i="1"/>
  <c r="K14" i="1"/>
  <c r="L14" i="1"/>
  <c r="J14" i="1"/>
  <c r="E19" i="1"/>
  <c r="E14" i="1"/>
  <c r="J8" i="1" l="1"/>
  <c r="K8" i="1"/>
  <c r="L8" i="1"/>
  <c r="E8" i="1"/>
  <c r="O13" i="1" l="1"/>
  <c r="O79" i="1"/>
  <c r="O68" i="1"/>
  <c r="O57" i="1"/>
  <c r="O55" i="1"/>
  <c r="O89" i="1"/>
  <c r="O72" i="1"/>
  <c r="O93" i="1"/>
  <c r="O77" i="1"/>
  <c r="O56" i="1"/>
  <c r="O67" i="1"/>
  <c r="O61" i="1"/>
  <c r="O94" i="1"/>
  <c r="O82" i="1"/>
  <c r="O95" i="1"/>
  <c r="O83" i="1"/>
  <c r="O73" i="1"/>
  <c r="O88" i="1"/>
  <c r="O62" i="1"/>
  <c r="O90" i="1"/>
  <c r="O60" i="1"/>
  <c r="P95" i="1"/>
  <c r="P88" i="1"/>
  <c r="P71" i="1"/>
  <c r="P61" i="1"/>
  <c r="P57" i="1"/>
  <c r="P89" i="1"/>
  <c r="P68" i="1"/>
  <c r="P78" i="1"/>
  <c r="P93" i="1"/>
  <c r="P83" i="1"/>
  <c r="P79" i="1"/>
  <c r="P77" i="1"/>
  <c r="Q77" i="1" s="1"/>
  <c r="P67" i="1"/>
  <c r="P62" i="1"/>
  <c r="Q62" i="1" s="1"/>
  <c r="P56" i="1"/>
  <c r="P84" i="1"/>
  <c r="P72" i="1"/>
  <c r="P60" i="1"/>
  <c r="Q60" i="1" s="1"/>
  <c r="P94" i="1"/>
  <c r="Q94" i="1" s="1"/>
  <c r="P82" i="1"/>
  <c r="P90" i="1"/>
  <c r="P73" i="1"/>
  <c r="Q73" i="1" s="1"/>
  <c r="P66" i="1"/>
  <c r="P55" i="1"/>
  <c r="Q55" i="1" s="1"/>
  <c r="O71" i="1"/>
  <c r="O84" i="1"/>
  <c r="O66" i="1"/>
  <c r="O78" i="1"/>
  <c r="Q78" i="1" s="1"/>
  <c r="O50" i="1"/>
  <c r="O17" i="1"/>
  <c r="O49" i="1"/>
  <c r="O16" i="1"/>
  <c r="O33" i="1"/>
  <c r="O23" i="1"/>
  <c r="O44" i="1"/>
  <c r="O40" i="1"/>
  <c r="O12" i="1"/>
  <c r="O24" i="1"/>
  <c r="O51" i="1"/>
  <c r="O45" i="1"/>
  <c r="O28" i="1"/>
  <c r="O34" i="1"/>
  <c r="O46" i="1"/>
  <c r="O18" i="1"/>
  <c r="O38" i="1"/>
  <c r="O35" i="1"/>
  <c r="P51" i="1"/>
  <c r="Q51" i="1" s="1"/>
  <c r="P45" i="1"/>
  <c r="Q45" i="1" s="1"/>
  <c r="P38" i="1"/>
  <c r="P29" i="1"/>
  <c r="P23" i="1"/>
  <c r="P16" i="1"/>
  <c r="Q16" i="1" s="1"/>
  <c r="P50" i="1"/>
  <c r="Q50" i="1" s="1"/>
  <c r="P44" i="1"/>
  <c r="P35" i="1"/>
  <c r="P28" i="1"/>
  <c r="P22" i="1"/>
  <c r="P12" i="1"/>
  <c r="P49" i="1"/>
  <c r="Q49" i="1" s="1"/>
  <c r="P40" i="1"/>
  <c r="Q40" i="1" s="1"/>
  <c r="P34" i="1"/>
  <c r="P27" i="1"/>
  <c r="P18" i="1"/>
  <c r="P13" i="1"/>
  <c r="Q13" i="1" s="1"/>
  <c r="P46" i="1"/>
  <c r="P39" i="1"/>
  <c r="P33" i="1"/>
  <c r="P24" i="1"/>
  <c r="P17" i="1"/>
  <c r="P11" i="1"/>
  <c r="O22" i="1"/>
  <c r="O27" i="1"/>
  <c r="O39" i="1"/>
  <c r="O11" i="1"/>
  <c r="O29" i="1"/>
  <c r="Q38" i="1" l="1"/>
  <c r="Q89" i="1"/>
  <c r="Q88" i="1"/>
  <c r="Q83" i="1"/>
  <c r="Q33" i="1"/>
  <c r="Q35" i="1"/>
  <c r="Q23" i="1"/>
  <c r="Q56" i="1"/>
  <c r="Q79" i="1"/>
  <c r="Q68" i="1"/>
  <c r="Q71" i="1"/>
  <c r="Q24" i="1"/>
  <c r="Q28" i="1"/>
  <c r="Q82" i="1"/>
  <c r="Q66" i="1"/>
  <c r="Q17" i="1"/>
  <c r="Q90" i="1"/>
  <c r="Q72" i="1"/>
  <c r="Q67" i="1"/>
  <c r="Q93" i="1"/>
  <c r="Q57" i="1"/>
  <c r="Q95" i="1"/>
  <c r="Q84" i="1"/>
  <c r="Q61" i="1"/>
  <c r="Q34" i="1"/>
  <c r="Q12" i="1"/>
  <c r="Q11" i="1"/>
  <c r="Q39" i="1"/>
  <c r="Q27" i="1"/>
  <c r="Q44" i="1"/>
  <c r="Q29" i="1"/>
  <c r="Q18" i="1"/>
  <c r="Q46" i="1"/>
  <c r="Q22" i="1"/>
  <c r="Q97" i="1" l="1"/>
  <c r="Q42" i="1"/>
  <c r="Q86" i="1"/>
  <c r="Q75" i="1"/>
  <c r="Q64" i="1"/>
  <c r="Q31" i="1"/>
  <c r="Q20" i="1"/>
  <c r="Q53" i="1"/>
</calcChain>
</file>

<file path=xl/sharedStrings.xml><?xml version="1.0" encoding="utf-8"?>
<sst xmlns="http://schemas.openxmlformats.org/spreadsheetml/2006/main" count="932" uniqueCount="259">
  <si>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</si>
  <si>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</si>
  <si>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</si>
  <si>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</si>
  <si>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</si>
  <si>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</si>
  <si>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</si>
  <si>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</si>
  <si>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</si>
  <si>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</si>
  <si>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</si>
  <si>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</si>
  <si>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</si>
  <si>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NoSer_Ad_1</t>
  </si>
  <si>
    <t>NoSer_Ad_2</t>
  </si>
  <si>
    <t>NoSer_Ad_3</t>
  </si>
  <si>
    <t>NoSer_SMv3_4</t>
  </si>
  <si>
    <t>NoSer_Ad_5</t>
  </si>
  <si>
    <t>NoSer_Ad_6</t>
  </si>
  <si>
    <t>NoSer_Asp_1</t>
  </si>
  <si>
    <t>NoSer_Asp_2</t>
  </si>
  <si>
    <t>NoSer_Asp_3</t>
  </si>
  <si>
    <t>NoSer_Asp_4</t>
  </si>
  <si>
    <t>NoSer_Asp_5</t>
  </si>
  <si>
    <t>NoSer_Asp_6</t>
  </si>
  <si>
    <t>NoSer_Gu_1</t>
  </si>
  <si>
    <t>NoSer_Gu_2</t>
  </si>
  <si>
    <t>NoSer_Gu_3</t>
  </si>
  <si>
    <t>NoSer_Gu_4</t>
  </si>
  <si>
    <t>NoSer_Gu_5</t>
  </si>
  <si>
    <t>NoSer_Hpx_1</t>
  </si>
  <si>
    <t>NoSer_Hpx_2</t>
  </si>
  <si>
    <t>NoSer_Hpx_3</t>
  </si>
  <si>
    <t>NoSer_Hpx_4</t>
  </si>
  <si>
    <t>NoSer_Hpx_5</t>
  </si>
  <si>
    <t>NoSer_Hpx_6</t>
  </si>
  <si>
    <t>NoSer_Pyr_1</t>
  </si>
  <si>
    <t>NoSer_Pyr_2</t>
  </si>
  <si>
    <t>NoSer_Pyr_3</t>
  </si>
  <si>
    <t>NoSer_Pyr_4</t>
  </si>
  <si>
    <t>NoSer_Pyr_5</t>
  </si>
  <si>
    <t>NoSer_Pyr_6</t>
  </si>
  <si>
    <t>NoSer_Ser_1</t>
  </si>
  <si>
    <t>NoSer_Ser_2</t>
  </si>
  <si>
    <t>NoSer_Ser_3</t>
  </si>
  <si>
    <t>NoSer_Ser_4</t>
  </si>
  <si>
    <t>NoSer_Ser_5</t>
  </si>
  <si>
    <t>NoSer_Ser_6</t>
  </si>
  <si>
    <t>NoSer_SMv3_1</t>
  </si>
  <si>
    <t>NoSer_SMv3_2</t>
  </si>
  <si>
    <t>NoSer_SMv3_3</t>
  </si>
  <si>
    <t>NoSer_SMv3_5</t>
  </si>
  <si>
    <t>NoSer_SMv3_6</t>
  </si>
  <si>
    <t>NoSer_t0_1</t>
  </si>
  <si>
    <t>NoSer_t0_2</t>
  </si>
  <si>
    <t>NoSer_t0_3</t>
  </si>
  <si>
    <t>NoSer_t0_4</t>
  </si>
  <si>
    <t>NoSer_t0_5</t>
  </si>
  <si>
    <t>NoSer_t0_6</t>
  </si>
  <si>
    <t>NoSer_Vec_1</t>
  </si>
  <si>
    <t>NoSer_Vec_2</t>
  </si>
  <si>
    <t>NoSer_Vec_3</t>
  </si>
  <si>
    <t>NoSer_Vec_4</t>
  </si>
  <si>
    <t>NoSer_Vec_5</t>
  </si>
  <si>
    <t>NoSer_Vec_6</t>
  </si>
  <si>
    <t>Ser_Ad_1</t>
  </si>
  <si>
    <t>Ser_Ad_2</t>
  </si>
  <si>
    <t>Ser_Ad_3</t>
  </si>
  <si>
    <t>Ser_Ad_4</t>
  </si>
  <si>
    <t>Ser_Ad_5</t>
  </si>
  <si>
    <t>Ser_Ad_6</t>
  </si>
  <si>
    <t>Ser_Asn_1</t>
  </si>
  <si>
    <t>Ser_Asn_2</t>
  </si>
  <si>
    <t>Ser_Asn_3</t>
  </si>
  <si>
    <t>Ser_Asn_4</t>
  </si>
  <si>
    <t>Ser_Asn_5</t>
  </si>
  <si>
    <t>Ser_Asn_6</t>
  </si>
  <si>
    <t>Ser_Asp_1</t>
  </si>
  <si>
    <t>Ser_Asp_2</t>
  </si>
  <si>
    <t>Ser_Asp_3</t>
  </si>
  <si>
    <t>Ser_Asp_4</t>
  </si>
  <si>
    <t>Ser_Asp_5</t>
  </si>
  <si>
    <t>Ser_Asp_6</t>
  </si>
  <si>
    <t>Ser_Hpx_1</t>
  </si>
  <si>
    <t>Ser_Vec_2</t>
  </si>
  <si>
    <t>Ser_Hpx_3</t>
  </si>
  <si>
    <t>Ser_Hpx_4</t>
  </si>
  <si>
    <t>Ser_Hpx_5</t>
  </si>
  <si>
    <t>Ser_Hpx_6</t>
  </si>
  <si>
    <t>Ser_Pyr_1</t>
  </si>
  <si>
    <t>Ser_Pyr_2</t>
  </si>
  <si>
    <t>Ser_Pyr_3</t>
  </si>
  <si>
    <t>Ser_Pyr_4</t>
  </si>
  <si>
    <t>Ser_Pyr_5</t>
  </si>
  <si>
    <t>Ser_Pyr_6</t>
  </si>
  <si>
    <t>Ser_SMv3_1</t>
  </si>
  <si>
    <t>Ser_SMv3_2</t>
  </si>
  <si>
    <t>Ser_SMv3_3</t>
  </si>
  <si>
    <t>Ser_SMv3_4</t>
  </si>
  <si>
    <t>Ser_SMv3_5</t>
  </si>
  <si>
    <t>Ser_SMv3_6</t>
  </si>
  <si>
    <t>Ser_t0_1</t>
  </si>
  <si>
    <t>Ser_t0_2</t>
  </si>
  <si>
    <t>Ser_t0_3</t>
  </si>
  <si>
    <t>Ser_t0_4</t>
  </si>
  <si>
    <t>Ser_t0_5</t>
  </si>
  <si>
    <t>Ser_t0_6</t>
  </si>
  <si>
    <t>Ser_Uri_1</t>
  </si>
  <si>
    <t>Ser_Uri_2</t>
  </si>
  <si>
    <t>Ser_Uri_3</t>
  </si>
  <si>
    <t>Ser_Uri_4</t>
  </si>
  <si>
    <t>Ser_Uri_5</t>
  </si>
  <si>
    <t>Ser_Uri_6</t>
  </si>
  <si>
    <t>Ser_Vec_1</t>
  </si>
  <si>
    <t>Ser_Vec_3</t>
  </si>
  <si>
    <t>Ser_Vec_4</t>
  </si>
  <si>
    <t>Ser_Vec_5</t>
  </si>
  <si>
    <t>Ser_Vec_6</t>
  </si>
  <si>
    <t>H1299_Nuc-RFP_Metformin-rescue</t>
  </si>
  <si>
    <t>H1299_Nuc-RFP_Metformin-rescue_NoSer_Ad_1_11 Jun 2022_01.#m4</t>
  </si>
  <si>
    <t>H1299_Nuc-RFP_Metformin-rescue_NoSer_Ad_2_11 Jun 2022_01.#m4</t>
  </si>
  <si>
    <t>H1299_Nuc-RFP_Metformin-rescue_NoSer_Ad_3_11 Jun 2022_01.#m4</t>
  </si>
  <si>
    <t>H1299_Nuc-RFP_Metformin-rescue_NoSer_Ad_4_11 Jun 2022_01.#m4</t>
  </si>
  <si>
    <t>H1299_Nuc-RFP_Metformin-rescue_NoSer_Ad_5_11 Jun 2022_01.#m4</t>
  </si>
  <si>
    <t>H1299_Nuc-RFP_Metformin-rescue_NoSer_Ad_6_11 Jun 2022_01.#m4</t>
  </si>
  <si>
    <t>H1299_Nuc-RFP_Metformin-rescue_NoSer_Asp_1_11 Jun 2022_01.#m4</t>
  </si>
  <si>
    <t>H1299_Nuc-RFP_Metformin-rescue_NoSer_Asp_2_11 Jun 2022_01.#m4</t>
  </si>
  <si>
    <t>H1299_Nuc-RFP_Metformin-rescue_NoSer_Asp_3_11 Jun 2022_01.#m4</t>
  </si>
  <si>
    <t>H1299_Nuc-RFP_Metformin-rescue_NoSer_Asp_4_11 Jun 2022_01.#m4</t>
  </si>
  <si>
    <t>H1299_Nuc-RFP_Metformin-rescue_NoSer_Asp_5_11 Jun 2022_01.#m4</t>
  </si>
  <si>
    <t>H1299_Nuc-RFP_Metformin-rescue_NoSer_Asp_6_11 Jun 2022_01.#m4</t>
  </si>
  <si>
    <t>H1299_Nuc-RFP_Metformin-rescue_NoSer_Gu_1_11 Jun 2022_01.#m4</t>
  </si>
  <si>
    <t>H1299_Nuc-RFP_Metformin-rescue_NoSer_Gu_2_11 Jun 2022_01.#m4</t>
  </si>
  <si>
    <t>H1299_Nuc-RFP_Metformin-rescue_NoSer_Gu_3_11 Jun 2022_01.#m4</t>
  </si>
  <si>
    <t>H1299_Nuc-RFP_Metformin-rescue_NoSer_Gu_4_11 Jun 2022_01.#m4</t>
  </si>
  <si>
    <t>H1299_Nuc-RFP_Metformin-rescue_NoSer_Gu_5_11 Jun 2022_01.#m4</t>
  </si>
  <si>
    <t>H1299_Nuc-RFP_Metformin-rescue_NoSer_Gu_6_11 Jun 2022_01.#m4</t>
  </si>
  <si>
    <t>H1299_Nuc-RFP_Metformin-rescue_NoSer_Hpx_1_11 Jun 2022_01.#m4</t>
  </si>
  <si>
    <t>H1299_Nuc-RFP_Metformin-rescue_NoSer_Hpx_2_11 Jun 2022_01.#m4</t>
  </si>
  <si>
    <t>H1299_Nuc-RFP_Metformin-rescue_NoSer_Hpx_3_11 Jun 2022_01.#m4</t>
  </si>
  <si>
    <t>H1299_Nuc-RFP_Metformin-rescue_NoSer_Hpx_4_11 Jun 2022_01.#m4</t>
  </si>
  <si>
    <t>H1299_Nuc-RFP_Metformin-rescue_NoSer_Hpx_5_11 Jun 2022_01.#m4</t>
  </si>
  <si>
    <t>H1299_Nuc-RFP_Metformin-rescue_NoSer_Hpx_6_11 Jun 2022_01.#m4</t>
  </si>
  <si>
    <t>H1299_Nuc-RFP_Metformin-rescue_NoSer_Pyr_1_11 Jun 2022_01.#m4</t>
  </si>
  <si>
    <t>H1299_Nuc-RFP_Metformin-rescue_NoSer_Pyr_2_11 Jun 2022_01.#m4</t>
  </si>
  <si>
    <t>H1299_Nuc-RFP_Metformin-rescue_NoSer_Pyr_3_11 Jun 2022_01.#m4</t>
  </si>
  <si>
    <t>H1299_Nuc-RFP_Metformin-rescue_NoSer_Pyr_4_11 Jun 2022_01.#m4</t>
  </si>
  <si>
    <t>H1299_Nuc-RFP_Metformin-rescue_NoSer_Pyr_5_11 Jun 2022_01.#m4</t>
  </si>
  <si>
    <t>H1299_Nuc-RFP_Metformin-rescue_NoSer_Pyr_6_11 Jun 2022_01.#m4</t>
  </si>
  <si>
    <t>H1299_Nuc-RFP_Metformin-rescue_NoSer_Ser_1_11 Jun 2022_01.#m4</t>
  </si>
  <si>
    <t>H1299_Nuc-RFP_Metformin-rescue_NoSer_Ser_2_11 Jun 2022_01.#m4</t>
  </si>
  <si>
    <t>H1299_Nuc-RFP_Metformin-rescue_NoSer_Ser_3_11 Jun 2022_01.#m4</t>
  </si>
  <si>
    <t>H1299_Nuc-RFP_Metformin-rescue_NoSer_Ser_4_11 Jun 2022_01.#m4</t>
  </si>
  <si>
    <t>H1299_Nuc-RFP_Metformin-rescue_NoSer_Ser_5_11 Jun 2022_01.#m4</t>
  </si>
  <si>
    <t>H1299_Nuc-RFP_Metformin-rescue_NoSer_Ser_6_11 Jun 2022_01.#m4</t>
  </si>
  <si>
    <t>H1299_Nuc-RFP_Metformin-rescue_NoSer_SMv3_1_11 Jun 2022_01.#m4</t>
  </si>
  <si>
    <t>H1299_Nuc-RFP_Metformin-rescue_NoSer_SMv3_2_11 Jun 2022_01.#m4</t>
  </si>
  <si>
    <t>H1299_Nuc-RFP_Metformin-rescue_NoSer_SMv3_3_11 Jun 2022_01.#m4</t>
  </si>
  <si>
    <t>H1299_Nuc-RFP_Metformin-rescue_NoSer_SMv3_4_11 Jun 2022_01.#m4</t>
  </si>
  <si>
    <t>H1299_Nuc-RFP_Metformin-rescue_NoSer_SMv3_5_11 Jun 2022_01.#m4</t>
  </si>
  <si>
    <t>H1299_Nuc-RFP_Metformin-rescue_NoSer_SMv3_6_11 Jun 2022_01.#m4</t>
  </si>
  <si>
    <t>H1299_Nuc-RFP_Metformin-rescue_NoSer_t0_1_ 5 Jun 2022_01.#m4</t>
  </si>
  <si>
    <t>H1299_Nuc-RFP_Metformin-rescue_NoSer_t0_2_ 5 Jun 2022_01.#m4</t>
  </si>
  <si>
    <t>H1299_Nuc-RFP_Metformin-rescue_NoSer_t0_3_ 5 Jun 2022_01.#m4</t>
  </si>
  <si>
    <t>H1299_Nuc-RFP_Metformin-rescue_NoSer_t0_4_ 5 Jun 2022_01.#m4</t>
  </si>
  <si>
    <t>H1299_Nuc-RFP_Metformin-rescue_NoSer_t0_5_ 5 Jun 2022_01.#m4</t>
  </si>
  <si>
    <t>H1299_Nuc-RFP_Metformin-rescue_NoSer_t0_6_ 5 Jun 2022_01.#m4</t>
  </si>
  <si>
    <t>H1299_Nuc-RFP_Metformin-rescue_NoSer_Vec_1_11 Jun 2022_01.#m4</t>
  </si>
  <si>
    <t>H1299_Nuc-RFP_Metformin-rescue_NoSer_Vec_2_11 Jun 2022_01.#m4</t>
  </si>
  <si>
    <t>H1299_Nuc-RFP_Metformin-rescue_NoSer_Vec_3_11 Jun 2022_01.#m4</t>
  </si>
  <si>
    <t>H1299_Nuc-RFP_Metformin-rescue_NoSer_Vec_4_11 Jun 2022_01.#m4</t>
  </si>
  <si>
    <t>H1299_Nuc-RFP_Metformin-rescue_NoSer_Vec_5_11 Jun 2022_01.#m4</t>
  </si>
  <si>
    <t>H1299_Nuc-RFP_Metformin-rescue_NoSer_Vec_6_11 Jun 2022_01.#m4</t>
  </si>
  <si>
    <t>H1299_Nuc-RFP_Metformin-rescue_Ser_Ad_1_11 Jun 2022_01.#m4</t>
  </si>
  <si>
    <t>H1299_Nuc-RFP_Metformin-rescue_Ser_Ad_2_11 Jun 2022_01.#m4</t>
  </si>
  <si>
    <t>H1299_Nuc-RFP_Metformin-rescue_Ser_Ad_3_11 Jun 2022_01.#m4</t>
  </si>
  <si>
    <t>H1299_Nuc-RFP_Metformin-rescue_Ser_Ad_4_11 Jun 2022_01.#m4</t>
  </si>
  <si>
    <t>H1299_Nuc-RFP_Metformin-rescue_Ser_Ad_5_11 Jun 2022_01.#m4</t>
  </si>
  <si>
    <t>H1299_Nuc-RFP_Metformin-rescue_Ser_Ad_6_11 Jun 2022_01.#m4</t>
  </si>
  <si>
    <t>H1299_Nuc-RFP_Metformin-rescue_Ser_Asn_1_11 Jun 2022_01.#m4</t>
  </si>
  <si>
    <t>H1299_Nuc-RFP_Metformin-rescue_Ser_Asn_2_11 Jun 2022_01.#m4</t>
  </si>
  <si>
    <t>H1299_Nuc-RFP_Metformin-rescue_Ser_Asn_3_11 Jun 2022_01.#m4</t>
  </si>
  <si>
    <t>H1299_Nuc-RFP_Metformin-rescue_Ser_Asn_4_11 Jun 2022_01.#m4</t>
  </si>
  <si>
    <t>H1299_Nuc-RFP_Metformin-rescue_Ser_Asn_5_11 Jun 2022_01.#m4</t>
  </si>
  <si>
    <t>H1299_Nuc-RFP_Metformin-rescue_Ser_Asn_6_11 Jun 2022_01.#m4</t>
  </si>
  <si>
    <t>H1299_Nuc-RFP_Metformin-rescue_Ser_Asp_1_11 Jun 2022_01.#m4</t>
  </si>
  <si>
    <t>H1299_Nuc-RFP_Metformin-rescue_Ser_Asp_2_11 Jun 2022_01.#m4</t>
  </si>
  <si>
    <t>H1299_Nuc-RFP_Metformin-rescue_Ser_Asp_3_11 Jun 2022_01.#m4</t>
  </si>
  <si>
    <t>H1299_Nuc-RFP_Metformin-rescue_Ser_Asp_4_11 Jun 2022_01.#m4</t>
  </si>
  <si>
    <t>H1299_Nuc-RFP_Metformin-rescue_Ser_Asp_5_11 Jun 2022_01.#m4</t>
  </si>
  <si>
    <t>H1299_Nuc-RFP_Metformin-rescue_Ser_Asp_6_11 Jun 2022_01.#m4</t>
  </si>
  <si>
    <t>H1299_Nuc-RFP_Metformin-rescue_Ser_Hpx_1_11 Jun 2022_01.#m4</t>
  </si>
  <si>
    <t>H1299_Nuc-RFP_Metformin-rescue_Ser_Hpx_2_11 Jun 2022_01.#m4</t>
  </si>
  <si>
    <t>H1299_Nuc-RFP_Metformin-rescue_Ser_Hpx_3_11 Jun 2022_01.#m4</t>
  </si>
  <si>
    <t>H1299_Nuc-RFP_Metformin-rescue_Ser_Hpx_4_11 Jun 2022_01.#m4</t>
  </si>
  <si>
    <t>H1299_Nuc-RFP_Metformin-rescue_Ser_Hpx_5_11 Jun 2022_01.#m4</t>
  </si>
  <si>
    <t>H1299_Nuc-RFP_Metformin-rescue_Ser_Hpx_6_11 Jun 2022_01.#m4</t>
  </si>
  <si>
    <t>H1299_Nuc-RFP_Metformin-rescue_Ser_Pyr_1_11 Jun 2022_01.#m4</t>
  </si>
  <si>
    <t>H1299_Nuc-RFP_Metformin-rescue_Ser_Pyr_2_11 Jun 2022_01.#m4</t>
  </si>
  <si>
    <t>H1299_Nuc-RFP_Metformin-rescue_Ser_Pyr_3_11 Jun 2022_01.#m4</t>
  </si>
  <si>
    <t>H1299_Nuc-RFP_Metformin-rescue_Ser_Pyr_4_11 Jun 2022_01.#m4</t>
  </si>
  <si>
    <t>H1299_Nuc-RFP_Metformin-rescue_Ser_Pyr_5_11 Jun 2022_01.#m4</t>
  </si>
  <si>
    <t>H1299_Nuc-RFP_Metformin-rescue_Ser_Pyr_6_11 Jun 2022_01.#m4</t>
  </si>
  <si>
    <t>H1299_Nuc-RFP_Metformin-rescue_Ser_SMv3_1_11 Jun 2022_01.#m4</t>
  </si>
  <si>
    <t>H1299_Nuc-RFP_Metformin-rescue_Ser_SMv3_2_11 Jun 2022_01.#m4</t>
  </si>
  <si>
    <t>H1299_Nuc-RFP_Metformin-rescue_Ser_SMv3_3_11 Jun 2022_01.#m4</t>
  </si>
  <si>
    <t>H1299_Nuc-RFP_Metformin-rescue_Ser_SMv3_4_11 Jun 2022_01.#m4</t>
  </si>
  <si>
    <t>H1299_Nuc-RFP_Metformin-rescue_Ser_SMv3_5_11 Jun 2022_01.#m4</t>
  </si>
  <si>
    <t>H1299_Nuc-RFP_Metformin-rescue_Ser_SMv3_6_11 Jun 2022_01.#m4</t>
  </si>
  <si>
    <t>H1299_Nuc-RFP_Metformin-rescue_Ser_t0_1_ 5 Jun 2022_01.#m4</t>
  </si>
  <si>
    <t>H1299_Nuc-RFP_Metformin-rescue_Ser_t0_2_ 5 Jun 2022_01.#m4</t>
  </si>
  <si>
    <t>H1299_Nuc-RFP_Metformin-rescue_Ser_t0_3_ 5 Jun 2022_01.#m4</t>
  </si>
  <si>
    <t>H1299_Nuc-RFP_Metformin-rescue_Ser_t0_4_ 5 Jun 2022_01.#m4</t>
  </si>
  <si>
    <t>H1299_Nuc-RFP_Metformin-rescue_Ser_t0_5_ 5 Jun 2022_01.#m4</t>
  </si>
  <si>
    <t>H1299_Nuc-RFP_Metformin-rescue_Ser_t0_6_ 5 Jun 2022_01.#m4</t>
  </si>
  <si>
    <t>H1299_Nuc-RFP_Metformin-rescue_Ser_Uri_1_11 Jun 2022_01.#m4</t>
  </si>
  <si>
    <t>H1299_Nuc-RFP_Metformin-rescue_Ser_Uri_2_11 Jun 2022_01.#m4</t>
  </si>
  <si>
    <t>H1299_Nuc-RFP_Metformin-rescue_Ser_Uri_3_11 Jun 2022_01.#m4</t>
  </si>
  <si>
    <t>H1299_Nuc-RFP_Metformin-rescue_Ser_Uri_4_11 Jun 2022_01.#m4</t>
  </si>
  <si>
    <t>H1299_Nuc-RFP_Metformin-rescue_Ser_Uri_5_11 Jun 2022_01.#m4</t>
  </si>
  <si>
    <t>H1299_Nuc-RFP_Metformin-rescue_Ser_Uri_6_11 Jun 2022_01.#m4</t>
  </si>
  <si>
    <t>H1299_Nuc-RFP_Metformin-rescue_Ser_Vec_1_11 Jun 2022_01.#m4</t>
  </si>
  <si>
    <t>H1299_Nuc-RFP_Metformin-rescue_Ser_Vec_2_11 Jun 2022_01.#m4</t>
  </si>
  <si>
    <t>H1299_Nuc-RFP_Metformin-rescue_Ser_Vec_3_11 Jun 2022_01.#m4</t>
  </si>
  <si>
    <t>H1299_Nuc-RFP_Metformin-rescue_Ser_Vec_4_11 Jun 2022_01.#m4</t>
  </si>
  <si>
    <t>H1299_Nuc-RFP_Metformin-rescue_Ser_Vec_5_11 Jun 2022_01.#m4</t>
  </si>
  <si>
    <t>H1299_Nuc-RFP_Metformin-rescue_Ser_Vec_6_11 Jun 2022_01.#m4</t>
  </si>
  <si>
    <t>Volumetric,  1000  uL</t>
  </si>
  <si>
    <t>Volumetric,  2000  uL</t>
  </si>
  <si>
    <t>Avg</t>
  </si>
  <si>
    <t>Delta time</t>
  </si>
  <si>
    <t>Fold cells</t>
  </si>
  <si>
    <t>Prlfr</t>
  </si>
  <si>
    <t>Grand Avg</t>
  </si>
  <si>
    <t>Ser_Hpx_2</t>
  </si>
  <si>
    <t>NoSer_Ad_4</t>
  </si>
  <si>
    <t>NoSer_Gu_6</t>
  </si>
  <si>
    <t>Cell size</t>
  </si>
  <si>
    <t>Vec</t>
  </si>
  <si>
    <t>Asn</t>
  </si>
  <si>
    <t>Uri</t>
  </si>
  <si>
    <t>Pyr</t>
  </si>
  <si>
    <t>Rescue</t>
  </si>
  <si>
    <t>Hpx</t>
  </si>
  <si>
    <t>Ad</t>
  </si>
  <si>
    <t>SMv3</t>
  </si>
  <si>
    <t>Asp</t>
  </si>
  <si>
    <t>Ser</t>
  </si>
  <si>
    <t>Gu</t>
  </si>
  <si>
    <t>NoSer</t>
  </si>
  <si>
    <t>Media</t>
  </si>
  <si>
    <t>Metformin</t>
  </si>
  <si>
    <t>Replicate</t>
  </si>
  <si>
    <t>H1299</t>
  </si>
  <si>
    <t>6 mM</t>
  </si>
  <si>
    <t>CellVol_mean</t>
  </si>
  <si>
    <t>CellVol_median</t>
  </si>
  <si>
    <t>NoSer+Form</t>
  </si>
  <si>
    <t>Cell_line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</si>
</sst>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1959317585301835E-2"/>
                  <c:y val="-0.735332093904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Sheet1!$U$3:$U$10</c:f>
              <c:numCache>
                <c:formatCode>0</c:formatCode>
                <c:ptCount val="8"/>
                <c:pt idx="0">
                  <c:v>15037.833333333334</c:v>
                </c:pt>
                <c:pt idx="1">
                  <c:v>12815.333333333334</c:v>
                </c:pt>
                <c:pt idx="2">
                  <c:v>15027.5</c:v>
                </c:pt>
                <c:pt idx="3">
                  <c:v>7480.666666666667</c:v>
                </c:pt>
                <c:pt idx="4">
                  <c:v>14384.833333333334</c:v>
                </c:pt>
                <c:pt idx="5">
                  <c:v>10896.166666666666</c:v>
                </c:pt>
                <c:pt idx="6">
                  <c:v>10910.666666666666</c:v>
                </c:pt>
                <c:pt idx="7">
                  <c:v>9901.5</c:v>
                </c:pt>
              </c:numCache>
            </c:numRef>
          </c:xVal>
          <c:yVal>
            <c:numRef>
              <c:f>Sheet1!$V$3:$V$10</c:f>
              <c:numCache>
                <c:formatCode>0.000</c:formatCode>
                <c:ptCount val="8"/>
                <c:pt idx="0">
                  <c:v>2.0478081347272522E-2</c:v>
                </c:pt>
                <c:pt idx="1">
                  <c:v>0.20931426115296423</c:v>
                </c:pt>
                <c:pt idx="2">
                  <c:v>7.2587191635505185E-2</c:v>
                </c:pt>
                <c:pt idx="3">
                  <c:v>0.85601943811458714</c:v>
                </c:pt>
                <c:pt idx="4">
                  <c:v>0.13562045525696445</c:v>
                </c:pt>
                <c:pt idx="5">
                  <c:v>0.246490687289496</c:v>
                </c:pt>
                <c:pt idx="6">
                  <c:v>0.33737316769005243</c:v>
                </c:pt>
                <c:pt idx="7">
                  <c:v>0.50414759069028414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B-0442-8C49-C44764BB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7648"/>
        <c:axId val="393319456"/>
      </c:scatterChart>
      <c:valAx>
        <c:axId val="3934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9456"/>
        <c:crosses val="autoZero"/>
        <c:crossBetween val="midCat"/>
      </c:valAx>
      <c:valAx>
        <c:axId val="3933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Sheet1!$V$17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Sheet1!$U$18:$U$25</c:f>
              <c:numCache>
                <c:formatCode>0</c:formatCode>
                <c:ptCount val="8"/>
                <c:pt idx="0">
                  <c:v>13878</c:v>
                </c:pt>
                <c:pt idx="1">
                  <c:v>11077.333333333334</c:v>
                </c:pt>
                <c:pt idx="2">
                  <c:v>10371.5</c:v>
                </c:pt>
                <c:pt idx="3">
                  <c:v>8808.1666666666661</c:v>
                </c:pt>
                <c:pt idx="4">
                  <c:v>16941.333333333332</c:v>
                </c:pt>
                <c:pt idx="5">
                  <c:v>15070.833333333334</c:v>
                </c:pt>
                <c:pt idx="6">
                  <c:v>11740.666666666666</c:v>
                </c:pt>
                <c:pt idx="7">
                  <c:v>9513.3333333333339</c:v>
                </c:pt>
              </c:numCache>
            </c:numRef>
          </c:xVal>
          <c:yVal>
            <c:numRef>
              <c:f>Sheet1!$V$18:$V$25</c:f>
              <c:numCache>
                <c:formatCode>0.000</c:formatCode>
                <c:ptCount val="8"/>
                <c:pt idx="0">
                  <c:v>0.16506125675802072</c:v>
                </c:pt>
                <c:pt idx="1">
                  <c:v>0.24929232839138046</c:v>
                </c:pt>
                <c:pt idx="2">
                  <c:v>0.17855654274164126</c:v>
                </c:pt>
                <c:pt idx="3">
                  <c:v>0.75217508315151249</c:v>
                </c:pt>
                <c:pt idx="4">
                  <c:v>-7.5136718779850745E-2</c:v>
                </c:pt>
                <c:pt idx="5">
                  <c:v>0.10179192372185626</c:v>
                </c:pt>
                <c:pt idx="6">
                  <c:v>4.4012678127687783E-2</c:v>
                </c:pt>
                <c:pt idx="7">
                  <c:v>0.56726648359729037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C-1B40-A014-31840BC0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82816"/>
        <c:axId val="461693296"/>
      </c:scatterChart>
      <c:valAx>
        <c:axId val="4613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93296"/>
        <c:crosses val="autoZero"/>
        <c:crossBetween val="midCat"/>
      </c:valAx>
      <c:valAx>
        <c:axId val="461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Sheet1!$V$36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289370078740155E-2"/>
                  <c:y val="-0.7014880431612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Sheet1!$U$37:$U$52</c:f>
              <c:numCache>
                <c:formatCode>0</c:formatCode>
                <c:ptCount val="16"/>
                <c:pt idx="0">
                  <c:v>15037.833333333334</c:v>
                </c:pt>
                <c:pt idx="1">
                  <c:v>12815.333333333334</c:v>
                </c:pt>
                <c:pt idx="2">
                  <c:v>15027.5</c:v>
                </c:pt>
                <c:pt idx="3">
                  <c:v>7480.666666666667</c:v>
                </c:pt>
                <c:pt idx="4">
                  <c:v>14384.833333333334</c:v>
                </c:pt>
                <c:pt idx="5">
                  <c:v>10896.166666666666</c:v>
                </c:pt>
                <c:pt idx="6">
                  <c:v>10910.666666666666</c:v>
                </c:pt>
                <c:pt idx="7">
                  <c:v>9901.5</c:v>
                </c:pt>
                <c:pt idx="8">
                  <c:v>13878</c:v>
                </c:pt>
                <c:pt idx="9">
                  <c:v>11077.333333333334</c:v>
                </c:pt>
                <c:pt idx="10">
                  <c:v>10371.5</c:v>
                </c:pt>
                <c:pt idx="11">
                  <c:v>8808.1666666666661</c:v>
                </c:pt>
                <c:pt idx="12">
                  <c:v>16941.333333333332</c:v>
                </c:pt>
                <c:pt idx="13">
                  <c:v>15070.833333333334</c:v>
                </c:pt>
                <c:pt idx="14">
                  <c:v>11740.666666666666</c:v>
                </c:pt>
                <c:pt idx="15">
                  <c:v>9513.3333333333339</c:v>
                </c:pt>
              </c:numCache>
            </c:numRef>
          </c:xVal>
          <c:yVal>
            <c:numRef>
              <c:f>Sheet1!$V$37:$V$52</c:f>
              <c:numCache>
                <c:formatCode>0.000</c:formatCode>
                <c:ptCount val="16"/>
                <c:pt idx="0">
                  <c:v>2.0478081347272522E-2</c:v>
                </c:pt>
                <c:pt idx="1">
                  <c:v>0.20931426115296423</c:v>
                </c:pt>
                <c:pt idx="2">
                  <c:v>7.2587191635505185E-2</c:v>
                </c:pt>
                <c:pt idx="3">
                  <c:v>0.85601943811458714</c:v>
                </c:pt>
                <c:pt idx="4">
                  <c:v>0.13562045525696445</c:v>
                </c:pt>
                <c:pt idx="5">
                  <c:v>0.246490687289496</c:v>
                </c:pt>
                <c:pt idx="6">
                  <c:v>0.33737316769005243</c:v>
                </c:pt>
                <c:pt idx="7">
                  <c:v>0.50414759069028414</c:v>
                </c:pt>
                <c:pt idx="8">
                  <c:v>0.16506125675802072</c:v>
                </c:pt>
                <c:pt idx="9">
                  <c:v>0.24929232839138046</c:v>
                </c:pt>
                <c:pt idx="10">
                  <c:v>0.17855654274164126</c:v>
                </c:pt>
                <c:pt idx="11">
                  <c:v>0.75217508315151249</c:v>
                </c:pt>
                <c:pt idx="12">
                  <c:v>-7.5136718779850745E-2</c:v>
                </c:pt>
                <c:pt idx="13">
                  <c:v>0.10179192372185626</c:v>
                </c:pt>
                <c:pt idx="14">
                  <c:v>4.4012678127687783E-2</c:v>
                </c:pt>
                <c:pt idx="15">
                  <c:v>0.56726648359729037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0-C04B-8F4D-9F037D62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27344"/>
        <c:axId val="439995344"/>
      </c:scatterChart>
      <c:valAx>
        <c:axId val="3942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95344"/>
        <c:crosses val="autoZero"/>
        <c:crossBetween val="midCat"/>
      </c:valAx>
      <c:valAx>
        <c:axId val="439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609600</xdr:colOff>
      <xdr:row>0</xdr:row>
      <xdr:rowOff>133350</xdr:rowOff>
    </xdr:from>
    <xdr:to>
      <xdr:col>30</xdr:col>
      <xdr:colOff>469900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81F5F-3B0B-164C-8CE9-AD47B7B4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647700</xdr:colOff>
      <xdr:row>16</xdr:row>
      <xdr:rowOff>44450</xdr:rowOff>
    </xdr:from>
    <xdr:to>
      <xdr:col>30</xdr:col>
      <xdr:colOff>508000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C1427-FE52-AE46-B78F-A29FAA265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635000</xdr:colOff>
      <xdr:row>32</xdr:row>
      <xdr:rowOff>31750</xdr:rowOff>
    </xdr:from>
    <xdr:to>
      <xdr:col>30</xdr:col>
      <xdr:colOff>495300</xdr:colOff>
      <xdr:row>46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5732B-7214-C649-91C1-BF1BA66CE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12.5" bestFit="1" customWidth="1"/>
    <col min="2" max="2" width="15.83203125" customWidth="1"/>
    <col min="5" max="5" width="17.6640625" bestFit="1" customWidth="1"/>
    <col min="15" max="15" width="9.332031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230</v>
      </c>
      <c r="P1" s="4" t="s">
        <v>231</v>
      </c>
      <c r="Q1" s="4" t="s">
        <v>232</v>
      </c>
    </row>
    <row r="2" spans="1:22" x14ac:dyDescent="0.2">
      <c r="A2" t="s">
        <v>101</v>
      </c>
      <c r="B2" t="s">
        <v>118</v>
      </c>
      <c r="C2" t="s">
        <v>209</v>
      </c>
      <c r="D2" t="s">
        <v>228</v>
      </c>
      <c r="E2" s="2">
        <v>44717.841666666667</v>
      </c>
      <c r="F2">
        <v>1453</v>
      </c>
      <c r="G2">
        <v>1456</v>
      </c>
      <c r="H2">
        <v>1978</v>
      </c>
      <c r="I2">
        <v>60290</v>
      </c>
      <c r="J2">
        <v>9200</v>
      </c>
      <c r="K2">
        <v>9186</v>
      </c>
      <c r="L2">
        <v>8623</v>
      </c>
      <c r="M2">
        <v>3526</v>
      </c>
      <c r="T2" t="s">
        <v>242</v>
      </c>
      <c r="U2" t="s">
        <v>237</v>
      </c>
      <c r="V2" t="s">
        <v>232</v>
      </c>
    </row>
    <row r="3" spans="1:22" x14ac:dyDescent="0.2">
      <c r="A3" t="s">
        <v>102</v>
      </c>
      <c r="B3" t="s">
        <v>118</v>
      </c>
      <c r="C3" t="s">
        <v>210</v>
      </c>
      <c r="D3" t="s">
        <v>228</v>
      </c>
      <c r="E3" s="2">
        <v>44717.842361111107</v>
      </c>
      <c r="F3">
        <v>1788</v>
      </c>
      <c r="G3">
        <v>1793</v>
      </c>
      <c r="H3">
        <v>1978</v>
      </c>
      <c r="I3">
        <v>60290</v>
      </c>
      <c r="J3">
        <v>10470</v>
      </c>
      <c r="K3">
        <v>9646</v>
      </c>
      <c r="L3">
        <v>9160</v>
      </c>
      <c r="M3">
        <v>3481</v>
      </c>
      <c r="T3" t="s">
        <v>238</v>
      </c>
      <c r="U3" s="3">
        <v>15037.833333333334</v>
      </c>
      <c r="V3" s="5">
        <v>2.0478081347272522E-2</v>
      </c>
    </row>
    <row r="4" spans="1:22" x14ac:dyDescent="0.2">
      <c r="A4" t="s">
        <v>103</v>
      </c>
      <c r="B4" t="s">
        <v>118</v>
      </c>
      <c r="C4" t="s">
        <v>211</v>
      </c>
      <c r="D4" t="s">
        <v>228</v>
      </c>
      <c r="E4" s="2">
        <v>44717.84375</v>
      </c>
      <c r="F4">
        <v>1830</v>
      </c>
      <c r="G4">
        <v>1836</v>
      </c>
      <c r="H4">
        <v>1978</v>
      </c>
      <c r="I4">
        <v>60290</v>
      </c>
      <c r="J4">
        <v>11510</v>
      </c>
      <c r="K4">
        <v>9576</v>
      </c>
      <c r="L4">
        <v>9168</v>
      </c>
      <c r="M4">
        <v>3319</v>
      </c>
      <c r="T4" t="s">
        <v>239</v>
      </c>
      <c r="U4" s="3">
        <v>12815.333333333334</v>
      </c>
      <c r="V4" s="5">
        <v>0.20931426115296423</v>
      </c>
    </row>
    <row r="5" spans="1:22" x14ac:dyDescent="0.2">
      <c r="A5" t="s">
        <v>104</v>
      </c>
      <c r="B5" t="s">
        <v>118</v>
      </c>
      <c r="C5" t="s">
        <v>212</v>
      </c>
      <c r="D5" t="s">
        <v>228</v>
      </c>
      <c r="E5" s="2">
        <v>44717.847222222219</v>
      </c>
      <c r="F5">
        <v>1386</v>
      </c>
      <c r="G5">
        <v>1389</v>
      </c>
      <c r="H5">
        <v>1978</v>
      </c>
      <c r="I5">
        <v>60290</v>
      </c>
      <c r="J5">
        <v>8580</v>
      </c>
      <c r="K5">
        <v>9233</v>
      </c>
      <c r="L5">
        <v>8744</v>
      </c>
      <c r="M5">
        <v>3292</v>
      </c>
      <c r="T5" t="s">
        <v>240</v>
      </c>
      <c r="U5" s="3">
        <v>15027.5</v>
      </c>
      <c r="V5" s="5">
        <v>7.2587191635505185E-2</v>
      </c>
    </row>
    <row r="6" spans="1:22" x14ac:dyDescent="0.2">
      <c r="A6" t="s">
        <v>105</v>
      </c>
      <c r="B6" t="s">
        <v>118</v>
      </c>
      <c r="C6" t="s">
        <v>213</v>
      </c>
      <c r="D6" t="s">
        <v>228</v>
      </c>
      <c r="E6" s="2">
        <v>44717.847916666673</v>
      </c>
      <c r="F6">
        <v>1589</v>
      </c>
      <c r="G6">
        <v>1593</v>
      </c>
      <c r="H6">
        <v>1978</v>
      </c>
      <c r="I6">
        <v>60290</v>
      </c>
      <c r="J6">
        <v>10460</v>
      </c>
      <c r="K6">
        <v>9631</v>
      </c>
      <c r="L6">
        <v>9029</v>
      </c>
      <c r="M6">
        <v>3919</v>
      </c>
      <c r="T6" t="s">
        <v>241</v>
      </c>
      <c r="U6" s="3">
        <v>7480.666666666667</v>
      </c>
      <c r="V6" s="5">
        <v>0.85601943811458714</v>
      </c>
    </row>
    <row r="7" spans="1:22" x14ac:dyDescent="0.2">
      <c r="A7" t="s">
        <v>106</v>
      </c>
      <c r="B7" t="s">
        <v>118</v>
      </c>
      <c r="C7" t="s">
        <v>214</v>
      </c>
      <c r="D7" t="s">
        <v>228</v>
      </c>
      <c r="E7" s="2">
        <v>44717.849305555559</v>
      </c>
      <c r="F7">
        <v>1630</v>
      </c>
      <c r="G7">
        <v>1635</v>
      </c>
      <c r="H7">
        <v>1978</v>
      </c>
      <c r="I7">
        <v>60290</v>
      </c>
      <c r="J7">
        <v>10810</v>
      </c>
      <c r="K7">
        <v>9562</v>
      </c>
      <c r="L7">
        <v>9013</v>
      </c>
      <c r="M7">
        <v>3609</v>
      </c>
      <c r="T7" t="s">
        <v>243</v>
      </c>
      <c r="U7" s="3">
        <v>14384.833333333334</v>
      </c>
      <c r="V7" s="5">
        <v>0.13562045525696445</v>
      </c>
    </row>
    <row r="8" spans="1:22" x14ac:dyDescent="0.2">
      <c r="A8" t="s">
        <v>229</v>
      </c>
      <c r="E8" s="2">
        <f>E2</f>
        <v>44717.841666666667</v>
      </c>
      <c r="J8" s="3">
        <f t="shared" ref="J8:L8" si="0">AVERAGE(J2:J7)</f>
        <v>10171.666666666666</v>
      </c>
      <c r="K8" s="3">
        <f t="shared" si="0"/>
        <v>9472.3333333333339</v>
      </c>
      <c r="L8" s="3">
        <f t="shared" si="0"/>
        <v>8956.1666666666661</v>
      </c>
      <c r="T8" t="s">
        <v>244</v>
      </c>
      <c r="U8" s="3">
        <v>10896.166666666666</v>
      </c>
      <c r="V8" s="5">
        <v>0.246490687289496</v>
      </c>
    </row>
    <row r="9" spans="1:22" x14ac:dyDescent="0.2">
      <c r="T9" t="s">
        <v>245</v>
      </c>
      <c r="U9" s="3">
        <v>10910.666666666666</v>
      </c>
      <c r="V9" s="5">
        <v>0.33737316769005243</v>
      </c>
    </row>
    <row r="10" spans="1:22" x14ac:dyDescent="0.2">
      <c r="T10" t="s">
        <v>246</v>
      </c>
      <c r="U10" s="3">
        <v>9901.5</v>
      </c>
      <c r="V10" s="5">
        <v>0.50414759069028414</v>
      </c>
    </row>
    <row r="11" spans="1:22" x14ac:dyDescent="0.2">
      <c r="A11" t="s">
        <v>113</v>
      </c>
      <c r="B11" t="s">
        <v>118</v>
      </c>
      <c r="C11" t="s">
        <v>221</v>
      </c>
      <c r="D11" t="s">
        <v>227</v>
      </c>
      <c r="E11" s="2">
        <v>44723.699305555558</v>
      </c>
      <c r="F11">
        <v>2411</v>
      </c>
      <c r="G11">
        <v>2423</v>
      </c>
      <c r="H11">
        <v>1978</v>
      </c>
      <c r="I11">
        <v>60290</v>
      </c>
      <c r="J11">
        <v>10640</v>
      </c>
      <c r="K11">
        <v>15151</v>
      </c>
      <c r="L11">
        <v>13676</v>
      </c>
      <c r="M11">
        <v>7792</v>
      </c>
      <c r="O11" s="5">
        <f>E14-$E$8</f>
        <v>5.8576388888905058</v>
      </c>
      <c r="P11" s="5">
        <f>J11/$J$8</f>
        <v>1.0460429297067018</v>
      </c>
      <c r="Q11" s="5">
        <f>LOG(P11,2)/O11</f>
        <v>1.1086730059806722E-2</v>
      </c>
    </row>
    <row r="12" spans="1:22" x14ac:dyDescent="0.2">
      <c r="A12" t="s">
        <v>84</v>
      </c>
      <c r="B12" t="s">
        <v>118</v>
      </c>
      <c r="C12" t="s">
        <v>222</v>
      </c>
      <c r="D12" t="s">
        <v>227</v>
      </c>
      <c r="E12" s="2">
        <v>44723.702777777777</v>
      </c>
      <c r="F12">
        <v>2614</v>
      </c>
      <c r="G12">
        <v>2645</v>
      </c>
      <c r="H12">
        <v>1978</v>
      </c>
      <c r="I12">
        <v>60290</v>
      </c>
      <c r="J12">
        <v>12860</v>
      </c>
      <c r="K12">
        <v>15392</v>
      </c>
      <c r="L12">
        <v>14483</v>
      </c>
      <c r="M12">
        <v>7375</v>
      </c>
      <c r="O12" s="5">
        <f>E14-$E$8</f>
        <v>5.8576388888905058</v>
      </c>
      <c r="P12" s="5">
        <f t="shared" ref="P12:P13" si="1">J12/$J$8</f>
        <v>1.2642962477470097</v>
      </c>
      <c r="Q12" s="5">
        <f t="shared" ref="Q12:Q13" si="2">LOG(P12,2)/O12</f>
        <v>5.7759544313561575E-2</v>
      </c>
    </row>
    <row r="13" spans="1:22" x14ac:dyDescent="0.2">
      <c r="A13" t="s">
        <v>114</v>
      </c>
      <c r="B13" t="s">
        <v>118</v>
      </c>
      <c r="C13" t="s">
        <v>223</v>
      </c>
      <c r="D13" t="s">
        <v>227</v>
      </c>
      <c r="E13" s="2">
        <v>44723.705555555563</v>
      </c>
      <c r="F13">
        <v>2584</v>
      </c>
      <c r="G13">
        <v>2610</v>
      </c>
      <c r="H13">
        <v>1978</v>
      </c>
      <c r="I13">
        <v>60290</v>
      </c>
      <c r="J13">
        <v>10780</v>
      </c>
      <c r="K13">
        <v>15786</v>
      </c>
      <c r="L13">
        <v>14760</v>
      </c>
      <c r="M13">
        <v>7821</v>
      </c>
      <c r="O13" s="5">
        <f>E14-$E$8</f>
        <v>5.8576388888905058</v>
      </c>
      <c r="P13" s="5">
        <f t="shared" si="1"/>
        <v>1.0598066524660004</v>
      </c>
      <c r="Q13" s="5">
        <f t="shared" si="2"/>
        <v>1.430629132144124E-2</v>
      </c>
    </row>
    <row r="14" spans="1:22" x14ac:dyDescent="0.2">
      <c r="A14" t="s">
        <v>229</v>
      </c>
      <c r="E14" s="2">
        <f>E11</f>
        <v>44723.699305555558</v>
      </c>
      <c r="J14" s="3">
        <f>AVERAGE(J11:J13)</f>
        <v>11426.666666666666</v>
      </c>
      <c r="K14" s="3">
        <f t="shared" ref="K14:L14" si="3">AVERAGE(K11:K13)</f>
        <v>15443</v>
      </c>
      <c r="L14" s="3">
        <f t="shared" si="3"/>
        <v>14306.333333333334</v>
      </c>
    </row>
    <row r="16" spans="1:22" x14ac:dyDescent="0.2">
      <c r="A16" t="s">
        <v>115</v>
      </c>
      <c r="B16" t="s">
        <v>118</v>
      </c>
      <c r="C16" t="s">
        <v>224</v>
      </c>
      <c r="D16" t="s">
        <v>227</v>
      </c>
      <c r="E16" s="2">
        <v>44723.719444444447</v>
      </c>
      <c r="F16">
        <v>2364</v>
      </c>
      <c r="G16">
        <v>2374</v>
      </c>
      <c r="H16">
        <v>1978</v>
      </c>
      <c r="I16">
        <v>60290</v>
      </c>
      <c r="J16">
        <v>9020</v>
      </c>
      <c r="K16">
        <v>14175</v>
      </c>
      <c r="L16">
        <v>13462</v>
      </c>
      <c r="M16">
        <v>6494</v>
      </c>
      <c r="O16" s="5">
        <f>E19-$E$8</f>
        <v>5.8777777777795563</v>
      </c>
      <c r="P16" s="5">
        <f>J16/$J$8</f>
        <v>0.88677699492053097</v>
      </c>
      <c r="Q16" s="5">
        <f>LOG(P16,2)/O16</f>
        <v>-2.949358714312305E-2</v>
      </c>
    </row>
    <row r="17" spans="1:22" x14ac:dyDescent="0.2">
      <c r="A17" t="s">
        <v>116</v>
      </c>
      <c r="B17" t="s">
        <v>118</v>
      </c>
      <c r="C17" t="s">
        <v>225</v>
      </c>
      <c r="D17" t="s">
        <v>227</v>
      </c>
      <c r="E17" s="2">
        <v>44723.722222222219</v>
      </c>
      <c r="F17">
        <v>2595</v>
      </c>
      <c r="G17">
        <v>2623</v>
      </c>
      <c r="H17">
        <v>1978</v>
      </c>
      <c r="I17">
        <v>60290</v>
      </c>
      <c r="J17">
        <v>11280</v>
      </c>
      <c r="K17">
        <v>14597</v>
      </c>
      <c r="L17">
        <v>13916</v>
      </c>
      <c r="M17">
        <v>7038</v>
      </c>
      <c r="O17" s="5">
        <f>E19-$E$8</f>
        <v>5.8777777777795563</v>
      </c>
      <c r="P17" s="5">
        <f t="shared" ref="P17:P18" si="4">J17/$J$8</f>
        <v>1.1089628051777816</v>
      </c>
      <c r="Q17" s="5">
        <f t="shared" ref="Q17:Q18" si="5">LOG(P17,2)/O17</f>
        <v>2.5385610631732062E-2</v>
      </c>
      <c r="T17" t="s">
        <v>242</v>
      </c>
      <c r="U17" t="s">
        <v>237</v>
      </c>
      <c r="V17" t="s">
        <v>232</v>
      </c>
    </row>
    <row r="18" spans="1:22" x14ac:dyDescent="0.2">
      <c r="A18" t="s">
        <v>117</v>
      </c>
      <c r="B18" t="s">
        <v>118</v>
      </c>
      <c r="C18" t="s">
        <v>226</v>
      </c>
      <c r="D18" t="s">
        <v>227</v>
      </c>
      <c r="E18" s="2">
        <v>44723.724999999999</v>
      </c>
      <c r="F18">
        <v>2553</v>
      </c>
      <c r="G18">
        <v>2581</v>
      </c>
      <c r="H18">
        <v>1978</v>
      </c>
      <c r="I18">
        <v>60290</v>
      </c>
      <c r="J18">
        <v>12160</v>
      </c>
      <c r="K18">
        <v>15126</v>
      </c>
      <c r="L18">
        <v>14209</v>
      </c>
      <c r="M18">
        <v>6927</v>
      </c>
      <c r="O18" s="5">
        <f>E19-$E$8</f>
        <v>5.8777777777795563</v>
      </c>
      <c r="P18" s="5">
        <f t="shared" si="4"/>
        <v>1.1954776339505162</v>
      </c>
      <c r="Q18" s="5">
        <f t="shared" si="5"/>
        <v>4.3823898900216589E-2</v>
      </c>
      <c r="T18" t="s">
        <v>238</v>
      </c>
      <c r="U18" s="3">
        <v>13878</v>
      </c>
      <c r="V18" s="5">
        <v>0.16506125675802072</v>
      </c>
    </row>
    <row r="19" spans="1:22" x14ac:dyDescent="0.2">
      <c r="A19" t="s">
        <v>229</v>
      </c>
      <c r="E19" s="2">
        <f>E16</f>
        <v>44723.719444444447</v>
      </c>
      <c r="J19" s="3">
        <f>AVERAGE(J16:J18)</f>
        <v>10820</v>
      </c>
      <c r="K19" s="3">
        <f t="shared" ref="K19" si="6">AVERAGE(K16:K18)</f>
        <v>14632.666666666666</v>
      </c>
      <c r="L19" s="3">
        <f t="shared" ref="L19" si="7">AVERAGE(L16:L18)</f>
        <v>13862.333333333334</v>
      </c>
      <c r="T19" t="s">
        <v>243</v>
      </c>
      <c r="U19" s="3">
        <v>11077.333333333334</v>
      </c>
      <c r="V19" s="5">
        <v>0.24929232839138046</v>
      </c>
    </row>
    <row r="20" spans="1:22" x14ac:dyDescent="0.2">
      <c r="A20" t="s">
        <v>233</v>
      </c>
      <c r="J20" s="3">
        <f>AVERAGE(J11,J12,J13,J16,J17,J18)</f>
        <v>11123.333333333334</v>
      </c>
      <c r="K20" s="3">
        <f t="shared" ref="K20:L20" si="8">AVERAGE(K11,K12,K13,K16,K17,K18)</f>
        <v>15037.833333333334</v>
      </c>
      <c r="L20" s="3">
        <f t="shared" si="8"/>
        <v>14084.333333333334</v>
      </c>
      <c r="Q20" s="5">
        <f>AVERAGE(Q11,Q12,Q13,Q16,Q17,Q18)</f>
        <v>2.0478081347272522E-2</v>
      </c>
      <c r="T20" t="s">
        <v>244</v>
      </c>
      <c r="U20" s="3">
        <v>10371.5</v>
      </c>
      <c r="V20" s="5">
        <v>0.17855654274164126</v>
      </c>
    </row>
    <row r="21" spans="1:22" x14ac:dyDescent="0.2">
      <c r="T21" t="s">
        <v>241</v>
      </c>
      <c r="U21" s="3">
        <v>8808.1666666666661</v>
      </c>
      <c r="V21" s="5">
        <v>0.75217508315151249</v>
      </c>
    </row>
    <row r="22" spans="1:22" x14ac:dyDescent="0.2">
      <c r="A22" t="s">
        <v>71</v>
      </c>
      <c r="B22" t="s">
        <v>118</v>
      </c>
      <c r="C22" t="s">
        <v>179</v>
      </c>
      <c r="D22" t="s">
        <v>227</v>
      </c>
      <c r="E22" s="2">
        <v>44723.7</v>
      </c>
      <c r="F22">
        <v>3003</v>
      </c>
      <c r="G22">
        <v>3030</v>
      </c>
      <c r="H22">
        <v>1978</v>
      </c>
      <c r="I22">
        <v>60290</v>
      </c>
      <c r="J22">
        <v>26040</v>
      </c>
      <c r="K22">
        <v>12986</v>
      </c>
      <c r="L22">
        <v>11319</v>
      </c>
      <c r="M22">
        <v>7028</v>
      </c>
      <c r="O22" s="5">
        <f>E25-$E$8</f>
        <v>5.8576388888905058</v>
      </c>
      <c r="P22" s="5">
        <f>J22/$J$8</f>
        <v>2.5600524332295596</v>
      </c>
      <c r="Q22" s="5">
        <f>LOG(P22,2)/O22</f>
        <v>0.23152218573690087</v>
      </c>
      <c r="T22" t="s">
        <v>247</v>
      </c>
      <c r="U22" s="3">
        <v>16941.333333333332</v>
      </c>
      <c r="V22" s="5">
        <v>-7.5136718779850745E-2</v>
      </c>
    </row>
    <row r="23" spans="1:22" x14ac:dyDescent="0.2">
      <c r="A23" t="s">
        <v>72</v>
      </c>
      <c r="B23" t="s">
        <v>118</v>
      </c>
      <c r="C23" t="s">
        <v>180</v>
      </c>
      <c r="D23" t="s">
        <v>227</v>
      </c>
      <c r="E23" s="2">
        <v>44723.703472222223</v>
      </c>
      <c r="F23">
        <v>3109</v>
      </c>
      <c r="G23">
        <v>3142</v>
      </c>
      <c r="H23">
        <v>1978</v>
      </c>
      <c r="I23">
        <v>60290</v>
      </c>
      <c r="J23">
        <v>26340</v>
      </c>
      <c r="K23">
        <v>13107</v>
      </c>
      <c r="L23">
        <v>11688</v>
      </c>
      <c r="M23">
        <v>6693</v>
      </c>
      <c r="O23" s="5">
        <f>E25-$E$8</f>
        <v>5.8576388888905058</v>
      </c>
      <c r="P23" s="5">
        <f t="shared" ref="P23:P24" si="9">J23/$J$8</f>
        <v>2.5895461248566281</v>
      </c>
      <c r="Q23" s="5">
        <f t="shared" ref="Q23:Q24" si="10">LOG(P23,2)/O23</f>
        <v>0.23434344143469085</v>
      </c>
      <c r="T23" t="s">
        <v>248</v>
      </c>
      <c r="U23" s="3">
        <v>15070.833333333334</v>
      </c>
      <c r="V23" s="5">
        <v>0.10179192372185626</v>
      </c>
    </row>
    <row r="24" spans="1:22" x14ac:dyDescent="0.2">
      <c r="A24" t="s">
        <v>73</v>
      </c>
      <c r="B24" t="s">
        <v>118</v>
      </c>
      <c r="C24" t="s">
        <v>181</v>
      </c>
      <c r="D24" t="s">
        <v>227</v>
      </c>
      <c r="E24" s="2">
        <v>44723.706250000003</v>
      </c>
      <c r="F24">
        <v>2800</v>
      </c>
      <c r="G24">
        <v>2828</v>
      </c>
      <c r="H24">
        <v>1978</v>
      </c>
      <c r="I24">
        <v>60290</v>
      </c>
      <c r="J24">
        <v>22860</v>
      </c>
      <c r="K24">
        <v>13366</v>
      </c>
      <c r="L24">
        <v>11601</v>
      </c>
      <c r="M24">
        <v>7190</v>
      </c>
      <c r="O24" s="5">
        <f>E25-$E$8</f>
        <v>5.8576388888905058</v>
      </c>
      <c r="P24" s="5">
        <f t="shared" si="9"/>
        <v>2.2474193019826316</v>
      </c>
      <c r="Q24" s="5">
        <f t="shared" si="10"/>
        <v>0.19944372400250937</v>
      </c>
      <c r="T24" t="s">
        <v>245</v>
      </c>
      <c r="U24" s="3">
        <v>11740.666666666666</v>
      </c>
      <c r="V24" s="5">
        <v>4.4012678127687783E-2</v>
      </c>
    </row>
    <row r="25" spans="1:22" x14ac:dyDescent="0.2">
      <c r="A25" t="s">
        <v>229</v>
      </c>
      <c r="E25" s="2">
        <f>E11</f>
        <v>44723.699305555558</v>
      </c>
      <c r="J25" s="3">
        <f>AVERAGE(J22:J24)</f>
        <v>25080</v>
      </c>
      <c r="K25" s="3">
        <f t="shared" ref="K25" si="11">AVERAGE(K22:K24)</f>
        <v>13153</v>
      </c>
      <c r="L25" s="3">
        <f t="shared" ref="L25" si="12">AVERAGE(L22:L24)</f>
        <v>11536</v>
      </c>
      <c r="T25" t="s">
        <v>246</v>
      </c>
      <c r="U25" s="3">
        <v>9513.3333333333339</v>
      </c>
      <c r="V25" s="5">
        <v>0.56726648359729037</v>
      </c>
    </row>
    <row r="27" spans="1:22" x14ac:dyDescent="0.2">
      <c r="A27" t="s">
        <v>74</v>
      </c>
      <c r="B27" t="s">
        <v>118</v>
      </c>
      <c r="C27" t="s">
        <v>182</v>
      </c>
      <c r="D27" t="s">
        <v>227</v>
      </c>
      <c r="E27" s="2">
        <v>44723.720138888893</v>
      </c>
      <c r="F27">
        <v>3004</v>
      </c>
      <c r="G27">
        <v>3030</v>
      </c>
      <c r="H27">
        <v>1978</v>
      </c>
      <c r="I27">
        <v>60290</v>
      </c>
      <c r="J27">
        <v>25020</v>
      </c>
      <c r="K27">
        <v>12435</v>
      </c>
      <c r="L27">
        <v>10908</v>
      </c>
      <c r="M27">
        <v>6818</v>
      </c>
      <c r="O27" s="5">
        <f>E30-$E$8</f>
        <v>5.8777777777795563</v>
      </c>
      <c r="P27" s="5">
        <f>J27/$J$8</f>
        <v>2.4597738816975259</v>
      </c>
      <c r="Q27" s="5">
        <f>LOG(P27,2)/O27</f>
        <v>0.22092119656557146</v>
      </c>
    </row>
    <row r="28" spans="1:22" x14ac:dyDescent="0.2">
      <c r="A28" t="s">
        <v>75</v>
      </c>
      <c r="B28" t="s">
        <v>118</v>
      </c>
      <c r="C28" t="s">
        <v>183</v>
      </c>
      <c r="D28" t="s">
        <v>227</v>
      </c>
      <c r="E28" s="2">
        <v>44723.722916666673</v>
      </c>
      <c r="F28">
        <v>3036</v>
      </c>
      <c r="G28">
        <v>3066</v>
      </c>
      <c r="H28">
        <v>1978</v>
      </c>
      <c r="I28">
        <v>60290</v>
      </c>
      <c r="J28">
        <v>24840</v>
      </c>
      <c r="K28">
        <v>12086</v>
      </c>
      <c r="L28">
        <v>10578</v>
      </c>
      <c r="M28">
        <v>6514</v>
      </c>
      <c r="O28" s="5">
        <f>E30-$E$8</f>
        <v>5.8777777777795563</v>
      </c>
      <c r="P28" s="5">
        <f t="shared" ref="P28:P29" si="13">J28/$J$8</f>
        <v>2.4420776667212847</v>
      </c>
      <c r="Q28" s="5">
        <f t="shared" ref="Q28:Q29" si="14">LOG(P28,2)/O28</f>
        <v>0.2191489934746827</v>
      </c>
    </row>
    <row r="29" spans="1:22" x14ac:dyDescent="0.2">
      <c r="A29" t="s">
        <v>76</v>
      </c>
      <c r="B29" t="s">
        <v>118</v>
      </c>
      <c r="C29" t="s">
        <v>184</v>
      </c>
      <c r="D29" t="s">
        <v>227</v>
      </c>
      <c r="E29" s="2">
        <v>44723.725694444453</v>
      </c>
      <c r="F29">
        <v>2821</v>
      </c>
      <c r="G29">
        <v>2846</v>
      </c>
      <c r="H29">
        <v>1978</v>
      </c>
      <c r="I29">
        <v>60290</v>
      </c>
      <c r="J29">
        <v>18780</v>
      </c>
      <c r="K29">
        <v>12912</v>
      </c>
      <c r="L29">
        <v>11385</v>
      </c>
      <c r="M29">
        <v>6884</v>
      </c>
      <c r="O29" s="5">
        <f>E30-$E$8</f>
        <v>5.8777777777795563</v>
      </c>
      <c r="P29" s="5">
        <f t="shared" si="13"/>
        <v>1.846305095854498</v>
      </c>
      <c r="Q29" s="5">
        <f t="shared" si="14"/>
        <v>0.15050602570343011</v>
      </c>
    </row>
    <row r="30" spans="1:22" x14ac:dyDescent="0.2">
      <c r="A30" t="s">
        <v>229</v>
      </c>
      <c r="E30" s="2">
        <f>E16</f>
        <v>44723.719444444447</v>
      </c>
      <c r="J30" s="3">
        <f>AVERAGE(J27:J29)</f>
        <v>22880</v>
      </c>
      <c r="K30" s="3">
        <f t="shared" ref="K30" si="15">AVERAGE(K27:K29)</f>
        <v>12477.666666666666</v>
      </c>
      <c r="L30" s="3">
        <f t="shared" ref="L30" si="16">AVERAGE(L27:L29)</f>
        <v>10957</v>
      </c>
    </row>
    <row r="31" spans="1:22" x14ac:dyDescent="0.2">
      <c r="A31" t="s">
        <v>233</v>
      </c>
      <c r="J31" s="3">
        <f>AVERAGE(J22,J23,J24,J27,J28,J29)</f>
        <v>23980</v>
      </c>
      <c r="K31" s="3">
        <f t="shared" ref="K31:L31" si="17">AVERAGE(K22,K23,K24,K27,K28,K29)</f>
        <v>12815.333333333334</v>
      </c>
      <c r="L31" s="3">
        <f t="shared" si="17"/>
        <v>11246.5</v>
      </c>
      <c r="Q31" s="5">
        <f>AVERAGE(Q22,Q23,Q24,Q27,Q28,Q29)</f>
        <v>0.20931426115296423</v>
      </c>
    </row>
    <row r="33" spans="1:22" x14ac:dyDescent="0.2">
      <c r="A33" t="s">
        <v>107</v>
      </c>
      <c r="B33" t="s">
        <v>118</v>
      </c>
      <c r="C33" t="s">
        <v>215</v>
      </c>
      <c r="D33" t="s">
        <v>227</v>
      </c>
      <c r="E33" s="2">
        <v>44723.701388888891</v>
      </c>
      <c r="F33">
        <v>2226</v>
      </c>
      <c r="G33">
        <v>2240</v>
      </c>
      <c r="H33">
        <v>1978</v>
      </c>
      <c r="I33">
        <v>60290</v>
      </c>
      <c r="J33">
        <v>14180</v>
      </c>
      <c r="K33">
        <v>15357</v>
      </c>
      <c r="L33">
        <v>14217</v>
      </c>
      <c r="M33">
        <v>7189</v>
      </c>
      <c r="O33" s="5">
        <f>E36-$E$8</f>
        <v>5.8576388888905058</v>
      </c>
      <c r="P33" s="5">
        <f>J33/$J$8</f>
        <v>1.3940684909061118</v>
      </c>
      <c r="Q33" s="5">
        <f>LOG(P33,2)/O33</f>
        <v>8.1825024037640193E-2</v>
      </c>
    </row>
    <row r="34" spans="1:22" x14ac:dyDescent="0.2">
      <c r="A34" t="s">
        <v>108</v>
      </c>
      <c r="B34" t="s">
        <v>118</v>
      </c>
      <c r="C34" t="s">
        <v>216</v>
      </c>
      <c r="D34" t="s">
        <v>227</v>
      </c>
      <c r="E34" s="2">
        <v>44723.70416666667</v>
      </c>
      <c r="F34">
        <v>2191</v>
      </c>
      <c r="G34">
        <v>2205</v>
      </c>
      <c r="H34">
        <v>1978</v>
      </c>
      <c r="I34">
        <v>60290</v>
      </c>
      <c r="J34">
        <v>13960</v>
      </c>
      <c r="K34">
        <v>14901</v>
      </c>
      <c r="L34">
        <v>13524</v>
      </c>
      <c r="M34">
        <v>7057</v>
      </c>
      <c r="O34" s="5">
        <f>E36-$E$8</f>
        <v>5.8576388888905058</v>
      </c>
      <c r="P34" s="5">
        <f t="shared" ref="P34:P35" si="18">J34/$J$8</f>
        <v>1.3724397837129281</v>
      </c>
      <c r="Q34" s="5">
        <f t="shared" ref="Q34:Q35" si="19">LOG(P34,2)/O34</f>
        <v>7.7973883423177223E-2</v>
      </c>
    </row>
    <row r="35" spans="1:22" x14ac:dyDescent="0.2">
      <c r="A35" t="s">
        <v>109</v>
      </c>
      <c r="B35" t="s">
        <v>118</v>
      </c>
      <c r="C35" t="s">
        <v>217</v>
      </c>
      <c r="D35" t="s">
        <v>227</v>
      </c>
      <c r="E35" s="2">
        <v>44723.706944444442</v>
      </c>
      <c r="F35">
        <v>2200</v>
      </c>
      <c r="G35">
        <v>2214</v>
      </c>
      <c r="H35">
        <v>1978</v>
      </c>
      <c r="I35">
        <v>60290</v>
      </c>
      <c r="J35">
        <v>13200</v>
      </c>
      <c r="K35">
        <v>15299</v>
      </c>
      <c r="L35">
        <v>13997</v>
      </c>
      <c r="M35">
        <v>7208</v>
      </c>
      <c r="O35" s="5">
        <f>E36-$E$8</f>
        <v>5.8576388888905058</v>
      </c>
      <c r="P35" s="5">
        <f t="shared" si="18"/>
        <v>1.297722431591021</v>
      </c>
      <c r="Q35" s="5">
        <f t="shared" si="19"/>
        <v>6.4186585589402226E-2</v>
      </c>
    </row>
    <row r="36" spans="1:22" x14ac:dyDescent="0.2">
      <c r="A36" t="s">
        <v>229</v>
      </c>
      <c r="E36" s="2">
        <f>E11</f>
        <v>44723.699305555558</v>
      </c>
      <c r="J36" s="3">
        <f>AVERAGE(J33:J35)</f>
        <v>13780</v>
      </c>
      <c r="K36" s="3">
        <f t="shared" ref="K36" si="20">AVERAGE(K33:K35)</f>
        <v>15185.666666666666</v>
      </c>
      <c r="L36" s="3">
        <f t="shared" ref="L36" si="21">AVERAGE(L33:L35)</f>
        <v>13912.666666666666</v>
      </c>
      <c r="U36" t="s">
        <v>237</v>
      </c>
      <c r="V36" t="s">
        <v>232</v>
      </c>
    </row>
    <row r="37" spans="1:22" x14ac:dyDescent="0.2">
      <c r="S37" s="7" t="s">
        <v>247</v>
      </c>
      <c r="T37" t="s">
        <v>238</v>
      </c>
      <c r="U37" s="3">
        <v>15037.833333333334</v>
      </c>
      <c r="V37" s="5">
        <v>2.0478081347272522E-2</v>
      </c>
    </row>
    <row r="38" spans="1:22" x14ac:dyDescent="0.2">
      <c r="A38" t="s">
        <v>110</v>
      </c>
      <c r="B38" t="s">
        <v>118</v>
      </c>
      <c r="C38" t="s">
        <v>218</v>
      </c>
      <c r="D38" t="s">
        <v>227</v>
      </c>
      <c r="E38" s="2">
        <v>44723.720833333333</v>
      </c>
      <c r="F38">
        <v>2388</v>
      </c>
      <c r="G38">
        <v>2402</v>
      </c>
      <c r="H38">
        <v>1978</v>
      </c>
      <c r="I38">
        <v>60290</v>
      </c>
      <c r="J38">
        <v>12280</v>
      </c>
      <c r="K38">
        <v>14008</v>
      </c>
      <c r="L38">
        <v>13139</v>
      </c>
      <c r="M38">
        <v>6358</v>
      </c>
      <c r="O38" s="5">
        <f>E41-$E$8</f>
        <v>5.8777777777795563</v>
      </c>
      <c r="P38" s="5">
        <f>J38/$J$8</f>
        <v>1.2072751106013437</v>
      </c>
      <c r="Q38" s="5">
        <f>LOG(P38,2)/O38</f>
        <v>4.6234220021942621E-2</v>
      </c>
      <c r="S38" s="7"/>
      <c r="T38" t="s">
        <v>239</v>
      </c>
      <c r="U38" s="3">
        <v>12815.333333333334</v>
      </c>
      <c r="V38" s="5">
        <v>0.20931426115296423</v>
      </c>
    </row>
    <row r="39" spans="1:22" x14ac:dyDescent="0.2">
      <c r="A39" t="s">
        <v>111</v>
      </c>
      <c r="B39" t="s">
        <v>118</v>
      </c>
      <c r="C39" t="s">
        <v>219</v>
      </c>
      <c r="D39" t="s">
        <v>227</v>
      </c>
      <c r="E39" s="2">
        <v>44723.723611111112</v>
      </c>
      <c r="F39">
        <v>2136</v>
      </c>
      <c r="G39">
        <v>2150</v>
      </c>
      <c r="H39">
        <v>1978</v>
      </c>
      <c r="I39">
        <v>60290</v>
      </c>
      <c r="J39">
        <v>13840</v>
      </c>
      <c r="K39">
        <v>15325</v>
      </c>
      <c r="L39">
        <v>14315</v>
      </c>
      <c r="M39">
        <v>7365</v>
      </c>
      <c r="O39" s="5">
        <f>E41-$E$8</f>
        <v>5.8777777777795563</v>
      </c>
      <c r="P39" s="5">
        <f t="shared" ref="P39:P40" si="22">J39/$J$8</f>
        <v>1.3606423070621008</v>
      </c>
      <c r="Q39" s="5">
        <f t="shared" ref="Q39:Q40" si="23">LOG(P39,2)/O39</f>
        <v>7.5587725511516102E-2</v>
      </c>
      <c r="S39" s="7"/>
      <c r="T39" t="s">
        <v>240</v>
      </c>
      <c r="U39" s="3">
        <v>15027.5</v>
      </c>
      <c r="V39" s="5">
        <v>7.2587191635505185E-2</v>
      </c>
    </row>
    <row r="40" spans="1:22" x14ac:dyDescent="0.2">
      <c r="A40" t="s">
        <v>112</v>
      </c>
      <c r="B40" t="s">
        <v>118</v>
      </c>
      <c r="C40" t="s">
        <v>220</v>
      </c>
      <c r="D40" t="s">
        <v>227</v>
      </c>
      <c r="E40" s="2">
        <v>44723.726388888892</v>
      </c>
      <c r="F40">
        <v>1998</v>
      </c>
      <c r="G40">
        <v>2011</v>
      </c>
      <c r="H40">
        <v>1978</v>
      </c>
      <c r="I40">
        <v>60290</v>
      </c>
      <c r="J40">
        <v>14660</v>
      </c>
      <c r="K40">
        <v>15275</v>
      </c>
      <c r="L40">
        <v>14175</v>
      </c>
      <c r="M40">
        <v>7052</v>
      </c>
      <c r="O40" s="5">
        <f>E41-$E$8</f>
        <v>5.8777777777795563</v>
      </c>
      <c r="P40" s="5">
        <f t="shared" si="22"/>
        <v>1.4412583975094218</v>
      </c>
      <c r="Q40" s="5">
        <f t="shared" si="23"/>
        <v>8.9715711229352763E-2</v>
      </c>
      <c r="S40" s="7"/>
      <c r="T40" t="s">
        <v>241</v>
      </c>
      <c r="U40" s="3">
        <v>7480.666666666667</v>
      </c>
      <c r="V40" s="5">
        <v>0.85601943811458714</v>
      </c>
    </row>
    <row r="41" spans="1:22" x14ac:dyDescent="0.2">
      <c r="A41" t="s">
        <v>229</v>
      </c>
      <c r="E41" s="2">
        <f>E16</f>
        <v>44723.719444444447</v>
      </c>
      <c r="J41" s="3">
        <f>AVERAGE(J38:J40)</f>
        <v>13593.333333333334</v>
      </c>
      <c r="K41" s="3">
        <f t="shared" ref="K41" si="24">AVERAGE(K38:K40)</f>
        <v>14869.333333333334</v>
      </c>
      <c r="L41" s="3">
        <f t="shared" ref="L41" si="25">AVERAGE(L38:L40)</f>
        <v>13876.333333333334</v>
      </c>
      <c r="S41" s="7"/>
      <c r="T41" t="s">
        <v>243</v>
      </c>
      <c r="U41" s="3">
        <v>14384.833333333334</v>
      </c>
      <c r="V41" s="5">
        <v>0.13562045525696445</v>
      </c>
    </row>
    <row r="42" spans="1:22" x14ac:dyDescent="0.2">
      <c r="A42" t="s">
        <v>233</v>
      </c>
      <c r="J42" s="3">
        <f>AVERAGE(J33,J34,J35,J38,J39,J40)</f>
        <v>13686.666666666666</v>
      </c>
      <c r="K42" s="3">
        <f t="shared" ref="K42:L42" si="26">AVERAGE(K33,K34,K35,K38,K39,K40)</f>
        <v>15027.5</v>
      </c>
      <c r="L42" s="3">
        <f t="shared" si="26"/>
        <v>13894.5</v>
      </c>
      <c r="Q42" s="5">
        <f>AVERAGE(Q33,Q34,Q35,Q38,Q39,Q40)</f>
        <v>7.2587191635505185E-2</v>
      </c>
      <c r="S42" s="7"/>
      <c r="T42" t="s">
        <v>244</v>
      </c>
      <c r="U42" s="3">
        <v>10896.166666666666</v>
      </c>
      <c r="V42" s="5">
        <v>0.246490687289496</v>
      </c>
    </row>
    <row r="43" spans="1:22" x14ac:dyDescent="0.2">
      <c r="S43" s="7"/>
      <c r="T43" t="s">
        <v>245</v>
      </c>
      <c r="U43" s="3">
        <v>10910.666666666666</v>
      </c>
      <c r="V43" s="5">
        <v>0.33737316769005243</v>
      </c>
    </row>
    <row r="44" spans="1:22" x14ac:dyDescent="0.2">
      <c r="A44" t="s">
        <v>89</v>
      </c>
      <c r="B44" t="s">
        <v>118</v>
      </c>
      <c r="C44" t="s">
        <v>197</v>
      </c>
      <c r="D44" t="s">
        <v>227</v>
      </c>
      <c r="E44" s="2">
        <v>44723.70208333333</v>
      </c>
      <c r="F44">
        <v>21918</v>
      </c>
      <c r="G44">
        <v>23680</v>
      </c>
      <c r="H44">
        <v>1978</v>
      </c>
      <c r="I44">
        <v>60290</v>
      </c>
      <c r="J44">
        <v>343600</v>
      </c>
      <c r="K44">
        <v>7533</v>
      </c>
      <c r="L44">
        <v>6868</v>
      </c>
      <c r="M44">
        <v>3426</v>
      </c>
      <c r="O44" s="5">
        <f>E47-$E$8</f>
        <v>5.8576388888905058</v>
      </c>
      <c r="P44" s="5">
        <f>J44/$J$8</f>
        <v>33.780108143535969</v>
      </c>
      <c r="Q44" s="5">
        <f>LOG(P44,2)/O44</f>
        <v>0.86691961351605862</v>
      </c>
      <c r="S44" s="7"/>
      <c r="T44" t="s">
        <v>246</v>
      </c>
      <c r="U44" s="3">
        <v>9901.5</v>
      </c>
      <c r="V44" s="5">
        <v>0.50414759069028414</v>
      </c>
    </row>
    <row r="45" spans="1:22" x14ac:dyDescent="0.2">
      <c r="A45" t="s">
        <v>90</v>
      </c>
      <c r="B45" t="s">
        <v>118</v>
      </c>
      <c r="C45" t="s">
        <v>198</v>
      </c>
      <c r="D45" t="s">
        <v>227</v>
      </c>
      <c r="E45" s="2">
        <v>44723.70416666667</v>
      </c>
      <c r="F45">
        <v>22552</v>
      </c>
      <c r="G45">
        <v>24308</v>
      </c>
      <c r="H45">
        <v>1978</v>
      </c>
      <c r="I45">
        <v>60290</v>
      </c>
      <c r="J45">
        <v>324100</v>
      </c>
      <c r="K45">
        <v>7443</v>
      </c>
      <c r="L45">
        <v>6840</v>
      </c>
      <c r="M45">
        <v>3354</v>
      </c>
      <c r="O45" s="5">
        <f>E47-$E$8</f>
        <v>5.8576388888905058</v>
      </c>
      <c r="P45" s="5">
        <f t="shared" ref="P45:P46" si="27">J45/$J$8</f>
        <v>31.863018187776504</v>
      </c>
      <c r="Q45" s="5">
        <f t="shared" ref="Q45:Q46" si="28">LOG(P45,2)/O45</f>
        <v>0.85252968313293298</v>
      </c>
      <c r="S45" s="7" t="s">
        <v>249</v>
      </c>
      <c r="T45" t="s">
        <v>238</v>
      </c>
      <c r="U45" s="3">
        <v>13878</v>
      </c>
      <c r="V45" s="5">
        <v>0.16506125675802072</v>
      </c>
    </row>
    <row r="46" spans="1:22" x14ac:dyDescent="0.2">
      <c r="A46" t="s">
        <v>91</v>
      </c>
      <c r="B46" t="s">
        <v>118</v>
      </c>
      <c r="C46" t="s">
        <v>199</v>
      </c>
      <c r="D46" t="s">
        <v>227</v>
      </c>
      <c r="E46" s="2">
        <v>44723.707638888889</v>
      </c>
      <c r="F46">
        <v>22243</v>
      </c>
      <c r="G46">
        <v>23843</v>
      </c>
      <c r="H46">
        <v>1978</v>
      </c>
      <c r="I46">
        <v>60290</v>
      </c>
      <c r="J46">
        <v>292000</v>
      </c>
      <c r="K46">
        <v>7785</v>
      </c>
      <c r="L46">
        <v>7157</v>
      </c>
      <c r="M46">
        <v>3391</v>
      </c>
      <c r="O46" s="5">
        <f>E47-$E$8</f>
        <v>5.8576388888905058</v>
      </c>
      <c r="P46" s="5">
        <f t="shared" si="27"/>
        <v>28.707193183680157</v>
      </c>
      <c r="Q46" s="5">
        <f t="shared" si="28"/>
        <v>0.82684174736143279</v>
      </c>
      <c r="S46" s="7"/>
      <c r="T46" t="s">
        <v>243</v>
      </c>
      <c r="U46" s="3">
        <v>11077.333333333334</v>
      </c>
      <c r="V46" s="5">
        <v>0.24929232839138046</v>
      </c>
    </row>
    <row r="47" spans="1:22" x14ac:dyDescent="0.2">
      <c r="A47" t="s">
        <v>229</v>
      </c>
      <c r="E47" s="2">
        <f>E11</f>
        <v>44723.699305555558</v>
      </c>
      <c r="J47" s="3">
        <f>AVERAGE(J44:J46)</f>
        <v>319900</v>
      </c>
      <c r="K47" s="3">
        <f t="shared" ref="K47" si="29">AVERAGE(K44:K46)</f>
        <v>7587</v>
      </c>
      <c r="L47" s="3">
        <f t="shared" ref="L47" si="30">AVERAGE(L44:L46)</f>
        <v>6955</v>
      </c>
      <c r="S47" s="7"/>
      <c r="T47" t="s">
        <v>244</v>
      </c>
      <c r="U47" s="3">
        <v>10371.5</v>
      </c>
      <c r="V47" s="5">
        <v>0.17855654274164126</v>
      </c>
    </row>
    <row r="48" spans="1:22" x14ac:dyDescent="0.2">
      <c r="S48" s="7"/>
      <c r="T48" t="s">
        <v>241</v>
      </c>
      <c r="U48" s="3">
        <v>8808.1666666666661</v>
      </c>
      <c r="V48" s="5">
        <v>0.75217508315151249</v>
      </c>
    </row>
    <row r="49" spans="1:22" x14ac:dyDescent="0.2">
      <c r="A49" t="s">
        <v>92</v>
      </c>
      <c r="B49" t="s">
        <v>118</v>
      </c>
      <c r="C49" t="s">
        <v>200</v>
      </c>
      <c r="D49" t="s">
        <v>227</v>
      </c>
      <c r="E49" s="2">
        <v>44723.72152777778</v>
      </c>
      <c r="F49">
        <v>21974</v>
      </c>
      <c r="G49">
        <v>23716</v>
      </c>
      <c r="H49">
        <v>1978</v>
      </c>
      <c r="I49">
        <v>60290</v>
      </c>
      <c r="J49">
        <v>339600</v>
      </c>
      <c r="K49">
        <v>7469</v>
      </c>
      <c r="L49">
        <v>6835</v>
      </c>
      <c r="M49">
        <v>3395</v>
      </c>
      <c r="O49" s="5">
        <f>E52-$E$8</f>
        <v>5.8777777777795563</v>
      </c>
      <c r="P49" s="5">
        <f>J49/$J$8</f>
        <v>33.386858921841721</v>
      </c>
      <c r="Q49" s="5">
        <f>LOG(P49,2)/O49</f>
        <v>0.86107516402230089</v>
      </c>
      <c r="S49" s="7"/>
      <c r="T49" t="s">
        <v>247</v>
      </c>
      <c r="U49" s="3">
        <v>16941.333333333332</v>
      </c>
      <c r="V49" s="5">
        <v>-7.5136718779850745E-2</v>
      </c>
    </row>
    <row r="50" spans="1:22" x14ac:dyDescent="0.2">
      <c r="A50" t="s">
        <v>93</v>
      </c>
      <c r="B50" t="s">
        <v>118</v>
      </c>
      <c r="C50" t="s">
        <v>201</v>
      </c>
      <c r="D50" t="s">
        <v>227</v>
      </c>
      <c r="E50" s="2">
        <v>44723.724305555559</v>
      </c>
      <c r="F50">
        <v>22896</v>
      </c>
      <c r="G50">
        <v>24728</v>
      </c>
      <c r="H50">
        <v>1978</v>
      </c>
      <c r="I50">
        <v>60290</v>
      </c>
      <c r="J50">
        <v>342700</v>
      </c>
      <c r="K50">
        <v>7156</v>
      </c>
      <c r="L50">
        <v>6569</v>
      </c>
      <c r="M50">
        <v>3115</v>
      </c>
      <c r="O50" s="5">
        <f>E52-$E$8</f>
        <v>5.8777777777795563</v>
      </c>
      <c r="P50" s="5">
        <f t="shared" ref="P50:P51" si="31">J50/$J$8</f>
        <v>33.691627068654761</v>
      </c>
      <c r="Q50" s="5">
        <f t="shared" ref="Q50:Q51" si="32">LOG(P50,2)/O50</f>
        <v>0.86330555337381676</v>
      </c>
      <c r="S50" s="7"/>
      <c r="T50" t="s">
        <v>248</v>
      </c>
      <c r="U50" s="3">
        <v>15070.833333333334</v>
      </c>
      <c r="V50" s="5">
        <v>0.10179192372185626</v>
      </c>
    </row>
    <row r="51" spans="1:22" x14ac:dyDescent="0.2">
      <c r="A51" t="s">
        <v>94</v>
      </c>
      <c r="B51" t="s">
        <v>118</v>
      </c>
      <c r="C51" t="s">
        <v>202</v>
      </c>
      <c r="D51" t="s">
        <v>227</v>
      </c>
      <c r="E51" s="2">
        <v>44723.727083333331</v>
      </c>
      <c r="F51">
        <v>23183</v>
      </c>
      <c r="G51">
        <v>25080</v>
      </c>
      <c r="H51">
        <v>1978</v>
      </c>
      <c r="I51">
        <v>60290</v>
      </c>
      <c r="J51">
        <v>345700</v>
      </c>
      <c r="K51">
        <v>7498</v>
      </c>
      <c r="L51">
        <v>6879</v>
      </c>
      <c r="M51">
        <v>3437</v>
      </c>
      <c r="O51" s="5">
        <f>E52-$E$8</f>
        <v>5.8777777777795563</v>
      </c>
      <c r="P51" s="5">
        <f t="shared" si="31"/>
        <v>33.986563984925446</v>
      </c>
      <c r="Q51" s="5">
        <f t="shared" si="32"/>
        <v>0.86544486728098091</v>
      </c>
      <c r="S51" s="7"/>
      <c r="T51" t="s">
        <v>245</v>
      </c>
      <c r="U51" s="3">
        <v>11740.666666666666</v>
      </c>
      <c r="V51" s="5">
        <v>4.4012678127687783E-2</v>
      </c>
    </row>
    <row r="52" spans="1:22" x14ac:dyDescent="0.2">
      <c r="A52" t="s">
        <v>229</v>
      </c>
      <c r="E52" s="2">
        <f>E16</f>
        <v>44723.719444444447</v>
      </c>
      <c r="J52" s="3">
        <f>AVERAGE(J49:J51)</f>
        <v>342666.66666666669</v>
      </c>
      <c r="K52" s="3">
        <f t="shared" ref="K52" si="33">AVERAGE(K49:K51)</f>
        <v>7374.333333333333</v>
      </c>
      <c r="L52" s="3">
        <f t="shared" ref="L52" si="34">AVERAGE(L49:L51)</f>
        <v>6761</v>
      </c>
      <c r="S52" s="7"/>
      <c r="T52" t="s">
        <v>246</v>
      </c>
      <c r="U52" s="3">
        <v>9513.3333333333339</v>
      </c>
      <c r="V52" s="5">
        <v>0.56726648359729037</v>
      </c>
    </row>
    <row r="53" spans="1:22" x14ac:dyDescent="0.2">
      <c r="A53" t="s">
        <v>233</v>
      </c>
      <c r="J53" s="3">
        <f>AVERAGE(J44,J45,J46,J49,J50,J51)</f>
        <v>331283.33333333331</v>
      </c>
      <c r="K53" s="3">
        <f t="shared" ref="K53:L53" si="35">AVERAGE(K44,K45,K46,K49,K50,K51)</f>
        <v>7480.666666666667</v>
      </c>
      <c r="L53" s="3">
        <f t="shared" si="35"/>
        <v>6858</v>
      </c>
      <c r="Q53" s="5">
        <f>AVERAGE(Q44,Q45,Q46,Q49,Q50,Q51)</f>
        <v>0.85601943811458714</v>
      </c>
    </row>
    <row r="55" spans="1:22" x14ac:dyDescent="0.2">
      <c r="A55" t="s">
        <v>83</v>
      </c>
      <c r="B55" t="s">
        <v>118</v>
      </c>
      <c r="C55" t="s">
        <v>191</v>
      </c>
      <c r="D55" t="s">
        <v>227</v>
      </c>
      <c r="E55" s="2">
        <v>44723.744444444441</v>
      </c>
      <c r="F55">
        <v>3589</v>
      </c>
      <c r="G55">
        <v>3615</v>
      </c>
      <c r="H55">
        <v>1978</v>
      </c>
      <c r="I55">
        <v>60290</v>
      </c>
      <c r="J55">
        <v>17060</v>
      </c>
      <c r="K55">
        <v>13069</v>
      </c>
      <c r="L55">
        <v>11100</v>
      </c>
      <c r="M55">
        <v>7940</v>
      </c>
      <c r="O55" s="5">
        <f>E58-$E$8</f>
        <v>5.9027777777737356</v>
      </c>
      <c r="P55" s="5">
        <f>J55/$J$8</f>
        <v>1.6772079305259708</v>
      </c>
      <c r="Q55" s="5">
        <f>LOG(P55,2)/O55</f>
        <v>0.12639160494492421</v>
      </c>
    </row>
    <row r="56" spans="1:22" x14ac:dyDescent="0.2">
      <c r="A56" t="s">
        <v>234</v>
      </c>
      <c r="B56" t="s">
        <v>118</v>
      </c>
      <c r="C56" t="s">
        <v>192</v>
      </c>
      <c r="D56" t="s">
        <v>227</v>
      </c>
      <c r="E56" s="2">
        <v>44723.74722222222</v>
      </c>
      <c r="F56">
        <v>3376</v>
      </c>
      <c r="G56">
        <v>3412</v>
      </c>
      <c r="H56">
        <v>1978</v>
      </c>
      <c r="I56">
        <v>60290</v>
      </c>
      <c r="J56">
        <v>20520</v>
      </c>
      <c r="K56">
        <v>14809</v>
      </c>
      <c r="L56">
        <v>12886</v>
      </c>
      <c r="M56">
        <v>8650</v>
      </c>
      <c r="O56" s="5">
        <f>E58-$E$8</f>
        <v>5.9027777777737356</v>
      </c>
      <c r="P56" s="5">
        <f t="shared" ref="P56:P57" si="36">J56/$J$8</f>
        <v>2.0173685072914962</v>
      </c>
      <c r="Q56" s="5">
        <f t="shared" ref="Q56:Q57" si="37">LOG(P56,2)/O56</f>
        <v>0.17152511569505161</v>
      </c>
    </row>
    <row r="57" spans="1:22" x14ac:dyDescent="0.2">
      <c r="A57" t="s">
        <v>85</v>
      </c>
      <c r="B57" t="s">
        <v>118</v>
      </c>
      <c r="C57" t="s">
        <v>193</v>
      </c>
      <c r="D57" t="s">
        <v>227</v>
      </c>
      <c r="E57" s="2">
        <v>44723.751388888893</v>
      </c>
      <c r="F57">
        <v>3231</v>
      </c>
      <c r="G57">
        <v>3262</v>
      </c>
      <c r="H57">
        <v>1978</v>
      </c>
      <c r="I57">
        <v>60290</v>
      </c>
      <c r="J57">
        <v>18980</v>
      </c>
      <c r="K57">
        <v>14643</v>
      </c>
      <c r="L57">
        <v>12507</v>
      </c>
      <c r="M57">
        <v>8835</v>
      </c>
      <c r="O57" s="5">
        <f>E58-$E$8</f>
        <v>5.9027777777737356</v>
      </c>
      <c r="P57" s="5">
        <f t="shared" si="36"/>
        <v>1.8659675569392102</v>
      </c>
      <c r="Q57" s="5">
        <f t="shared" si="37"/>
        <v>0.15245769645224322</v>
      </c>
    </row>
    <row r="58" spans="1:22" x14ac:dyDescent="0.2">
      <c r="A58" t="s">
        <v>229</v>
      </c>
      <c r="E58" s="2">
        <f>E55</f>
        <v>44723.744444444441</v>
      </c>
      <c r="J58" s="3">
        <f>AVERAGE(J55:J57)</f>
        <v>18853.333333333332</v>
      </c>
      <c r="K58" s="3">
        <f t="shared" ref="K58" si="38">AVERAGE(K55:K57)</f>
        <v>14173.666666666666</v>
      </c>
      <c r="L58" s="3">
        <f t="shared" ref="L58" si="39">AVERAGE(L55:L57)</f>
        <v>12164.333333333334</v>
      </c>
    </row>
    <row r="60" spans="1:22" x14ac:dyDescent="0.2">
      <c r="A60" t="s">
        <v>86</v>
      </c>
      <c r="B60" t="s">
        <v>118</v>
      </c>
      <c r="C60" t="s">
        <v>194</v>
      </c>
      <c r="D60" t="s">
        <v>227</v>
      </c>
      <c r="E60" s="2">
        <v>44723.771527777782</v>
      </c>
      <c r="F60">
        <v>3781</v>
      </c>
      <c r="G60">
        <v>3811</v>
      </c>
      <c r="H60">
        <v>1978</v>
      </c>
      <c r="I60">
        <v>60290</v>
      </c>
      <c r="J60">
        <v>18820</v>
      </c>
      <c r="K60">
        <v>13909</v>
      </c>
      <c r="L60">
        <v>11789</v>
      </c>
      <c r="M60">
        <v>8224</v>
      </c>
      <c r="O60" s="5">
        <f>E63-$E$8</f>
        <v>5.929861111115315</v>
      </c>
      <c r="P60" s="5">
        <f>J60/$J$8</f>
        <v>1.8502375880714403</v>
      </c>
      <c r="Q60" s="5">
        <f>LOG(P60,2)/O60</f>
        <v>0.14970174203782283</v>
      </c>
    </row>
    <row r="61" spans="1:22" x14ac:dyDescent="0.2">
      <c r="A61" t="s">
        <v>87</v>
      </c>
      <c r="B61" t="s">
        <v>118</v>
      </c>
      <c r="C61" t="s">
        <v>195</v>
      </c>
      <c r="D61" t="s">
        <v>227</v>
      </c>
      <c r="E61" s="2">
        <v>44723.775000000001</v>
      </c>
      <c r="F61">
        <v>3246</v>
      </c>
      <c r="G61">
        <v>3274</v>
      </c>
      <c r="H61">
        <v>1978</v>
      </c>
      <c r="I61">
        <v>60290</v>
      </c>
      <c r="J61">
        <v>16800</v>
      </c>
      <c r="K61">
        <v>14474</v>
      </c>
      <c r="L61">
        <v>12213</v>
      </c>
      <c r="M61">
        <v>8652</v>
      </c>
      <c r="O61" s="5">
        <f>E63-$E$8</f>
        <v>5.929861111115315</v>
      </c>
      <c r="P61" s="5">
        <f t="shared" ref="P61:P62" si="40">J61/$J$8</f>
        <v>1.6516467311158447</v>
      </c>
      <c r="Q61" s="5">
        <f t="shared" ref="Q61:Q62" si="41">LOG(P61,2)/O61</f>
        <v>0.12207792556168871</v>
      </c>
    </row>
    <row r="62" spans="1:22" x14ac:dyDescent="0.2">
      <c r="A62" t="s">
        <v>88</v>
      </c>
      <c r="B62" t="s">
        <v>118</v>
      </c>
      <c r="C62" t="s">
        <v>196</v>
      </c>
      <c r="D62" t="s">
        <v>227</v>
      </c>
      <c r="E62" s="2">
        <v>44723.77847222222</v>
      </c>
      <c r="F62">
        <v>2883</v>
      </c>
      <c r="G62">
        <v>2907</v>
      </c>
      <c r="H62">
        <v>1978</v>
      </c>
      <c r="I62">
        <v>60290</v>
      </c>
      <c r="J62">
        <v>14820</v>
      </c>
      <c r="K62">
        <v>15405</v>
      </c>
      <c r="L62">
        <v>13065</v>
      </c>
      <c r="M62">
        <v>9321</v>
      </c>
      <c r="O62" s="5">
        <f>E63-$E$8</f>
        <v>5.929861111115315</v>
      </c>
      <c r="P62" s="5">
        <f t="shared" si="40"/>
        <v>1.4569883663771916</v>
      </c>
      <c r="Q62" s="5">
        <f t="shared" si="41"/>
        <v>9.1568646850056071E-2</v>
      </c>
    </row>
    <row r="63" spans="1:22" x14ac:dyDescent="0.2">
      <c r="A63" t="s">
        <v>229</v>
      </c>
      <c r="E63" s="2">
        <f>E60</f>
        <v>44723.771527777782</v>
      </c>
      <c r="J63" s="3">
        <f>AVERAGE(J60:J62)</f>
        <v>16813.333333333332</v>
      </c>
      <c r="K63" s="3">
        <f t="shared" ref="K63" si="42">AVERAGE(K60:K62)</f>
        <v>14596</v>
      </c>
      <c r="L63" s="3">
        <f t="shared" ref="L63" si="43">AVERAGE(L60:L62)</f>
        <v>12355.666666666666</v>
      </c>
    </row>
    <row r="64" spans="1:22" x14ac:dyDescent="0.2">
      <c r="A64" t="s">
        <v>233</v>
      </c>
      <c r="J64" s="3">
        <f>AVERAGE(J55,J56,J57,J60,J61,J62)</f>
        <v>17833.333333333332</v>
      </c>
      <c r="K64" s="3">
        <f t="shared" ref="K64:L64" si="44">AVERAGE(K55,K56,K57,K60,K61,K62)</f>
        <v>14384.833333333334</v>
      </c>
      <c r="L64" s="3">
        <f t="shared" si="44"/>
        <v>12260</v>
      </c>
      <c r="Q64" s="5">
        <f>AVERAGE(Q55,Q56,Q57,Q60,Q61,Q62)</f>
        <v>0.13562045525696445</v>
      </c>
    </row>
    <row r="66" spans="1:17" x14ac:dyDescent="0.2">
      <c r="A66" t="s">
        <v>65</v>
      </c>
      <c r="B66" t="s">
        <v>118</v>
      </c>
      <c r="C66" t="s">
        <v>173</v>
      </c>
      <c r="D66" t="s">
        <v>227</v>
      </c>
      <c r="E66" s="2">
        <v>44723.745138888888</v>
      </c>
      <c r="F66">
        <v>3356</v>
      </c>
      <c r="G66">
        <v>3386</v>
      </c>
      <c r="H66">
        <v>1978</v>
      </c>
      <c r="I66">
        <v>60290</v>
      </c>
      <c r="J66">
        <v>26980</v>
      </c>
      <c r="K66">
        <v>10590</v>
      </c>
      <c r="L66">
        <v>8863</v>
      </c>
      <c r="M66">
        <v>6020</v>
      </c>
      <c r="O66" s="5">
        <f>E69-$E$8</f>
        <v>5.9027777777737356</v>
      </c>
      <c r="P66" s="5">
        <f>J66/$J$8</f>
        <v>2.6524660003277076</v>
      </c>
      <c r="Q66" s="5">
        <f>LOG(P66,2)/O66</f>
        <v>0.23841898027996178</v>
      </c>
    </row>
    <row r="67" spans="1:17" x14ac:dyDescent="0.2">
      <c r="A67" t="s">
        <v>66</v>
      </c>
      <c r="B67" t="s">
        <v>118</v>
      </c>
      <c r="C67" t="s">
        <v>174</v>
      </c>
      <c r="D67" t="s">
        <v>227</v>
      </c>
      <c r="E67" s="2">
        <v>44723.748611111107</v>
      </c>
      <c r="F67">
        <v>3274</v>
      </c>
      <c r="G67">
        <v>3307</v>
      </c>
      <c r="H67">
        <v>1978</v>
      </c>
      <c r="I67">
        <v>60290</v>
      </c>
      <c r="J67">
        <v>27460</v>
      </c>
      <c r="K67">
        <v>10545</v>
      </c>
      <c r="L67">
        <v>8961</v>
      </c>
      <c r="M67">
        <v>6404</v>
      </c>
      <c r="O67" s="5">
        <f>E69-$E$8</f>
        <v>5.9027777777737356</v>
      </c>
      <c r="P67" s="5">
        <f t="shared" ref="P67:P68" si="45">J67/$J$8</f>
        <v>2.6996559069310178</v>
      </c>
      <c r="Q67" s="5">
        <f t="shared" ref="Q67:Q68" si="46">LOG(P67,2)/O67</f>
        <v>0.2427290319465906</v>
      </c>
    </row>
    <row r="68" spans="1:17" x14ac:dyDescent="0.2">
      <c r="A68" t="s">
        <v>67</v>
      </c>
      <c r="B68" t="s">
        <v>118</v>
      </c>
      <c r="C68" t="s">
        <v>175</v>
      </c>
      <c r="D68" t="s">
        <v>227</v>
      </c>
      <c r="E68" s="2">
        <v>44723.752083333333</v>
      </c>
      <c r="F68">
        <v>3323</v>
      </c>
      <c r="G68">
        <v>3358</v>
      </c>
      <c r="H68">
        <v>1978</v>
      </c>
      <c r="I68">
        <v>60290</v>
      </c>
      <c r="J68">
        <v>29760</v>
      </c>
      <c r="K68">
        <v>11252</v>
      </c>
      <c r="L68">
        <v>9283</v>
      </c>
      <c r="M68">
        <v>6904</v>
      </c>
      <c r="O68" s="5">
        <f>E69-$E$8</f>
        <v>5.9027777777737356</v>
      </c>
      <c r="P68" s="5">
        <f t="shared" si="45"/>
        <v>2.9257742094052106</v>
      </c>
      <c r="Q68" s="5">
        <f t="shared" si="46"/>
        <v>0.26238806457998526</v>
      </c>
    </row>
    <row r="69" spans="1:17" x14ac:dyDescent="0.2">
      <c r="A69" t="s">
        <v>229</v>
      </c>
      <c r="E69" s="2">
        <f>E55</f>
        <v>44723.744444444441</v>
      </c>
      <c r="J69" s="3">
        <f>AVERAGE(J66:J68)</f>
        <v>28066.666666666668</v>
      </c>
      <c r="K69" s="3">
        <f t="shared" ref="K69" si="47">AVERAGE(K66:K68)</f>
        <v>10795.666666666666</v>
      </c>
      <c r="L69" s="3">
        <f t="shared" ref="L69" si="48">AVERAGE(L66:L68)</f>
        <v>9035.6666666666661</v>
      </c>
    </row>
    <row r="71" spans="1:17" x14ac:dyDescent="0.2">
      <c r="A71" t="s">
        <v>68</v>
      </c>
      <c r="B71" t="s">
        <v>118</v>
      </c>
      <c r="C71" t="s">
        <v>176</v>
      </c>
      <c r="D71" t="s">
        <v>227</v>
      </c>
      <c r="E71" s="2">
        <v>44723.772222222222</v>
      </c>
      <c r="F71">
        <v>3305</v>
      </c>
      <c r="G71">
        <v>3333</v>
      </c>
      <c r="H71">
        <v>1978</v>
      </c>
      <c r="I71">
        <v>60290</v>
      </c>
      <c r="J71">
        <v>25340</v>
      </c>
      <c r="K71">
        <v>10864</v>
      </c>
      <c r="L71">
        <v>9162</v>
      </c>
      <c r="M71">
        <v>6304</v>
      </c>
      <c r="O71" s="5">
        <f>E74-$E$8</f>
        <v>5.929861111115315</v>
      </c>
      <c r="P71" s="5">
        <f>J71/$J$8</f>
        <v>2.4912338194330657</v>
      </c>
      <c r="Q71" s="5">
        <f>LOG(P71,2)/O71</f>
        <v>0.22207272819934459</v>
      </c>
    </row>
    <row r="72" spans="1:17" x14ac:dyDescent="0.2">
      <c r="A72" t="s">
        <v>69</v>
      </c>
      <c r="B72" t="s">
        <v>118</v>
      </c>
      <c r="C72" t="s">
        <v>177</v>
      </c>
      <c r="D72" t="s">
        <v>227</v>
      </c>
      <c r="E72" s="2">
        <v>44723.775694444441</v>
      </c>
      <c r="F72">
        <v>3328</v>
      </c>
      <c r="G72">
        <v>3362</v>
      </c>
      <c r="H72">
        <v>1978</v>
      </c>
      <c r="I72">
        <v>60290</v>
      </c>
      <c r="J72">
        <v>30520</v>
      </c>
      <c r="K72">
        <v>10729</v>
      </c>
      <c r="L72">
        <v>9104</v>
      </c>
      <c r="M72">
        <v>6478</v>
      </c>
      <c r="O72" s="5">
        <f>E74-$E$8</f>
        <v>5.929861111115315</v>
      </c>
      <c r="P72" s="5">
        <f t="shared" ref="P72:P73" si="49">J72/$J$8</f>
        <v>3.0004915615271179</v>
      </c>
      <c r="Q72" s="5">
        <f t="shared" ref="Q72:Q73" si="50">LOG(P72,2)/O72</f>
        <v>0.26732478936326126</v>
      </c>
    </row>
    <row r="73" spans="1:17" x14ac:dyDescent="0.2">
      <c r="A73" t="s">
        <v>70</v>
      </c>
      <c r="B73" t="s">
        <v>118</v>
      </c>
      <c r="C73" t="s">
        <v>178</v>
      </c>
      <c r="D73" t="s">
        <v>227</v>
      </c>
      <c r="E73" s="2">
        <v>44723.779166666667</v>
      </c>
      <c r="F73">
        <v>3210</v>
      </c>
      <c r="G73">
        <v>3242</v>
      </c>
      <c r="H73">
        <v>1978</v>
      </c>
      <c r="I73">
        <v>60290</v>
      </c>
      <c r="J73">
        <v>27960</v>
      </c>
      <c r="K73">
        <v>11397</v>
      </c>
      <c r="L73">
        <v>9497</v>
      </c>
      <c r="M73">
        <v>6977</v>
      </c>
      <c r="O73" s="5">
        <f>E74-$E$8</f>
        <v>5.929861111115315</v>
      </c>
      <c r="P73" s="5">
        <f t="shared" si="49"/>
        <v>2.7488120596427987</v>
      </c>
      <c r="Q73" s="5">
        <f t="shared" si="50"/>
        <v>0.24601052936783249</v>
      </c>
    </row>
    <row r="74" spans="1:17" x14ac:dyDescent="0.2">
      <c r="A74" t="s">
        <v>229</v>
      </c>
      <c r="E74" s="2">
        <f>E60</f>
        <v>44723.771527777782</v>
      </c>
      <c r="J74" s="3">
        <f>AVERAGE(J71:J73)</f>
        <v>27940</v>
      </c>
      <c r="K74" s="3">
        <f t="shared" ref="K74" si="51">AVERAGE(K71:K73)</f>
        <v>10996.666666666666</v>
      </c>
      <c r="L74" s="3">
        <f t="shared" ref="L74" si="52">AVERAGE(L71:L73)</f>
        <v>9254.3333333333339</v>
      </c>
    </row>
    <row r="75" spans="1:17" x14ac:dyDescent="0.2">
      <c r="A75" t="s">
        <v>233</v>
      </c>
      <c r="J75" s="3">
        <f>AVERAGE(J66,J67,J68,J71,J72,J73)</f>
        <v>28003.333333333332</v>
      </c>
      <c r="K75" s="3">
        <f t="shared" ref="K75:L75" si="53">AVERAGE(K66,K67,K68,K71,K72,K73)</f>
        <v>10896.166666666666</v>
      </c>
      <c r="L75" s="3">
        <f t="shared" si="53"/>
        <v>9145</v>
      </c>
      <c r="Q75" s="5">
        <f>AVERAGE(Q66,Q67,Q68,Q71,Q72,Q73)</f>
        <v>0.246490687289496</v>
      </c>
    </row>
    <row r="77" spans="1:17" x14ac:dyDescent="0.2">
      <c r="A77" t="s">
        <v>95</v>
      </c>
      <c r="B77" t="s">
        <v>118</v>
      </c>
      <c r="C77" t="s">
        <v>203</v>
      </c>
      <c r="D77" t="s">
        <v>227</v>
      </c>
      <c r="E77" s="2">
        <v>44723.745833333327</v>
      </c>
      <c r="F77">
        <v>4251</v>
      </c>
      <c r="G77">
        <v>4312</v>
      </c>
      <c r="H77">
        <v>1978</v>
      </c>
      <c r="I77">
        <v>60290</v>
      </c>
      <c r="J77">
        <v>46040</v>
      </c>
      <c r="K77">
        <v>10862</v>
      </c>
      <c r="L77">
        <v>9418</v>
      </c>
      <c r="M77">
        <v>5805</v>
      </c>
      <c r="O77" s="5">
        <f>E80-$E$8</f>
        <v>5.9027777777737356</v>
      </c>
      <c r="P77" s="5">
        <f>J77/$J$8</f>
        <v>4.526298541700803</v>
      </c>
      <c r="Q77" s="5">
        <f>LOG(P77,2)/O77</f>
        <v>0.36903502482886374</v>
      </c>
    </row>
    <row r="78" spans="1:17" x14ac:dyDescent="0.2">
      <c r="A78" t="s">
        <v>96</v>
      </c>
      <c r="B78" t="s">
        <v>118</v>
      </c>
      <c r="C78" t="s">
        <v>204</v>
      </c>
      <c r="D78" t="s">
        <v>227</v>
      </c>
      <c r="E78" s="2">
        <v>44723.75</v>
      </c>
      <c r="F78">
        <v>4145</v>
      </c>
      <c r="G78">
        <v>4198</v>
      </c>
      <c r="H78">
        <v>1978</v>
      </c>
      <c r="I78">
        <v>60290</v>
      </c>
      <c r="J78">
        <v>39420</v>
      </c>
      <c r="K78">
        <v>10693</v>
      </c>
      <c r="L78">
        <v>9294</v>
      </c>
      <c r="M78">
        <v>5811</v>
      </c>
      <c r="O78" s="5">
        <f>E80-$E$8</f>
        <v>5.9027777777737356</v>
      </c>
      <c r="P78" s="5">
        <f t="shared" ref="P78:P79" si="54">J78/$J$8</f>
        <v>3.8754710797968213</v>
      </c>
      <c r="Q78" s="5">
        <f t="shared" ref="Q78:Q79" si="55">LOG(P78,2)/O78</f>
        <v>0.33109355633380344</v>
      </c>
    </row>
    <row r="79" spans="1:17" x14ac:dyDescent="0.2">
      <c r="A79" t="s">
        <v>97</v>
      </c>
      <c r="B79" t="s">
        <v>118</v>
      </c>
      <c r="C79" t="s">
        <v>205</v>
      </c>
      <c r="D79" t="s">
        <v>227</v>
      </c>
      <c r="E79" s="2">
        <v>44723.75277777778</v>
      </c>
      <c r="F79">
        <v>4301</v>
      </c>
      <c r="G79">
        <v>4362</v>
      </c>
      <c r="H79">
        <v>1978</v>
      </c>
      <c r="I79">
        <v>60290</v>
      </c>
      <c r="J79">
        <v>43580</v>
      </c>
      <c r="K79">
        <v>11129</v>
      </c>
      <c r="L79">
        <v>9685</v>
      </c>
      <c r="M79">
        <v>6103</v>
      </c>
      <c r="O79" s="5">
        <f>E80-$E$8</f>
        <v>5.9027777777737356</v>
      </c>
      <c r="P79" s="5">
        <f t="shared" si="54"/>
        <v>4.2844502703588399</v>
      </c>
      <c r="Q79" s="5">
        <f t="shared" si="55"/>
        <v>0.35561394749903036</v>
      </c>
    </row>
    <row r="80" spans="1:17" x14ac:dyDescent="0.2">
      <c r="A80" t="s">
        <v>229</v>
      </c>
      <c r="E80" s="2">
        <f>E55</f>
        <v>44723.744444444441</v>
      </c>
      <c r="J80" s="3">
        <f>AVERAGE(J77:J79)</f>
        <v>43013.333333333336</v>
      </c>
      <c r="K80" s="3">
        <f t="shared" ref="K80" si="56">AVERAGE(K77:K79)</f>
        <v>10894.666666666666</v>
      </c>
      <c r="L80" s="3">
        <f t="shared" ref="L80" si="57">AVERAGE(L77:L79)</f>
        <v>9465.6666666666661</v>
      </c>
    </row>
    <row r="82" spans="1:17" x14ac:dyDescent="0.2">
      <c r="A82" t="s">
        <v>98</v>
      </c>
      <c r="B82" t="s">
        <v>118</v>
      </c>
      <c r="C82" t="s">
        <v>206</v>
      </c>
      <c r="D82" t="s">
        <v>227</v>
      </c>
      <c r="E82" s="2">
        <v>44723.772916666669</v>
      </c>
      <c r="F82">
        <v>4101</v>
      </c>
      <c r="G82">
        <v>4154</v>
      </c>
      <c r="H82">
        <v>1978</v>
      </c>
      <c r="I82">
        <v>60290</v>
      </c>
      <c r="J82">
        <v>40080</v>
      </c>
      <c r="K82">
        <v>10996</v>
      </c>
      <c r="L82">
        <v>9678</v>
      </c>
      <c r="M82">
        <v>5661</v>
      </c>
      <c r="O82" s="5">
        <f>E85-$E$8</f>
        <v>5.929861111115315</v>
      </c>
      <c r="P82" s="5">
        <f>J82/$J$8</f>
        <v>3.9403572013763726</v>
      </c>
      <c r="Q82" s="5">
        <f>LOG(P82,2)/O82</f>
        <v>0.33362103795899556</v>
      </c>
    </row>
    <row r="83" spans="1:17" x14ac:dyDescent="0.2">
      <c r="A83" t="s">
        <v>99</v>
      </c>
      <c r="B83" t="s">
        <v>118</v>
      </c>
      <c r="C83" t="s">
        <v>207</v>
      </c>
      <c r="D83" t="s">
        <v>227</v>
      </c>
      <c r="E83" s="2">
        <v>44723.776388888888</v>
      </c>
      <c r="F83">
        <v>4145</v>
      </c>
      <c r="G83">
        <v>4198</v>
      </c>
      <c r="H83">
        <v>1978</v>
      </c>
      <c r="I83">
        <v>60290</v>
      </c>
      <c r="J83">
        <v>40020</v>
      </c>
      <c r="K83">
        <v>10856</v>
      </c>
      <c r="L83">
        <v>9387</v>
      </c>
      <c r="M83">
        <v>5739</v>
      </c>
      <c r="O83" s="5">
        <f>E85-$E$8</f>
        <v>5.929861111115315</v>
      </c>
      <c r="P83" s="5">
        <f t="shared" ref="P83:P84" si="58">J83/$J$8</f>
        <v>3.9344584630509587</v>
      </c>
      <c r="Q83" s="5">
        <f t="shared" ref="Q83:Q84" si="59">LOG(P83,2)/O83</f>
        <v>0.33325655365675516</v>
      </c>
    </row>
    <row r="84" spans="1:17" x14ac:dyDescent="0.2">
      <c r="A84" t="s">
        <v>100</v>
      </c>
      <c r="B84" t="s">
        <v>118</v>
      </c>
      <c r="C84" t="s">
        <v>208</v>
      </c>
      <c r="D84" t="s">
        <v>227</v>
      </c>
      <c r="E84" s="2">
        <v>44723.779861111107</v>
      </c>
      <c r="F84">
        <v>3719</v>
      </c>
      <c r="G84">
        <v>3762</v>
      </c>
      <c r="H84">
        <v>1978</v>
      </c>
      <c r="I84">
        <v>60290</v>
      </c>
      <c r="J84">
        <v>35140</v>
      </c>
      <c r="K84">
        <v>10928</v>
      </c>
      <c r="L84">
        <v>9511</v>
      </c>
      <c r="M84">
        <v>5905</v>
      </c>
      <c r="O84" s="5">
        <f>E85-$E$8</f>
        <v>5.929861111115315</v>
      </c>
      <c r="P84" s="5">
        <f t="shared" si="58"/>
        <v>3.4546944125839754</v>
      </c>
      <c r="Q84" s="5">
        <f t="shared" si="59"/>
        <v>0.30161888586286661</v>
      </c>
    </row>
    <row r="85" spans="1:17" x14ac:dyDescent="0.2">
      <c r="A85" t="s">
        <v>229</v>
      </c>
      <c r="E85" s="2">
        <f>E60</f>
        <v>44723.771527777782</v>
      </c>
      <c r="J85" s="3">
        <f>AVERAGE(J82:J84)</f>
        <v>38413.333333333336</v>
      </c>
      <c r="K85" s="3">
        <f t="shared" ref="K85" si="60">AVERAGE(K82:K84)</f>
        <v>10926.666666666666</v>
      </c>
      <c r="L85" s="3">
        <f t="shared" ref="L85" si="61">AVERAGE(L82:L84)</f>
        <v>9525.3333333333339</v>
      </c>
    </row>
    <row r="86" spans="1:17" x14ac:dyDescent="0.2">
      <c r="A86" t="s">
        <v>233</v>
      </c>
      <c r="J86" s="3">
        <f>AVERAGE(J77,J78,J79,J82,J83,J84)</f>
        <v>40713.333333333336</v>
      </c>
      <c r="K86" s="3">
        <f t="shared" ref="K86:L86" si="62">AVERAGE(K77,K78,K79,K82,K83,K84)</f>
        <v>10910.666666666666</v>
      </c>
      <c r="L86" s="3">
        <f t="shared" si="62"/>
        <v>9495.5</v>
      </c>
      <c r="Q86" s="5">
        <f>AVERAGE(Q77,Q78,Q79,Q82,Q83,Q84)</f>
        <v>0.33737316769005243</v>
      </c>
    </row>
    <row r="88" spans="1:17" x14ac:dyDescent="0.2">
      <c r="A88" t="s">
        <v>77</v>
      </c>
      <c r="B88" t="s">
        <v>118</v>
      </c>
      <c r="C88" t="s">
        <v>185</v>
      </c>
      <c r="D88" t="s">
        <v>227</v>
      </c>
      <c r="E88" s="2">
        <v>44723.746527777781</v>
      </c>
      <c r="F88">
        <v>6825</v>
      </c>
      <c r="G88">
        <v>6991</v>
      </c>
      <c r="H88">
        <v>1978</v>
      </c>
      <c r="I88">
        <v>60290</v>
      </c>
      <c r="J88">
        <v>86780</v>
      </c>
      <c r="K88">
        <v>9823</v>
      </c>
      <c r="L88">
        <v>8630</v>
      </c>
      <c r="M88">
        <v>5133</v>
      </c>
      <c r="O88" s="5">
        <f>E91-$E$8</f>
        <v>5.9027777777737356</v>
      </c>
      <c r="P88" s="5">
        <f>J88/$J$8</f>
        <v>8.5315418646567274</v>
      </c>
      <c r="Q88" s="5">
        <f>LOG(P88,2)/O88</f>
        <v>0.52395780646022838</v>
      </c>
    </row>
    <row r="89" spans="1:17" x14ac:dyDescent="0.2">
      <c r="A89" t="s">
        <v>78</v>
      </c>
      <c r="B89" t="s">
        <v>118</v>
      </c>
      <c r="C89" t="s">
        <v>186</v>
      </c>
      <c r="D89" t="s">
        <v>227</v>
      </c>
      <c r="E89" s="2">
        <v>44723.750694444447</v>
      </c>
      <c r="F89">
        <v>6329</v>
      </c>
      <c r="G89">
        <v>6484</v>
      </c>
      <c r="H89">
        <v>1978</v>
      </c>
      <c r="I89">
        <v>60290</v>
      </c>
      <c r="J89">
        <v>87520</v>
      </c>
      <c r="K89">
        <v>9891</v>
      </c>
      <c r="L89">
        <v>8651</v>
      </c>
      <c r="M89">
        <v>5285</v>
      </c>
      <c r="O89" s="5">
        <f>E91-$E$8</f>
        <v>5.9027777777737356</v>
      </c>
      <c r="P89" s="5">
        <f t="shared" ref="P89:P90" si="63">J89/$J$8</f>
        <v>8.6042929706701621</v>
      </c>
      <c r="Q89" s="5">
        <f t="shared" ref="Q89:Q90" si="64">LOG(P89,2)/O89</f>
        <v>0.52603312632436772</v>
      </c>
    </row>
    <row r="90" spans="1:17" x14ac:dyDescent="0.2">
      <c r="A90" t="s">
        <v>79</v>
      </c>
      <c r="B90" t="s">
        <v>118</v>
      </c>
      <c r="C90" t="s">
        <v>187</v>
      </c>
      <c r="D90" t="s">
        <v>227</v>
      </c>
      <c r="E90" s="2">
        <v>44723.753472222219</v>
      </c>
      <c r="F90">
        <v>6431</v>
      </c>
      <c r="G90">
        <v>6580</v>
      </c>
      <c r="H90">
        <v>1978</v>
      </c>
      <c r="I90">
        <v>60290</v>
      </c>
      <c r="J90">
        <v>81860</v>
      </c>
      <c r="K90">
        <v>9980</v>
      </c>
      <c r="L90">
        <v>8863</v>
      </c>
      <c r="M90">
        <v>4883</v>
      </c>
      <c r="O90" s="5">
        <f>E91-$E$8</f>
        <v>5.9027777777737356</v>
      </c>
      <c r="P90" s="5">
        <f t="shared" si="63"/>
        <v>8.047845321972801</v>
      </c>
      <c r="Q90" s="5">
        <f t="shared" si="64"/>
        <v>0.50969267188397549</v>
      </c>
    </row>
    <row r="91" spans="1:17" x14ac:dyDescent="0.2">
      <c r="A91" t="s">
        <v>229</v>
      </c>
      <c r="E91" s="2">
        <f>E55</f>
        <v>44723.744444444441</v>
      </c>
      <c r="J91" s="3">
        <f>AVERAGE(J88:J90)</f>
        <v>85386.666666666672</v>
      </c>
      <c r="K91" s="3">
        <f t="shared" ref="K91" si="65">AVERAGE(K88:K90)</f>
        <v>9898</v>
      </c>
      <c r="L91" s="3">
        <f t="shared" ref="L91" si="66">AVERAGE(L88:L90)</f>
        <v>8714.6666666666661</v>
      </c>
    </row>
    <row r="93" spans="1:17" x14ac:dyDescent="0.2">
      <c r="A93" t="s">
        <v>80</v>
      </c>
      <c r="B93" t="s">
        <v>118</v>
      </c>
      <c r="C93" t="s">
        <v>188</v>
      </c>
      <c r="D93" t="s">
        <v>227</v>
      </c>
      <c r="E93" s="2">
        <v>44723.773611111108</v>
      </c>
      <c r="F93">
        <v>6062</v>
      </c>
      <c r="G93">
        <v>6186</v>
      </c>
      <c r="H93">
        <v>1978</v>
      </c>
      <c r="I93">
        <v>60290</v>
      </c>
      <c r="J93">
        <v>71460</v>
      </c>
      <c r="K93">
        <v>9793</v>
      </c>
      <c r="L93">
        <v>8715</v>
      </c>
      <c r="M93">
        <v>4830</v>
      </c>
      <c r="O93" s="5">
        <f>E96-$E$8</f>
        <v>5.929861111115315</v>
      </c>
      <c r="P93" s="5">
        <f>J93/$J$8</f>
        <v>7.0253973455677539</v>
      </c>
      <c r="Q93" s="5">
        <f>LOG(P93,2)/O93</f>
        <v>0.47430787526556978</v>
      </c>
    </row>
    <row r="94" spans="1:17" x14ac:dyDescent="0.2">
      <c r="A94" t="s">
        <v>81</v>
      </c>
      <c r="B94" t="s">
        <v>118</v>
      </c>
      <c r="C94" t="s">
        <v>189</v>
      </c>
      <c r="D94" t="s">
        <v>227</v>
      </c>
      <c r="E94" s="2">
        <v>44723.777083333327</v>
      </c>
      <c r="F94">
        <v>6609</v>
      </c>
      <c r="G94">
        <v>6769</v>
      </c>
      <c r="H94">
        <v>1978</v>
      </c>
      <c r="I94">
        <v>60290</v>
      </c>
      <c r="J94">
        <v>87420</v>
      </c>
      <c r="K94">
        <v>9767</v>
      </c>
      <c r="L94">
        <v>8647</v>
      </c>
      <c r="M94">
        <v>4926</v>
      </c>
      <c r="O94" s="5">
        <f>E96-$E$8</f>
        <v>5.929861111115315</v>
      </c>
      <c r="P94" s="5">
        <f t="shared" ref="P94:P95" si="67">J94/$J$8</f>
        <v>8.5944617401278069</v>
      </c>
      <c r="Q94" s="5">
        <f t="shared" ref="Q94:Q95" si="68">LOG(P94,2)/O94</f>
        <v>0.52335244119229152</v>
      </c>
    </row>
    <row r="95" spans="1:17" x14ac:dyDescent="0.2">
      <c r="A95" t="s">
        <v>82</v>
      </c>
      <c r="B95" t="s">
        <v>118</v>
      </c>
      <c r="C95" t="s">
        <v>190</v>
      </c>
      <c r="D95" t="s">
        <v>227</v>
      </c>
      <c r="E95" s="2">
        <v>44723.780555555553</v>
      </c>
      <c r="F95">
        <v>6036</v>
      </c>
      <c r="G95">
        <v>6162</v>
      </c>
      <c r="H95">
        <v>1978</v>
      </c>
      <c r="I95">
        <v>60290</v>
      </c>
      <c r="J95">
        <v>69500</v>
      </c>
      <c r="K95">
        <v>10155</v>
      </c>
      <c r="L95">
        <v>8973</v>
      </c>
      <c r="M95">
        <v>5104</v>
      </c>
      <c r="O95" s="5">
        <f>E96-$E$8</f>
        <v>5.929861111115315</v>
      </c>
      <c r="P95" s="5">
        <f t="shared" si="67"/>
        <v>6.8327052269375717</v>
      </c>
      <c r="Q95" s="5">
        <f t="shared" si="68"/>
        <v>0.46754162301527186</v>
      </c>
    </row>
    <row r="96" spans="1:17" x14ac:dyDescent="0.2">
      <c r="A96" t="s">
        <v>229</v>
      </c>
      <c r="E96" s="2">
        <f>E60</f>
        <v>44723.771527777782</v>
      </c>
      <c r="J96" s="3">
        <f>AVERAGE(J93:J95)</f>
        <v>76126.666666666672</v>
      </c>
      <c r="K96" s="3">
        <f t="shared" ref="K96" si="69">AVERAGE(K93:K95)</f>
        <v>9905</v>
      </c>
      <c r="L96" s="3">
        <f t="shared" ref="L96" si="70">AVERAGE(L93:L95)</f>
        <v>8778.3333333333339</v>
      </c>
    </row>
    <row r="97" spans="1:17" x14ac:dyDescent="0.2">
      <c r="A97" t="s">
        <v>233</v>
      </c>
      <c r="J97" s="3">
        <f>AVERAGE(J88,J89,J90,J93,J94,J95)</f>
        <v>80756.666666666672</v>
      </c>
      <c r="K97" s="3">
        <f t="shared" ref="K97:L97" si="71">AVERAGE(K88,K89,K90,K93,K94,K95)</f>
        <v>9901.5</v>
      </c>
      <c r="L97" s="3">
        <f t="shared" si="71"/>
        <v>8746.5</v>
      </c>
      <c r="Q97" s="5">
        <f>AVERAGE(Q88,Q89,Q90,Q93,Q94,Q95)</f>
        <v>0.50414759069028414</v>
      </c>
    </row>
    <row r="103" spans="1:17" x14ac:dyDescent="0.2">
      <c r="A103" t="s">
        <v>53</v>
      </c>
      <c r="B103" t="s">
        <v>118</v>
      </c>
      <c r="C103" t="s">
        <v>161</v>
      </c>
      <c r="D103" t="s">
        <v>228</v>
      </c>
      <c r="E103" s="2">
        <v>44717.844444444447</v>
      </c>
      <c r="F103">
        <v>1544</v>
      </c>
      <c r="G103">
        <v>1548</v>
      </c>
      <c r="H103">
        <v>1978</v>
      </c>
      <c r="I103">
        <v>60290</v>
      </c>
      <c r="J103">
        <v>9760</v>
      </c>
      <c r="K103">
        <v>8243</v>
      </c>
      <c r="L103">
        <v>7751</v>
      </c>
      <c r="M103">
        <v>2866</v>
      </c>
    </row>
    <row r="104" spans="1:17" x14ac:dyDescent="0.2">
      <c r="A104" t="s">
        <v>54</v>
      </c>
      <c r="B104" t="s">
        <v>118</v>
      </c>
      <c r="C104" t="s">
        <v>162</v>
      </c>
      <c r="D104" t="s">
        <v>228</v>
      </c>
      <c r="E104" s="2">
        <v>44717.845138888893</v>
      </c>
      <c r="F104">
        <v>1561</v>
      </c>
      <c r="G104">
        <v>1565</v>
      </c>
      <c r="H104">
        <v>1978</v>
      </c>
      <c r="I104">
        <v>60290</v>
      </c>
      <c r="J104">
        <v>10400</v>
      </c>
      <c r="K104">
        <v>8458</v>
      </c>
      <c r="L104">
        <v>7986</v>
      </c>
      <c r="M104">
        <v>2982</v>
      </c>
    </row>
    <row r="105" spans="1:17" x14ac:dyDescent="0.2">
      <c r="A105" t="s">
        <v>55</v>
      </c>
      <c r="B105" t="s">
        <v>118</v>
      </c>
      <c r="C105" t="s">
        <v>163</v>
      </c>
      <c r="D105" t="s">
        <v>228</v>
      </c>
      <c r="E105" s="2">
        <v>44717.84652777778</v>
      </c>
      <c r="F105">
        <v>1582</v>
      </c>
      <c r="G105">
        <v>1586</v>
      </c>
      <c r="H105">
        <v>1978</v>
      </c>
      <c r="I105">
        <v>60290</v>
      </c>
      <c r="J105">
        <v>10150</v>
      </c>
      <c r="K105">
        <v>8736</v>
      </c>
      <c r="L105">
        <v>8317</v>
      </c>
      <c r="M105">
        <v>2934</v>
      </c>
    </row>
    <row r="106" spans="1:17" x14ac:dyDescent="0.2">
      <c r="A106" t="s">
        <v>56</v>
      </c>
      <c r="B106" t="s">
        <v>118</v>
      </c>
      <c r="C106" t="s">
        <v>164</v>
      </c>
      <c r="D106" t="s">
        <v>228</v>
      </c>
      <c r="E106" s="2">
        <v>44717.85</v>
      </c>
      <c r="F106">
        <v>1343</v>
      </c>
      <c r="G106">
        <v>1346</v>
      </c>
      <c r="H106">
        <v>1978</v>
      </c>
      <c r="I106">
        <v>60290</v>
      </c>
      <c r="J106">
        <v>8490</v>
      </c>
      <c r="K106">
        <v>8439</v>
      </c>
      <c r="L106">
        <v>7926</v>
      </c>
      <c r="M106">
        <v>3186</v>
      </c>
    </row>
    <row r="107" spans="1:17" x14ac:dyDescent="0.2">
      <c r="A107" t="s">
        <v>57</v>
      </c>
      <c r="B107" t="s">
        <v>118</v>
      </c>
      <c r="C107" t="s">
        <v>165</v>
      </c>
      <c r="D107" t="s">
        <v>228</v>
      </c>
      <c r="E107" s="2">
        <v>44717.851388888892</v>
      </c>
      <c r="F107">
        <v>1528</v>
      </c>
      <c r="G107">
        <v>1532</v>
      </c>
      <c r="H107">
        <v>1978</v>
      </c>
      <c r="I107">
        <v>60290</v>
      </c>
      <c r="J107">
        <v>10390</v>
      </c>
      <c r="K107">
        <v>8398</v>
      </c>
      <c r="L107">
        <v>7882</v>
      </c>
      <c r="M107">
        <v>3104</v>
      </c>
    </row>
    <row r="108" spans="1:17" x14ac:dyDescent="0.2">
      <c r="A108" t="s">
        <v>58</v>
      </c>
      <c r="B108" t="s">
        <v>118</v>
      </c>
      <c r="C108" t="s">
        <v>166</v>
      </c>
      <c r="D108" t="s">
        <v>228</v>
      </c>
      <c r="E108" s="2">
        <v>44717.852083333331</v>
      </c>
      <c r="F108">
        <v>1466</v>
      </c>
      <c r="G108">
        <v>1469</v>
      </c>
      <c r="H108">
        <v>1978</v>
      </c>
      <c r="I108">
        <v>60290</v>
      </c>
      <c r="J108">
        <v>9850</v>
      </c>
      <c r="K108">
        <v>8574</v>
      </c>
      <c r="L108">
        <v>8120</v>
      </c>
      <c r="M108">
        <v>2985</v>
      </c>
    </row>
    <row r="109" spans="1:17" x14ac:dyDescent="0.2">
      <c r="A109" t="s">
        <v>229</v>
      </c>
      <c r="E109" s="2">
        <f>E103</f>
        <v>44717.844444444447</v>
      </c>
      <c r="J109" s="3">
        <f>AVERAGE(J103:J108)</f>
        <v>9840</v>
      </c>
      <c r="K109" s="3">
        <f t="shared" ref="K109:L109" si="72">AVERAGE(K103:K108)</f>
        <v>8474.6666666666661</v>
      </c>
      <c r="L109" s="3">
        <f t="shared" si="72"/>
        <v>7997</v>
      </c>
    </row>
    <row r="112" spans="1:17" x14ac:dyDescent="0.2">
      <c r="A112" t="s">
        <v>59</v>
      </c>
      <c r="B112" t="s">
        <v>118</v>
      </c>
      <c r="C112" t="s">
        <v>167</v>
      </c>
      <c r="D112" t="s">
        <v>227</v>
      </c>
      <c r="E112" s="2">
        <v>44723.840277777781</v>
      </c>
      <c r="F112">
        <v>3105</v>
      </c>
      <c r="G112">
        <v>3129</v>
      </c>
      <c r="H112">
        <v>1978</v>
      </c>
      <c r="I112">
        <v>60290</v>
      </c>
      <c r="J112">
        <v>22100</v>
      </c>
      <c r="K112">
        <v>12283</v>
      </c>
      <c r="L112">
        <v>10559</v>
      </c>
      <c r="M112">
        <v>6863</v>
      </c>
      <c r="O112" s="5">
        <f>E115-$E$109</f>
        <v>5.9958333333343035</v>
      </c>
      <c r="P112" s="5">
        <f>J112/$J$109</f>
        <v>2.2459349593495936</v>
      </c>
      <c r="Q112" s="5">
        <f>LOG(P112,2)/O112</f>
        <v>0.19468789141448758</v>
      </c>
    </row>
    <row r="113" spans="1:17" x14ac:dyDescent="0.2">
      <c r="A113" t="s">
        <v>60</v>
      </c>
      <c r="B113" t="s">
        <v>118</v>
      </c>
      <c r="C113" t="s">
        <v>168</v>
      </c>
      <c r="D113" t="s">
        <v>227</v>
      </c>
      <c r="E113" s="2">
        <v>44723.84375</v>
      </c>
      <c r="F113">
        <v>3212</v>
      </c>
      <c r="G113">
        <v>3253</v>
      </c>
      <c r="H113">
        <v>1978</v>
      </c>
      <c r="I113">
        <v>60290</v>
      </c>
      <c r="J113">
        <v>20340</v>
      </c>
      <c r="K113">
        <v>14796</v>
      </c>
      <c r="L113">
        <v>12861</v>
      </c>
      <c r="M113">
        <v>8415</v>
      </c>
      <c r="O113" s="5">
        <f>E115-$E$109</f>
        <v>5.9958333333343035</v>
      </c>
      <c r="P113" s="5">
        <f t="shared" ref="P113" si="73">J113/$J$109</f>
        <v>2.0670731707317072</v>
      </c>
      <c r="Q113" s="5">
        <f t="shared" ref="Q113:Q114" si="74">LOG(P113,2)/O113</f>
        <v>0.17471957612532435</v>
      </c>
    </row>
    <row r="114" spans="1:17" x14ac:dyDescent="0.2">
      <c r="A114" t="s">
        <v>61</v>
      </c>
      <c r="B114" t="s">
        <v>118</v>
      </c>
      <c r="C114" t="s">
        <v>169</v>
      </c>
      <c r="D114" t="s">
        <v>227</v>
      </c>
      <c r="E114" s="2">
        <v>44723.847222222219</v>
      </c>
      <c r="F114">
        <v>3507</v>
      </c>
      <c r="G114">
        <v>3554</v>
      </c>
      <c r="H114">
        <v>1978</v>
      </c>
      <c r="I114">
        <v>60290</v>
      </c>
      <c r="J114">
        <v>21100</v>
      </c>
      <c r="K114">
        <v>14862</v>
      </c>
      <c r="L114">
        <v>12631</v>
      </c>
      <c r="M114">
        <v>8662</v>
      </c>
      <c r="O114" s="5">
        <f>E115-$E$109</f>
        <v>5.9958333333343035</v>
      </c>
      <c r="P114" s="5">
        <f>J114/$J$109</f>
        <v>2.1443089430894311</v>
      </c>
      <c r="Q114" s="5">
        <f t="shared" si="74"/>
        <v>0.18354625905575478</v>
      </c>
    </row>
    <row r="115" spans="1:17" x14ac:dyDescent="0.2">
      <c r="A115" t="s">
        <v>229</v>
      </c>
      <c r="E115" s="2">
        <f>E112</f>
        <v>44723.840277777781</v>
      </c>
      <c r="J115" s="3">
        <f>AVERAGE(J112:J114)</f>
        <v>21180</v>
      </c>
      <c r="K115" s="3">
        <f t="shared" ref="K115:L115" si="75">AVERAGE(K112:K114)</f>
        <v>13980.333333333334</v>
      </c>
      <c r="L115" s="3">
        <f t="shared" si="75"/>
        <v>12017</v>
      </c>
    </row>
    <row r="117" spans="1:17" x14ac:dyDescent="0.2">
      <c r="A117" t="s">
        <v>62</v>
      </c>
      <c r="B117" t="s">
        <v>118</v>
      </c>
      <c r="C117" t="s">
        <v>170</v>
      </c>
      <c r="D117" t="s">
        <v>227</v>
      </c>
      <c r="E117" s="2">
        <v>44723.87222222222</v>
      </c>
      <c r="F117">
        <v>2947</v>
      </c>
      <c r="G117">
        <v>2968</v>
      </c>
      <c r="H117">
        <v>1978</v>
      </c>
      <c r="I117">
        <v>60290</v>
      </c>
      <c r="J117">
        <v>19540</v>
      </c>
      <c r="K117">
        <v>12438</v>
      </c>
      <c r="L117">
        <v>10782</v>
      </c>
      <c r="M117">
        <v>6744</v>
      </c>
      <c r="O117" s="5">
        <f>E120-$E$109</f>
        <v>6.0277777777737356</v>
      </c>
      <c r="P117" s="5">
        <f>J117/$J$109</f>
        <v>1.9857723577235773</v>
      </c>
      <c r="Q117" s="5">
        <f>LOG(P117,2)/O117</f>
        <v>0.16418990266669645</v>
      </c>
    </row>
    <row r="118" spans="1:17" x14ac:dyDescent="0.2">
      <c r="A118" t="s">
        <v>63</v>
      </c>
      <c r="B118" t="s">
        <v>118</v>
      </c>
      <c r="C118" t="s">
        <v>171</v>
      </c>
      <c r="D118" t="s">
        <v>227</v>
      </c>
      <c r="E118" s="2">
        <v>44723.876388888893</v>
      </c>
      <c r="F118">
        <v>3365</v>
      </c>
      <c r="G118">
        <v>3406</v>
      </c>
      <c r="H118">
        <v>1978</v>
      </c>
      <c r="I118">
        <v>60290</v>
      </c>
      <c r="J118">
        <v>17900</v>
      </c>
      <c r="K118">
        <v>14700</v>
      </c>
      <c r="L118">
        <v>13043</v>
      </c>
      <c r="M118">
        <v>7654</v>
      </c>
      <c r="O118" s="5">
        <f>E120-$E$109</f>
        <v>6.0277777777737356</v>
      </c>
      <c r="P118" s="5">
        <f t="shared" ref="P118" si="76">J118/$J$109</f>
        <v>1.8191056910569106</v>
      </c>
      <c r="Q118" s="5">
        <f t="shared" ref="Q118:Q119" si="77">LOG(P118,2)/O118</f>
        <v>0.14320855854961512</v>
      </c>
    </row>
    <row r="119" spans="1:17" x14ac:dyDescent="0.2">
      <c r="A119" t="s">
        <v>64</v>
      </c>
      <c r="B119" t="s">
        <v>118</v>
      </c>
      <c r="C119" t="s">
        <v>172</v>
      </c>
      <c r="D119" t="s">
        <v>227</v>
      </c>
      <c r="E119" s="2">
        <v>44723.879166666673</v>
      </c>
      <c r="F119">
        <v>3174</v>
      </c>
      <c r="G119">
        <v>3211</v>
      </c>
      <c r="H119">
        <v>1978</v>
      </c>
      <c r="I119">
        <v>60290</v>
      </c>
      <c r="J119">
        <v>16940</v>
      </c>
      <c r="K119">
        <v>14189</v>
      </c>
      <c r="L119">
        <v>12389</v>
      </c>
      <c r="M119">
        <v>8059</v>
      </c>
      <c r="O119" s="5">
        <f>E120-$E$109</f>
        <v>6.0277777777737356</v>
      </c>
      <c r="P119" s="5">
        <f>J119/$J$109</f>
        <v>1.7215447154471544</v>
      </c>
      <c r="Q119" s="5">
        <f t="shared" si="77"/>
        <v>0.13001535273624623</v>
      </c>
    </row>
    <row r="120" spans="1:17" x14ac:dyDescent="0.2">
      <c r="A120" t="s">
        <v>229</v>
      </c>
      <c r="E120" s="2">
        <f>E117</f>
        <v>44723.87222222222</v>
      </c>
      <c r="J120" s="3">
        <f>AVERAGE(J117:J119)</f>
        <v>18126.666666666668</v>
      </c>
      <c r="K120" s="3">
        <f t="shared" ref="K120" si="78">AVERAGE(K117:K119)</f>
        <v>13775.666666666666</v>
      </c>
      <c r="L120" s="3">
        <f t="shared" ref="L120" si="79">AVERAGE(L117:L119)</f>
        <v>12071.333333333334</v>
      </c>
    </row>
    <row r="121" spans="1:17" x14ac:dyDescent="0.2">
      <c r="A121" t="s">
        <v>233</v>
      </c>
      <c r="J121" s="3">
        <f>AVERAGE(J112,J113,J114,J117,J118,J119)</f>
        <v>19653.333333333332</v>
      </c>
      <c r="K121" s="3">
        <f t="shared" ref="K121:L121" si="80">AVERAGE(K112,K113,K114,K117,K118,K119)</f>
        <v>13878</v>
      </c>
      <c r="L121" s="3">
        <f t="shared" si="80"/>
        <v>12044.166666666666</v>
      </c>
      <c r="Q121" s="5">
        <f>AVERAGE(Q112,Q113,Q114,Q117,Q118,Q119)</f>
        <v>0.16506125675802072</v>
      </c>
    </row>
    <row r="123" spans="1:17" x14ac:dyDescent="0.2">
      <c r="A123" t="s">
        <v>30</v>
      </c>
      <c r="B123" t="s">
        <v>118</v>
      </c>
      <c r="C123" t="s">
        <v>137</v>
      </c>
      <c r="D123" t="s">
        <v>227</v>
      </c>
      <c r="E123" s="2">
        <v>44723.84097222222</v>
      </c>
      <c r="F123">
        <v>4462</v>
      </c>
      <c r="G123">
        <v>4519</v>
      </c>
      <c r="H123">
        <v>1978</v>
      </c>
      <c r="I123">
        <v>60290</v>
      </c>
      <c r="J123">
        <v>38560</v>
      </c>
      <c r="K123">
        <v>10843</v>
      </c>
      <c r="L123">
        <v>9063</v>
      </c>
      <c r="M123">
        <v>6671</v>
      </c>
      <c r="O123" s="5">
        <f>E126-$E$109</f>
        <v>5.9958333333343035</v>
      </c>
      <c r="P123" s="5">
        <f>J123/$J$109</f>
        <v>3.9186991869918697</v>
      </c>
      <c r="Q123" s="5">
        <f>LOG(P123,2)/O123</f>
        <v>0.32862401627081078</v>
      </c>
    </row>
    <row r="124" spans="1:17" x14ac:dyDescent="0.2">
      <c r="A124" t="s">
        <v>31</v>
      </c>
      <c r="B124" t="s">
        <v>118</v>
      </c>
      <c r="C124" t="s">
        <v>138</v>
      </c>
      <c r="D124" t="s">
        <v>227</v>
      </c>
      <c r="E124" s="2">
        <v>44723.845138888893</v>
      </c>
      <c r="F124">
        <v>3412</v>
      </c>
      <c r="G124">
        <v>3445</v>
      </c>
      <c r="H124">
        <v>1978</v>
      </c>
      <c r="I124">
        <v>60290</v>
      </c>
      <c r="J124">
        <v>23080</v>
      </c>
      <c r="K124">
        <v>12081</v>
      </c>
      <c r="L124">
        <v>10155</v>
      </c>
      <c r="M124">
        <v>7066</v>
      </c>
      <c r="O124" s="5">
        <f>E126-$E$109</f>
        <v>5.9958333333343035</v>
      </c>
      <c r="P124" s="5">
        <f t="shared" ref="P124" si="81">J124/$J$109</f>
        <v>2.345528455284553</v>
      </c>
      <c r="Q124" s="5">
        <f t="shared" ref="Q124:Q125" si="82">LOG(P124,2)/O124</f>
        <v>0.20512795051664384</v>
      </c>
    </row>
    <row r="125" spans="1:17" x14ac:dyDescent="0.2">
      <c r="A125" t="s">
        <v>32</v>
      </c>
      <c r="B125" t="s">
        <v>118</v>
      </c>
      <c r="C125" t="s">
        <v>139</v>
      </c>
      <c r="D125" t="s">
        <v>227</v>
      </c>
      <c r="E125" s="2">
        <v>44723.849305555559</v>
      </c>
      <c r="F125">
        <v>2456</v>
      </c>
      <c r="G125">
        <v>2473</v>
      </c>
      <c r="H125">
        <v>1978</v>
      </c>
      <c r="I125">
        <v>60290</v>
      </c>
      <c r="J125">
        <v>16960</v>
      </c>
      <c r="K125">
        <v>9808</v>
      </c>
      <c r="L125">
        <v>8667</v>
      </c>
      <c r="M125">
        <v>5464</v>
      </c>
      <c r="O125" s="5">
        <f>E126-$E$109</f>
        <v>5.9958333333343035</v>
      </c>
      <c r="P125" s="5">
        <f>J125/$J$109</f>
        <v>1.7235772357723578</v>
      </c>
      <c r="Q125" s="5">
        <f t="shared" si="82"/>
        <v>0.13099195817492687</v>
      </c>
    </row>
    <row r="126" spans="1:17" x14ac:dyDescent="0.2">
      <c r="A126" t="s">
        <v>229</v>
      </c>
      <c r="E126" s="2">
        <f>E112</f>
        <v>44723.840277777781</v>
      </c>
      <c r="J126" s="3">
        <f>AVERAGE(J123:J125)</f>
        <v>26200</v>
      </c>
      <c r="K126" s="3">
        <f t="shared" ref="K126" si="83">AVERAGE(K123:K125)</f>
        <v>10910.666666666666</v>
      </c>
      <c r="L126" s="3">
        <f t="shared" ref="L126" si="84">AVERAGE(L123:L125)</f>
        <v>9295</v>
      </c>
    </row>
    <row r="128" spans="1:17" x14ac:dyDescent="0.2">
      <c r="A128" t="s">
        <v>33</v>
      </c>
      <c r="B128" t="s">
        <v>118</v>
      </c>
      <c r="C128" t="s">
        <v>140</v>
      </c>
      <c r="D128" t="s">
        <v>227</v>
      </c>
      <c r="E128" s="2">
        <v>44723.872916666667</v>
      </c>
      <c r="F128">
        <v>4551</v>
      </c>
      <c r="G128">
        <v>4611</v>
      </c>
      <c r="H128">
        <v>1978</v>
      </c>
      <c r="I128">
        <v>60290</v>
      </c>
      <c r="J128">
        <v>41780</v>
      </c>
      <c r="K128">
        <v>10647</v>
      </c>
      <c r="L128">
        <v>9040</v>
      </c>
      <c r="M128">
        <v>6095</v>
      </c>
      <c r="O128" s="5">
        <f>E131-$E$109</f>
        <v>6.0277777777737356</v>
      </c>
      <c r="P128" s="5">
        <f>J128/$J$109</f>
        <v>4.2459349593495936</v>
      </c>
      <c r="Q128" s="5">
        <f>LOG(P128,2)/O128</f>
        <v>0.34607816489517801</v>
      </c>
    </row>
    <row r="129" spans="1:17" x14ac:dyDescent="0.2">
      <c r="A129" t="s">
        <v>34</v>
      </c>
      <c r="B129" t="s">
        <v>118</v>
      </c>
      <c r="C129" t="s">
        <v>141</v>
      </c>
      <c r="D129" t="s">
        <v>227</v>
      </c>
      <c r="E129" s="2">
        <v>44723.877083333333</v>
      </c>
      <c r="F129">
        <v>3739</v>
      </c>
      <c r="G129">
        <v>3780</v>
      </c>
      <c r="H129">
        <v>1978</v>
      </c>
      <c r="I129">
        <v>60290</v>
      </c>
      <c r="J129">
        <v>26920</v>
      </c>
      <c r="K129">
        <v>11601</v>
      </c>
      <c r="L129">
        <v>9741</v>
      </c>
      <c r="M129">
        <v>7070</v>
      </c>
      <c r="O129" s="5">
        <f>E131-$E$109</f>
        <v>6.0277777777737356</v>
      </c>
      <c r="P129" s="5">
        <f t="shared" ref="P129" si="85">J129/$J$109</f>
        <v>2.7357723577235773</v>
      </c>
      <c r="Q129" s="5">
        <f t="shared" ref="Q129:Q130" si="86">LOG(P129,2)/O129</f>
        <v>0.24087619729858908</v>
      </c>
    </row>
    <row r="130" spans="1:17" x14ac:dyDescent="0.2">
      <c r="A130" t="s">
        <v>35</v>
      </c>
      <c r="B130" t="s">
        <v>118</v>
      </c>
      <c r="C130" t="s">
        <v>142</v>
      </c>
      <c r="D130" t="s">
        <v>227</v>
      </c>
      <c r="E130" s="2">
        <v>44723.880555555559</v>
      </c>
      <c r="F130">
        <v>3869</v>
      </c>
      <c r="G130">
        <v>3910</v>
      </c>
      <c r="H130">
        <v>1978</v>
      </c>
      <c r="I130">
        <v>60290</v>
      </c>
      <c r="J130">
        <v>27280</v>
      </c>
      <c r="K130">
        <v>11484</v>
      </c>
      <c r="L130">
        <v>9863</v>
      </c>
      <c r="M130">
        <v>6772</v>
      </c>
      <c r="O130" s="5">
        <f>E131-$E$109</f>
        <v>6.0277777777737356</v>
      </c>
      <c r="P130" s="5">
        <f>J130/$J$109</f>
        <v>2.7723577235772359</v>
      </c>
      <c r="Q130" s="5">
        <f t="shared" si="86"/>
        <v>0.24405568319213408</v>
      </c>
    </row>
    <row r="131" spans="1:17" x14ac:dyDescent="0.2">
      <c r="A131" t="s">
        <v>229</v>
      </c>
      <c r="E131" s="2">
        <f>E117</f>
        <v>44723.87222222222</v>
      </c>
      <c r="J131" s="3">
        <f>AVERAGE(J128:J130)</f>
        <v>31993.333333333332</v>
      </c>
      <c r="K131" s="3">
        <f t="shared" ref="K131" si="87">AVERAGE(K128:K130)</f>
        <v>11244</v>
      </c>
      <c r="L131" s="3">
        <f t="shared" ref="L131" si="88">AVERAGE(L128:L130)</f>
        <v>9548</v>
      </c>
    </row>
    <row r="132" spans="1:17" x14ac:dyDescent="0.2">
      <c r="A132" t="s">
        <v>233</v>
      </c>
      <c r="J132" s="3">
        <f>AVERAGE(J123,J124,J125,J128,J129,J130)</f>
        <v>29096.666666666668</v>
      </c>
      <c r="K132" s="3">
        <f t="shared" ref="K132:L132" si="89">AVERAGE(K123,K124,K125,K128,K129,K130)</f>
        <v>11077.333333333334</v>
      </c>
      <c r="L132" s="3">
        <f t="shared" si="89"/>
        <v>9421.5</v>
      </c>
      <c r="Q132" s="5">
        <f>AVERAGE(Q123,Q124,Q125,Q128,Q129,Q130)</f>
        <v>0.24929232839138046</v>
      </c>
    </row>
    <row r="134" spans="1:17" x14ac:dyDescent="0.2">
      <c r="A134" t="s">
        <v>13</v>
      </c>
      <c r="B134" t="s">
        <v>118</v>
      </c>
      <c r="C134" t="s">
        <v>119</v>
      </c>
      <c r="D134" t="s">
        <v>227</v>
      </c>
      <c r="E134" s="2">
        <v>44723.841666666667</v>
      </c>
      <c r="F134">
        <v>2244</v>
      </c>
      <c r="G134">
        <v>2259</v>
      </c>
      <c r="H134">
        <v>1978</v>
      </c>
      <c r="I134">
        <v>60290</v>
      </c>
      <c r="J134">
        <v>18520</v>
      </c>
      <c r="K134">
        <v>9845</v>
      </c>
      <c r="L134">
        <v>8563</v>
      </c>
      <c r="M134">
        <v>5369</v>
      </c>
      <c r="O134" s="5">
        <f>E137-$E$109</f>
        <v>5.9958333333343035</v>
      </c>
      <c r="P134" s="5">
        <f>J134/$J$109</f>
        <v>1.8821138211382114</v>
      </c>
      <c r="Q134" s="5">
        <f>LOG(P134,2)/O134</f>
        <v>0.15216464954899495</v>
      </c>
    </row>
    <row r="135" spans="1:17" x14ac:dyDescent="0.2">
      <c r="A135" t="s">
        <v>14</v>
      </c>
      <c r="B135" t="s">
        <v>118</v>
      </c>
      <c r="C135" t="s">
        <v>120</v>
      </c>
      <c r="D135" t="s">
        <v>227</v>
      </c>
      <c r="E135" s="2">
        <v>44723.845833333333</v>
      </c>
      <c r="F135">
        <v>2321</v>
      </c>
      <c r="G135">
        <v>2337</v>
      </c>
      <c r="H135">
        <v>1978</v>
      </c>
      <c r="I135">
        <v>60290</v>
      </c>
      <c r="J135">
        <v>19020</v>
      </c>
      <c r="K135">
        <v>10185</v>
      </c>
      <c r="L135">
        <v>8561</v>
      </c>
      <c r="M135">
        <v>5899</v>
      </c>
      <c r="O135" s="5">
        <f>E137-$E$109</f>
        <v>5.9958333333343035</v>
      </c>
      <c r="P135" s="5">
        <f t="shared" ref="P135" si="90">J135/$J$109</f>
        <v>1.9329268292682926</v>
      </c>
      <c r="Q135" s="5">
        <f t="shared" ref="Q135:Q136" si="91">LOG(P135,2)/O135</f>
        <v>0.15857462552125134</v>
      </c>
    </row>
    <row r="136" spans="1:17" x14ac:dyDescent="0.2">
      <c r="A136" t="s">
        <v>15</v>
      </c>
      <c r="B136" t="s">
        <v>118</v>
      </c>
      <c r="C136" t="s">
        <v>121</v>
      </c>
      <c r="D136" t="s">
        <v>227</v>
      </c>
      <c r="E136" s="2">
        <v>44723.847916666673</v>
      </c>
      <c r="F136">
        <v>4269</v>
      </c>
      <c r="G136">
        <v>4325</v>
      </c>
      <c r="H136">
        <v>1978</v>
      </c>
      <c r="I136">
        <v>60290</v>
      </c>
      <c r="J136">
        <v>34360</v>
      </c>
      <c r="K136">
        <v>11882</v>
      </c>
      <c r="L136">
        <v>10294</v>
      </c>
      <c r="M136">
        <v>6926</v>
      </c>
      <c r="O136" s="5">
        <f>E137-$E$109</f>
        <v>5.9958333333343035</v>
      </c>
      <c r="P136" s="5">
        <f>J136/$J$109</f>
        <v>3.4918699186991868</v>
      </c>
      <c r="Q136" s="5">
        <f t="shared" si="91"/>
        <v>0.30087557733964115</v>
      </c>
    </row>
    <row r="137" spans="1:17" x14ac:dyDescent="0.2">
      <c r="A137" t="s">
        <v>229</v>
      </c>
      <c r="E137" s="2">
        <f>E112</f>
        <v>44723.840277777781</v>
      </c>
      <c r="J137" s="3">
        <f>AVERAGE(J134:J136)</f>
        <v>23966.666666666668</v>
      </c>
      <c r="K137" s="3">
        <f t="shared" ref="K137" si="92">AVERAGE(K134:K136)</f>
        <v>10637.333333333334</v>
      </c>
      <c r="L137" s="3">
        <f t="shared" ref="L137" si="93">AVERAGE(L134:L136)</f>
        <v>9139.3333333333339</v>
      </c>
    </row>
    <row r="139" spans="1:17" x14ac:dyDescent="0.2">
      <c r="A139" t="s">
        <v>235</v>
      </c>
      <c r="B139" t="s">
        <v>118</v>
      </c>
      <c r="C139" t="s">
        <v>122</v>
      </c>
      <c r="D139" t="s">
        <v>227</v>
      </c>
      <c r="E139" s="2">
        <v>44723.873611111107</v>
      </c>
      <c r="F139">
        <v>2418</v>
      </c>
      <c r="G139">
        <v>2435</v>
      </c>
      <c r="H139">
        <v>1978</v>
      </c>
      <c r="I139">
        <v>60290</v>
      </c>
      <c r="J139">
        <v>21860</v>
      </c>
      <c r="K139">
        <v>9687</v>
      </c>
      <c r="L139">
        <v>8120</v>
      </c>
      <c r="M139">
        <v>5320</v>
      </c>
      <c r="O139" s="5">
        <f>E142-$E$109</f>
        <v>6.0277777777737356</v>
      </c>
      <c r="P139" s="5">
        <f>J139/$J$109</f>
        <v>2.2215447154471546</v>
      </c>
      <c r="Q139" s="5">
        <f>LOG(P139,2)/O139</f>
        <v>0.19104273959448728</v>
      </c>
    </row>
    <row r="140" spans="1:17" x14ac:dyDescent="0.2">
      <c r="A140" t="s">
        <v>17</v>
      </c>
      <c r="B140" t="s">
        <v>118</v>
      </c>
      <c r="C140" t="s">
        <v>123</v>
      </c>
      <c r="D140" t="s">
        <v>227</v>
      </c>
      <c r="E140" s="2">
        <v>44723.87777777778</v>
      </c>
      <c r="F140">
        <v>2221</v>
      </c>
      <c r="G140">
        <v>2236</v>
      </c>
      <c r="H140">
        <v>1978</v>
      </c>
      <c r="I140">
        <v>60290</v>
      </c>
      <c r="J140">
        <v>19220</v>
      </c>
      <c r="K140">
        <v>10524</v>
      </c>
      <c r="L140">
        <v>8882</v>
      </c>
      <c r="M140">
        <v>5936</v>
      </c>
      <c r="O140" s="5">
        <f>E142-$E$109</f>
        <v>6.0277777777737356</v>
      </c>
      <c r="P140" s="5">
        <f t="shared" ref="P140" si="94">J140/$J$109</f>
        <v>1.9532520325203253</v>
      </c>
      <c r="Q140" s="5">
        <f t="shared" ref="Q140:Q141" si="95">LOG(P140,2)/O140</f>
        <v>0.16023784403532582</v>
      </c>
    </row>
    <row r="141" spans="1:17" x14ac:dyDescent="0.2">
      <c r="A141" t="s">
        <v>18</v>
      </c>
      <c r="B141" t="s">
        <v>118</v>
      </c>
      <c r="C141" t="s">
        <v>124</v>
      </c>
      <c r="D141" t="s">
        <v>227</v>
      </c>
      <c r="E141" s="2">
        <v>44723.881249999999</v>
      </c>
      <c r="F141">
        <v>2192</v>
      </c>
      <c r="G141">
        <v>2205</v>
      </c>
      <c r="H141">
        <v>1978</v>
      </c>
      <c r="I141">
        <v>60290</v>
      </c>
      <c r="J141">
        <v>15480</v>
      </c>
      <c r="K141">
        <v>10106</v>
      </c>
      <c r="L141">
        <v>8728</v>
      </c>
      <c r="M141">
        <v>5519</v>
      </c>
      <c r="O141" s="5">
        <f>E142-$E$109</f>
        <v>6.0277777777737356</v>
      </c>
      <c r="P141" s="5">
        <f>J141/$J$109</f>
        <v>1.5731707317073171</v>
      </c>
      <c r="Q141" s="5">
        <f t="shared" si="95"/>
        <v>0.10844382041014709</v>
      </c>
    </row>
    <row r="142" spans="1:17" x14ac:dyDescent="0.2">
      <c r="A142" t="s">
        <v>229</v>
      </c>
      <c r="E142" s="2">
        <f>E117</f>
        <v>44723.87222222222</v>
      </c>
      <c r="J142" s="3">
        <f>AVERAGE(J139:J141)</f>
        <v>18853.333333333332</v>
      </c>
      <c r="K142" s="3">
        <f t="shared" ref="K142" si="96">AVERAGE(K139:K141)</f>
        <v>10105.666666666666</v>
      </c>
      <c r="L142" s="3">
        <f t="shared" ref="L142" si="97">AVERAGE(L139:L141)</f>
        <v>8576.6666666666661</v>
      </c>
    </row>
    <row r="143" spans="1:17" x14ac:dyDescent="0.2">
      <c r="A143" t="s">
        <v>233</v>
      </c>
      <c r="J143" s="3">
        <f>AVERAGE(J134,J135,J136,J139,J140,J141)</f>
        <v>21410</v>
      </c>
      <c r="K143" s="3">
        <f t="shared" ref="K143:L143" si="98">AVERAGE(K134,K135,K136,K139,K140,K141)</f>
        <v>10371.5</v>
      </c>
      <c r="L143" s="3">
        <f t="shared" si="98"/>
        <v>8858</v>
      </c>
      <c r="Q143" s="5">
        <f>AVERAGE(Q134,Q135,Q136,Q139,Q140,Q141)</f>
        <v>0.17855654274164126</v>
      </c>
    </row>
    <row r="145" spans="1:17" x14ac:dyDescent="0.2">
      <c r="A145" t="s">
        <v>36</v>
      </c>
      <c r="B145" t="s">
        <v>118</v>
      </c>
      <c r="C145" t="s">
        <v>143</v>
      </c>
      <c r="D145" t="s">
        <v>227</v>
      </c>
      <c r="E145" s="2">
        <v>44723.842361111107</v>
      </c>
      <c r="F145">
        <v>16792</v>
      </c>
      <c r="G145">
        <v>17814</v>
      </c>
      <c r="H145">
        <v>1978</v>
      </c>
      <c r="I145">
        <v>60290</v>
      </c>
      <c r="J145">
        <v>233400</v>
      </c>
      <c r="K145">
        <v>8815</v>
      </c>
      <c r="L145">
        <v>8043</v>
      </c>
      <c r="M145">
        <v>4057</v>
      </c>
      <c r="O145" s="5">
        <f>E148-$E$109</f>
        <v>5.9958333333343035</v>
      </c>
      <c r="P145" s="5">
        <f>J145/$J$109</f>
        <v>23.719512195121951</v>
      </c>
      <c r="Q145" s="5">
        <f>LOG(P145,2)/O145</f>
        <v>0.76186281060537564</v>
      </c>
    </row>
    <row r="146" spans="1:17" x14ac:dyDescent="0.2">
      <c r="A146" t="s">
        <v>37</v>
      </c>
      <c r="B146" t="s">
        <v>118</v>
      </c>
      <c r="C146" t="s">
        <v>144</v>
      </c>
      <c r="D146" t="s">
        <v>227</v>
      </c>
      <c r="E146" s="2">
        <v>44723.84652777778</v>
      </c>
      <c r="F146">
        <v>18062</v>
      </c>
      <c r="G146">
        <v>19160</v>
      </c>
      <c r="H146">
        <v>1978</v>
      </c>
      <c r="I146">
        <v>60290</v>
      </c>
      <c r="J146">
        <v>226400</v>
      </c>
      <c r="K146">
        <v>8854</v>
      </c>
      <c r="L146">
        <v>8109</v>
      </c>
      <c r="M146">
        <v>4105</v>
      </c>
      <c r="O146" s="5">
        <f>E148-$E$109</f>
        <v>5.9958333333343035</v>
      </c>
      <c r="P146" s="5">
        <f t="shared" ref="P146" si="99">J146/$J$109</f>
        <v>23.008130081300813</v>
      </c>
      <c r="Q146" s="5">
        <f t="shared" ref="Q146:Q147" si="100">LOG(P146,2)/O146</f>
        <v>0.7545359553655494</v>
      </c>
    </row>
    <row r="147" spans="1:17" x14ac:dyDescent="0.2">
      <c r="A147" t="s">
        <v>38</v>
      </c>
      <c r="B147" t="s">
        <v>118</v>
      </c>
      <c r="C147" t="s">
        <v>145</v>
      </c>
      <c r="D147" t="s">
        <v>227</v>
      </c>
      <c r="E147" s="2">
        <v>44723.85</v>
      </c>
      <c r="F147">
        <v>18395</v>
      </c>
      <c r="G147">
        <v>19461</v>
      </c>
      <c r="H147">
        <v>1978</v>
      </c>
      <c r="I147">
        <v>60290</v>
      </c>
      <c r="J147">
        <v>203400</v>
      </c>
      <c r="K147">
        <v>8974</v>
      </c>
      <c r="L147">
        <v>8334</v>
      </c>
      <c r="M147">
        <v>3958</v>
      </c>
      <c r="O147" s="5">
        <f>E148-$E$109</f>
        <v>5.9958333333343035</v>
      </c>
      <c r="P147" s="5">
        <f>J147/$J$109</f>
        <v>20.670731707317074</v>
      </c>
      <c r="Q147" s="5">
        <f t="shared" si="100"/>
        <v>0.72875900821207773</v>
      </c>
    </row>
    <row r="148" spans="1:17" x14ac:dyDescent="0.2">
      <c r="A148" t="s">
        <v>229</v>
      </c>
      <c r="E148" s="2">
        <f>E112</f>
        <v>44723.840277777781</v>
      </c>
      <c r="J148" s="3">
        <f>AVERAGE(J145:J147)</f>
        <v>221066.66666666666</v>
      </c>
      <c r="K148" s="3">
        <f t="shared" ref="K148" si="101">AVERAGE(K145:K147)</f>
        <v>8881</v>
      </c>
      <c r="L148" s="3">
        <f t="shared" ref="L148" si="102">AVERAGE(L145:L147)</f>
        <v>8162</v>
      </c>
    </row>
    <row r="150" spans="1:17" x14ac:dyDescent="0.2">
      <c r="A150" t="s">
        <v>39</v>
      </c>
      <c r="B150" t="s">
        <v>118</v>
      </c>
      <c r="C150" t="s">
        <v>146</v>
      </c>
      <c r="D150" t="s">
        <v>227</v>
      </c>
      <c r="E150" s="2">
        <v>44723.875</v>
      </c>
      <c r="F150">
        <v>18935</v>
      </c>
      <c r="G150">
        <v>20161</v>
      </c>
      <c r="H150">
        <v>1978</v>
      </c>
      <c r="I150">
        <v>60290</v>
      </c>
      <c r="J150">
        <v>248400</v>
      </c>
      <c r="K150">
        <v>8581</v>
      </c>
      <c r="L150">
        <v>7899</v>
      </c>
      <c r="M150">
        <v>3896</v>
      </c>
      <c r="O150" s="5">
        <f>E153-$E$109</f>
        <v>6.0277777777737356</v>
      </c>
      <c r="P150" s="5">
        <f>J150/$J$109</f>
        <v>25.243902439024389</v>
      </c>
      <c r="Q150" s="5">
        <f>LOG(P150,2)/O150</f>
        <v>0.77273304018332811</v>
      </c>
    </row>
    <row r="151" spans="1:17" x14ac:dyDescent="0.2">
      <c r="A151" t="s">
        <v>40</v>
      </c>
      <c r="B151" t="s">
        <v>118</v>
      </c>
      <c r="C151" t="s">
        <v>147</v>
      </c>
      <c r="D151" t="s">
        <v>227</v>
      </c>
      <c r="E151" s="2">
        <v>44723.878472222219</v>
      </c>
      <c r="F151">
        <v>17659</v>
      </c>
      <c r="G151">
        <v>18775</v>
      </c>
      <c r="H151">
        <v>1978</v>
      </c>
      <c r="I151">
        <v>60290</v>
      </c>
      <c r="J151">
        <v>235100</v>
      </c>
      <c r="K151">
        <v>8813</v>
      </c>
      <c r="L151">
        <v>7971</v>
      </c>
      <c r="M151">
        <v>4257</v>
      </c>
      <c r="O151" s="5">
        <f>E153-$E$109</f>
        <v>6.0277777777737356</v>
      </c>
      <c r="P151" s="5">
        <f t="shared" ref="P151" si="103">J151/$J$109</f>
        <v>23.892276422764226</v>
      </c>
      <c r="Q151" s="5">
        <f t="shared" ref="Q151:Q152" si="104">LOG(P151,2)/O151</f>
        <v>0.7595622436652153</v>
      </c>
    </row>
    <row r="152" spans="1:17" x14ac:dyDescent="0.2">
      <c r="A152" t="s">
        <v>41</v>
      </c>
      <c r="B152" t="s">
        <v>118</v>
      </c>
      <c r="C152" t="s">
        <v>148</v>
      </c>
      <c r="D152" t="s">
        <v>227</v>
      </c>
      <c r="E152" s="2">
        <v>44723.881944444453</v>
      </c>
      <c r="F152">
        <v>18032</v>
      </c>
      <c r="G152">
        <v>19068</v>
      </c>
      <c r="H152">
        <v>1978</v>
      </c>
      <c r="I152">
        <v>60290</v>
      </c>
      <c r="J152">
        <v>212700</v>
      </c>
      <c r="K152">
        <v>8812</v>
      </c>
      <c r="L152">
        <v>8146</v>
      </c>
      <c r="M152">
        <v>3728</v>
      </c>
      <c r="O152" s="5">
        <f>E153-$E$109</f>
        <v>6.0277777777737356</v>
      </c>
      <c r="P152" s="5">
        <f>J152/$J$109</f>
        <v>21.615853658536587</v>
      </c>
      <c r="Q152" s="5">
        <f t="shared" si="104"/>
        <v>0.73559744087752843</v>
      </c>
    </row>
    <row r="153" spans="1:17" x14ac:dyDescent="0.2">
      <c r="A153" t="s">
        <v>229</v>
      </c>
      <c r="E153" s="2">
        <f>E117</f>
        <v>44723.87222222222</v>
      </c>
      <c r="J153" s="3">
        <f>AVERAGE(J150:J152)</f>
        <v>232066.66666666666</v>
      </c>
      <c r="K153" s="3">
        <f t="shared" ref="K153" si="105">AVERAGE(K150:K152)</f>
        <v>8735.3333333333339</v>
      </c>
      <c r="L153" s="3">
        <f t="shared" ref="L153" si="106">AVERAGE(L150:L152)</f>
        <v>8005.333333333333</v>
      </c>
    </row>
    <row r="154" spans="1:17" x14ac:dyDescent="0.2">
      <c r="A154" t="s">
        <v>233</v>
      </c>
      <c r="J154" s="3">
        <f>AVERAGE(J145,J146,J147,J150,J151,J152)</f>
        <v>226566.66666666666</v>
      </c>
      <c r="K154" s="3">
        <f t="shared" ref="K154:L154" si="107">AVERAGE(K145,K146,K147,K150,K151,K152)</f>
        <v>8808.1666666666661</v>
      </c>
      <c r="L154" s="3">
        <f t="shared" si="107"/>
        <v>8083.666666666667</v>
      </c>
      <c r="Q154" s="5">
        <f>AVERAGE(Q145,Q146,Q147,Q150,Q151,Q152)</f>
        <v>0.75217508315151249</v>
      </c>
    </row>
    <row r="156" spans="1:17" x14ac:dyDescent="0.2">
      <c r="A156" t="s">
        <v>42</v>
      </c>
      <c r="B156" t="s">
        <v>118</v>
      </c>
      <c r="C156" t="s">
        <v>149</v>
      </c>
      <c r="D156" t="s">
        <v>227</v>
      </c>
      <c r="E156" s="2">
        <v>44723.898611111108</v>
      </c>
      <c r="F156">
        <v>2172</v>
      </c>
      <c r="G156">
        <v>2179</v>
      </c>
      <c r="H156">
        <v>1978</v>
      </c>
      <c r="I156">
        <v>60290</v>
      </c>
      <c r="J156">
        <v>6540</v>
      </c>
      <c r="K156">
        <v>16105</v>
      </c>
      <c r="L156">
        <v>14864</v>
      </c>
      <c r="M156">
        <v>7674</v>
      </c>
      <c r="O156" s="5">
        <f>E159-$E$109</f>
        <v>6.054166666661331</v>
      </c>
      <c r="P156" s="5">
        <f>J156/$J$109</f>
        <v>0.66463414634146345</v>
      </c>
      <c r="Q156" s="5">
        <f>LOG(P156,2)/O156</f>
        <v>-9.7349100593257007E-2</v>
      </c>
    </row>
    <row r="157" spans="1:17" x14ac:dyDescent="0.2">
      <c r="A157" t="s">
        <v>43</v>
      </c>
      <c r="B157" t="s">
        <v>118</v>
      </c>
      <c r="C157" t="s">
        <v>150</v>
      </c>
      <c r="D157" t="s">
        <v>227</v>
      </c>
      <c r="E157" s="2">
        <v>44723.902083333327</v>
      </c>
      <c r="F157">
        <v>2213</v>
      </c>
      <c r="G157">
        <v>2227</v>
      </c>
      <c r="H157">
        <v>1978</v>
      </c>
      <c r="I157">
        <v>60290</v>
      </c>
      <c r="J157">
        <v>8200</v>
      </c>
      <c r="K157">
        <v>17460</v>
      </c>
      <c r="L157">
        <v>16863</v>
      </c>
      <c r="M157">
        <v>8570</v>
      </c>
      <c r="O157" s="5">
        <f>E159-$E$109</f>
        <v>6.054166666661331</v>
      </c>
      <c r="P157" s="5">
        <f t="shared" ref="P157" si="108">J157/$J$109</f>
        <v>0.83333333333333337</v>
      </c>
      <c r="Q157" s="5">
        <f t="shared" ref="Q157:Q158" si="109">LOG(P157,2)/O157</f>
        <v>-4.3446839229295348E-2</v>
      </c>
    </row>
    <row r="158" spans="1:17" x14ac:dyDescent="0.2">
      <c r="A158" t="s">
        <v>44</v>
      </c>
      <c r="B158" t="s">
        <v>118</v>
      </c>
      <c r="C158" t="s">
        <v>151</v>
      </c>
      <c r="D158" t="s">
        <v>227</v>
      </c>
      <c r="E158" s="2">
        <v>44723.905555555553</v>
      </c>
      <c r="F158">
        <v>2135</v>
      </c>
      <c r="G158">
        <v>2149</v>
      </c>
      <c r="H158">
        <v>1978</v>
      </c>
      <c r="I158">
        <v>60290</v>
      </c>
      <c r="J158">
        <v>7500</v>
      </c>
      <c r="K158">
        <v>17792</v>
      </c>
      <c r="L158">
        <v>17207</v>
      </c>
      <c r="M158">
        <v>8331</v>
      </c>
      <c r="O158" s="5">
        <f>E159-$E$109</f>
        <v>6.054166666661331</v>
      </c>
      <c r="P158" s="5">
        <f>J158/$J$109</f>
        <v>0.76219512195121952</v>
      </c>
      <c r="Q158" s="5">
        <f t="shared" si="109"/>
        <v>-6.4710428623208568E-2</v>
      </c>
    </row>
    <row r="159" spans="1:17" x14ac:dyDescent="0.2">
      <c r="A159" t="s">
        <v>229</v>
      </c>
      <c r="E159" s="2">
        <f>E156</f>
        <v>44723.898611111108</v>
      </c>
      <c r="J159" s="3">
        <f>AVERAGE(J156:J158)</f>
        <v>7413.333333333333</v>
      </c>
      <c r="K159" s="3">
        <f t="shared" ref="K159" si="110">AVERAGE(K156:K158)</f>
        <v>17119</v>
      </c>
      <c r="L159" s="3">
        <f t="shared" ref="L159" si="111">AVERAGE(L156:L158)</f>
        <v>16311.333333333334</v>
      </c>
    </row>
    <row r="161" spans="1:17" x14ac:dyDescent="0.2">
      <c r="A161" t="s">
        <v>45</v>
      </c>
      <c r="B161" t="s">
        <v>118</v>
      </c>
      <c r="C161" t="s">
        <v>152</v>
      </c>
      <c r="D161" t="s">
        <v>227</v>
      </c>
      <c r="E161" s="2">
        <v>44723.92083333333</v>
      </c>
      <c r="F161">
        <v>2185</v>
      </c>
      <c r="G161">
        <v>2193</v>
      </c>
      <c r="H161">
        <v>1978</v>
      </c>
      <c r="I161">
        <v>60290</v>
      </c>
      <c r="J161">
        <v>6820</v>
      </c>
      <c r="K161">
        <v>15488</v>
      </c>
      <c r="L161">
        <v>14649</v>
      </c>
      <c r="M161">
        <v>7092</v>
      </c>
      <c r="O161" s="5">
        <f>E164-$E$109</f>
        <v>6.0763888888832298</v>
      </c>
      <c r="P161" s="5">
        <f>J161/$J$109</f>
        <v>0.69308943089430897</v>
      </c>
      <c r="Q161" s="5">
        <f>LOG(P161,2)/O161</f>
        <v>-8.703961941650358E-2</v>
      </c>
    </row>
    <row r="162" spans="1:17" x14ac:dyDescent="0.2">
      <c r="A162" t="s">
        <v>46</v>
      </c>
      <c r="B162" t="s">
        <v>118</v>
      </c>
      <c r="C162" t="s">
        <v>153</v>
      </c>
      <c r="D162" t="s">
        <v>227</v>
      </c>
      <c r="E162" s="2">
        <v>44723.923611111109</v>
      </c>
      <c r="F162">
        <v>1964</v>
      </c>
      <c r="G162">
        <v>1975</v>
      </c>
      <c r="H162">
        <v>1978</v>
      </c>
      <c r="I162">
        <v>60290</v>
      </c>
      <c r="J162">
        <v>6700</v>
      </c>
      <c r="K162">
        <v>17021</v>
      </c>
      <c r="L162">
        <v>15517</v>
      </c>
      <c r="M162">
        <v>8509</v>
      </c>
      <c r="O162" s="5">
        <f>E164-$E$109</f>
        <v>6.0763888888832298</v>
      </c>
      <c r="P162" s="5">
        <f t="shared" ref="P162" si="112">J162/$J$109</f>
        <v>0.68089430894308944</v>
      </c>
      <c r="Q162" s="5">
        <f t="shared" ref="Q162:Q163" si="113">LOG(P162,2)/O162</f>
        <v>-9.1254399633400582E-2</v>
      </c>
    </row>
    <row r="163" spans="1:17" x14ac:dyDescent="0.2">
      <c r="A163" t="s">
        <v>47</v>
      </c>
      <c r="B163" t="s">
        <v>118</v>
      </c>
      <c r="C163" t="s">
        <v>154</v>
      </c>
      <c r="D163" t="s">
        <v>227</v>
      </c>
      <c r="E163" s="2">
        <v>44723.926388888889</v>
      </c>
      <c r="F163">
        <v>2178</v>
      </c>
      <c r="G163">
        <v>2192</v>
      </c>
      <c r="H163">
        <v>1978</v>
      </c>
      <c r="I163">
        <v>60290</v>
      </c>
      <c r="J163">
        <v>7420</v>
      </c>
      <c r="K163">
        <v>17782</v>
      </c>
      <c r="L163">
        <v>16298</v>
      </c>
      <c r="M163">
        <v>9352</v>
      </c>
      <c r="O163" s="5">
        <f>E164-$E$109</f>
        <v>6.0763888888832298</v>
      </c>
      <c r="P163" s="5">
        <f>J163/$J$109</f>
        <v>0.75406504065040647</v>
      </c>
      <c r="Q163" s="5">
        <f t="shared" si="113"/>
        <v>-6.7019925183439424E-2</v>
      </c>
    </row>
    <row r="164" spans="1:17" x14ac:dyDescent="0.2">
      <c r="A164" t="s">
        <v>229</v>
      </c>
      <c r="E164" s="2">
        <f>E161</f>
        <v>44723.92083333333</v>
      </c>
      <c r="J164" s="3">
        <f>AVERAGE(J161:J163)</f>
        <v>6980</v>
      </c>
      <c r="K164" s="3">
        <f t="shared" ref="K164" si="114">AVERAGE(K161:K163)</f>
        <v>16763.666666666668</v>
      </c>
      <c r="L164" s="3">
        <f t="shared" ref="L164" si="115">AVERAGE(L161:L163)</f>
        <v>15488</v>
      </c>
    </row>
    <row r="165" spans="1:17" x14ac:dyDescent="0.2">
      <c r="A165" t="s">
        <v>233</v>
      </c>
      <c r="J165" s="3">
        <f>AVERAGE(J156,J157,J158,J161,J162,J163)</f>
        <v>7196.666666666667</v>
      </c>
      <c r="K165" s="3">
        <f t="shared" ref="K165:L165" si="116">AVERAGE(K156,K157,K158,K161,K162,K163)</f>
        <v>16941.333333333332</v>
      </c>
      <c r="L165" s="3">
        <f t="shared" si="116"/>
        <v>15899.666666666666</v>
      </c>
      <c r="Q165" s="5">
        <f>AVERAGE(Q156,Q157,Q158,Q161,Q162,Q163)</f>
        <v>-7.5136718779850745E-2</v>
      </c>
    </row>
    <row r="167" spans="1:17" x14ac:dyDescent="0.2">
      <c r="A167" t="s">
        <v>25</v>
      </c>
      <c r="B167" t="s">
        <v>118</v>
      </c>
      <c r="C167" t="s">
        <v>131</v>
      </c>
      <c r="D167" t="s">
        <v>227</v>
      </c>
      <c r="E167" s="2">
        <v>44723.899305555547</v>
      </c>
      <c r="F167">
        <v>3328</v>
      </c>
      <c r="G167">
        <v>3350</v>
      </c>
      <c r="H167">
        <v>1978</v>
      </c>
      <c r="I167">
        <v>60290</v>
      </c>
      <c r="J167">
        <v>16400</v>
      </c>
      <c r="K167">
        <v>13843</v>
      </c>
      <c r="L167">
        <v>12048</v>
      </c>
      <c r="M167">
        <v>8135</v>
      </c>
      <c r="O167" s="5">
        <f>E170-$E$109</f>
        <v>6.054166666661331</v>
      </c>
      <c r="P167" s="5">
        <f>J167/$J$109</f>
        <v>1.6666666666666667</v>
      </c>
      <c r="Q167" s="5">
        <f>LOG(P167,2)/O167</f>
        <v>0.12172865973850336</v>
      </c>
    </row>
    <row r="168" spans="1:17" x14ac:dyDescent="0.2">
      <c r="A168" t="s">
        <v>26</v>
      </c>
      <c r="B168" t="s">
        <v>118</v>
      </c>
      <c r="C168" t="s">
        <v>132</v>
      </c>
      <c r="D168" t="s">
        <v>227</v>
      </c>
      <c r="E168" s="2">
        <v>44723.902777777781</v>
      </c>
      <c r="F168">
        <v>3162</v>
      </c>
      <c r="G168">
        <v>3184</v>
      </c>
      <c r="H168">
        <v>1978</v>
      </c>
      <c r="I168">
        <v>60290</v>
      </c>
      <c r="J168">
        <v>14840</v>
      </c>
      <c r="K168">
        <v>15414</v>
      </c>
      <c r="L168">
        <v>13425</v>
      </c>
      <c r="M168">
        <v>9292</v>
      </c>
      <c r="O168" s="5">
        <f>E170-$E$109</f>
        <v>6.054166666661331</v>
      </c>
      <c r="P168" s="5">
        <f t="shared" ref="P168" si="117">J168/$J$109</f>
        <v>1.5081300813008129</v>
      </c>
      <c r="Q168" s="5">
        <f t="shared" ref="Q168:Q169" si="118">LOG(P168,2)/O168</f>
        <v>9.7909572682519333E-2</v>
      </c>
    </row>
    <row r="169" spans="1:17" x14ac:dyDescent="0.2">
      <c r="A169" t="s">
        <v>27</v>
      </c>
      <c r="B169" t="s">
        <v>118</v>
      </c>
      <c r="C169" t="s">
        <v>133</v>
      </c>
      <c r="D169" t="s">
        <v>227</v>
      </c>
      <c r="E169" s="2">
        <v>44723.90625</v>
      </c>
      <c r="F169">
        <v>3171</v>
      </c>
      <c r="G169">
        <v>3196</v>
      </c>
      <c r="H169">
        <v>1978</v>
      </c>
      <c r="I169">
        <v>60290</v>
      </c>
      <c r="J169">
        <v>16880</v>
      </c>
      <c r="K169">
        <v>15609</v>
      </c>
      <c r="L169">
        <v>13609</v>
      </c>
      <c r="M169">
        <v>9193</v>
      </c>
      <c r="O169" s="5">
        <f>E170-$E$109</f>
        <v>6.054166666661331</v>
      </c>
      <c r="P169" s="5">
        <f>J169/$J$109</f>
        <v>1.7154471544715446</v>
      </c>
      <c r="Q169" s="5">
        <f t="shared" si="118"/>
        <v>0.1286031135639859</v>
      </c>
    </row>
    <row r="170" spans="1:17" x14ac:dyDescent="0.2">
      <c r="A170" t="s">
        <v>229</v>
      </c>
      <c r="E170" s="2">
        <f>E156</f>
        <v>44723.898611111108</v>
      </c>
      <c r="J170" s="3">
        <f>AVERAGE(J167:J169)</f>
        <v>16040</v>
      </c>
      <c r="K170" s="3">
        <f t="shared" ref="K170" si="119">AVERAGE(K167:K169)</f>
        <v>14955.333333333334</v>
      </c>
      <c r="L170" s="3">
        <f t="shared" ref="L170" si="120">AVERAGE(L167:L169)</f>
        <v>13027.333333333334</v>
      </c>
    </row>
    <row r="172" spans="1:17" x14ac:dyDescent="0.2">
      <c r="A172" t="s">
        <v>28</v>
      </c>
      <c r="B172" t="s">
        <v>118</v>
      </c>
      <c r="C172" t="s">
        <v>134</v>
      </c>
      <c r="D172" t="s">
        <v>227</v>
      </c>
      <c r="E172" s="2">
        <v>44723.921527777777</v>
      </c>
      <c r="F172">
        <v>3434</v>
      </c>
      <c r="G172">
        <v>3459</v>
      </c>
      <c r="H172">
        <v>1978</v>
      </c>
      <c r="I172">
        <v>60290</v>
      </c>
      <c r="J172">
        <v>17200</v>
      </c>
      <c r="K172">
        <v>14042</v>
      </c>
      <c r="L172">
        <v>12323</v>
      </c>
      <c r="M172">
        <v>8039</v>
      </c>
      <c r="O172" s="5">
        <f>E175-$E$109</f>
        <v>6.0763888888832298</v>
      </c>
      <c r="P172" s="5">
        <f>J172/$J$109</f>
        <v>1.7479674796747968</v>
      </c>
      <c r="Q172" s="5">
        <f>LOG(P172,2)/O172</f>
        <v>0.13259163608244551</v>
      </c>
    </row>
    <row r="173" spans="1:17" x14ac:dyDescent="0.2">
      <c r="A173" t="s">
        <v>29</v>
      </c>
      <c r="B173" t="s">
        <v>118</v>
      </c>
      <c r="C173" t="s">
        <v>135</v>
      </c>
      <c r="D173" t="s">
        <v>227</v>
      </c>
      <c r="E173" s="2">
        <v>44723.924305555563</v>
      </c>
      <c r="F173">
        <v>3036</v>
      </c>
      <c r="G173">
        <v>3055</v>
      </c>
      <c r="H173">
        <v>1978</v>
      </c>
      <c r="I173">
        <v>60290</v>
      </c>
      <c r="J173">
        <v>12180</v>
      </c>
      <c r="K173">
        <v>15333</v>
      </c>
      <c r="L173">
        <v>13585</v>
      </c>
      <c r="M173">
        <v>9158</v>
      </c>
      <c r="O173" s="5">
        <f>E175-$E$109</f>
        <v>6.0763888888832298</v>
      </c>
      <c r="P173" s="5">
        <f t="shared" ref="P173" si="121">J173/$J$109</f>
        <v>1.2378048780487805</v>
      </c>
      <c r="Q173" s="5">
        <f t="shared" ref="Q173:Q174" si="122">LOG(P173,2)/O173</f>
        <v>5.0652438182517259E-2</v>
      </c>
    </row>
    <row r="174" spans="1:17" x14ac:dyDescent="0.2">
      <c r="A174" t="s">
        <v>236</v>
      </c>
      <c r="B174" t="s">
        <v>118</v>
      </c>
      <c r="C174" t="s">
        <v>136</v>
      </c>
      <c r="D174" t="s">
        <v>227</v>
      </c>
      <c r="E174" s="2">
        <v>44723.927083333343</v>
      </c>
      <c r="F174">
        <v>2975</v>
      </c>
      <c r="G174">
        <v>2996</v>
      </c>
      <c r="H174">
        <v>1978</v>
      </c>
      <c r="I174">
        <v>60290</v>
      </c>
      <c r="J174">
        <v>13740</v>
      </c>
      <c r="K174">
        <v>16184</v>
      </c>
      <c r="L174">
        <v>14320</v>
      </c>
      <c r="M174">
        <v>9310</v>
      </c>
      <c r="O174" s="5">
        <f>E175-$E$109</f>
        <v>6.0763888888832298</v>
      </c>
      <c r="P174" s="5">
        <f>J174/$J$109</f>
        <v>1.3963414634146341</v>
      </c>
      <c r="Q174" s="5">
        <f t="shared" si="122"/>
        <v>7.9266122081166235E-2</v>
      </c>
    </row>
    <row r="175" spans="1:17" x14ac:dyDescent="0.2">
      <c r="A175" t="s">
        <v>229</v>
      </c>
      <c r="E175" s="2">
        <f>E161</f>
        <v>44723.92083333333</v>
      </c>
      <c r="J175" s="3">
        <f>AVERAGE(J172:J174)</f>
        <v>14373.333333333334</v>
      </c>
      <c r="K175" s="3">
        <f t="shared" ref="K175" si="123">AVERAGE(K172:K174)</f>
        <v>15186.333333333334</v>
      </c>
      <c r="L175" s="3">
        <f t="shared" ref="L175" si="124">AVERAGE(L172:L174)</f>
        <v>13409.333333333334</v>
      </c>
    </row>
    <row r="176" spans="1:17" x14ac:dyDescent="0.2">
      <c r="A176" t="s">
        <v>233</v>
      </c>
      <c r="J176" s="3">
        <f>AVERAGE(J167,J168,J169,J172,J173,J174)</f>
        <v>15206.666666666666</v>
      </c>
      <c r="K176" s="3">
        <f t="shared" ref="K176:L176" si="125">AVERAGE(K167,K168,K169,K172,K173,K174)</f>
        <v>15070.833333333334</v>
      </c>
      <c r="L176" s="3">
        <f t="shared" si="125"/>
        <v>13218.333333333334</v>
      </c>
      <c r="Q176" s="5">
        <f>AVERAGE(Q167,Q168,Q169,Q172,Q173,Q174)</f>
        <v>0.10179192372185626</v>
      </c>
    </row>
    <row r="178" spans="1:17" x14ac:dyDescent="0.2">
      <c r="A178" t="s">
        <v>48</v>
      </c>
      <c r="B178" t="s">
        <v>118</v>
      </c>
      <c r="C178" t="s">
        <v>155</v>
      </c>
      <c r="D178" t="s">
        <v>227</v>
      </c>
      <c r="E178" s="2">
        <v>44723.9</v>
      </c>
      <c r="F178">
        <v>1737</v>
      </c>
      <c r="G178">
        <v>1745</v>
      </c>
      <c r="H178">
        <v>1978</v>
      </c>
      <c r="I178">
        <v>60290</v>
      </c>
      <c r="J178">
        <v>14920</v>
      </c>
      <c r="K178">
        <v>11090</v>
      </c>
      <c r="L178">
        <v>9684</v>
      </c>
      <c r="M178">
        <v>5942</v>
      </c>
      <c r="O178" s="5">
        <f>E181-$E$109</f>
        <v>6.054166666661331</v>
      </c>
      <c r="P178" s="5">
        <f>J178/$J$109</f>
        <v>1.5162601626016261</v>
      </c>
      <c r="Q178" s="5">
        <f>LOG(P178,2)/O178</f>
        <v>9.9190747130052687E-2</v>
      </c>
    </row>
    <row r="179" spans="1:17" x14ac:dyDescent="0.2">
      <c r="A179" t="s">
        <v>49</v>
      </c>
      <c r="B179" t="s">
        <v>118</v>
      </c>
      <c r="C179" t="s">
        <v>156</v>
      </c>
      <c r="D179" t="s">
        <v>227</v>
      </c>
      <c r="E179" s="2">
        <v>44723.90347222222</v>
      </c>
      <c r="F179">
        <v>1642</v>
      </c>
      <c r="G179">
        <v>1649</v>
      </c>
      <c r="H179">
        <v>1978</v>
      </c>
      <c r="I179">
        <v>60290</v>
      </c>
      <c r="J179">
        <v>10440</v>
      </c>
      <c r="K179">
        <v>10850</v>
      </c>
      <c r="L179">
        <v>9607</v>
      </c>
      <c r="M179">
        <v>5572</v>
      </c>
      <c r="O179" s="5">
        <f>E181-$E$109</f>
        <v>6.054166666661331</v>
      </c>
      <c r="P179" s="5">
        <f t="shared" ref="P179" si="126">J179/$J$109</f>
        <v>1.0609756097560976</v>
      </c>
      <c r="Q179" s="5">
        <f t="shared" ref="Q179:Q180" si="127">LOG(P179,2)/O179</f>
        <v>1.4104582171626143E-2</v>
      </c>
    </row>
    <row r="180" spans="1:17" x14ac:dyDescent="0.2">
      <c r="A180" t="s">
        <v>50</v>
      </c>
      <c r="B180" t="s">
        <v>118</v>
      </c>
      <c r="C180" t="s">
        <v>157</v>
      </c>
      <c r="D180" t="s">
        <v>227</v>
      </c>
      <c r="E180" s="2">
        <v>44723.906944444447</v>
      </c>
      <c r="F180">
        <v>1927</v>
      </c>
      <c r="G180">
        <v>1936</v>
      </c>
      <c r="H180">
        <v>1978</v>
      </c>
      <c r="I180">
        <v>60290</v>
      </c>
      <c r="J180">
        <v>11320</v>
      </c>
      <c r="K180">
        <v>11203</v>
      </c>
      <c r="L180">
        <v>10128</v>
      </c>
      <c r="M180">
        <v>5287</v>
      </c>
      <c r="O180" s="5">
        <f>E181-$E$109</f>
        <v>6.054166666661331</v>
      </c>
      <c r="P180" s="5">
        <f>J180/$J$109</f>
        <v>1.1504065040650406</v>
      </c>
      <c r="Q180" s="5">
        <f t="shared" si="127"/>
        <v>3.3389192703562928E-2</v>
      </c>
    </row>
    <row r="181" spans="1:17" x14ac:dyDescent="0.2">
      <c r="A181" t="s">
        <v>229</v>
      </c>
      <c r="E181" s="2">
        <f>E156</f>
        <v>44723.898611111108</v>
      </c>
      <c r="J181" s="3">
        <f>AVERAGE(J178:J180)</f>
        <v>12226.666666666666</v>
      </c>
      <c r="K181" s="3">
        <f t="shared" ref="K181" si="128">AVERAGE(K178:K180)</f>
        <v>11047.666666666666</v>
      </c>
      <c r="L181" s="3">
        <f t="shared" ref="L181" si="129">AVERAGE(L178:L180)</f>
        <v>9806.3333333333339</v>
      </c>
    </row>
    <row r="183" spans="1:17" x14ac:dyDescent="0.2">
      <c r="A183" t="s">
        <v>16</v>
      </c>
      <c r="B183" t="s">
        <v>118</v>
      </c>
      <c r="C183" t="s">
        <v>158</v>
      </c>
      <c r="D183" t="s">
        <v>227</v>
      </c>
      <c r="E183" s="2">
        <v>44723.922222222223</v>
      </c>
      <c r="F183">
        <v>1645</v>
      </c>
      <c r="G183">
        <v>1651</v>
      </c>
      <c r="H183">
        <v>1978</v>
      </c>
      <c r="I183">
        <v>60290</v>
      </c>
      <c r="J183">
        <v>10360</v>
      </c>
      <c r="K183">
        <v>10725</v>
      </c>
      <c r="L183">
        <v>9208</v>
      </c>
      <c r="M183">
        <v>6121</v>
      </c>
      <c r="O183" s="5">
        <f>E186-$E$109</f>
        <v>6.0763888888832298</v>
      </c>
      <c r="P183" s="5">
        <f>J183/$J$109</f>
        <v>1.0528455284552845</v>
      </c>
      <c r="Q183" s="5">
        <f>LOG(P183,2)/O183</f>
        <v>1.2226633894883614E-2</v>
      </c>
    </row>
    <row r="184" spans="1:17" x14ac:dyDescent="0.2">
      <c r="A184" t="s">
        <v>51</v>
      </c>
      <c r="B184" t="s">
        <v>118</v>
      </c>
      <c r="C184" t="s">
        <v>159</v>
      </c>
      <c r="D184" t="s">
        <v>227</v>
      </c>
      <c r="E184" s="2">
        <v>44723.925000000003</v>
      </c>
      <c r="F184">
        <v>1649</v>
      </c>
      <c r="G184">
        <v>1655</v>
      </c>
      <c r="H184">
        <v>1978</v>
      </c>
      <c r="I184">
        <v>60290</v>
      </c>
      <c r="J184">
        <v>11780</v>
      </c>
      <c r="K184">
        <v>10837</v>
      </c>
      <c r="L184">
        <v>9930</v>
      </c>
      <c r="M184">
        <v>5486</v>
      </c>
      <c r="O184" s="5">
        <f>E186-$E$109</f>
        <v>6.0763888888832298</v>
      </c>
      <c r="P184" s="5">
        <f t="shared" ref="P184" si="130">J184/$J$109</f>
        <v>1.1971544715447155</v>
      </c>
      <c r="Q184" s="5">
        <f t="shared" ref="Q184:Q185" si="131">LOG(P184,2)/O184</f>
        <v>4.2724276414595003E-2</v>
      </c>
    </row>
    <row r="185" spans="1:17" x14ac:dyDescent="0.2">
      <c r="A185" t="s">
        <v>52</v>
      </c>
      <c r="B185" t="s">
        <v>118</v>
      </c>
      <c r="C185" t="s">
        <v>160</v>
      </c>
      <c r="D185" t="s">
        <v>227</v>
      </c>
      <c r="E185" s="2">
        <v>44723.929166666669</v>
      </c>
      <c r="F185">
        <v>2901</v>
      </c>
      <c r="G185">
        <v>2920</v>
      </c>
      <c r="H185">
        <v>1978</v>
      </c>
      <c r="I185">
        <v>60290</v>
      </c>
      <c r="J185">
        <v>12800</v>
      </c>
      <c r="K185">
        <v>15739</v>
      </c>
      <c r="L185">
        <v>14102</v>
      </c>
      <c r="M185">
        <v>8996</v>
      </c>
      <c r="O185" s="5">
        <f>E186-$E$109</f>
        <v>6.0763888888832298</v>
      </c>
      <c r="P185" s="5">
        <f>J185/$J$109</f>
        <v>1.3008130081300813</v>
      </c>
      <c r="Q185" s="5">
        <f t="shared" si="131"/>
        <v>6.2440636451406309E-2</v>
      </c>
    </row>
    <row r="186" spans="1:17" x14ac:dyDescent="0.2">
      <c r="A186" t="s">
        <v>229</v>
      </c>
      <c r="E186" s="2">
        <f>E161</f>
        <v>44723.92083333333</v>
      </c>
      <c r="J186" s="3">
        <f>AVERAGE(J183:J185)</f>
        <v>11646.666666666666</v>
      </c>
      <c r="K186" s="3">
        <f t="shared" ref="K186" si="132">AVERAGE(K183:K185)</f>
        <v>12433.666666666666</v>
      </c>
      <c r="L186" s="3">
        <f t="shared" ref="L186" si="133">AVERAGE(L183:L185)</f>
        <v>11080</v>
      </c>
    </row>
    <row r="187" spans="1:17" x14ac:dyDescent="0.2">
      <c r="A187" t="s">
        <v>233</v>
      </c>
      <c r="J187" s="3">
        <f>AVERAGE(J178,J179,J180,J183,J184,J185)</f>
        <v>11936.666666666666</v>
      </c>
      <c r="K187" s="3">
        <f t="shared" ref="K187:L187" si="134">AVERAGE(K178,K179,K180,K183,K184,K185)</f>
        <v>11740.666666666666</v>
      </c>
      <c r="L187" s="3">
        <f t="shared" si="134"/>
        <v>10443.166666666666</v>
      </c>
      <c r="Q187" s="5">
        <f>AVERAGE(Q178,Q179,Q180,Q183,Q184,Q185)</f>
        <v>4.4012678127687783E-2</v>
      </c>
    </row>
    <row r="189" spans="1:17" x14ac:dyDescent="0.2">
      <c r="A189" t="s">
        <v>19</v>
      </c>
      <c r="B189" t="s">
        <v>118</v>
      </c>
      <c r="C189" t="s">
        <v>125</v>
      </c>
      <c r="D189" t="s">
        <v>227</v>
      </c>
      <c r="E189" s="2">
        <v>44723.901388888888</v>
      </c>
      <c r="F189">
        <v>7800</v>
      </c>
      <c r="G189">
        <v>8013</v>
      </c>
      <c r="H189">
        <v>1978</v>
      </c>
      <c r="I189">
        <v>60290</v>
      </c>
      <c r="J189">
        <v>102000</v>
      </c>
      <c r="K189">
        <v>9155</v>
      </c>
      <c r="L189">
        <v>8380</v>
      </c>
      <c r="M189">
        <v>4072</v>
      </c>
      <c r="O189" s="5">
        <f>E192-$E$109</f>
        <v>6.054166666661331</v>
      </c>
      <c r="P189" s="5">
        <f>J189/$J$109</f>
        <v>10.365853658536585</v>
      </c>
      <c r="Q189" s="5">
        <f>LOG(P189,2)/O189</f>
        <v>0.55726365198787942</v>
      </c>
    </row>
    <row r="190" spans="1:17" x14ac:dyDescent="0.2">
      <c r="A190" t="s">
        <v>20</v>
      </c>
      <c r="B190" t="s">
        <v>118</v>
      </c>
      <c r="C190" t="s">
        <v>126</v>
      </c>
      <c r="D190" t="s">
        <v>227</v>
      </c>
      <c r="E190" s="2">
        <v>44723.904166666667</v>
      </c>
      <c r="F190">
        <v>7843</v>
      </c>
      <c r="G190">
        <v>8072</v>
      </c>
      <c r="H190">
        <v>1978</v>
      </c>
      <c r="I190">
        <v>60290</v>
      </c>
      <c r="J190">
        <v>111000</v>
      </c>
      <c r="K190">
        <v>9625</v>
      </c>
      <c r="L190">
        <v>8643</v>
      </c>
      <c r="M190">
        <v>4502</v>
      </c>
      <c r="O190" s="5">
        <f>E192-$E$109</f>
        <v>6.054166666661331</v>
      </c>
      <c r="P190" s="5">
        <f t="shared" ref="P190" si="135">J190/$J$109</f>
        <v>11.280487804878049</v>
      </c>
      <c r="Q190" s="5">
        <f t="shared" ref="Q190:Q191" si="136">LOG(P190,2)/O190</f>
        <v>0.57741349772145989</v>
      </c>
    </row>
    <row r="191" spans="1:17" x14ac:dyDescent="0.2">
      <c r="A191" t="s">
        <v>21</v>
      </c>
      <c r="B191" t="s">
        <v>118</v>
      </c>
      <c r="C191" t="s">
        <v>127</v>
      </c>
      <c r="D191" t="s">
        <v>227</v>
      </c>
      <c r="E191" s="2">
        <v>44723.907638888893</v>
      </c>
      <c r="F191">
        <v>7487</v>
      </c>
      <c r="G191">
        <v>7690</v>
      </c>
      <c r="H191">
        <v>1978</v>
      </c>
      <c r="I191">
        <v>60290</v>
      </c>
      <c r="J191">
        <v>100700</v>
      </c>
      <c r="K191">
        <v>9671</v>
      </c>
      <c r="L191">
        <v>8703</v>
      </c>
      <c r="M191">
        <v>4353</v>
      </c>
      <c r="O191" s="5">
        <f>E192-$E$109</f>
        <v>6.054166666661331</v>
      </c>
      <c r="P191" s="5">
        <f>J191/$J$109</f>
        <v>10.233739837398375</v>
      </c>
      <c r="Q191" s="5">
        <f t="shared" si="136"/>
        <v>0.55420700193660521</v>
      </c>
    </row>
    <row r="192" spans="1:17" x14ac:dyDescent="0.2">
      <c r="A192" t="s">
        <v>229</v>
      </c>
      <c r="E192" s="2">
        <f>E156</f>
        <v>44723.898611111108</v>
      </c>
      <c r="J192" s="3">
        <f>AVERAGE(J189:J191)</f>
        <v>104566.66666666667</v>
      </c>
      <c r="K192" s="3">
        <f t="shared" ref="K192" si="137">AVERAGE(K189:K191)</f>
        <v>9483.6666666666661</v>
      </c>
      <c r="L192" s="3">
        <f t="shared" ref="L192" si="138">AVERAGE(L189:L191)</f>
        <v>8575.3333333333339</v>
      </c>
    </row>
    <row r="194" spans="1:17" x14ac:dyDescent="0.2">
      <c r="A194" t="s">
        <v>22</v>
      </c>
      <c r="B194" t="s">
        <v>118</v>
      </c>
      <c r="C194" t="s">
        <v>128</v>
      </c>
      <c r="D194" t="s">
        <v>227</v>
      </c>
      <c r="E194" s="2">
        <v>44723.92291666667</v>
      </c>
      <c r="F194">
        <v>7961</v>
      </c>
      <c r="G194">
        <v>8191</v>
      </c>
      <c r="H194">
        <v>1978</v>
      </c>
      <c r="I194">
        <v>60290</v>
      </c>
      <c r="J194">
        <v>109800</v>
      </c>
      <c r="K194">
        <v>9298</v>
      </c>
      <c r="L194">
        <v>8382</v>
      </c>
      <c r="M194">
        <v>4359</v>
      </c>
      <c r="O194" s="5">
        <f>E197-$E$109</f>
        <v>6.0763888888832298</v>
      </c>
      <c r="P194" s="5">
        <f>J194/$J$109</f>
        <v>11.158536585365853</v>
      </c>
      <c r="Q194" s="5">
        <f>LOG(P194,2)/O194</f>
        <v>0.57272106709959425</v>
      </c>
    </row>
    <row r="195" spans="1:17" x14ac:dyDescent="0.2">
      <c r="A195" t="s">
        <v>23</v>
      </c>
      <c r="B195" t="s">
        <v>118</v>
      </c>
      <c r="C195" t="s">
        <v>129</v>
      </c>
      <c r="D195" t="s">
        <v>227</v>
      </c>
      <c r="E195" s="2">
        <v>44723.925694444442</v>
      </c>
      <c r="F195">
        <v>8493</v>
      </c>
      <c r="G195">
        <v>8770</v>
      </c>
      <c r="H195">
        <v>1978</v>
      </c>
      <c r="I195">
        <v>60290</v>
      </c>
      <c r="J195">
        <v>121000</v>
      </c>
      <c r="K195">
        <v>9716</v>
      </c>
      <c r="L195">
        <v>8674</v>
      </c>
      <c r="M195">
        <v>4841</v>
      </c>
      <c r="O195" s="5">
        <f>E197-$E$109</f>
        <v>6.0763888888832298</v>
      </c>
      <c r="P195" s="5">
        <f t="shared" ref="P195" si="139">J195/$J$109</f>
        <v>12.296747967479675</v>
      </c>
      <c r="Q195" s="5">
        <f t="shared" ref="Q195:Q196" si="140">LOG(P195,2)/O195</f>
        <v>0.59578229568769936</v>
      </c>
    </row>
    <row r="196" spans="1:17" x14ac:dyDescent="0.2">
      <c r="A196" t="s">
        <v>24</v>
      </c>
      <c r="B196" t="s">
        <v>118</v>
      </c>
      <c r="C196" t="s">
        <v>130</v>
      </c>
      <c r="D196" t="s">
        <v>227</v>
      </c>
      <c r="E196" s="2">
        <v>44723.929861111108</v>
      </c>
      <c r="F196">
        <v>7535</v>
      </c>
      <c r="G196">
        <v>7736</v>
      </c>
      <c r="H196">
        <v>1978</v>
      </c>
      <c r="I196">
        <v>60290</v>
      </c>
      <c r="J196">
        <v>98200</v>
      </c>
      <c r="K196">
        <v>9615</v>
      </c>
      <c r="L196">
        <v>8739</v>
      </c>
      <c r="M196">
        <v>4536</v>
      </c>
      <c r="O196" s="5">
        <f>E197-$E$109</f>
        <v>6.0763888888832298</v>
      </c>
      <c r="P196" s="5">
        <f>J196/$J$109</f>
        <v>9.9796747967479682</v>
      </c>
      <c r="Q196" s="5">
        <f t="shared" si="140"/>
        <v>0.54621138715050355</v>
      </c>
    </row>
    <row r="197" spans="1:17" x14ac:dyDescent="0.2">
      <c r="A197" t="s">
        <v>229</v>
      </c>
      <c r="E197" s="2">
        <f>E161</f>
        <v>44723.92083333333</v>
      </c>
      <c r="J197" s="3">
        <f>AVERAGE(J194:J196)</f>
        <v>109666.66666666667</v>
      </c>
      <c r="K197" s="3">
        <f t="shared" ref="K197" si="141">AVERAGE(K194:K196)</f>
        <v>9543</v>
      </c>
      <c r="L197" s="3">
        <f t="shared" ref="L197" si="142">AVERAGE(L194:L196)</f>
        <v>8598.3333333333339</v>
      </c>
    </row>
    <row r="198" spans="1:17" x14ac:dyDescent="0.2">
      <c r="A198" t="s">
        <v>233</v>
      </c>
      <c r="J198" s="3">
        <f>AVERAGE(J189,J190,J191,J194,J195,J196)</f>
        <v>107116.66666666667</v>
      </c>
      <c r="K198" s="3">
        <f t="shared" ref="K198:L198" si="143">AVERAGE(K189,K190,K191,K194,K195,K196)</f>
        <v>9513.3333333333339</v>
      </c>
      <c r="L198" s="3">
        <f t="shared" si="143"/>
        <v>8586.8333333333339</v>
      </c>
      <c r="Q198" s="5">
        <f>AVERAGE(Q189,Q190,Q191,Q194,Q195,Q196)</f>
        <v>0.56726648359729037</v>
      </c>
    </row>
  </sheetData>
  <mergeCells count="2">
    <mergeCell ref="S37:S44"/>
    <mergeCell ref="S45:S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9D4F-CC11-E148-909C-324C6C630BAF}">
  <dimension ref="A1:H97"/>
  <sheetViews>
    <sheetView tabSelected="1" workbookViewId="0">
      <selection activeCell="J24" sqref="J24"/>
    </sheetView>
  </sheetViews>
  <sheetFormatPr baseColWidth="10" defaultRowHeight="15" x14ac:dyDescent="0.2"/>
  <cols>
    <col min="1" max="1" width="7.6640625" bestFit="1" customWidth="1"/>
    <col min="2" max="2" width="10.5" bestFit="1" customWidth="1"/>
    <col min="3" max="3" width="9.33203125" bestFit="1" customWidth="1"/>
    <col min="5" max="5" width="8.1640625" bestFit="1" customWidth="1"/>
    <col min="6" max="6" width="12.6640625" bestFit="1" customWidth="1"/>
    <col min="7" max="7" width="11.5" bestFit="1" customWidth="1"/>
    <col min="8" max="8" width="13" bestFit="1" customWidth="1"/>
  </cols>
  <sheetData>
    <row r="1" spans="1:8" x14ac:dyDescent="0.2">
      <c r="A1" t="s">
        <v>258</v>
      </c>
      <c r="B1" t="s">
        <v>250</v>
      </c>
      <c r="C1" t="s">
        <v>251</v>
      </c>
      <c r="D1" t="s">
        <v>242</v>
      </c>
      <c r="E1" t="s">
        <v>252</v>
      </c>
      <c r="F1" t="s">
        <v>232</v>
      </c>
      <c r="G1" t="s">
        <v>255</v>
      </c>
      <c r="H1" s="6" t="s">
        <v>256</v>
      </c>
    </row>
    <row r="2" spans="1:8" x14ac:dyDescent="0.2">
      <c r="A2" t="s">
        <v>253</v>
      </c>
      <c r="B2" t="s">
        <v>247</v>
      </c>
      <c r="C2" t="s">
        <v>254</v>
      </c>
      <c r="D2" t="s">
        <v>238</v>
      </c>
      <c r="E2">
        <v>1</v>
      </c>
      <c r="F2">
        <v>1.1086730059806722E-2</v>
      </c>
      <c r="G2">
        <v>15151</v>
      </c>
      <c r="H2">
        <v>13676</v>
      </c>
    </row>
    <row r="3" spans="1:8" x14ac:dyDescent="0.2">
      <c r="A3" t="s">
        <v>253</v>
      </c>
      <c r="B3" t="s">
        <v>247</v>
      </c>
      <c r="C3" t="s">
        <v>254</v>
      </c>
      <c r="D3" t="s">
        <v>238</v>
      </c>
      <c r="E3">
        <v>2</v>
      </c>
      <c r="F3">
        <v>5.7759544313561575E-2</v>
      </c>
      <c r="G3">
        <v>15392</v>
      </c>
      <c r="H3">
        <v>14483</v>
      </c>
    </row>
    <row r="4" spans="1:8" x14ac:dyDescent="0.2">
      <c r="A4" t="s">
        <v>253</v>
      </c>
      <c r="B4" t="s">
        <v>247</v>
      </c>
      <c r="C4" t="s">
        <v>254</v>
      </c>
      <c r="D4" t="s">
        <v>238</v>
      </c>
      <c r="E4">
        <v>3</v>
      </c>
      <c r="F4">
        <v>1.430629132144124E-2</v>
      </c>
      <c r="G4">
        <v>15786</v>
      </c>
      <c r="H4">
        <v>14760</v>
      </c>
    </row>
    <row r="5" spans="1:8" x14ac:dyDescent="0.2">
      <c r="A5" t="s">
        <v>253</v>
      </c>
      <c r="B5" t="s">
        <v>247</v>
      </c>
      <c r="C5" t="s">
        <v>254</v>
      </c>
      <c r="D5" t="s">
        <v>238</v>
      </c>
      <c r="E5">
        <v>4</v>
      </c>
      <c r="F5">
        <v>-2.949358714312305E-2</v>
      </c>
      <c r="G5">
        <v>14175</v>
      </c>
      <c r="H5">
        <v>13462</v>
      </c>
    </row>
    <row r="6" spans="1:8" x14ac:dyDescent="0.2">
      <c r="A6" t="s">
        <v>253</v>
      </c>
      <c r="B6" t="s">
        <v>247</v>
      </c>
      <c r="C6" t="s">
        <v>254</v>
      </c>
      <c r="D6" t="s">
        <v>238</v>
      </c>
      <c r="E6">
        <v>5</v>
      </c>
      <c r="F6">
        <v>2.5385610631732062E-2</v>
      </c>
      <c r="G6">
        <v>14597</v>
      </c>
      <c r="H6">
        <v>13916</v>
      </c>
    </row>
    <row r="7" spans="1:8" x14ac:dyDescent="0.2">
      <c r="A7" t="s">
        <v>253</v>
      </c>
      <c r="B7" t="s">
        <v>247</v>
      </c>
      <c r="C7" t="s">
        <v>254</v>
      </c>
      <c r="D7" t="s">
        <v>238</v>
      </c>
      <c r="E7">
        <v>6</v>
      </c>
      <c r="F7">
        <v>4.3823898900216589E-2</v>
      </c>
      <c r="G7">
        <v>15126</v>
      </c>
      <c r="H7">
        <v>14209</v>
      </c>
    </row>
    <row r="8" spans="1:8" x14ac:dyDescent="0.2">
      <c r="A8" t="s">
        <v>253</v>
      </c>
      <c r="B8" t="s">
        <v>247</v>
      </c>
      <c r="C8" t="s">
        <v>254</v>
      </c>
      <c r="D8" t="s">
        <v>239</v>
      </c>
      <c r="E8">
        <v>1</v>
      </c>
      <c r="F8">
        <v>0.23152218573690087</v>
      </c>
      <c r="G8">
        <v>12986</v>
      </c>
      <c r="H8">
        <v>11319</v>
      </c>
    </row>
    <row r="9" spans="1:8" x14ac:dyDescent="0.2">
      <c r="A9" t="s">
        <v>253</v>
      </c>
      <c r="B9" t="s">
        <v>247</v>
      </c>
      <c r="C9" t="s">
        <v>254</v>
      </c>
      <c r="D9" t="s">
        <v>239</v>
      </c>
      <c r="E9">
        <v>2</v>
      </c>
      <c r="F9">
        <v>0.23434344143469085</v>
      </c>
      <c r="G9">
        <v>13107</v>
      </c>
      <c r="H9">
        <v>11688</v>
      </c>
    </row>
    <row r="10" spans="1:8" x14ac:dyDescent="0.2">
      <c r="A10" t="s">
        <v>253</v>
      </c>
      <c r="B10" t="s">
        <v>247</v>
      </c>
      <c r="C10" t="s">
        <v>254</v>
      </c>
      <c r="D10" t="s">
        <v>239</v>
      </c>
      <c r="E10">
        <v>3</v>
      </c>
      <c r="F10">
        <v>0.19944372400250937</v>
      </c>
      <c r="G10">
        <v>13366</v>
      </c>
      <c r="H10">
        <v>11601</v>
      </c>
    </row>
    <row r="11" spans="1:8" x14ac:dyDescent="0.2">
      <c r="A11" t="s">
        <v>253</v>
      </c>
      <c r="B11" t="s">
        <v>247</v>
      </c>
      <c r="C11" t="s">
        <v>254</v>
      </c>
      <c r="D11" t="s">
        <v>239</v>
      </c>
      <c r="E11">
        <v>4</v>
      </c>
      <c r="F11">
        <v>0.22092119656557146</v>
      </c>
      <c r="G11">
        <v>12435</v>
      </c>
      <c r="H11">
        <v>10908</v>
      </c>
    </row>
    <row r="12" spans="1:8" x14ac:dyDescent="0.2">
      <c r="A12" t="s">
        <v>253</v>
      </c>
      <c r="B12" t="s">
        <v>247</v>
      </c>
      <c r="C12" t="s">
        <v>254</v>
      </c>
      <c r="D12" t="s">
        <v>239</v>
      </c>
      <c r="E12">
        <v>5</v>
      </c>
      <c r="F12">
        <v>0.2191489934746827</v>
      </c>
      <c r="G12">
        <v>12086</v>
      </c>
      <c r="H12">
        <v>10578</v>
      </c>
    </row>
    <row r="13" spans="1:8" x14ac:dyDescent="0.2">
      <c r="A13" t="s">
        <v>253</v>
      </c>
      <c r="B13" t="s">
        <v>247</v>
      </c>
      <c r="C13" t="s">
        <v>254</v>
      </c>
      <c r="D13" t="s">
        <v>239</v>
      </c>
      <c r="E13">
        <v>6</v>
      </c>
      <c r="F13">
        <v>0.15050602570343011</v>
      </c>
      <c r="G13">
        <v>12912</v>
      </c>
      <c r="H13">
        <v>11385</v>
      </c>
    </row>
    <row r="14" spans="1:8" x14ac:dyDescent="0.2">
      <c r="A14" t="s">
        <v>253</v>
      </c>
      <c r="B14" t="s">
        <v>247</v>
      </c>
      <c r="C14" t="s">
        <v>254</v>
      </c>
      <c r="D14" t="s">
        <v>240</v>
      </c>
      <c r="E14">
        <v>1</v>
      </c>
      <c r="F14">
        <v>8.1825024037640193E-2</v>
      </c>
      <c r="G14">
        <v>15357</v>
      </c>
      <c r="H14">
        <v>14217</v>
      </c>
    </row>
    <row r="15" spans="1:8" x14ac:dyDescent="0.2">
      <c r="A15" t="s">
        <v>253</v>
      </c>
      <c r="B15" t="s">
        <v>247</v>
      </c>
      <c r="C15" t="s">
        <v>254</v>
      </c>
      <c r="D15" t="s">
        <v>240</v>
      </c>
      <c r="E15">
        <v>2</v>
      </c>
      <c r="F15">
        <v>7.7973883423177223E-2</v>
      </c>
      <c r="G15">
        <v>14901</v>
      </c>
      <c r="H15">
        <v>13524</v>
      </c>
    </row>
    <row r="16" spans="1:8" x14ac:dyDescent="0.2">
      <c r="A16" t="s">
        <v>253</v>
      </c>
      <c r="B16" t="s">
        <v>247</v>
      </c>
      <c r="C16" t="s">
        <v>254</v>
      </c>
      <c r="D16" t="s">
        <v>240</v>
      </c>
      <c r="E16">
        <v>3</v>
      </c>
      <c r="F16">
        <v>6.4186585589402226E-2</v>
      </c>
      <c r="G16">
        <v>15299</v>
      </c>
      <c r="H16">
        <v>13997</v>
      </c>
    </row>
    <row r="17" spans="1:8" x14ac:dyDescent="0.2">
      <c r="A17" t="s">
        <v>253</v>
      </c>
      <c r="B17" t="s">
        <v>247</v>
      </c>
      <c r="C17" t="s">
        <v>254</v>
      </c>
      <c r="D17" t="s">
        <v>240</v>
      </c>
      <c r="E17">
        <v>4</v>
      </c>
      <c r="F17">
        <v>4.6234220021942621E-2</v>
      </c>
      <c r="G17">
        <v>14008</v>
      </c>
      <c r="H17">
        <v>13139</v>
      </c>
    </row>
    <row r="18" spans="1:8" x14ac:dyDescent="0.2">
      <c r="A18" t="s">
        <v>253</v>
      </c>
      <c r="B18" t="s">
        <v>247</v>
      </c>
      <c r="C18" t="s">
        <v>254</v>
      </c>
      <c r="D18" t="s">
        <v>240</v>
      </c>
      <c r="E18">
        <v>5</v>
      </c>
      <c r="F18">
        <v>7.5587725511516102E-2</v>
      </c>
      <c r="G18">
        <v>15325</v>
      </c>
      <c r="H18">
        <v>14315</v>
      </c>
    </row>
    <row r="19" spans="1:8" x14ac:dyDescent="0.2">
      <c r="A19" t="s">
        <v>253</v>
      </c>
      <c r="B19" t="s">
        <v>247</v>
      </c>
      <c r="C19" t="s">
        <v>254</v>
      </c>
      <c r="D19" t="s">
        <v>240</v>
      </c>
      <c r="E19">
        <v>6</v>
      </c>
      <c r="F19">
        <v>8.9715711229352763E-2</v>
      </c>
      <c r="G19">
        <v>15275</v>
      </c>
      <c r="H19">
        <v>14175</v>
      </c>
    </row>
    <row r="20" spans="1:8" x14ac:dyDescent="0.2">
      <c r="A20" t="s">
        <v>253</v>
      </c>
      <c r="B20" t="s">
        <v>247</v>
      </c>
      <c r="C20" t="s">
        <v>254</v>
      </c>
      <c r="D20" t="s">
        <v>241</v>
      </c>
      <c r="E20">
        <v>1</v>
      </c>
      <c r="F20">
        <v>0.86691961351605862</v>
      </c>
      <c r="G20">
        <v>7533</v>
      </c>
      <c r="H20">
        <v>6868</v>
      </c>
    </row>
    <row r="21" spans="1:8" x14ac:dyDescent="0.2">
      <c r="A21" t="s">
        <v>253</v>
      </c>
      <c r="B21" t="s">
        <v>247</v>
      </c>
      <c r="C21" t="s">
        <v>254</v>
      </c>
      <c r="D21" t="s">
        <v>241</v>
      </c>
      <c r="E21">
        <v>2</v>
      </c>
      <c r="F21">
        <v>0.85252968313293298</v>
      </c>
      <c r="G21">
        <v>7443</v>
      </c>
      <c r="H21">
        <v>6840</v>
      </c>
    </row>
    <row r="22" spans="1:8" x14ac:dyDescent="0.2">
      <c r="A22" t="s">
        <v>253</v>
      </c>
      <c r="B22" t="s">
        <v>247</v>
      </c>
      <c r="C22" t="s">
        <v>254</v>
      </c>
      <c r="D22" t="s">
        <v>241</v>
      </c>
      <c r="E22">
        <v>3</v>
      </c>
      <c r="F22">
        <v>0.82684174736143279</v>
      </c>
      <c r="G22">
        <v>7785</v>
      </c>
      <c r="H22">
        <v>7157</v>
      </c>
    </row>
    <row r="23" spans="1:8" x14ac:dyDescent="0.2">
      <c r="A23" t="s">
        <v>253</v>
      </c>
      <c r="B23" t="s">
        <v>247</v>
      </c>
      <c r="C23" t="s">
        <v>254</v>
      </c>
      <c r="D23" t="s">
        <v>241</v>
      </c>
      <c r="E23">
        <v>4</v>
      </c>
      <c r="F23">
        <v>0.86107516402230089</v>
      </c>
      <c r="G23">
        <v>7469</v>
      </c>
      <c r="H23">
        <v>6835</v>
      </c>
    </row>
    <row r="24" spans="1:8" x14ac:dyDescent="0.2">
      <c r="A24" t="s">
        <v>253</v>
      </c>
      <c r="B24" t="s">
        <v>247</v>
      </c>
      <c r="C24" t="s">
        <v>254</v>
      </c>
      <c r="D24" t="s">
        <v>241</v>
      </c>
      <c r="E24">
        <v>5</v>
      </c>
      <c r="F24">
        <v>0.86330555337381676</v>
      </c>
      <c r="G24">
        <v>7156</v>
      </c>
      <c r="H24">
        <v>6569</v>
      </c>
    </row>
    <row r="25" spans="1:8" x14ac:dyDescent="0.2">
      <c r="A25" t="s">
        <v>253</v>
      </c>
      <c r="B25" t="s">
        <v>247</v>
      </c>
      <c r="C25" t="s">
        <v>254</v>
      </c>
      <c r="D25" t="s">
        <v>241</v>
      </c>
      <c r="E25">
        <v>6</v>
      </c>
      <c r="F25">
        <v>0.86544486728098091</v>
      </c>
      <c r="G25">
        <v>7498</v>
      </c>
      <c r="H25">
        <v>6879</v>
      </c>
    </row>
    <row r="26" spans="1:8" x14ac:dyDescent="0.2">
      <c r="A26" t="s">
        <v>253</v>
      </c>
      <c r="B26" t="s">
        <v>247</v>
      </c>
      <c r="C26" t="s">
        <v>254</v>
      </c>
      <c r="D26" t="s">
        <v>243</v>
      </c>
      <c r="E26">
        <v>1</v>
      </c>
      <c r="F26">
        <v>0.12639160494492421</v>
      </c>
      <c r="G26">
        <v>13069</v>
      </c>
      <c r="H26">
        <v>11100</v>
      </c>
    </row>
    <row r="27" spans="1:8" x14ac:dyDescent="0.2">
      <c r="A27" t="s">
        <v>253</v>
      </c>
      <c r="B27" t="s">
        <v>247</v>
      </c>
      <c r="C27" t="s">
        <v>254</v>
      </c>
      <c r="D27" t="s">
        <v>243</v>
      </c>
      <c r="E27">
        <v>2</v>
      </c>
      <c r="F27">
        <v>0.17152511569505161</v>
      </c>
      <c r="G27">
        <v>14809</v>
      </c>
      <c r="H27">
        <v>12886</v>
      </c>
    </row>
    <row r="28" spans="1:8" x14ac:dyDescent="0.2">
      <c r="A28" t="s">
        <v>253</v>
      </c>
      <c r="B28" t="s">
        <v>247</v>
      </c>
      <c r="C28" t="s">
        <v>254</v>
      </c>
      <c r="D28" t="s">
        <v>243</v>
      </c>
      <c r="E28">
        <v>3</v>
      </c>
      <c r="F28">
        <v>0.15245769645224322</v>
      </c>
      <c r="G28">
        <v>14643</v>
      </c>
      <c r="H28">
        <v>12507</v>
      </c>
    </row>
    <row r="29" spans="1:8" x14ac:dyDescent="0.2">
      <c r="A29" t="s">
        <v>253</v>
      </c>
      <c r="B29" t="s">
        <v>247</v>
      </c>
      <c r="C29" t="s">
        <v>254</v>
      </c>
      <c r="D29" t="s">
        <v>243</v>
      </c>
      <c r="E29">
        <v>4</v>
      </c>
      <c r="F29">
        <v>0.14970174203782283</v>
      </c>
      <c r="G29">
        <v>13909</v>
      </c>
      <c r="H29">
        <v>11789</v>
      </c>
    </row>
    <row r="30" spans="1:8" x14ac:dyDescent="0.2">
      <c r="A30" t="s">
        <v>253</v>
      </c>
      <c r="B30" t="s">
        <v>247</v>
      </c>
      <c r="C30" t="s">
        <v>254</v>
      </c>
      <c r="D30" t="s">
        <v>243</v>
      </c>
      <c r="E30">
        <v>5</v>
      </c>
      <c r="F30">
        <v>0.12207792556168871</v>
      </c>
      <c r="G30">
        <v>14474</v>
      </c>
      <c r="H30">
        <v>12213</v>
      </c>
    </row>
    <row r="31" spans="1:8" x14ac:dyDescent="0.2">
      <c r="A31" t="s">
        <v>253</v>
      </c>
      <c r="B31" t="s">
        <v>247</v>
      </c>
      <c r="C31" t="s">
        <v>254</v>
      </c>
      <c r="D31" t="s">
        <v>243</v>
      </c>
      <c r="E31">
        <v>6</v>
      </c>
      <c r="F31">
        <v>9.1568646850056071E-2</v>
      </c>
      <c r="G31">
        <v>15405</v>
      </c>
      <c r="H31">
        <v>13065</v>
      </c>
    </row>
    <row r="32" spans="1:8" x14ac:dyDescent="0.2">
      <c r="A32" t="s">
        <v>253</v>
      </c>
      <c r="B32" t="s">
        <v>247</v>
      </c>
      <c r="C32" t="s">
        <v>254</v>
      </c>
      <c r="D32" t="s">
        <v>244</v>
      </c>
      <c r="E32">
        <v>1</v>
      </c>
      <c r="F32">
        <v>0.23841898027996178</v>
      </c>
      <c r="G32">
        <v>10590</v>
      </c>
      <c r="H32">
        <v>8863</v>
      </c>
    </row>
    <row r="33" spans="1:8" x14ac:dyDescent="0.2">
      <c r="A33" t="s">
        <v>253</v>
      </c>
      <c r="B33" t="s">
        <v>247</v>
      </c>
      <c r="C33" t="s">
        <v>254</v>
      </c>
      <c r="D33" t="s">
        <v>244</v>
      </c>
      <c r="E33">
        <v>2</v>
      </c>
      <c r="F33">
        <v>0.2427290319465906</v>
      </c>
      <c r="G33">
        <v>10545</v>
      </c>
      <c r="H33">
        <v>8961</v>
      </c>
    </row>
    <row r="34" spans="1:8" x14ac:dyDescent="0.2">
      <c r="A34" t="s">
        <v>253</v>
      </c>
      <c r="B34" t="s">
        <v>247</v>
      </c>
      <c r="C34" t="s">
        <v>254</v>
      </c>
      <c r="D34" t="s">
        <v>244</v>
      </c>
      <c r="E34">
        <v>3</v>
      </c>
      <c r="F34">
        <v>0.26238806457998526</v>
      </c>
      <c r="G34">
        <v>11252</v>
      </c>
      <c r="H34">
        <v>9283</v>
      </c>
    </row>
    <row r="35" spans="1:8" x14ac:dyDescent="0.2">
      <c r="A35" t="s">
        <v>253</v>
      </c>
      <c r="B35" t="s">
        <v>247</v>
      </c>
      <c r="C35" t="s">
        <v>254</v>
      </c>
      <c r="D35" t="s">
        <v>244</v>
      </c>
      <c r="E35">
        <v>4</v>
      </c>
      <c r="F35">
        <v>0.22207272819934459</v>
      </c>
      <c r="G35">
        <v>10864</v>
      </c>
      <c r="H35">
        <v>9162</v>
      </c>
    </row>
    <row r="36" spans="1:8" x14ac:dyDescent="0.2">
      <c r="A36" t="s">
        <v>253</v>
      </c>
      <c r="B36" t="s">
        <v>247</v>
      </c>
      <c r="C36" t="s">
        <v>254</v>
      </c>
      <c r="D36" t="s">
        <v>244</v>
      </c>
      <c r="E36">
        <v>5</v>
      </c>
      <c r="F36">
        <v>0.26732478936326126</v>
      </c>
      <c r="G36">
        <v>10729</v>
      </c>
      <c r="H36">
        <v>9104</v>
      </c>
    </row>
    <row r="37" spans="1:8" x14ac:dyDescent="0.2">
      <c r="A37" t="s">
        <v>253</v>
      </c>
      <c r="B37" t="s">
        <v>247</v>
      </c>
      <c r="C37" t="s">
        <v>254</v>
      </c>
      <c r="D37" t="s">
        <v>244</v>
      </c>
      <c r="E37">
        <v>6</v>
      </c>
      <c r="F37">
        <v>0.24601052936783249</v>
      </c>
      <c r="G37">
        <v>11397</v>
      </c>
      <c r="H37">
        <v>9497</v>
      </c>
    </row>
    <row r="38" spans="1:8" x14ac:dyDescent="0.2">
      <c r="A38" t="s">
        <v>253</v>
      </c>
      <c r="B38" t="s">
        <v>247</v>
      </c>
      <c r="C38" t="s">
        <v>254</v>
      </c>
      <c r="D38" t="s">
        <v>245</v>
      </c>
      <c r="E38">
        <v>1</v>
      </c>
      <c r="F38">
        <v>0.36903502482886374</v>
      </c>
      <c r="G38">
        <v>10862</v>
      </c>
      <c r="H38">
        <v>9418</v>
      </c>
    </row>
    <row r="39" spans="1:8" x14ac:dyDescent="0.2">
      <c r="A39" t="s">
        <v>253</v>
      </c>
      <c r="B39" t="s">
        <v>247</v>
      </c>
      <c r="C39" t="s">
        <v>254</v>
      </c>
      <c r="D39" t="s">
        <v>245</v>
      </c>
      <c r="E39">
        <v>2</v>
      </c>
      <c r="F39">
        <v>0.33109355633380344</v>
      </c>
      <c r="G39">
        <v>10693</v>
      </c>
      <c r="H39">
        <v>9294</v>
      </c>
    </row>
    <row r="40" spans="1:8" x14ac:dyDescent="0.2">
      <c r="A40" t="s">
        <v>253</v>
      </c>
      <c r="B40" t="s">
        <v>247</v>
      </c>
      <c r="C40" t="s">
        <v>254</v>
      </c>
      <c r="D40" t="s">
        <v>245</v>
      </c>
      <c r="E40">
        <v>3</v>
      </c>
      <c r="F40">
        <v>0.35561394749903036</v>
      </c>
      <c r="G40">
        <v>11129</v>
      </c>
      <c r="H40">
        <v>9685</v>
      </c>
    </row>
    <row r="41" spans="1:8" x14ac:dyDescent="0.2">
      <c r="A41" t="s">
        <v>253</v>
      </c>
      <c r="B41" t="s">
        <v>247</v>
      </c>
      <c r="C41" t="s">
        <v>254</v>
      </c>
      <c r="D41" t="s">
        <v>245</v>
      </c>
      <c r="E41">
        <v>4</v>
      </c>
      <c r="F41">
        <v>0.33362103795899556</v>
      </c>
      <c r="G41">
        <v>10996</v>
      </c>
      <c r="H41">
        <v>9678</v>
      </c>
    </row>
    <row r="42" spans="1:8" x14ac:dyDescent="0.2">
      <c r="A42" t="s">
        <v>253</v>
      </c>
      <c r="B42" t="s">
        <v>247</v>
      </c>
      <c r="C42" t="s">
        <v>254</v>
      </c>
      <c r="D42" t="s">
        <v>245</v>
      </c>
      <c r="E42">
        <v>5</v>
      </c>
      <c r="F42">
        <v>0.33325655365675516</v>
      </c>
      <c r="G42">
        <v>10856</v>
      </c>
      <c r="H42">
        <v>9387</v>
      </c>
    </row>
    <row r="43" spans="1:8" x14ac:dyDescent="0.2">
      <c r="A43" t="s">
        <v>253</v>
      </c>
      <c r="B43" t="s">
        <v>247</v>
      </c>
      <c r="C43" t="s">
        <v>254</v>
      </c>
      <c r="D43" t="s">
        <v>245</v>
      </c>
      <c r="E43">
        <v>6</v>
      </c>
      <c r="F43">
        <v>0.30161888586286661</v>
      </c>
      <c r="G43">
        <v>10928</v>
      </c>
      <c r="H43">
        <v>9511</v>
      </c>
    </row>
    <row r="44" spans="1:8" x14ac:dyDescent="0.2">
      <c r="A44" t="s">
        <v>253</v>
      </c>
      <c r="B44" t="s">
        <v>247</v>
      </c>
      <c r="C44" t="s">
        <v>254</v>
      </c>
      <c r="D44" t="s">
        <v>246</v>
      </c>
      <c r="E44">
        <v>1</v>
      </c>
      <c r="F44">
        <v>0.52395780646022838</v>
      </c>
      <c r="G44">
        <v>9823</v>
      </c>
      <c r="H44">
        <v>8630</v>
      </c>
    </row>
    <row r="45" spans="1:8" x14ac:dyDescent="0.2">
      <c r="A45" t="s">
        <v>253</v>
      </c>
      <c r="B45" t="s">
        <v>247</v>
      </c>
      <c r="C45" t="s">
        <v>254</v>
      </c>
      <c r="D45" t="s">
        <v>246</v>
      </c>
      <c r="E45">
        <v>2</v>
      </c>
      <c r="F45">
        <v>0.52603312632436772</v>
      </c>
      <c r="G45">
        <v>9891</v>
      </c>
      <c r="H45">
        <v>8651</v>
      </c>
    </row>
    <row r="46" spans="1:8" x14ac:dyDescent="0.2">
      <c r="A46" t="s">
        <v>253</v>
      </c>
      <c r="B46" t="s">
        <v>247</v>
      </c>
      <c r="C46" t="s">
        <v>254</v>
      </c>
      <c r="D46" t="s">
        <v>246</v>
      </c>
      <c r="E46">
        <v>3</v>
      </c>
      <c r="F46">
        <v>0.50969267188397549</v>
      </c>
      <c r="G46">
        <v>9980</v>
      </c>
      <c r="H46">
        <v>8863</v>
      </c>
    </row>
    <row r="47" spans="1:8" x14ac:dyDescent="0.2">
      <c r="A47" t="s">
        <v>253</v>
      </c>
      <c r="B47" t="s">
        <v>247</v>
      </c>
      <c r="C47" t="s">
        <v>254</v>
      </c>
      <c r="D47" t="s">
        <v>246</v>
      </c>
      <c r="E47">
        <v>4</v>
      </c>
      <c r="F47">
        <v>0.47430787526556978</v>
      </c>
      <c r="G47">
        <v>9793</v>
      </c>
      <c r="H47">
        <v>8715</v>
      </c>
    </row>
    <row r="48" spans="1:8" x14ac:dyDescent="0.2">
      <c r="A48" t="s">
        <v>253</v>
      </c>
      <c r="B48" t="s">
        <v>247</v>
      </c>
      <c r="C48" t="s">
        <v>254</v>
      </c>
      <c r="D48" t="s">
        <v>246</v>
      </c>
      <c r="E48">
        <v>5</v>
      </c>
      <c r="F48">
        <v>0.52335244119229152</v>
      </c>
      <c r="G48">
        <v>9767</v>
      </c>
      <c r="H48">
        <v>8647</v>
      </c>
    </row>
    <row r="49" spans="1:8" x14ac:dyDescent="0.2">
      <c r="A49" t="s">
        <v>253</v>
      </c>
      <c r="B49" t="s">
        <v>247</v>
      </c>
      <c r="C49" t="s">
        <v>254</v>
      </c>
      <c r="D49" t="s">
        <v>246</v>
      </c>
      <c r="E49">
        <v>6</v>
      </c>
      <c r="F49">
        <v>0.46754162301527186</v>
      </c>
      <c r="G49">
        <v>10155</v>
      </c>
      <c r="H49">
        <v>8973</v>
      </c>
    </row>
    <row r="50" spans="1:8" x14ac:dyDescent="0.2">
      <c r="A50" t="s">
        <v>253</v>
      </c>
      <c r="B50" t="s">
        <v>257</v>
      </c>
      <c r="C50" t="s">
        <v>254</v>
      </c>
      <c r="D50" t="s">
        <v>238</v>
      </c>
      <c r="E50">
        <v>1</v>
      </c>
      <c r="F50">
        <v>0.19468789141448758</v>
      </c>
      <c r="G50">
        <v>12283</v>
      </c>
      <c r="H50">
        <v>10559</v>
      </c>
    </row>
    <row r="51" spans="1:8" x14ac:dyDescent="0.2">
      <c r="A51" t="s">
        <v>253</v>
      </c>
      <c r="B51" t="s">
        <v>257</v>
      </c>
      <c r="C51" t="s">
        <v>254</v>
      </c>
      <c r="D51" t="s">
        <v>238</v>
      </c>
      <c r="E51">
        <v>2</v>
      </c>
      <c r="F51">
        <v>0.17471957612532435</v>
      </c>
      <c r="G51">
        <v>14796</v>
      </c>
      <c r="H51">
        <v>12861</v>
      </c>
    </row>
    <row r="52" spans="1:8" x14ac:dyDescent="0.2">
      <c r="A52" t="s">
        <v>253</v>
      </c>
      <c r="B52" t="s">
        <v>257</v>
      </c>
      <c r="C52" t="s">
        <v>254</v>
      </c>
      <c r="D52" t="s">
        <v>238</v>
      </c>
      <c r="E52">
        <v>3</v>
      </c>
      <c r="F52">
        <v>0.18354625905575478</v>
      </c>
      <c r="G52">
        <v>14862</v>
      </c>
      <c r="H52">
        <v>12631</v>
      </c>
    </row>
    <row r="53" spans="1:8" x14ac:dyDescent="0.2">
      <c r="A53" t="s">
        <v>253</v>
      </c>
      <c r="B53" t="s">
        <v>257</v>
      </c>
      <c r="C53" t="s">
        <v>254</v>
      </c>
      <c r="D53" t="s">
        <v>238</v>
      </c>
      <c r="E53">
        <v>4</v>
      </c>
      <c r="F53">
        <v>0.16418990266669645</v>
      </c>
      <c r="G53">
        <v>12438</v>
      </c>
      <c r="H53">
        <v>10782</v>
      </c>
    </row>
    <row r="54" spans="1:8" x14ac:dyDescent="0.2">
      <c r="A54" t="s">
        <v>253</v>
      </c>
      <c r="B54" t="s">
        <v>257</v>
      </c>
      <c r="C54" t="s">
        <v>254</v>
      </c>
      <c r="D54" t="s">
        <v>238</v>
      </c>
      <c r="E54">
        <v>5</v>
      </c>
      <c r="F54">
        <v>0.14320855854961512</v>
      </c>
      <c r="G54">
        <v>14700</v>
      </c>
      <c r="H54">
        <v>13043</v>
      </c>
    </row>
    <row r="55" spans="1:8" x14ac:dyDescent="0.2">
      <c r="A55" t="s">
        <v>253</v>
      </c>
      <c r="B55" t="s">
        <v>257</v>
      </c>
      <c r="C55" t="s">
        <v>254</v>
      </c>
      <c r="D55" t="s">
        <v>238</v>
      </c>
      <c r="E55">
        <v>6</v>
      </c>
      <c r="F55">
        <v>0.13001535273624623</v>
      </c>
      <c r="G55">
        <v>14189</v>
      </c>
      <c r="H55">
        <v>12389</v>
      </c>
    </row>
    <row r="56" spans="1:8" x14ac:dyDescent="0.2">
      <c r="A56" t="s">
        <v>253</v>
      </c>
      <c r="B56" t="s">
        <v>257</v>
      </c>
      <c r="C56" t="s">
        <v>254</v>
      </c>
      <c r="D56" t="s">
        <v>243</v>
      </c>
      <c r="E56">
        <v>1</v>
      </c>
      <c r="F56">
        <v>0.32862401627081078</v>
      </c>
      <c r="G56">
        <v>10843</v>
      </c>
      <c r="H56">
        <v>9063</v>
      </c>
    </row>
    <row r="57" spans="1:8" x14ac:dyDescent="0.2">
      <c r="A57" t="s">
        <v>253</v>
      </c>
      <c r="B57" t="s">
        <v>257</v>
      </c>
      <c r="C57" t="s">
        <v>254</v>
      </c>
      <c r="D57" t="s">
        <v>243</v>
      </c>
      <c r="E57">
        <v>2</v>
      </c>
      <c r="F57">
        <v>0.20512795051664384</v>
      </c>
      <c r="G57">
        <v>12081</v>
      </c>
      <c r="H57">
        <v>10155</v>
      </c>
    </row>
    <row r="58" spans="1:8" x14ac:dyDescent="0.2">
      <c r="A58" t="s">
        <v>253</v>
      </c>
      <c r="B58" t="s">
        <v>257</v>
      </c>
      <c r="C58" t="s">
        <v>254</v>
      </c>
      <c r="D58" t="s">
        <v>243</v>
      </c>
      <c r="E58">
        <v>3</v>
      </c>
      <c r="F58">
        <v>0.13099195817492687</v>
      </c>
      <c r="G58">
        <v>9808</v>
      </c>
      <c r="H58">
        <v>8667</v>
      </c>
    </row>
    <row r="59" spans="1:8" x14ac:dyDescent="0.2">
      <c r="A59" t="s">
        <v>253</v>
      </c>
      <c r="B59" t="s">
        <v>257</v>
      </c>
      <c r="C59" t="s">
        <v>254</v>
      </c>
      <c r="D59" t="s">
        <v>243</v>
      </c>
      <c r="E59">
        <v>4</v>
      </c>
      <c r="F59">
        <v>0.34607816489517801</v>
      </c>
      <c r="G59">
        <v>10647</v>
      </c>
      <c r="H59">
        <v>9040</v>
      </c>
    </row>
    <row r="60" spans="1:8" x14ac:dyDescent="0.2">
      <c r="A60" t="s">
        <v>253</v>
      </c>
      <c r="B60" t="s">
        <v>257</v>
      </c>
      <c r="C60" t="s">
        <v>254</v>
      </c>
      <c r="D60" t="s">
        <v>243</v>
      </c>
      <c r="E60">
        <v>5</v>
      </c>
      <c r="F60">
        <v>0.24087619729858908</v>
      </c>
      <c r="G60">
        <v>11601</v>
      </c>
      <c r="H60">
        <v>9741</v>
      </c>
    </row>
    <row r="61" spans="1:8" x14ac:dyDescent="0.2">
      <c r="A61" t="s">
        <v>253</v>
      </c>
      <c r="B61" t="s">
        <v>257</v>
      </c>
      <c r="C61" t="s">
        <v>254</v>
      </c>
      <c r="D61" t="s">
        <v>243</v>
      </c>
      <c r="E61">
        <v>6</v>
      </c>
      <c r="F61">
        <v>0.24405568319213408</v>
      </c>
      <c r="G61">
        <v>11484</v>
      </c>
      <c r="H61">
        <v>9863</v>
      </c>
    </row>
    <row r="62" spans="1:8" x14ac:dyDescent="0.2">
      <c r="A62" t="s">
        <v>253</v>
      </c>
      <c r="B62" t="s">
        <v>257</v>
      </c>
      <c r="C62" t="s">
        <v>254</v>
      </c>
      <c r="D62" t="s">
        <v>244</v>
      </c>
      <c r="E62">
        <v>1</v>
      </c>
      <c r="F62">
        <v>0.15216464954899495</v>
      </c>
      <c r="G62">
        <v>9845</v>
      </c>
      <c r="H62">
        <v>8563</v>
      </c>
    </row>
    <row r="63" spans="1:8" x14ac:dyDescent="0.2">
      <c r="A63" t="s">
        <v>253</v>
      </c>
      <c r="B63" t="s">
        <v>257</v>
      </c>
      <c r="C63" t="s">
        <v>254</v>
      </c>
      <c r="D63" t="s">
        <v>244</v>
      </c>
      <c r="E63">
        <v>2</v>
      </c>
      <c r="F63">
        <v>0.15857462552125134</v>
      </c>
      <c r="G63">
        <v>10185</v>
      </c>
      <c r="H63">
        <v>8561</v>
      </c>
    </row>
    <row r="64" spans="1:8" x14ac:dyDescent="0.2">
      <c r="A64" t="s">
        <v>253</v>
      </c>
      <c r="B64" t="s">
        <v>257</v>
      </c>
      <c r="C64" t="s">
        <v>254</v>
      </c>
      <c r="D64" t="s">
        <v>244</v>
      </c>
      <c r="E64">
        <v>3</v>
      </c>
      <c r="F64">
        <v>0.30087557733964115</v>
      </c>
      <c r="G64">
        <v>11882</v>
      </c>
      <c r="H64">
        <v>10294</v>
      </c>
    </row>
    <row r="65" spans="1:8" x14ac:dyDescent="0.2">
      <c r="A65" t="s">
        <v>253</v>
      </c>
      <c r="B65" t="s">
        <v>257</v>
      </c>
      <c r="C65" t="s">
        <v>254</v>
      </c>
      <c r="D65" t="s">
        <v>244</v>
      </c>
      <c r="E65">
        <v>4</v>
      </c>
      <c r="F65">
        <v>0.19104273959448728</v>
      </c>
      <c r="G65">
        <v>9687</v>
      </c>
      <c r="H65">
        <v>8120</v>
      </c>
    </row>
    <row r="66" spans="1:8" x14ac:dyDescent="0.2">
      <c r="A66" t="s">
        <v>253</v>
      </c>
      <c r="B66" t="s">
        <v>257</v>
      </c>
      <c r="C66" t="s">
        <v>254</v>
      </c>
      <c r="D66" t="s">
        <v>244</v>
      </c>
      <c r="E66">
        <v>5</v>
      </c>
      <c r="F66">
        <v>0.16023784403532582</v>
      </c>
      <c r="G66">
        <v>10524</v>
      </c>
      <c r="H66">
        <v>8882</v>
      </c>
    </row>
    <row r="67" spans="1:8" x14ac:dyDescent="0.2">
      <c r="A67" t="s">
        <v>253</v>
      </c>
      <c r="B67" t="s">
        <v>257</v>
      </c>
      <c r="C67" t="s">
        <v>254</v>
      </c>
      <c r="D67" t="s">
        <v>244</v>
      </c>
      <c r="E67">
        <v>6</v>
      </c>
      <c r="F67">
        <v>0.10844382041014709</v>
      </c>
      <c r="G67">
        <v>10106</v>
      </c>
      <c r="H67">
        <v>8728</v>
      </c>
    </row>
    <row r="68" spans="1:8" x14ac:dyDescent="0.2">
      <c r="A68" t="s">
        <v>253</v>
      </c>
      <c r="B68" t="s">
        <v>257</v>
      </c>
      <c r="C68" t="s">
        <v>254</v>
      </c>
      <c r="D68" t="s">
        <v>241</v>
      </c>
      <c r="E68">
        <v>1</v>
      </c>
      <c r="F68">
        <v>0.76186281060537564</v>
      </c>
      <c r="G68">
        <v>8815</v>
      </c>
      <c r="H68">
        <v>8043</v>
      </c>
    </row>
    <row r="69" spans="1:8" x14ac:dyDescent="0.2">
      <c r="A69" t="s">
        <v>253</v>
      </c>
      <c r="B69" t="s">
        <v>257</v>
      </c>
      <c r="C69" t="s">
        <v>254</v>
      </c>
      <c r="D69" t="s">
        <v>241</v>
      </c>
      <c r="E69">
        <v>2</v>
      </c>
      <c r="F69">
        <v>0.7545359553655494</v>
      </c>
      <c r="G69">
        <v>8854</v>
      </c>
      <c r="H69">
        <v>8109</v>
      </c>
    </row>
    <row r="70" spans="1:8" x14ac:dyDescent="0.2">
      <c r="A70" t="s">
        <v>253</v>
      </c>
      <c r="B70" t="s">
        <v>257</v>
      </c>
      <c r="C70" t="s">
        <v>254</v>
      </c>
      <c r="D70" t="s">
        <v>241</v>
      </c>
      <c r="E70">
        <v>3</v>
      </c>
      <c r="F70">
        <v>0.72875900821207773</v>
      </c>
      <c r="G70">
        <v>8974</v>
      </c>
      <c r="H70">
        <v>8334</v>
      </c>
    </row>
    <row r="71" spans="1:8" x14ac:dyDescent="0.2">
      <c r="A71" t="s">
        <v>253</v>
      </c>
      <c r="B71" t="s">
        <v>257</v>
      </c>
      <c r="C71" t="s">
        <v>254</v>
      </c>
      <c r="D71" t="s">
        <v>241</v>
      </c>
      <c r="E71">
        <v>4</v>
      </c>
      <c r="F71">
        <v>0.77273304018332811</v>
      </c>
      <c r="G71">
        <v>8581</v>
      </c>
      <c r="H71">
        <v>7899</v>
      </c>
    </row>
    <row r="72" spans="1:8" x14ac:dyDescent="0.2">
      <c r="A72" t="s">
        <v>253</v>
      </c>
      <c r="B72" t="s">
        <v>257</v>
      </c>
      <c r="C72" t="s">
        <v>254</v>
      </c>
      <c r="D72" t="s">
        <v>241</v>
      </c>
      <c r="E72">
        <v>5</v>
      </c>
      <c r="F72">
        <v>0.7595622436652153</v>
      </c>
      <c r="G72">
        <v>8813</v>
      </c>
      <c r="H72">
        <v>7971</v>
      </c>
    </row>
    <row r="73" spans="1:8" x14ac:dyDescent="0.2">
      <c r="A73" t="s">
        <v>253</v>
      </c>
      <c r="B73" t="s">
        <v>257</v>
      </c>
      <c r="C73" t="s">
        <v>254</v>
      </c>
      <c r="D73" t="s">
        <v>241</v>
      </c>
      <c r="E73">
        <v>6</v>
      </c>
      <c r="F73">
        <v>0.73559744087752843</v>
      </c>
      <c r="G73">
        <v>8812</v>
      </c>
      <c r="H73">
        <v>8146</v>
      </c>
    </row>
    <row r="74" spans="1:8" x14ac:dyDescent="0.2">
      <c r="A74" t="s">
        <v>253</v>
      </c>
      <c r="B74" t="s">
        <v>257</v>
      </c>
      <c r="C74" t="s">
        <v>254</v>
      </c>
      <c r="D74" t="s">
        <v>247</v>
      </c>
      <c r="E74">
        <v>1</v>
      </c>
      <c r="F74">
        <v>-9.7349100593257007E-2</v>
      </c>
      <c r="G74">
        <v>16105</v>
      </c>
      <c r="H74">
        <v>14864</v>
      </c>
    </row>
    <row r="75" spans="1:8" x14ac:dyDescent="0.2">
      <c r="A75" t="s">
        <v>253</v>
      </c>
      <c r="B75" t="s">
        <v>257</v>
      </c>
      <c r="C75" t="s">
        <v>254</v>
      </c>
      <c r="D75" t="s">
        <v>247</v>
      </c>
      <c r="E75">
        <v>2</v>
      </c>
      <c r="F75">
        <v>-4.3446839229295348E-2</v>
      </c>
      <c r="G75">
        <v>17460</v>
      </c>
      <c r="H75">
        <v>16863</v>
      </c>
    </row>
    <row r="76" spans="1:8" x14ac:dyDescent="0.2">
      <c r="A76" t="s">
        <v>253</v>
      </c>
      <c r="B76" t="s">
        <v>257</v>
      </c>
      <c r="C76" t="s">
        <v>254</v>
      </c>
      <c r="D76" t="s">
        <v>247</v>
      </c>
      <c r="E76">
        <v>3</v>
      </c>
      <c r="F76">
        <v>-6.4710428623208568E-2</v>
      </c>
      <c r="G76">
        <v>17792</v>
      </c>
      <c r="H76">
        <v>17207</v>
      </c>
    </row>
    <row r="77" spans="1:8" x14ac:dyDescent="0.2">
      <c r="A77" t="s">
        <v>253</v>
      </c>
      <c r="B77" t="s">
        <v>257</v>
      </c>
      <c r="C77" t="s">
        <v>254</v>
      </c>
      <c r="D77" t="s">
        <v>247</v>
      </c>
      <c r="E77">
        <v>4</v>
      </c>
      <c r="F77">
        <v>-8.703961941650358E-2</v>
      </c>
      <c r="G77">
        <v>15488</v>
      </c>
      <c r="H77">
        <v>14649</v>
      </c>
    </row>
    <row r="78" spans="1:8" x14ac:dyDescent="0.2">
      <c r="A78" t="s">
        <v>253</v>
      </c>
      <c r="B78" t="s">
        <v>257</v>
      </c>
      <c r="C78" t="s">
        <v>254</v>
      </c>
      <c r="D78" t="s">
        <v>247</v>
      </c>
      <c r="E78">
        <v>5</v>
      </c>
      <c r="F78">
        <v>-9.1254399633400582E-2</v>
      </c>
      <c r="G78">
        <v>17021</v>
      </c>
      <c r="H78">
        <v>15517</v>
      </c>
    </row>
    <row r="79" spans="1:8" x14ac:dyDescent="0.2">
      <c r="A79" t="s">
        <v>253</v>
      </c>
      <c r="B79" t="s">
        <v>257</v>
      </c>
      <c r="C79" t="s">
        <v>254</v>
      </c>
      <c r="D79" t="s">
        <v>247</v>
      </c>
      <c r="E79">
        <v>6</v>
      </c>
      <c r="F79">
        <v>-6.7019925183439424E-2</v>
      </c>
      <c r="G79">
        <v>17782</v>
      </c>
      <c r="H79">
        <v>16298</v>
      </c>
    </row>
    <row r="80" spans="1:8" x14ac:dyDescent="0.2">
      <c r="A80" t="s">
        <v>253</v>
      </c>
      <c r="B80" t="s">
        <v>257</v>
      </c>
      <c r="C80" t="s">
        <v>254</v>
      </c>
      <c r="D80" t="s">
        <v>248</v>
      </c>
      <c r="E80">
        <v>1</v>
      </c>
      <c r="F80">
        <v>0.12172865973850336</v>
      </c>
      <c r="G80">
        <v>13843</v>
      </c>
      <c r="H80">
        <v>12048</v>
      </c>
    </row>
    <row r="81" spans="1:8" x14ac:dyDescent="0.2">
      <c r="A81" t="s">
        <v>253</v>
      </c>
      <c r="B81" t="s">
        <v>257</v>
      </c>
      <c r="C81" t="s">
        <v>254</v>
      </c>
      <c r="D81" t="s">
        <v>248</v>
      </c>
      <c r="E81">
        <v>2</v>
      </c>
      <c r="F81">
        <v>9.7909572682519333E-2</v>
      </c>
      <c r="G81">
        <v>15414</v>
      </c>
      <c r="H81">
        <v>13425</v>
      </c>
    </row>
    <row r="82" spans="1:8" x14ac:dyDescent="0.2">
      <c r="A82" t="s">
        <v>253</v>
      </c>
      <c r="B82" t="s">
        <v>257</v>
      </c>
      <c r="C82" t="s">
        <v>254</v>
      </c>
      <c r="D82" t="s">
        <v>248</v>
      </c>
      <c r="E82">
        <v>3</v>
      </c>
      <c r="F82">
        <v>0.1286031135639859</v>
      </c>
      <c r="G82">
        <v>15609</v>
      </c>
      <c r="H82">
        <v>13609</v>
      </c>
    </row>
    <row r="83" spans="1:8" x14ac:dyDescent="0.2">
      <c r="A83" t="s">
        <v>253</v>
      </c>
      <c r="B83" t="s">
        <v>257</v>
      </c>
      <c r="C83" t="s">
        <v>254</v>
      </c>
      <c r="D83" t="s">
        <v>248</v>
      </c>
      <c r="E83">
        <v>4</v>
      </c>
      <c r="F83">
        <v>0.13259163608244551</v>
      </c>
      <c r="G83">
        <v>14042</v>
      </c>
      <c r="H83">
        <v>12323</v>
      </c>
    </row>
    <row r="84" spans="1:8" x14ac:dyDescent="0.2">
      <c r="A84" t="s">
        <v>253</v>
      </c>
      <c r="B84" t="s">
        <v>257</v>
      </c>
      <c r="C84" t="s">
        <v>254</v>
      </c>
      <c r="D84" t="s">
        <v>248</v>
      </c>
      <c r="E84">
        <v>5</v>
      </c>
      <c r="F84">
        <v>5.0652438182517259E-2</v>
      </c>
      <c r="G84">
        <v>15333</v>
      </c>
      <c r="H84">
        <v>13585</v>
      </c>
    </row>
    <row r="85" spans="1:8" x14ac:dyDescent="0.2">
      <c r="A85" t="s">
        <v>253</v>
      </c>
      <c r="B85" t="s">
        <v>257</v>
      </c>
      <c r="C85" t="s">
        <v>254</v>
      </c>
      <c r="D85" t="s">
        <v>248</v>
      </c>
      <c r="E85">
        <v>6</v>
      </c>
      <c r="F85">
        <v>7.9266122081166235E-2</v>
      </c>
      <c r="G85">
        <v>16184</v>
      </c>
      <c r="H85">
        <v>14320</v>
      </c>
    </row>
    <row r="86" spans="1:8" x14ac:dyDescent="0.2">
      <c r="A86" t="s">
        <v>253</v>
      </c>
      <c r="B86" t="s">
        <v>257</v>
      </c>
      <c r="C86" t="s">
        <v>254</v>
      </c>
      <c r="D86" t="s">
        <v>245</v>
      </c>
      <c r="E86">
        <v>1</v>
      </c>
      <c r="F86">
        <v>9.9190747130052687E-2</v>
      </c>
      <c r="G86">
        <v>11090</v>
      </c>
      <c r="H86">
        <v>9684</v>
      </c>
    </row>
    <row r="87" spans="1:8" x14ac:dyDescent="0.2">
      <c r="A87" t="s">
        <v>253</v>
      </c>
      <c r="B87" t="s">
        <v>257</v>
      </c>
      <c r="C87" t="s">
        <v>254</v>
      </c>
      <c r="D87" t="s">
        <v>245</v>
      </c>
      <c r="E87">
        <v>2</v>
      </c>
      <c r="F87">
        <v>1.4104582171626143E-2</v>
      </c>
      <c r="G87">
        <v>10850</v>
      </c>
      <c r="H87">
        <v>9607</v>
      </c>
    </row>
    <row r="88" spans="1:8" x14ac:dyDescent="0.2">
      <c r="A88" t="s">
        <v>253</v>
      </c>
      <c r="B88" t="s">
        <v>257</v>
      </c>
      <c r="C88" t="s">
        <v>254</v>
      </c>
      <c r="D88" t="s">
        <v>245</v>
      </c>
      <c r="E88">
        <v>3</v>
      </c>
      <c r="F88">
        <v>3.3389192703562928E-2</v>
      </c>
      <c r="G88">
        <v>11203</v>
      </c>
      <c r="H88">
        <v>10128</v>
      </c>
    </row>
    <row r="89" spans="1:8" x14ac:dyDescent="0.2">
      <c r="A89" t="s">
        <v>253</v>
      </c>
      <c r="B89" t="s">
        <v>257</v>
      </c>
      <c r="C89" t="s">
        <v>254</v>
      </c>
      <c r="D89" t="s">
        <v>245</v>
      </c>
      <c r="E89">
        <v>4</v>
      </c>
      <c r="F89">
        <v>1.2226633894883614E-2</v>
      </c>
      <c r="G89">
        <v>10725</v>
      </c>
      <c r="H89">
        <v>9208</v>
      </c>
    </row>
    <row r="90" spans="1:8" x14ac:dyDescent="0.2">
      <c r="A90" t="s">
        <v>253</v>
      </c>
      <c r="B90" t="s">
        <v>257</v>
      </c>
      <c r="C90" t="s">
        <v>254</v>
      </c>
      <c r="D90" t="s">
        <v>245</v>
      </c>
      <c r="E90">
        <v>5</v>
      </c>
      <c r="F90">
        <v>4.2724276414595003E-2</v>
      </c>
      <c r="G90">
        <v>10837</v>
      </c>
      <c r="H90">
        <v>9930</v>
      </c>
    </row>
    <row r="91" spans="1:8" x14ac:dyDescent="0.2">
      <c r="A91" t="s">
        <v>253</v>
      </c>
      <c r="B91" t="s">
        <v>257</v>
      </c>
      <c r="C91" t="s">
        <v>254</v>
      </c>
      <c r="D91" t="s">
        <v>245</v>
      </c>
      <c r="E91">
        <v>6</v>
      </c>
      <c r="F91">
        <v>6.2440636451406309E-2</v>
      </c>
      <c r="G91">
        <v>15739</v>
      </c>
      <c r="H91">
        <v>14102</v>
      </c>
    </row>
    <row r="92" spans="1:8" x14ac:dyDescent="0.2">
      <c r="A92" t="s">
        <v>253</v>
      </c>
      <c r="B92" t="s">
        <v>257</v>
      </c>
      <c r="C92" t="s">
        <v>254</v>
      </c>
      <c r="D92" t="s">
        <v>246</v>
      </c>
      <c r="E92">
        <v>1</v>
      </c>
      <c r="F92">
        <v>0.55726365198787942</v>
      </c>
      <c r="G92">
        <v>9155</v>
      </c>
      <c r="H92">
        <v>8380</v>
      </c>
    </row>
    <row r="93" spans="1:8" x14ac:dyDescent="0.2">
      <c r="A93" t="s">
        <v>253</v>
      </c>
      <c r="B93" t="s">
        <v>257</v>
      </c>
      <c r="C93" t="s">
        <v>254</v>
      </c>
      <c r="D93" t="s">
        <v>246</v>
      </c>
      <c r="E93">
        <v>2</v>
      </c>
      <c r="F93">
        <v>0.57741349772145989</v>
      </c>
      <c r="G93">
        <v>9625</v>
      </c>
      <c r="H93">
        <v>8643</v>
      </c>
    </row>
    <row r="94" spans="1:8" x14ac:dyDescent="0.2">
      <c r="A94" t="s">
        <v>253</v>
      </c>
      <c r="B94" t="s">
        <v>257</v>
      </c>
      <c r="C94" t="s">
        <v>254</v>
      </c>
      <c r="D94" t="s">
        <v>246</v>
      </c>
      <c r="E94">
        <v>3</v>
      </c>
      <c r="F94">
        <v>0.55420700193660521</v>
      </c>
      <c r="G94">
        <v>9671</v>
      </c>
      <c r="H94">
        <v>8703</v>
      </c>
    </row>
    <row r="95" spans="1:8" x14ac:dyDescent="0.2">
      <c r="A95" t="s">
        <v>253</v>
      </c>
      <c r="B95" t="s">
        <v>257</v>
      </c>
      <c r="C95" t="s">
        <v>254</v>
      </c>
      <c r="D95" t="s">
        <v>246</v>
      </c>
      <c r="E95">
        <v>4</v>
      </c>
      <c r="F95">
        <v>0.57272106709959425</v>
      </c>
      <c r="G95">
        <v>9298</v>
      </c>
      <c r="H95">
        <v>8382</v>
      </c>
    </row>
    <row r="96" spans="1:8" x14ac:dyDescent="0.2">
      <c r="A96" t="s">
        <v>253</v>
      </c>
      <c r="B96" t="s">
        <v>257</v>
      </c>
      <c r="C96" t="s">
        <v>254</v>
      </c>
      <c r="D96" t="s">
        <v>246</v>
      </c>
      <c r="E96">
        <v>5</v>
      </c>
      <c r="F96">
        <v>0.59578229568769936</v>
      </c>
      <c r="G96">
        <v>9716</v>
      </c>
      <c r="H96">
        <v>8674</v>
      </c>
    </row>
    <row r="97" spans="1:8" x14ac:dyDescent="0.2">
      <c r="A97" t="s">
        <v>253</v>
      </c>
      <c r="B97" t="s">
        <v>257</v>
      </c>
      <c r="C97" t="s">
        <v>254</v>
      </c>
      <c r="D97" t="s">
        <v>246</v>
      </c>
      <c r="E97">
        <v>6</v>
      </c>
      <c r="F97">
        <v>0.54621138715050355</v>
      </c>
      <c r="G97">
        <v>9615</v>
      </c>
      <c r="H97">
        <v>8739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2022-06-14T23:33:35Z</dcterms:created>
  <dcterms:modified xsi:type="dcterms:W3CDTF">2022-06-21T19:27:40Z</dcterms:modified>
</cp:coreProperties>
</file>