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proliferation_recovery_Asp-replete-deplete/"/>
    </mc:Choice>
  </mc:AlternateContent>
  <xr:revisionPtr revIDLastSave="0" documentId="13_ncr:1_{6C35F556-5F72-884A-AC4B-E4461A88DA12}" xr6:coauthVersionLast="45" xr6:coauthVersionMax="45" xr10:uidLastSave="{00000000-0000-0000-0000-000000000000}"/>
  <bookViews>
    <workbookView xWindow="0" yWindow="2480" windowWidth="28800" windowHeight="139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N31" i="1" l="1"/>
  <c r="O31" i="1"/>
  <c r="P31" i="1"/>
  <c r="N45" i="1"/>
  <c r="P45" i="1" s="1"/>
  <c r="O45" i="1"/>
  <c r="N46" i="1"/>
  <c r="P46" i="1" s="1"/>
  <c r="O46" i="1"/>
  <c r="N48" i="1"/>
  <c r="O48" i="1"/>
  <c r="P48" i="1"/>
  <c r="N49" i="1"/>
  <c r="P49" i="1" s="1"/>
  <c r="O49" i="1"/>
  <c r="N50" i="1"/>
  <c r="P50" i="1" s="1"/>
  <c r="O50" i="1"/>
  <c r="N52" i="1"/>
  <c r="O52" i="1"/>
  <c r="P52" i="1"/>
  <c r="N53" i="1"/>
  <c r="P53" i="1" s="1"/>
  <c r="O53" i="1"/>
  <c r="N54" i="1"/>
  <c r="P54" i="1" s="1"/>
  <c r="O54" i="1"/>
  <c r="N56" i="1"/>
  <c r="O56" i="1"/>
  <c r="P56" i="1"/>
  <c r="N57" i="1"/>
  <c r="P57" i="1" s="1"/>
  <c r="O57" i="1"/>
  <c r="N58" i="1"/>
  <c r="P58" i="1" s="1"/>
  <c r="O58" i="1"/>
  <c r="N60" i="1"/>
  <c r="O60" i="1"/>
  <c r="P60" i="1"/>
  <c r="N61" i="1"/>
  <c r="P61" i="1" s="1"/>
  <c r="O61" i="1"/>
  <c r="N62" i="1"/>
  <c r="P62" i="1" s="1"/>
  <c r="O62" i="1"/>
  <c r="N64" i="1"/>
  <c r="O64" i="1"/>
  <c r="P64" i="1"/>
  <c r="N65" i="1"/>
  <c r="P65" i="1" s="1"/>
  <c r="O65" i="1"/>
  <c r="N66" i="1"/>
  <c r="P66" i="1" s="1"/>
  <c r="O66" i="1"/>
  <c r="P44" i="1"/>
  <c r="O44" i="1"/>
  <c r="N44" i="1"/>
  <c r="K42" i="1"/>
  <c r="J42" i="1"/>
  <c r="M42" i="1"/>
  <c r="L42" i="1"/>
  <c r="E42" i="1"/>
  <c r="M7" i="1"/>
  <c r="L7" i="1"/>
  <c r="K7" i="1"/>
  <c r="J7" i="1"/>
  <c r="N11" i="1" s="1"/>
  <c r="E7" i="1"/>
  <c r="O11" i="1" s="1"/>
  <c r="N26" i="1" l="1"/>
  <c r="N19" i="1"/>
  <c r="N17" i="1"/>
  <c r="O30" i="1"/>
  <c r="O23" i="1"/>
  <c r="N30" i="1"/>
  <c r="O27" i="1"/>
  <c r="O25" i="1"/>
  <c r="N23" i="1"/>
  <c r="P23" i="1" s="1"/>
  <c r="N21" i="1"/>
  <c r="O18" i="1"/>
  <c r="N14" i="1"/>
  <c r="O21" i="1"/>
  <c r="O14" i="1"/>
  <c r="O29" i="1"/>
  <c r="N27" i="1"/>
  <c r="N25" i="1"/>
  <c r="O22" i="1"/>
  <c r="N18" i="1"/>
  <c r="O15" i="1"/>
  <c r="O13" i="1"/>
  <c r="N29" i="1"/>
  <c r="P29" i="1" s="1"/>
  <c r="O26" i="1"/>
  <c r="P26" i="1" s="1"/>
  <c r="N22" i="1"/>
  <c r="O19" i="1"/>
  <c r="O17" i="1"/>
  <c r="N15" i="1"/>
  <c r="N13" i="1"/>
  <c r="O9" i="1"/>
  <c r="N10" i="1"/>
  <c r="P11" i="1"/>
  <c r="N9" i="1"/>
  <c r="O10" i="1"/>
  <c r="P19" i="1" l="1"/>
  <c r="P14" i="1"/>
  <c r="P27" i="1"/>
  <c r="P30" i="1"/>
  <c r="P22" i="1"/>
  <c r="P17" i="1"/>
  <c r="P18" i="1"/>
  <c r="P9" i="1"/>
  <c r="P21" i="1"/>
  <c r="P15" i="1"/>
  <c r="P25" i="1"/>
  <c r="P10" i="1"/>
</calcChain>
</file>

<file path=xl/sharedStrings.xml><?xml version="1.0" encoding="utf-8"?>
<sst xmlns="http://schemas.openxmlformats.org/spreadsheetml/2006/main" count="226" uniqueCount="109">
  <si>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</si>
  <si>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</si>
  <si>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</si>
  <si>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</si>
  <si>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</si>
  <si>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</si>
  <si>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</si>
  <si>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</si>
  <si>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</si>
  <si>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</si>
  <si>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</si>
  <si>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</si>
  <si>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</si>
  <si>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#10_0h_1</t>
  </si>
  <si>
    <t>#10_0h_2</t>
  </si>
  <si>
    <t>#10_0h_3</t>
  </si>
  <si>
    <t>#10_18h_1</t>
  </si>
  <si>
    <t>#10_18h_2</t>
  </si>
  <si>
    <t>#10_18h_3</t>
  </si>
  <si>
    <t>#10_1h_1</t>
  </si>
  <si>
    <t>#10_1h_2</t>
  </si>
  <si>
    <t>#10_1h_3</t>
  </si>
  <si>
    <t>#10_2h_1</t>
  </si>
  <si>
    <t>#10_2h_2</t>
  </si>
  <si>
    <t>#10_2h_3</t>
  </si>
  <si>
    <t>#10_4h_1</t>
  </si>
  <si>
    <t>#10_4h_2</t>
  </si>
  <si>
    <t>#10_4h_3</t>
  </si>
  <si>
    <t>#10_8h_1</t>
  </si>
  <si>
    <t>#10_8h_2</t>
  </si>
  <si>
    <t>#10_8h_3</t>
  </si>
  <si>
    <t>#10_t0_1</t>
  </si>
  <si>
    <t>#10_t0_2</t>
  </si>
  <si>
    <t>#10_t0_3</t>
  </si>
  <si>
    <t>#7_0h_1</t>
  </si>
  <si>
    <t>#7_0h_2</t>
  </si>
  <si>
    <t>#7_0h_3</t>
  </si>
  <si>
    <t>#7_18h_1</t>
  </si>
  <si>
    <t>#7_18h_2</t>
  </si>
  <si>
    <t>#7_18h_3</t>
  </si>
  <si>
    <t>#7_1h_1</t>
  </si>
  <si>
    <t>#7_1h_2</t>
  </si>
  <si>
    <t>#7_1h_3</t>
  </si>
  <si>
    <t>#7_2h_1</t>
  </si>
  <si>
    <t>#7_2h_2</t>
  </si>
  <si>
    <t>#7_2h_3</t>
  </si>
  <si>
    <t>#7_4h_1</t>
  </si>
  <si>
    <t>#7_4h_2</t>
  </si>
  <si>
    <t>#7_4h_3</t>
  </si>
  <si>
    <t>#7_8h_1</t>
  </si>
  <si>
    <t>#7_8h_2</t>
  </si>
  <si>
    <t>#7_8h_3</t>
  </si>
  <si>
    <t>#7_t0</t>
  </si>
  <si>
    <t>#7_t0_2</t>
  </si>
  <si>
    <t>#7_t0_3</t>
  </si>
  <si>
    <t>proliferation_recovery_Asp-replete-deplete</t>
  </si>
  <si>
    <t>proliferation_recovery_Asp-replete-deplete_#10_0h_1_ 6 Mar 2021_01.#m4</t>
  </si>
  <si>
    <t>proliferation_recovery_Asp-replete-deplete_#10_0h_2_ 6 Mar 2021_01.#m4</t>
  </si>
  <si>
    <t>proliferation_recovery_Asp-replete-deplete_#10_0h_3_ 6 Mar 2021_01.#m4</t>
  </si>
  <si>
    <t>proliferation_recovery_Asp-replete-deplete_#10_18h_1_ 6 Mar 2021_01.#m4</t>
  </si>
  <si>
    <t>proliferation_recovery_Asp-replete-deplete_#10_18h_2_ 6 Mar 2021_01.#m4</t>
  </si>
  <si>
    <t>proliferation_recovery_Asp-replete-deplete_#10_18h_3_ 6 Mar 2021_01.#m4</t>
  </si>
  <si>
    <t>proliferation_recovery_Asp-replete-deplete_#10_1h_1_ 6 Mar 2021_01.#m4</t>
  </si>
  <si>
    <t>proliferation_recovery_Asp-replete-deplete_#10_1h_2_ 6 Mar 2021_01.#m4</t>
  </si>
  <si>
    <t>proliferation_recovery_Asp-replete-deplete_#10_1h_3_ 6 Mar 2021_01.#m4</t>
  </si>
  <si>
    <t>proliferation_recovery_Asp-replete-deplete_#10_2h_1_ 6 Mar 2021_01.#m4</t>
  </si>
  <si>
    <t>proliferation_recovery_Asp-replete-deplete_#10_2h_2_ 6 Mar 2021_01.#m4</t>
  </si>
  <si>
    <t>proliferation_recovery_Asp-replete-deplete_#10_2h_3_ 6 Mar 2021_01.#m4</t>
  </si>
  <si>
    <t>proliferation_recovery_Asp-replete-deplete_#10_4h_1_ 6 Mar 2021_01.#m4</t>
  </si>
  <si>
    <t>proliferation_recovery_Asp-replete-deplete_#10_4h_2_ 6 Mar 2021_01.#m4</t>
  </si>
  <si>
    <t>proliferation_recovery_Asp-replete-deplete_#10_4h_3_ 6 Mar 2021_01.#m4</t>
  </si>
  <si>
    <t>proliferation_recovery_Asp-replete-deplete_#10_8h_1_ 6 Mar 2021_01.#m4</t>
  </si>
  <si>
    <t>proliferation_recovery_Asp-replete-deplete_#10_8h_2_ 6 Mar 2021_01.#m4</t>
  </si>
  <si>
    <t>proliferation_recovery_Asp-replete-deplete_#10_8h_3_ 6 Mar 2021_01.#m4</t>
  </si>
  <si>
    <t>proliferation_recovery_Asp-replete-deplete_#10_t0_1_28 Feb 2021_01.#m4</t>
  </si>
  <si>
    <t>proliferation_recovery_Asp-replete-deplete_#10_t0_2_28 Feb 2021_01.#m4</t>
  </si>
  <si>
    <t>proliferation_recovery_Asp-replete-deplete_#10_t0_3_28 Feb 2021_01.#m4</t>
  </si>
  <si>
    <t>proliferation_recovery_Asp-replete-deplete_#7_0h_1_ 6 Mar 2021_01.#m4</t>
  </si>
  <si>
    <t>proliferation_recovery_Asp-replete-deplete_#7_0h_2_ 6 Mar 2021_01.#m4</t>
  </si>
  <si>
    <t>proliferation_recovery_Asp-replete-deplete_#7_0h_3_ 6 Mar 2021_01.#m4</t>
  </si>
  <si>
    <t>proliferation_recovery_Asp-replete-deplete_#7_18h_1_ 6 Mar 2021_01.#m4</t>
  </si>
  <si>
    <t>proliferation_recovery_Asp-replete-deplete_#7_18h_2_ 6 Mar 2021_01.#m4</t>
  </si>
  <si>
    <t>proliferation_recovery_Asp-replete-deplete_#7_18h_3_ 6 Mar 2021_01.#m4</t>
  </si>
  <si>
    <t>proliferation_recovery_Asp-replete-deplete_#7_1h_1_ 6 Mar 2021_01.#m4</t>
  </si>
  <si>
    <t>proliferation_recovery_Asp-replete-deplete_#7_1h_2_ 6 Mar 2021_01.#m4</t>
  </si>
  <si>
    <t>proliferation_recovery_Asp-replete-deplete_#7_1h_3_ 6 Mar 2021_01.#m4</t>
  </si>
  <si>
    <t>proliferation_recovery_Asp-replete-deplete_#7_2h_1_ 6 Mar 2021_01.#m4</t>
  </si>
  <si>
    <t>proliferation_recovery_Asp-replete-deplete_#7_2h_2_ 6 Mar 2021_01.#m4</t>
  </si>
  <si>
    <t>proliferation_recovery_Asp-replete-deplete_#7_2h_3_ 6 Mar 2021_01.#m4</t>
  </si>
  <si>
    <t>proliferation_recovery_Asp-replete-deplete_#7_4h_1_ 6 Mar 2021_01.#m4</t>
  </si>
  <si>
    <t>proliferation_recovery_Asp-replete-deplete_#7_4h_2_ 6 Mar 2021_01.#m4</t>
  </si>
  <si>
    <t>proliferation_recovery_Asp-replete-deplete_#7_4h_3_ 6 Mar 2021_01.#m4</t>
  </si>
  <si>
    <t>proliferation_recovery_Asp-replete-deplete_#7_8h_1_ 6 Mar 2021_01.#m4</t>
  </si>
  <si>
    <t>proliferation_recovery_Asp-replete-deplete_#7_8h_2_ 6 Mar 2021_01.#m4</t>
  </si>
  <si>
    <t>proliferation_recovery_Asp-replete-deplete_#7_8h_3_ 6 Mar 2021_01.#m4</t>
  </si>
  <si>
    <t>proliferation_recovery_Asp-replete-deplete_#7_t0_28 Feb 2021_01.#m4</t>
  </si>
  <si>
    <t>proliferation_recovery_Asp-replete-deplete_#7_t0_2_28 Feb 2021_01.#m4</t>
  </si>
  <si>
    <t>proliferation_recovery_Asp-replete-deplete_#7_t0_3_28 Feb 2021_01.#m4</t>
  </si>
  <si>
    <t>Volumetric,  2000  uL</t>
  </si>
  <si>
    <t>Average</t>
  </si>
  <si>
    <t>X cell number</t>
  </si>
  <si>
    <t>Delta time (days)</t>
  </si>
  <si>
    <t>Proliferation rate</t>
  </si>
  <si>
    <t>Cells</t>
  </si>
  <si>
    <t>Time</t>
  </si>
  <si>
    <t>Replicate</t>
  </si>
  <si>
    <t>Cell line</t>
  </si>
  <si>
    <t>#7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</si>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</sst>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opLeftCell="A39" workbookViewId="0">
      <selection activeCell="J44" sqref="J44:J66"/>
    </sheetView>
  </sheetViews>
  <sheetFormatPr baseColWidth="10" defaultColWidth="8.83203125" defaultRowHeight="15" x14ac:dyDescent="0.2"/>
  <cols>
    <col min="1" max="1" width="9.6640625" bestFit="1" customWidth="1"/>
    <col min="2" max="2" width="34.33203125" bestFit="1" customWidth="1"/>
    <col min="5" max="5" width="17.6640625" bestFit="1" customWidth="1"/>
    <col min="15" max="15" width="11" customWidth="1"/>
  </cols>
  <sheetData>
    <row r="1" spans="1:1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100</v>
      </c>
      <c r="O1" s="5" t="s">
        <v>101</v>
      </c>
      <c r="P1" s="4" t="s">
        <v>102</v>
      </c>
    </row>
    <row r="4" spans="1:16" x14ac:dyDescent="0.2">
      <c r="A4" t="s">
        <v>52</v>
      </c>
      <c r="B4" t="s">
        <v>55</v>
      </c>
      <c r="C4" t="s">
        <v>95</v>
      </c>
      <c r="D4" t="s">
        <v>98</v>
      </c>
      <c r="E4" s="2">
        <v>44255.691666666673</v>
      </c>
      <c r="F4">
        <v>1531</v>
      </c>
      <c r="G4">
        <v>1534</v>
      </c>
      <c r="H4">
        <v>11.97</v>
      </c>
      <c r="I4">
        <v>30.2</v>
      </c>
      <c r="J4">
        <v>10010</v>
      </c>
      <c r="K4">
        <v>19.899999999999999</v>
      </c>
      <c r="L4">
        <v>19.93</v>
      </c>
      <c r="M4">
        <v>2.7959999999999998</v>
      </c>
    </row>
    <row r="5" spans="1:16" x14ac:dyDescent="0.2">
      <c r="A5" t="s">
        <v>53</v>
      </c>
      <c r="B5" t="s">
        <v>55</v>
      </c>
      <c r="C5" t="s">
        <v>96</v>
      </c>
      <c r="D5" t="s">
        <v>98</v>
      </c>
      <c r="E5" s="2">
        <v>44255.694444444453</v>
      </c>
      <c r="F5">
        <v>1625</v>
      </c>
      <c r="G5">
        <v>1628</v>
      </c>
      <c r="H5">
        <v>11.97</v>
      </c>
      <c r="I5">
        <v>30.2</v>
      </c>
      <c r="J5">
        <v>11940</v>
      </c>
      <c r="K5">
        <v>20.100000000000001</v>
      </c>
      <c r="L5">
        <v>20.12</v>
      </c>
      <c r="M5">
        <v>2.6909999999999998</v>
      </c>
    </row>
    <row r="6" spans="1:16" x14ac:dyDescent="0.2">
      <c r="A6" t="s">
        <v>54</v>
      </c>
      <c r="B6" t="s">
        <v>55</v>
      </c>
      <c r="C6" t="s">
        <v>97</v>
      </c>
      <c r="D6" t="s">
        <v>98</v>
      </c>
      <c r="E6" s="2">
        <v>44255.696527777778</v>
      </c>
      <c r="F6">
        <v>1356</v>
      </c>
      <c r="G6">
        <v>1358</v>
      </c>
      <c r="H6">
        <v>11.97</v>
      </c>
      <c r="I6">
        <v>30.2</v>
      </c>
      <c r="J6">
        <v>9760</v>
      </c>
      <c r="K6">
        <v>20.3</v>
      </c>
      <c r="L6">
        <v>20.28</v>
      </c>
      <c r="M6">
        <v>2.69</v>
      </c>
    </row>
    <row r="7" spans="1:16" x14ac:dyDescent="0.2">
      <c r="A7" t="s">
        <v>99</v>
      </c>
      <c r="E7" s="2">
        <f>E4</f>
        <v>44255.691666666673</v>
      </c>
      <c r="J7">
        <f>AVERAGE(J4:J6)</f>
        <v>10570</v>
      </c>
      <c r="K7">
        <f>AVERAGE(K4:K6)</f>
        <v>20.099999999999998</v>
      </c>
      <c r="L7">
        <f>AVERAGE(L4:L6)</f>
        <v>20.11</v>
      </c>
      <c r="M7">
        <f>AVERAGE(M4:M6)</f>
        <v>2.7256666666666667</v>
      </c>
    </row>
    <row r="9" spans="1:16" x14ac:dyDescent="0.2">
      <c r="A9" t="s">
        <v>34</v>
      </c>
      <c r="B9" t="s">
        <v>55</v>
      </c>
      <c r="C9" t="s">
        <v>77</v>
      </c>
      <c r="D9" t="s">
        <v>98</v>
      </c>
      <c r="E9" s="2">
        <v>44261.464583333327</v>
      </c>
      <c r="F9">
        <v>79360</v>
      </c>
      <c r="G9">
        <v>86467</v>
      </c>
      <c r="H9">
        <v>11.97</v>
      </c>
      <c r="I9">
        <v>30.2</v>
      </c>
      <c r="J9">
        <v>404800</v>
      </c>
      <c r="K9">
        <v>18.96</v>
      </c>
      <c r="L9">
        <v>18.77</v>
      </c>
      <c r="M9">
        <v>2.887</v>
      </c>
      <c r="N9" s="3">
        <f>J9/$J$7</f>
        <v>38.297067171239355</v>
      </c>
      <c r="O9" s="3">
        <f>E9-$E$7</f>
        <v>5.772916666654055</v>
      </c>
      <c r="P9" s="3">
        <f>LOG(N9,2)/O9</f>
        <v>0.91100604978023458</v>
      </c>
    </row>
    <row r="10" spans="1:16" x14ac:dyDescent="0.2">
      <c r="A10" t="s">
        <v>35</v>
      </c>
      <c r="B10" t="s">
        <v>55</v>
      </c>
      <c r="C10" t="s">
        <v>78</v>
      </c>
      <c r="D10" t="s">
        <v>98</v>
      </c>
      <c r="E10" s="2">
        <v>44261.46597222222</v>
      </c>
      <c r="F10">
        <v>100346</v>
      </c>
      <c r="G10">
        <v>111141</v>
      </c>
      <c r="H10">
        <v>11.97</v>
      </c>
      <c r="I10">
        <v>30.2</v>
      </c>
      <c r="J10">
        <v>445800</v>
      </c>
      <c r="K10">
        <v>18.64</v>
      </c>
      <c r="L10">
        <v>18.47</v>
      </c>
      <c r="M10">
        <v>2.8929999999999998</v>
      </c>
      <c r="N10" s="3">
        <f>J10/$J$7</f>
        <v>42.175969725638602</v>
      </c>
      <c r="O10" s="3">
        <f t="shared" ref="O10:O11" si="0">E10-$E$7</f>
        <v>5.7743055555474712</v>
      </c>
      <c r="P10" s="3">
        <f t="shared" ref="P10:P11" si="1">LOG(N10,2)/O10</f>
        <v>0.9348915264066946</v>
      </c>
    </row>
    <row r="11" spans="1:16" x14ac:dyDescent="0.2">
      <c r="A11" t="s">
        <v>36</v>
      </c>
      <c r="B11" t="s">
        <v>55</v>
      </c>
      <c r="C11" t="s">
        <v>79</v>
      </c>
      <c r="D11" t="s">
        <v>98</v>
      </c>
      <c r="E11" s="2">
        <v>44261.466666666667</v>
      </c>
      <c r="F11">
        <v>67731</v>
      </c>
      <c r="G11">
        <v>73292</v>
      </c>
      <c r="H11">
        <v>11.97</v>
      </c>
      <c r="I11">
        <v>30.2</v>
      </c>
      <c r="J11">
        <v>361200</v>
      </c>
      <c r="K11">
        <v>19.25</v>
      </c>
      <c r="L11">
        <v>19.11</v>
      </c>
      <c r="M11">
        <v>2.8210000000000002</v>
      </c>
      <c r="N11" s="3">
        <f>J11/$J$7</f>
        <v>34.172185430463578</v>
      </c>
      <c r="O11" s="3">
        <f t="shared" si="0"/>
        <v>5.7749999999941792</v>
      </c>
      <c r="P11" s="3">
        <f t="shared" si="1"/>
        <v>0.88220789800704302</v>
      </c>
    </row>
    <row r="12" spans="1:16" x14ac:dyDescent="0.2">
      <c r="N12" s="3"/>
      <c r="O12" s="3"/>
      <c r="P12" s="3"/>
    </row>
    <row r="13" spans="1:16" x14ac:dyDescent="0.2">
      <c r="A13" t="s">
        <v>40</v>
      </c>
      <c r="B13" t="s">
        <v>55</v>
      </c>
      <c r="C13" t="s">
        <v>83</v>
      </c>
      <c r="D13" t="s">
        <v>98</v>
      </c>
      <c r="E13" s="2">
        <v>44261.479861111111</v>
      </c>
      <c r="F13">
        <v>72678</v>
      </c>
      <c r="G13">
        <v>79036</v>
      </c>
      <c r="H13">
        <v>11.97</v>
      </c>
      <c r="I13">
        <v>30.2</v>
      </c>
      <c r="J13">
        <v>410700</v>
      </c>
      <c r="K13">
        <v>19.11</v>
      </c>
      <c r="L13">
        <v>18.91</v>
      </c>
      <c r="M13">
        <v>2.84</v>
      </c>
      <c r="N13" s="3">
        <f>J13/$J$7</f>
        <v>38.855250709555342</v>
      </c>
      <c r="O13" s="3">
        <f>E13-$E$7</f>
        <v>5.7881944444379769</v>
      </c>
      <c r="P13" s="3">
        <f>LOG(N13,2)/O13</f>
        <v>0.91220806698321222</v>
      </c>
    </row>
    <row r="14" spans="1:16" x14ac:dyDescent="0.2">
      <c r="A14" t="s">
        <v>41</v>
      </c>
      <c r="B14" t="s">
        <v>55</v>
      </c>
      <c r="C14" t="s">
        <v>84</v>
      </c>
      <c r="D14" t="s">
        <v>98</v>
      </c>
      <c r="E14" s="2">
        <v>44261.481249999997</v>
      </c>
      <c r="F14">
        <v>83012</v>
      </c>
      <c r="G14">
        <v>91087</v>
      </c>
      <c r="H14">
        <v>11.97</v>
      </c>
      <c r="I14">
        <v>30.2</v>
      </c>
      <c r="J14">
        <v>435000</v>
      </c>
      <c r="K14">
        <v>18.7</v>
      </c>
      <c r="L14">
        <v>18.489999999999998</v>
      </c>
      <c r="M14">
        <v>2.85</v>
      </c>
      <c r="N14" s="3">
        <f>J14/$J$7</f>
        <v>41.154210028382217</v>
      </c>
      <c r="O14" s="3">
        <f>E14-$E$7</f>
        <v>5.7895833333241171</v>
      </c>
      <c r="P14" s="3">
        <f t="shared" ref="P13:P31" si="2">LOG(N14,2)/O14</f>
        <v>0.92631331312903975</v>
      </c>
    </row>
    <row r="15" spans="1:16" x14ac:dyDescent="0.2">
      <c r="A15" t="s">
        <v>42</v>
      </c>
      <c r="B15" t="s">
        <v>55</v>
      </c>
      <c r="C15" t="s">
        <v>85</v>
      </c>
      <c r="D15" t="s">
        <v>98</v>
      </c>
      <c r="E15" s="2">
        <v>44261.482638888891</v>
      </c>
      <c r="F15">
        <v>71576</v>
      </c>
      <c r="G15">
        <v>77482</v>
      </c>
      <c r="H15">
        <v>11.97</v>
      </c>
      <c r="I15">
        <v>30.2</v>
      </c>
      <c r="J15">
        <v>356800</v>
      </c>
      <c r="K15">
        <v>18.989999999999998</v>
      </c>
      <c r="L15">
        <v>18.84</v>
      </c>
      <c r="M15">
        <v>2.8</v>
      </c>
      <c r="N15" s="3">
        <f>J15/$J$7</f>
        <v>33.755912961210974</v>
      </c>
      <c r="O15" s="3">
        <f>E15-$E$7</f>
        <v>5.7909722222175333</v>
      </c>
      <c r="P15" s="3">
        <f t="shared" si="2"/>
        <v>0.87672123757499665</v>
      </c>
    </row>
    <row r="16" spans="1:16" x14ac:dyDescent="0.2">
      <c r="N16" s="3"/>
      <c r="O16" s="3"/>
      <c r="P16" s="3"/>
    </row>
    <row r="17" spans="1:16" x14ac:dyDescent="0.2">
      <c r="A17" t="s">
        <v>43</v>
      </c>
      <c r="B17" t="s">
        <v>55</v>
      </c>
      <c r="C17" t="s">
        <v>86</v>
      </c>
      <c r="D17" t="s">
        <v>98</v>
      </c>
      <c r="E17" s="2">
        <v>44261.495138888888</v>
      </c>
      <c r="F17">
        <v>65687</v>
      </c>
      <c r="G17">
        <v>70764</v>
      </c>
      <c r="H17">
        <v>11.97</v>
      </c>
      <c r="I17">
        <v>30.2</v>
      </c>
      <c r="J17">
        <v>367900</v>
      </c>
      <c r="K17">
        <v>19.05</v>
      </c>
      <c r="L17">
        <v>18.829999999999998</v>
      </c>
      <c r="M17">
        <v>2.802</v>
      </c>
      <c r="N17" s="3">
        <f>J17/$J$7</f>
        <v>34.806054872280036</v>
      </c>
      <c r="O17" s="3">
        <f>E17-$E$7</f>
        <v>5.8034722222146229</v>
      </c>
      <c r="P17" s="3">
        <f t="shared" si="2"/>
        <v>0.88244867871933441</v>
      </c>
    </row>
    <row r="18" spans="1:16" x14ac:dyDescent="0.2">
      <c r="A18" t="s">
        <v>44</v>
      </c>
      <c r="B18" t="s">
        <v>55</v>
      </c>
      <c r="C18" t="s">
        <v>87</v>
      </c>
      <c r="D18" t="s">
        <v>98</v>
      </c>
      <c r="E18" s="2">
        <v>44261.495833333327</v>
      </c>
      <c r="F18">
        <v>91917</v>
      </c>
      <c r="G18">
        <v>101706</v>
      </c>
      <c r="H18">
        <v>11.97</v>
      </c>
      <c r="I18">
        <v>30.2</v>
      </c>
      <c r="J18">
        <v>473300</v>
      </c>
      <c r="K18">
        <v>18.63</v>
      </c>
      <c r="L18">
        <v>18.41</v>
      </c>
      <c r="M18">
        <v>2.89</v>
      </c>
      <c r="N18" s="3">
        <f>J18/$J$7</f>
        <v>44.77767265846736</v>
      </c>
      <c r="O18" s="3">
        <f>E18-$E$7</f>
        <v>5.804166666654055</v>
      </c>
      <c r="P18" s="3">
        <f t="shared" si="2"/>
        <v>0.94496039745957683</v>
      </c>
    </row>
    <row r="19" spans="1:16" x14ac:dyDescent="0.2">
      <c r="A19" t="s">
        <v>45</v>
      </c>
      <c r="B19" t="s">
        <v>55</v>
      </c>
      <c r="C19" t="s">
        <v>88</v>
      </c>
      <c r="D19" t="s">
        <v>98</v>
      </c>
      <c r="E19" s="2">
        <v>44261.49722222222</v>
      </c>
      <c r="F19">
        <v>88259</v>
      </c>
      <c r="G19">
        <v>96785</v>
      </c>
      <c r="H19">
        <v>11.97</v>
      </c>
      <c r="I19">
        <v>30.2</v>
      </c>
      <c r="J19">
        <v>406400</v>
      </c>
      <c r="K19">
        <v>18.760000000000002</v>
      </c>
      <c r="L19">
        <v>18.579999999999998</v>
      </c>
      <c r="M19">
        <v>2.843</v>
      </c>
      <c r="N19" s="3">
        <f>J19/$J$7</f>
        <v>38.448438978240304</v>
      </c>
      <c r="O19" s="3">
        <f>E19-$E$7</f>
        <v>5.8055555555474712</v>
      </c>
      <c r="P19" s="3">
        <f t="shared" si="2"/>
        <v>0.90686465229775304</v>
      </c>
    </row>
    <row r="20" spans="1:16" x14ac:dyDescent="0.2">
      <c r="N20" s="3"/>
      <c r="O20" s="3"/>
      <c r="P20" s="3"/>
    </row>
    <row r="21" spans="1:16" x14ac:dyDescent="0.2">
      <c r="A21" t="s">
        <v>46</v>
      </c>
      <c r="B21" t="s">
        <v>55</v>
      </c>
      <c r="C21" t="s">
        <v>89</v>
      </c>
      <c r="D21" t="s">
        <v>98</v>
      </c>
      <c r="E21" s="2">
        <v>44261.510416666657</v>
      </c>
      <c r="F21">
        <v>67361</v>
      </c>
      <c r="G21">
        <v>72755</v>
      </c>
      <c r="H21">
        <v>11.97</v>
      </c>
      <c r="I21">
        <v>30.2</v>
      </c>
      <c r="J21">
        <v>377500</v>
      </c>
      <c r="K21">
        <v>19.079999999999998</v>
      </c>
      <c r="L21">
        <v>18.88</v>
      </c>
      <c r="M21">
        <v>2.8490000000000002</v>
      </c>
      <c r="N21" s="3">
        <f>J21/$J$7</f>
        <v>35.714285714285715</v>
      </c>
      <c r="O21" s="3">
        <f>E21-$E$7</f>
        <v>5.8187499999839929</v>
      </c>
      <c r="P21" s="3">
        <f t="shared" si="2"/>
        <v>0.88651847263049177</v>
      </c>
    </row>
    <row r="22" spans="1:16" x14ac:dyDescent="0.2">
      <c r="A22" t="s">
        <v>47</v>
      </c>
      <c r="B22" t="s">
        <v>55</v>
      </c>
      <c r="C22" t="s">
        <v>90</v>
      </c>
      <c r="D22" t="s">
        <v>98</v>
      </c>
      <c r="E22" s="2">
        <v>44261.511805555558</v>
      </c>
      <c r="F22">
        <v>95838</v>
      </c>
      <c r="G22">
        <v>106072</v>
      </c>
      <c r="H22">
        <v>11.97</v>
      </c>
      <c r="I22">
        <v>30.2</v>
      </c>
      <c r="J22">
        <v>459800</v>
      </c>
      <c r="K22">
        <v>18.66</v>
      </c>
      <c r="L22">
        <v>18.46</v>
      </c>
      <c r="M22">
        <v>2.89</v>
      </c>
      <c r="N22" s="3">
        <f>J22/$J$7</f>
        <v>43.500473036896878</v>
      </c>
      <c r="O22" s="3">
        <f>E22-$E$7</f>
        <v>5.820138888884685</v>
      </c>
      <c r="P22" s="3">
        <f t="shared" si="2"/>
        <v>0.93519403714193761</v>
      </c>
    </row>
    <row r="23" spans="1:16" x14ac:dyDescent="0.2">
      <c r="A23" t="s">
        <v>48</v>
      </c>
      <c r="B23" t="s">
        <v>55</v>
      </c>
      <c r="C23" t="s">
        <v>91</v>
      </c>
      <c r="D23" t="s">
        <v>98</v>
      </c>
      <c r="E23" s="2">
        <v>44261.513194444437</v>
      </c>
      <c r="F23">
        <v>74178</v>
      </c>
      <c r="G23">
        <v>80133</v>
      </c>
      <c r="H23">
        <v>11.97</v>
      </c>
      <c r="I23">
        <v>30.2</v>
      </c>
      <c r="J23">
        <v>348500</v>
      </c>
      <c r="K23">
        <v>18.95</v>
      </c>
      <c r="L23">
        <v>18.809999999999999</v>
      </c>
      <c r="M23">
        <v>2.823</v>
      </c>
      <c r="N23" s="3">
        <f>J23/$J$7</f>
        <v>32.970671712393568</v>
      </c>
      <c r="O23" s="3">
        <f>E23-$E$7</f>
        <v>5.8215277777635492</v>
      </c>
      <c r="P23" s="3">
        <f t="shared" si="2"/>
        <v>0.86628657747260163</v>
      </c>
    </row>
    <row r="24" spans="1:16" x14ac:dyDescent="0.2">
      <c r="N24" s="3"/>
      <c r="O24" s="3"/>
      <c r="P24" s="3"/>
    </row>
    <row r="25" spans="1:16" x14ac:dyDescent="0.2">
      <c r="A25" t="s">
        <v>49</v>
      </c>
      <c r="B25" t="s">
        <v>55</v>
      </c>
      <c r="C25" t="s">
        <v>92</v>
      </c>
      <c r="D25" t="s">
        <v>98</v>
      </c>
      <c r="E25" s="2">
        <v>44261.530555555553</v>
      </c>
      <c r="F25">
        <v>76039</v>
      </c>
      <c r="G25">
        <v>82938</v>
      </c>
      <c r="H25">
        <v>11.97</v>
      </c>
      <c r="I25">
        <v>30.2</v>
      </c>
      <c r="J25">
        <v>416900</v>
      </c>
      <c r="K25">
        <v>19.170000000000002</v>
      </c>
      <c r="L25">
        <v>18.98</v>
      </c>
      <c r="M25">
        <v>2.8769999999999998</v>
      </c>
      <c r="N25" s="3">
        <f>J25/$J$7</f>
        <v>39.441816461684013</v>
      </c>
      <c r="O25" s="3">
        <f>E25-$E$7</f>
        <v>5.8388888888803194</v>
      </c>
      <c r="P25" s="3">
        <f t="shared" si="2"/>
        <v>0.90799023430804282</v>
      </c>
    </row>
    <row r="26" spans="1:16" x14ac:dyDescent="0.2">
      <c r="A26" t="s">
        <v>50</v>
      </c>
      <c r="B26" t="s">
        <v>55</v>
      </c>
      <c r="C26" t="s">
        <v>93</v>
      </c>
      <c r="D26" t="s">
        <v>98</v>
      </c>
      <c r="E26" s="2">
        <v>44261.531944444447</v>
      </c>
      <c r="F26">
        <v>103459</v>
      </c>
      <c r="G26">
        <v>115442</v>
      </c>
      <c r="H26">
        <v>11.97</v>
      </c>
      <c r="I26">
        <v>30.2</v>
      </c>
      <c r="J26">
        <v>484800</v>
      </c>
      <c r="K26">
        <v>18.829999999999998</v>
      </c>
      <c r="L26">
        <v>18.649999999999999</v>
      </c>
      <c r="M26">
        <v>2.9510000000000001</v>
      </c>
      <c r="N26" s="3">
        <f>J26/$J$7</f>
        <v>45.865657521286657</v>
      </c>
      <c r="O26" s="3">
        <f>E26-$E$7</f>
        <v>5.8402777777737356</v>
      </c>
      <c r="P26" s="3">
        <f t="shared" si="2"/>
        <v>0.94504792871026022</v>
      </c>
    </row>
    <row r="27" spans="1:16" x14ac:dyDescent="0.2">
      <c r="A27" t="s">
        <v>51</v>
      </c>
      <c r="B27" t="s">
        <v>55</v>
      </c>
      <c r="C27" t="s">
        <v>94</v>
      </c>
      <c r="D27" t="s">
        <v>98</v>
      </c>
      <c r="E27" s="2">
        <v>44261.532638888893</v>
      </c>
      <c r="F27">
        <v>83671</v>
      </c>
      <c r="G27">
        <v>91597</v>
      </c>
      <c r="H27">
        <v>11.97</v>
      </c>
      <c r="I27">
        <v>30.2</v>
      </c>
      <c r="J27">
        <v>400900</v>
      </c>
      <c r="K27">
        <v>18.86</v>
      </c>
      <c r="L27">
        <v>18.71</v>
      </c>
      <c r="M27">
        <v>2.8769999999999998</v>
      </c>
      <c r="N27" s="3">
        <f>J27/$J$7</f>
        <v>37.928098391674553</v>
      </c>
      <c r="O27" s="3">
        <f>E27-$E$7</f>
        <v>5.8409722222204437</v>
      </c>
      <c r="P27" s="3">
        <f t="shared" si="2"/>
        <v>0.89800035612247631</v>
      </c>
    </row>
    <row r="28" spans="1:16" x14ac:dyDescent="0.2">
      <c r="N28" s="3"/>
      <c r="O28" s="3"/>
      <c r="P28" s="3"/>
    </row>
    <row r="29" spans="1:16" x14ac:dyDescent="0.2">
      <c r="A29" t="s">
        <v>37</v>
      </c>
      <c r="B29" t="s">
        <v>55</v>
      </c>
      <c r="C29" t="s">
        <v>80</v>
      </c>
      <c r="D29" t="s">
        <v>98</v>
      </c>
      <c r="E29" s="2">
        <v>44261.547222222223</v>
      </c>
      <c r="F29">
        <v>45454</v>
      </c>
      <c r="G29">
        <v>48013</v>
      </c>
      <c r="H29">
        <v>11.97</v>
      </c>
      <c r="I29">
        <v>30.2</v>
      </c>
      <c r="J29">
        <v>273600</v>
      </c>
      <c r="K29">
        <v>19.37</v>
      </c>
      <c r="L29">
        <v>19.16</v>
      </c>
      <c r="M29">
        <v>2.782</v>
      </c>
      <c r="N29" s="3">
        <f>J29/$J$7</f>
        <v>25.884578997161778</v>
      </c>
      <c r="O29" s="3">
        <f>E29-$E$7</f>
        <v>5.8555555555503815</v>
      </c>
      <c r="P29" s="3">
        <f t="shared" si="2"/>
        <v>0.80163545608259068</v>
      </c>
    </row>
    <row r="30" spans="1:16" x14ac:dyDescent="0.2">
      <c r="A30" t="s">
        <v>38</v>
      </c>
      <c r="B30" t="s">
        <v>55</v>
      </c>
      <c r="C30" t="s">
        <v>81</v>
      </c>
      <c r="D30" t="s">
        <v>98</v>
      </c>
      <c r="E30" s="2">
        <v>44261.55</v>
      </c>
      <c r="F30">
        <v>60299</v>
      </c>
      <c r="G30">
        <v>64524</v>
      </c>
      <c r="H30">
        <v>11.97</v>
      </c>
      <c r="I30">
        <v>30.2</v>
      </c>
      <c r="J30">
        <v>320400</v>
      </c>
      <c r="K30">
        <v>19.309999999999999</v>
      </c>
      <c r="L30">
        <v>19.14</v>
      </c>
      <c r="M30">
        <v>2.8109999999999999</v>
      </c>
      <c r="N30" s="3">
        <f>J30/$J$7</f>
        <v>30.31220435193945</v>
      </c>
      <c r="O30" s="3">
        <f>E30-$E$7</f>
        <v>5.8583333333299379</v>
      </c>
      <c r="P30" s="3">
        <f t="shared" si="2"/>
        <v>0.84014114354189051</v>
      </c>
    </row>
    <row r="31" spans="1:16" x14ac:dyDescent="0.2">
      <c r="A31" t="s">
        <v>39</v>
      </c>
      <c r="B31" t="s">
        <v>55</v>
      </c>
      <c r="C31" t="s">
        <v>82</v>
      </c>
      <c r="D31" t="s">
        <v>98</v>
      </c>
      <c r="E31" s="2">
        <v>44261.550694444442</v>
      </c>
      <c r="F31">
        <v>55515</v>
      </c>
      <c r="G31">
        <v>59164</v>
      </c>
      <c r="H31">
        <v>11.97</v>
      </c>
      <c r="I31">
        <v>30.2</v>
      </c>
      <c r="J31">
        <v>292400</v>
      </c>
      <c r="K31">
        <v>19.29</v>
      </c>
      <c r="L31">
        <v>19.14</v>
      </c>
      <c r="M31">
        <v>2.7730000000000001</v>
      </c>
      <c r="N31" s="3">
        <f>J31/$J$7</f>
        <v>27.663197729422894</v>
      </c>
      <c r="O31" s="3">
        <f>E31-$E$7</f>
        <v>5.85902777776937</v>
      </c>
      <c r="P31" s="3">
        <f>LOG(N31,2)/O31</f>
        <v>0.81752403489725567</v>
      </c>
    </row>
    <row r="39" spans="1:16" x14ac:dyDescent="0.2">
      <c r="A39" t="s">
        <v>31</v>
      </c>
      <c r="B39" t="s">
        <v>55</v>
      </c>
      <c r="C39" t="s">
        <v>74</v>
      </c>
      <c r="D39" t="s">
        <v>98</v>
      </c>
      <c r="E39" s="2">
        <v>44255.699305555558</v>
      </c>
      <c r="F39">
        <v>1347</v>
      </c>
      <c r="G39">
        <v>1349</v>
      </c>
      <c r="H39">
        <v>11.97</v>
      </c>
      <c r="I39">
        <v>30.2</v>
      </c>
      <c r="J39">
        <v>9630</v>
      </c>
      <c r="K39">
        <v>20.32</v>
      </c>
      <c r="L39">
        <v>20.2</v>
      </c>
      <c r="M39">
        <v>2.681</v>
      </c>
    </row>
    <row r="40" spans="1:16" x14ac:dyDescent="0.2">
      <c r="A40" t="s">
        <v>32</v>
      </c>
      <c r="B40" t="s">
        <v>55</v>
      </c>
      <c r="C40" t="s">
        <v>75</v>
      </c>
      <c r="D40" t="s">
        <v>98</v>
      </c>
      <c r="E40" s="2">
        <v>44255.701388888891</v>
      </c>
      <c r="F40">
        <v>1300</v>
      </c>
      <c r="G40">
        <v>1302</v>
      </c>
      <c r="H40">
        <v>11.97</v>
      </c>
      <c r="I40">
        <v>30.2</v>
      </c>
      <c r="J40">
        <v>8900</v>
      </c>
      <c r="K40">
        <v>20.65</v>
      </c>
      <c r="L40">
        <v>20.53</v>
      </c>
      <c r="M40">
        <v>2.726</v>
      </c>
    </row>
    <row r="41" spans="1:16" x14ac:dyDescent="0.2">
      <c r="A41" t="s">
        <v>33</v>
      </c>
      <c r="B41" t="s">
        <v>55</v>
      </c>
      <c r="C41" t="s">
        <v>76</v>
      </c>
      <c r="D41" t="s">
        <v>98</v>
      </c>
      <c r="E41" s="2">
        <v>44255.70416666667</v>
      </c>
      <c r="F41">
        <v>1163</v>
      </c>
      <c r="G41">
        <v>1165</v>
      </c>
      <c r="H41">
        <v>11.97</v>
      </c>
      <c r="I41">
        <v>30.2</v>
      </c>
      <c r="J41">
        <v>8270</v>
      </c>
      <c r="K41">
        <v>20.41</v>
      </c>
      <c r="L41">
        <v>20.29</v>
      </c>
      <c r="M41">
        <v>2.8140000000000001</v>
      </c>
    </row>
    <row r="42" spans="1:16" x14ac:dyDescent="0.2">
      <c r="A42" t="s">
        <v>99</v>
      </c>
      <c r="E42" s="2">
        <f>E39</f>
        <v>44255.699305555558</v>
      </c>
      <c r="J42">
        <f>AVERAGE(J39:J41)</f>
        <v>8933.3333333333339</v>
      </c>
      <c r="K42">
        <f>AVERAGE(K39:K41)</f>
        <v>20.459999999999997</v>
      </c>
      <c r="L42">
        <f>AVERAGE(L39:L41)</f>
        <v>20.34</v>
      </c>
      <c r="M42">
        <f>AVERAGE(M39:M41)</f>
        <v>2.7403333333333335</v>
      </c>
    </row>
    <row r="44" spans="1:16" x14ac:dyDescent="0.2">
      <c r="A44" t="s">
        <v>13</v>
      </c>
      <c r="B44" t="s">
        <v>55</v>
      </c>
      <c r="C44" t="s">
        <v>56</v>
      </c>
      <c r="D44" t="s">
        <v>98</v>
      </c>
      <c r="E44" s="2">
        <v>44261.468055555553</v>
      </c>
      <c r="F44">
        <v>31359</v>
      </c>
      <c r="G44">
        <v>32677</v>
      </c>
      <c r="H44">
        <v>11.97</v>
      </c>
      <c r="I44">
        <v>30.2</v>
      </c>
      <c r="J44">
        <v>173800</v>
      </c>
      <c r="K44">
        <v>20.13</v>
      </c>
      <c r="L44">
        <v>20.02</v>
      </c>
      <c r="M44">
        <v>2.9249999999999998</v>
      </c>
      <c r="N44" s="3">
        <f>J44/$J$42</f>
        <v>19.455223880597014</v>
      </c>
      <c r="O44" s="3">
        <f>E44-$E$42</f>
        <v>5.7687499999956344</v>
      </c>
      <c r="P44" s="3">
        <f>LOG(N44,2)/O44</f>
        <v>0.74229004153083844</v>
      </c>
    </row>
    <row r="45" spans="1:16" x14ac:dyDescent="0.2">
      <c r="A45" t="s">
        <v>14</v>
      </c>
      <c r="B45" t="s">
        <v>55</v>
      </c>
      <c r="C45" t="s">
        <v>57</v>
      </c>
      <c r="D45" t="s">
        <v>98</v>
      </c>
      <c r="E45" s="2">
        <v>44261.469444444447</v>
      </c>
      <c r="F45">
        <v>37055</v>
      </c>
      <c r="G45">
        <v>38856</v>
      </c>
      <c r="H45">
        <v>11.97</v>
      </c>
      <c r="I45">
        <v>30.2</v>
      </c>
      <c r="J45">
        <v>213200</v>
      </c>
      <c r="K45">
        <v>20.059999999999999</v>
      </c>
      <c r="L45">
        <v>19.989999999999998</v>
      </c>
      <c r="M45">
        <v>2.8679999999999999</v>
      </c>
      <c r="N45" s="3">
        <f t="shared" ref="N45:N66" si="3">J45/$J$42</f>
        <v>23.865671641791042</v>
      </c>
      <c r="O45" s="3">
        <f t="shared" ref="O45:O66" si="4">E45-$E$42</f>
        <v>5.7701388888890506</v>
      </c>
      <c r="P45" s="3">
        <f t="shared" ref="P45:P66" si="5">LOG(N45,2)/O45</f>
        <v>0.79319841708416183</v>
      </c>
    </row>
    <row r="46" spans="1:16" x14ac:dyDescent="0.2">
      <c r="A46" t="s">
        <v>15</v>
      </c>
      <c r="B46" t="s">
        <v>55</v>
      </c>
      <c r="C46" t="s">
        <v>58</v>
      </c>
      <c r="D46" t="s">
        <v>98</v>
      </c>
      <c r="E46" s="2">
        <v>44261.470138888893</v>
      </c>
      <c r="F46">
        <v>17729</v>
      </c>
      <c r="G46">
        <v>18158</v>
      </c>
      <c r="H46">
        <v>11.97</v>
      </c>
      <c r="I46">
        <v>30.2</v>
      </c>
      <c r="J46">
        <v>93110</v>
      </c>
      <c r="K46">
        <v>20.86</v>
      </c>
      <c r="L46">
        <v>20.87</v>
      </c>
      <c r="M46">
        <v>2.9430000000000001</v>
      </c>
      <c r="N46" s="3">
        <f t="shared" si="3"/>
        <v>10.422761194029849</v>
      </c>
      <c r="O46" s="3">
        <f t="shared" si="4"/>
        <v>5.7708333333357587</v>
      </c>
      <c r="P46" s="3">
        <f t="shared" si="5"/>
        <v>0.58599259864936337</v>
      </c>
    </row>
    <row r="47" spans="1:16" x14ac:dyDescent="0.2">
      <c r="N47" s="3"/>
      <c r="O47" s="3"/>
      <c r="P47" s="3"/>
    </row>
    <row r="48" spans="1:16" x14ac:dyDescent="0.2">
      <c r="A48" t="s">
        <v>19</v>
      </c>
      <c r="B48" t="s">
        <v>55</v>
      </c>
      <c r="C48" t="s">
        <v>62</v>
      </c>
      <c r="D48" t="s">
        <v>98</v>
      </c>
      <c r="E48" s="2">
        <v>44261.48333333333</v>
      </c>
      <c r="F48">
        <v>27674</v>
      </c>
      <c r="G48">
        <v>28716</v>
      </c>
      <c r="H48">
        <v>11.97</v>
      </c>
      <c r="I48">
        <v>30.2</v>
      </c>
      <c r="J48">
        <v>155600</v>
      </c>
      <c r="K48">
        <v>20.36</v>
      </c>
      <c r="L48">
        <v>20.28</v>
      </c>
      <c r="M48">
        <v>2.9009999999999998</v>
      </c>
      <c r="N48" s="3">
        <f t="shared" si="3"/>
        <v>17.417910447761194</v>
      </c>
      <c r="O48" s="3">
        <f t="shared" si="4"/>
        <v>5.7840277777722804</v>
      </c>
      <c r="P48" s="3">
        <f t="shared" si="5"/>
        <v>0.7127385644813341</v>
      </c>
    </row>
    <row r="49" spans="1:16" x14ac:dyDescent="0.2">
      <c r="A49" t="s">
        <v>20</v>
      </c>
      <c r="B49" t="s">
        <v>55</v>
      </c>
      <c r="C49" t="s">
        <v>63</v>
      </c>
      <c r="D49" t="s">
        <v>98</v>
      </c>
      <c r="E49" s="2">
        <v>44261.484722222223</v>
      </c>
      <c r="F49">
        <v>32786</v>
      </c>
      <c r="G49">
        <v>34255</v>
      </c>
      <c r="H49">
        <v>11.97</v>
      </c>
      <c r="I49">
        <v>30.2</v>
      </c>
      <c r="J49">
        <v>201300</v>
      </c>
      <c r="K49">
        <v>20.329999999999998</v>
      </c>
      <c r="L49">
        <v>20.239999999999998</v>
      </c>
      <c r="M49">
        <v>2.7869999999999999</v>
      </c>
      <c r="N49" s="3">
        <f t="shared" si="3"/>
        <v>22.533582089552237</v>
      </c>
      <c r="O49" s="3">
        <f t="shared" si="4"/>
        <v>5.7854166666656965</v>
      </c>
      <c r="P49" s="3">
        <f t="shared" si="5"/>
        <v>0.77678152259597744</v>
      </c>
    </row>
    <row r="50" spans="1:16" x14ac:dyDescent="0.2">
      <c r="A50" t="s">
        <v>21</v>
      </c>
      <c r="B50" t="s">
        <v>55</v>
      </c>
      <c r="C50" t="s">
        <v>64</v>
      </c>
      <c r="D50" t="s">
        <v>98</v>
      </c>
      <c r="E50" s="2">
        <v>44261.486111111109</v>
      </c>
      <c r="F50">
        <v>21885</v>
      </c>
      <c r="G50">
        <v>22559</v>
      </c>
      <c r="H50">
        <v>11.97</v>
      </c>
      <c r="I50">
        <v>30.2</v>
      </c>
      <c r="J50">
        <v>130900</v>
      </c>
      <c r="K50">
        <v>20.58</v>
      </c>
      <c r="L50">
        <v>20.51</v>
      </c>
      <c r="M50">
        <v>2.895</v>
      </c>
      <c r="N50" s="3">
        <f t="shared" si="3"/>
        <v>14.652985074626864</v>
      </c>
      <c r="O50" s="3">
        <f t="shared" si="4"/>
        <v>5.7868055555518367</v>
      </c>
      <c r="P50" s="3">
        <f t="shared" si="5"/>
        <v>0.66930237330901277</v>
      </c>
    </row>
    <row r="51" spans="1:16" x14ac:dyDescent="0.2">
      <c r="N51" s="3"/>
      <c r="O51" s="3"/>
      <c r="P51" s="3"/>
    </row>
    <row r="52" spans="1:16" x14ac:dyDescent="0.2">
      <c r="A52" t="s">
        <v>22</v>
      </c>
      <c r="B52" t="s">
        <v>55</v>
      </c>
      <c r="C52" t="s">
        <v>65</v>
      </c>
      <c r="D52" t="s">
        <v>98</v>
      </c>
      <c r="E52" s="2">
        <v>44261.498611111107</v>
      </c>
      <c r="F52">
        <v>27896</v>
      </c>
      <c r="G52">
        <v>28958</v>
      </c>
      <c r="H52">
        <v>11.97</v>
      </c>
      <c r="I52">
        <v>30.2</v>
      </c>
      <c r="J52">
        <v>157100</v>
      </c>
      <c r="K52">
        <v>20.239999999999998</v>
      </c>
      <c r="L52">
        <v>20.12</v>
      </c>
      <c r="M52">
        <v>2.847</v>
      </c>
      <c r="N52" s="3">
        <f t="shared" si="3"/>
        <v>17.585820895522385</v>
      </c>
      <c r="O52" s="3">
        <f t="shared" si="4"/>
        <v>5.7993055555489263</v>
      </c>
      <c r="P52" s="3">
        <f t="shared" si="5"/>
        <v>0.71324760110282881</v>
      </c>
    </row>
    <row r="53" spans="1:16" x14ac:dyDescent="0.2">
      <c r="A53" t="s">
        <v>23</v>
      </c>
      <c r="B53" t="s">
        <v>55</v>
      </c>
      <c r="C53" t="s">
        <v>66</v>
      </c>
      <c r="D53" t="s">
        <v>98</v>
      </c>
      <c r="E53" s="2">
        <v>44261.5</v>
      </c>
      <c r="F53">
        <v>22941</v>
      </c>
      <c r="G53">
        <v>23665</v>
      </c>
      <c r="H53">
        <v>11.97</v>
      </c>
      <c r="I53">
        <v>30.2</v>
      </c>
      <c r="J53">
        <v>139900</v>
      </c>
      <c r="K53">
        <v>20.309999999999999</v>
      </c>
      <c r="L53">
        <v>20.21</v>
      </c>
      <c r="M53">
        <v>2.7589999999999999</v>
      </c>
      <c r="N53" s="3">
        <f t="shared" si="3"/>
        <v>15.660447761194028</v>
      </c>
      <c r="O53" s="3">
        <f t="shared" si="4"/>
        <v>5.8006944444423425</v>
      </c>
      <c r="P53" s="3">
        <f t="shared" si="5"/>
        <v>0.68423765386071933</v>
      </c>
    </row>
    <row r="54" spans="1:16" x14ac:dyDescent="0.2">
      <c r="A54" t="s">
        <v>24</v>
      </c>
      <c r="B54" t="s">
        <v>55</v>
      </c>
      <c r="C54" t="s">
        <v>67</v>
      </c>
      <c r="D54" t="s">
        <v>98</v>
      </c>
      <c r="E54" s="2">
        <v>44261.500694444447</v>
      </c>
      <c r="F54">
        <v>10712</v>
      </c>
      <c r="G54">
        <v>10871</v>
      </c>
      <c r="H54">
        <v>11.97</v>
      </c>
      <c r="I54">
        <v>30.2</v>
      </c>
      <c r="J54">
        <v>60330</v>
      </c>
      <c r="K54">
        <v>20.65</v>
      </c>
      <c r="L54">
        <v>20.6</v>
      </c>
      <c r="M54">
        <v>2.883</v>
      </c>
      <c r="N54" s="3">
        <f t="shared" si="3"/>
        <v>6.7533582089552233</v>
      </c>
      <c r="O54" s="3">
        <f t="shared" si="4"/>
        <v>5.8013888888890506</v>
      </c>
      <c r="P54" s="3">
        <f t="shared" si="5"/>
        <v>0.47499058159678387</v>
      </c>
    </row>
    <row r="55" spans="1:16" x14ac:dyDescent="0.2">
      <c r="N55" s="3"/>
      <c r="O55" s="3"/>
      <c r="P55" s="3"/>
    </row>
    <row r="56" spans="1:16" x14ac:dyDescent="0.2">
      <c r="A56" t="s">
        <v>25</v>
      </c>
      <c r="B56" t="s">
        <v>55</v>
      </c>
      <c r="C56" t="s">
        <v>68</v>
      </c>
      <c r="D56" t="s">
        <v>98</v>
      </c>
      <c r="E56" s="2">
        <v>44261.51458333333</v>
      </c>
      <c r="F56">
        <v>19569</v>
      </c>
      <c r="G56">
        <v>20113</v>
      </c>
      <c r="H56">
        <v>11.97</v>
      </c>
      <c r="I56">
        <v>30.2</v>
      </c>
      <c r="J56">
        <v>115100</v>
      </c>
      <c r="K56">
        <v>20.46</v>
      </c>
      <c r="L56">
        <v>20.38</v>
      </c>
      <c r="M56">
        <v>2.915</v>
      </c>
      <c r="N56" s="3">
        <f t="shared" si="3"/>
        <v>12.884328358208954</v>
      </c>
      <c r="O56" s="3">
        <f t="shared" si="4"/>
        <v>5.8152777777722804</v>
      </c>
      <c r="P56" s="3">
        <f t="shared" si="5"/>
        <v>0.63411337674883017</v>
      </c>
    </row>
    <row r="57" spans="1:16" x14ac:dyDescent="0.2">
      <c r="A57" t="s">
        <v>26</v>
      </c>
      <c r="B57" t="s">
        <v>55</v>
      </c>
      <c r="C57" t="s">
        <v>69</v>
      </c>
      <c r="D57" t="s">
        <v>98</v>
      </c>
      <c r="E57" s="2">
        <v>44261.515972222223</v>
      </c>
      <c r="F57">
        <v>20190</v>
      </c>
      <c r="G57">
        <v>20739</v>
      </c>
      <c r="H57">
        <v>11.97</v>
      </c>
      <c r="I57">
        <v>30.2</v>
      </c>
      <c r="J57">
        <v>120000</v>
      </c>
      <c r="K57">
        <v>20.38</v>
      </c>
      <c r="L57">
        <v>20.329999999999998</v>
      </c>
      <c r="M57">
        <v>2.8119999999999998</v>
      </c>
      <c r="N57" s="3">
        <f t="shared" si="3"/>
        <v>13.432835820895521</v>
      </c>
      <c r="O57" s="3">
        <f t="shared" si="4"/>
        <v>5.8166666666656965</v>
      </c>
      <c r="P57" s="3">
        <f t="shared" si="5"/>
        <v>0.64430234970084066</v>
      </c>
    </row>
    <row r="58" spans="1:16" x14ac:dyDescent="0.2">
      <c r="A58" t="s">
        <v>27</v>
      </c>
      <c r="B58" t="s">
        <v>55</v>
      </c>
      <c r="C58" t="s">
        <v>70</v>
      </c>
      <c r="D58" t="s">
        <v>98</v>
      </c>
      <c r="E58" s="2">
        <v>44261.517361111109</v>
      </c>
      <c r="F58">
        <v>17750</v>
      </c>
      <c r="G58">
        <v>18196</v>
      </c>
      <c r="H58">
        <v>11.97</v>
      </c>
      <c r="I58">
        <v>30.2</v>
      </c>
      <c r="J58">
        <v>110700</v>
      </c>
      <c r="K58">
        <v>20.78</v>
      </c>
      <c r="L58">
        <v>20.69</v>
      </c>
      <c r="M58">
        <v>2.8210000000000002</v>
      </c>
      <c r="N58" s="3">
        <f t="shared" si="3"/>
        <v>12.391791044776118</v>
      </c>
      <c r="O58" s="3">
        <f t="shared" si="4"/>
        <v>5.8180555555518367</v>
      </c>
      <c r="P58" s="3">
        <f t="shared" si="5"/>
        <v>0.62414543525281085</v>
      </c>
    </row>
    <row r="59" spans="1:16" x14ac:dyDescent="0.2">
      <c r="N59" s="3"/>
      <c r="O59" s="3"/>
      <c r="P59" s="3"/>
    </row>
    <row r="60" spans="1:16" x14ac:dyDescent="0.2">
      <c r="A60" t="s">
        <v>28</v>
      </c>
      <c r="B60" t="s">
        <v>55</v>
      </c>
      <c r="C60" t="s">
        <v>71</v>
      </c>
      <c r="D60" t="s">
        <v>98</v>
      </c>
      <c r="E60" s="2">
        <v>44261.53402777778</v>
      </c>
      <c r="F60">
        <v>17258</v>
      </c>
      <c r="G60">
        <v>17682</v>
      </c>
      <c r="H60">
        <v>11.97</v>
      </c>
      <c r="I60">
        <v>30.2</v>
      </c>
      <c r="J60">
        <v>92360</v>
      </c>
      <c r="K60">
        <v>20.52</v>
      </c>
      <c r="L60">
        <v>20.45</v>
      </c>
      <c r="M60">
        <v>2.9550000000000001</v>
      </c>
      <c r="N60" s="3">
        <f t="shared" si="3"/>
        <v>10.338805970149252</v>
      </c>
      <c r="O60" s="3">
        <f t="shared" si="4"/>
        <v>5.8347222222218988</v>
      </c>
      <c r="P60" s="3">
        <f t="shared" si="5"/>
        <v>0.57757636864275952</v>
      </c>
    </row>
    <row r="61" spans="1:16" x14ac:dyDescent="0.2">
      <c r="A61" t="s">
        <v>29</v>
      </c>
      <c r="B61" t="s">
        <v>55</v>
      </c>
      <c r="C61" t="s">
        <v>72</v>
      </c>
      <c r="D61" t="s">
        <v>98</v>
      </c>
      <c r="E61" s="2">
        <v>44261.535416666673</v>
      </c>
      <c r="F61">
        <v>14248</v>
      </c>
      <c r="G61">
        <v>14526</v>
      </c>
      <c r="H61">
        <v>11.97</v>
      </c>
      <c r="I61">
        <v>30.2</v>
      </c>
      <c r="J61">
        <v>79920</v>
      </c>
      <c r="K61">
        <v>20.54</v>
      </c>
      <c r="L61">
        <v>20.47</v>
      </c>
      <c r="M61">
        <v>2.9020000000000001</v>
      </c>
      <c r="N61" s="3">
        <f t="shared" si="3"/>
        <v>8.946268656716418</v>
      </c>
      <c r="O61" s="3">
        <f t="shared" si="4"/>
        <v>5.836111111115315</v>
      </c>
      <c r="P61" s="3">
        <f t="shared" si="5"/>
        <v>0.5416768157733548</v>
      </c>
    </row>
    <row r="62" spans="1:16" x14ac:dyDescent="0.2">
      <c r="A62" t="s">
        <v>30</v>
      </c>
      <c r="B62" t="s">
        <v>55</v>
      </c>
      <c r="C62" t="s">
        <v>73</v>
      </c>
      <c r="D62" t="s">
        <v>98</v>
      </c>
      <c r="E62" s="2">
        <v>44261.536805555559</v>
      </c>
      <c r="F62">
        <v>10368</v>
      </c>
      <c r="G62">
        <v>10519</v>
      </c>
      <c r="H62">
        <v>11.97</v>
      </c>
      <c r="I62">
        <v>30.2</v>
      </c>
      <c r="J62">
        <v>59850</v>
      </c>
      <c r="K62">
        <v>20.84</v>
      </c>
      <c r="L62">
        <v>20.77</v>
      </c>
      <c r="M62">
        <v>2.9049999999999998</v>
      </c>
      <c r="N62" s="3">
        <f t="shared" si="3"/>
        <v>6.6996268656716413</v>
      </c>
      <c r="O62" s="3">
        <f t="shared" si="4"/>
        <v>5.8375000000014552</v>
      </c>
      <c r="P62" s="3">
        <f t="shared" si="5"/>
        <v>0.47007807232654414</v>
      </c>
    </row>
    <row r="63" spans="1:16" x14ac:dyDescent="0.2">
      <c r="N63" s="3"/>
      <c r="O63" s="3"/>
      <c r="P63" s="3"/>
    </row>
    <row r="64" spans="1:16" x14ac:dyDescent="0.2">
      <c r="A64" t="s">
        <v>16</v>
      </c>
      <c r="B64" t="s">
        <v>55</v>
      </c>
      <c r="C64" t="s">
        <v>59</v>
      </c>
      <c r="D64" t="s">
        <v>98</v>
      </c>
      <c r="E64" s="2">
        <v>44261.552083333343</v>
      </c>
      <c r="F64">
        <v>2120</v>
      </c>
      <c r="G64">
        <v>2125</v>
      </c>
      <c r="H64">
        <v>11.97</v>
      </c>
      <c r="I64">
        <v>30.2</v>
      </c>
      <c r="J64">
        <v>9720</v>
      </c>
      <c r="K64">
        <v>20.94</v>
      </c>
      <c r="L64">
        <v>20.74</v>
      </c>
      <c r="M64">
        <v>3.5259999999999998</v>
      </c>
      <c r="N64" s="3">
        <f t="shared" si="3"/>
        <v>1.0880597014925373</v>
      </c>
      <c r="O64" s="3">
        <f t="shared" si="4"/>
        <v>5.8527777777853771</v>
      </c>
      <c r="P64" s="3">
        <f t="shared" si="5"/>
        <v>2.0803407134974798E-2</v>
      </c>
    </row>
    <row r="65" spans="1:16" x14ac:dyDescent="0.2">
      <c r="A65" t="s">
        <v>17</v>
      </c>
      <c r="B65" t="s">
        <v>55</v>
      </c>
      <c r="C65" t="s">
        <v>60</v>
      </c>
      <c r="D65" t="s">
        <v>98</v>
      </c>
      <c r="E65" s="2">
        <v>44261.553472222222</v>
      </c>
      <c r="F65">
        <v>2185</v>
      </c>
      <c r="G65">
        <v>2191</v>
      </c>
      <c r="H65">
        <v>11.97</v>
      </c>
      <c r="I65">
        <v>30.2</v>
      </c>
      <c r="J65">
        <v>9900</v>
      </c>
      <c r="K65">
        <v>20.79</v>
      </c>
      <c r="L65">
        <v>20.65</v>
      </c>
      <c r="M65">
        <v>3.1909999999999998</v>
      </c>
      <c r="N65" s="3">
        <f t="shared" si="3"/>
        <v>1.1082089552238805</v>
      </c>
      <c r="O65" s="3">
        <f t="shared" si="4"/>
        <v>5.8541666666642413</v>
      </c>
      <c r="P65" s="3">
        <f t="shared" si="5"/>
        <v>2.5320415147568061E-2</v>
      </c>
    </row>
    <row r="66" spans="1:16" x14ac:dyDescent="0.2">
      <c r="A66" t="s">
        <v>18</v>
      </c>
      <c r="B66" t="s">
        <v>55</v>
      </c>
      <c r="C66" t="s">
        <v>61</v>
      </c>
      <c r="D66" t="s">
        <v>98</v>
      </c>
      <c r="E66" s="2">
        <v>44261.554861111108</v>
      </c>
      <c r="F66">
        <v>1501</v>
      </c>
      <c r="G66">
        <v>1504</v>
      </c>
      <c r="H66">
        <v>11.97</v>
      </c>
      <c r="I66">
        <v>30.2</v>
      </c>
      <c r="J66">
        <v>6930</v>
      </c>
      <c r="K66">
        <v>20.91</v>
      </c>
      <c r="L66">
        <v>20.74</v>
      </c>
      <c r="M66">
        <v>3.496</v>
      </c>
      <c r="N66" s="3">
        <f t="shared" si="3"/>
        <v>0.77574626865671636</v>
      </c>
      <c r="O66" s="3">
        <f t="shared" si="4"/>
        <v>5.8555555555503815</v>
      </c>
      <c r="P66" s="3">
        <f t="shared" si="5"/>
        <v>-6.2563362094569225E-2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5A0D-22EB-0C4E-B79A-ED8B42D567B3}">
  <dimension ref="A1:D37"/>
  <sheetViews>
    <sheetView tabSelected="1" topLeftCell="A21" workbookViewId="0">
      <selection activeCell="G39" sqref="G39"/>
    </sheetView>
  </sheetViews>
  <sheetFormatPr baseColWidth="10" defaultRowHeight="15" x14ac:dyDescent="0.2"/>
  <sheetData>
    <row r="1" spans="1:4" x14ac:dyDescent="0.2">
      <c r="A1" t="s">
        <v>103</v>
      </c>
      <c r="B1" t="s">
        <v>104</v>
      </c>
      <c r="C1" t="s">
        <v>106</v>
      </c>
      <c r="D1" t="s">
        <v>105</v>
      </c>
    </row>
    <row r="2" spans="1:4" x14ac:dyDescent="0.2">
      <c r="A2">
        <v>404800</v>
      </c>
      <c r="B2">
        <v>0</v>
      </c>
      <c r="C2" t="s">
        <v>107</v>
      </c>
      <c r="D2">
        <v>1</v>
      </c>
    </row>
    <row r="3" spans="1:4" x14ac:dyDescent="0.2">
      <c r="A3">
        <v>445800</v>
      </c>
      <c r="B3">
        <v>0</v>
      </c>
      <c r="C3" t="s">
        <v>107</v>
      </c>
      <c r="D3">
        <v>2</v>
      </c>
    </row>
    <row r="4" spans="1:4" x14ac:dyDescent="0.2">
      <c r="A4">
        <v>361200</v>
      </c>
      <c r="B4">
        <v>0</v>
      </c>
      <c r="C4" t="s">
        <v>107</v>
      </c>
      <c r="D4">
        <v>3</v>
      </c>
    </row>
    <row r="5" spans="1:4" x14ac:dyDescent="0.2">
      <c r="A5">
        <v>410700</v>
      </c>
      <c r="B5">
        <v>1</v>
      </c>
      <c r="C5" t="s">
        <v>107</v>
      </c>
      <c r="D5">
        <v>1</v>
      </c>
    </row>
    <row r="6" spans="1:4" x14ac:dyDescent="0.2">
      <c r="A6">
        <v>435000</v>
      </c>
      <c r="B6">
        <v>1</v>
      </c>
      <c r="C6" t="s">
        <v>107</v>
      </c>
      <c r="D6">
        <v>2</v>
      </c>
    </row>
    <row r="7" spans="1:4" x14ac:dyDescent="0.2">
      <c r="A7">
        <v>356800</v>
      </c>
      <c r="B7">
        <v>1</v>
      </c>
      <c r="C7" t="s">
        <v>107</v>
      </c>
      <c r="D7">
        <v>3</v>
      </c>
    </row>
    <row r="8" spans="1:4" x14ac:dyDescent="0.2">
      <c r="A8">
        <v>367900</v>
      </c>
      <c r="B8">
        <v>2</v>
      </c>
      <c r="C8" t="s">
        <v>107</v>
      </c>
      <c r="D8">
        <v>1</v>
      </c>
    </row>
    <row r="9" spans="1:4" x14ac:dyDescent="0.2">
      <c r="A9">
        <v>473300</v>
      </c>
      <c r="B9">
        <v>2</v>
      </c>
      <c r="C9" t="s">
        <v>107</v>
      </c>
      <c r="D9">
        <v>2</v>
      </c>
    </row>
    <row r="10" spans="1:4" x14ac:dyDescent="0.2">
      <c r="A10">
        <v>406400</v>
      </c>
      <c r="B10">
        <v>2</v>
      </c>
      <c r="C10" t="s">
        <v>107</v>
      </c>
      <c r="D10">
        <v>3</v>
      </c>
    </row>
    <row r="11" spans="1:4" x14ac:dyDescent="0.2">
      <c r="A11">
        <v>377500</v>
      </c>
      <c r="B11">
        <v>4</v>
      </c>
      <c r="C11" t="s">
        <v>107</v>
      </c>
      <c r="D11">
        <v>1</v>
      </c>
    </row>
    <row r="12" spans="1:4" x14ac:dyDescent="0.2">
      <c r="A12">
        <v>459800</v>
      </c>
      <c r="B12">
        <v>4</v>
      </c>
      <c r="C12" t="s">
        <v>107</v>
      </c>
      <c r="D12">
        <v>2</v>
      </c>
    </row>
    <row r="13" spans="1:4" x14ac:dyDescent="0.2">
      <c r="A13">
        <v>348500</v>
      </c>
      <c r="B13">
        <v>4</v>
      </c>
      <c r="C13" t="s">
        <v>107</v>
      </c>
      <c r="D13">
        <v>3</v>
      </c>
    </row>
    <row r="14" spans="1:4" x14ac:dyDescent="0.2">
      <c r="A14">
        <v>416900</v>
      </c>
      <c r="B14">
        <v>8</v>
      </c>
      <c r="C14" t="s">
        <v>107</v>
      </c>
      <c r="D14">
        <v>1</v>
      </c>
    </row>
    <row r="15" spans="1:4" x14ac:dyDescent="0.2">
      <c r="A15">
        <v>484800</v>
      </c>
      <c r="B15">
        <v>8</v>
      </c>
      <c r="C15" t="s">
        <v>107</v>
      </c>
      <c r="D15">
        <v>2</v>
      </c>
    </row>
    <row r="16" spans="1:4" x14ac:dyDescent="0.2">
      <c r="A16">
        <v>400900</v>
      </c>
      <c r="B16">
        <v>8</v>
      </c>
      <c r="C16" t="s">
        <v>107</v>
      </c>
      <c r="D16">
        <v>3</v>
      </c>
    </row>
    <row r="17" spans="1:4" x14ac:dyDescent="0.2">
      <c r="A17">
        <v>273600</v>
      </c>
      <c r="B17">
        <v>18</v>
      </c>
      <c r="C17" t="s">
        <v>107</v>
      </c>
      <c r="D17">
        <v>1</v>
      </c>
    </row>
    <row r="18" spans="1:4" x14ac:dyDescent="0.2">
      <c r="A18">
        <v>320400</v>
      </c>
      <c r="B18">
        <v>18</v>
      </c>
      <c r="C18" t="s">
        <v>107</v>
      </c>
      <c r="D18">
        <v>2</v>
      </c>
    </row>
    <row r="19" spans="1:4" x14ac:dyDescent="0.2">
      <c r="A19">
        <v>292400</v>
      </c>
      <c r="B19">
        <v>18</v>
      </c>
      <c r="C19" t="s">
        <v>107</v>
      </c>
      <c r="D19">
        <v>3</v>
      </c>
    </row>
    <row r="20" spans="1:4" x14ac:dyDescent="0.2">
      <c r="A20">
        <v>173800</v>
      </c>
      <c r="B20">
        <v>0</v>
      </c>
      <c r="C20" t="s">
        <v>108</v>
      </c>
      <c r="D20">
        <v>1</v>
      </c>
    </row>
    <row r="21" spans="1:4" x14ac:dyDescent="0.2">
      <c r="A21">
        <v>213200</v>
      </c>
      <c r="B21">
        <v>0</v>
      </c>
      <c r="C21" t="s">
        <v>108</v>
      </c>
      <c r="D21">
        <v>2</v>
      </c>
    </row>
    <row r="22" spans="1:4" x14ac:dyDescent="0.2">
      <c r="A22">
        <v>93110</v>
      </c>
      <c r="B22">
        <v>0</v>
      </c>
      <c r="C22" t="s">
        <v>108</v>
      </c>
      <c r="D22">
        <v>3</v>
      </c>
    </row>
    <row r="23" spans="1:4" x14ac:dyDescent="0.2">
      <c r="A23">
        <v>155600</v>
      </c>
      <c r="B23">
        <v>1</v>
      </c>
      <c r="C23" t="s">
        <v>108</v>
      </c>
      <c r="D23">
        <v>1</v>
      </c>
    </row>
    <row r="24" spans="1:4" x14ac:dyDescent="0.2">
      <c r="A24">
        <v>201300</v>
      </c>
      <c r="B24">
        <v>1</v>
      </c>
      <c r="C24" t="s">
        <v>108</v>
      </c>
      <c r="D24">
        <v>2</v>
      </c>
    </row>
    <row r="25" spans="1:4" x14ac:dyDescent="0.2">
      <c r="A25">
        <v>130900</v>
      </c>
      <c r="B25">
        <v>1</v>
      </c>
      <c r="C25" t="s">
        <v>108</v>
      </c>
      <c r="D25">
        <v>3</v>
      </c>
    </row>
    <row r="26" spans="1:4" x14ac:dyDescent="0.2">
      <c r="A26">
        <v>157100</v>
      </c>
      <c r="B26">
        <v>2</v>
      </c>
      <c r="C26" t="s">
        <v>108</v>
      </c>
      <c r="D26">
        <v>1</v>
      </c>
    </row>
    <row r="27" spans="1:4" x14ac:dyDescent="0.2">
      <c r="A27">
        <v>139900</v>
      </c>
      <c r="B27">
        <v>2</v>
      </c>
      <c r="C27" t="s">
        <v>108</v>
      </c>
      <c r="D27">
        <v>2</v>
      </c>
    </row>
    <row r="28" spans="1:4" x14ac:dyDescent="0.2">
      <c r="A28">
        <v>60330</v>
      </c>
      <c r="B28">
        <v>2</v>
      </c>
      <c r="C28" t="s">
        <v>108</v>
      </c>
      <c r="D28">
        <v>3</v>
      </c>
    </row>
    <row r="29" spans="1:4" x14ac:dyDescent="0.2">
      <c r="A29">
        <v>115100</v>
      </c>
      <c r="B29">
        <v>4</v>
      </c>
      <c r="C29" t="s">
        <v>108</v>
      </c>
      <c r="D29">
        <v>1</v>
      </c>
    </row>
    <row r="30" spans="1:4" x14ac:dyDescent="0.2">
      <c r="A30">
        <v>120000</v>
      </c>
      <c r="B30">
        <v>4</v>
      </c>
      <c r="C30" t="s">
        <v>108</v>
      </c>
      <c r="D30">
        <v>2</v>
      </c>
    </row>
    <row r="31" spans="1:4" x14ac:dyDescent="0.2">
      <c r="A31">
        <v>110700</v>
      </c>
      <c r="B31">
        <v>4</v>
      </c>
      <c r="C31" t="s">
        <v>108</v>
      </c>
      <c r="D31">
        <v>3</v>
      </c>
    </row>
    <row r="32" spans="1:4" x14ac:dyDescent="0.2">
      <c r="A32">
        <v>92360</v>
      </c>
      <c r="B32">
        <v>8</v>
      </c>
      <c r="C32" t="s">
        <v>108</v>
      </c>
      <c r="D32">
        <v>1</v>
      </c>
    </row>
    <row r="33" spans="1:4" x14ac:dyDescent="0.2">
      <c r="A33">
        <v>79920</v>
      </c>
      <c r="B33">
        <v>8</v>
      </c>
      <c r="C33" t="s">
        <v>108</v>
      </c>
      <c r="D33">
        <v>2</v>
      </c>
    </row>
    <row r="34" spans="1:4" x14ac:dyDescent="0.2">
      <c r="A34">
        <v>59850</v>
      </c>
      <c r="B34">
        <v>8</v>
      </c>
      <c r="C34" t="s">
        <v>108</v>
      </c>
      <c r="D34">
        <v>3</v>
      </c>
    </row>
    <row r="35" spans="1:4" x14ac:dyDescent="0.2">
      <c r="A35">
        <v>9720</v>
      </c>
      <c r="B35">
        <v>18</v>
      </c>
      <c r="C35" t="s">
        <v>108</v>
      </c>
      <c r="D35">
        <v>1</v>
      </c>
    </row>
    <row r="36" spans="1:4" x14ac:dyDescent="0.2">
      <c r="A36">
        <v>9900</v>
      </c>
      <c r="B36">
        <v>18</v>
      </c>
      <c r="C36" t="s">
        <v>108</v>
      </c>
      <c r="D36">
        <v>2</v>
      </c>
    </row>
    <row r="37" spans="1:4" x14ac:dyDescent="0.2">
      <c r="A37">
        <v>6930</v>
      </c>
      <c r="B37">
        <v>18</v>
      </c>
      <c r="C37" t="s">
        <v>108</v>
      </c>
      <c r="D37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2021-03-07T21:36:21Z</dcterms:created>
  <dcterms:modified xsi:type="dcterms:W3CDTF">2021-03-08T00:36:18Z</dcterms:modified>
</cp:coreProperties>
</file>