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21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Sheet1!$G$7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J15" i="1"/>
  <c r="I15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10" i="1"/>
  <c r="J10" i="1"/>
  <c r="I10" i="1"/>
  <c r="G10" i="1"/>
  <c r="F10" i="1"/>
  <c r="E10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E14" i="1"/>
  <c r="E13" i="1"/>
  <c r="E12" i="1"/>
  <c r="E11" i="1"/>
  <c r="H9" i="1"/>
  <c r="E9" i="1"/>
  <c r="E8" i="1"/>
  <c r="E7" i="1"/>
  <c r="E6" i="1"/>
  <c r="E5" i="1"/>
  <c r="E4" i="1"/>
  <c r="E3" i="1"/>
  <c r="E2" i="1"/>
  <c r="F15" i="1"/>
  <c r="F14" i="1"/>
  <c r="F13" i="1"/>
  <c r="F12" i="1"/>
  <c r="F11" i="1"/>
  <c r="F9" i="1"/>
  <c r="F8" i="1"/>
  <c r="F7" i="1"/>
  <c r="F6" i="1"/>
  <c r="F5" i="1"/>
  <c r="F4" i="1"/>
  <c r="F3" i="1"/>
  <c r="F2" i="1"/>
  <c r="H4" i="1"/>
  <c r="H3" i="1"/>
  <c r="C4" i="1"/>
  <c r="C5" i="1"/>
  <c r="C14" i="1"/>
  <c r="C13" i="1"/>
  <c r="H15" i="1"/>
  <c r="G15" i="1"/>
  <c r="H14" i="1"/>
  <c r="G14" i="1"/>
  <c r="H13" i="1"/>
  <c r="G13" i="1"/>
  <c r="G9" i="1"/>
  <c r="H7" i="1"/>
  <c r="G7" i="1"/>
  <c r="G6" i="1"/>
  <c r="G2" i="1"/>
  <c r="H8" i="1"/>
  <c r="G8" i="1"/>
  <c r="H12" i="1"/>
  <c r="G12" i="1"/>
  <c r="H11" i="1"/>
  <c r="G11" i="1"/>
  <c r="H5" i="1"/>
  <c r="G5" i="1"/>
  <c r="G4" i="1"/>
</calcChain>
</file>

<file path=xl/sharedStrings.xml><?xml version="1.0" encoding="utf-8"?>
<sst xmlns="http://schemas.openxmlformats.org/spreadsheetml/2006/main" count="65" uniqueCount="49">
  <si>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</si>
  <si>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</si>
  <si>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</si>
  <si>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</si>
  <si>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</si>
  <si>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</si>
  <si>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</si>
  <si>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</si>
  <si>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</si>
  <si>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</si>
  <si>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</si>
  <si>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</si>
  <si>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</si>
  <si>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</si>
  <si>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</si>
  <si>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</si>
  <si>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</si>
  <si>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</si>
  <si>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</si>
  <si>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</si>
  <si>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</si>
  <si>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</si>
  <si>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</si>
  <si>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</si>
  <si>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</si>
  <si>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</si>
  <si>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</si>
  <si>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</si>
  <si>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</si>
  <si>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</si>
  <si>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</si>
  <si>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</si>
  <si>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</si>
  <si>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</si>
  <si>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</si>
  <si>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</si>
  <si>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</si>
  <si>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</si>
  <si>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</si>
  <si>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</si>
  <si>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</si>
  <si>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</si>
  <si>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</si>
  <si>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</si>
  <si>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</si>
  <si>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Halophage Affinity for Prey</t>
  </si>
  <si>
    <t>logMinPrior</t>
  </si>
  <si>
    <t>LogMaxPrior</t>
  </si>
  <si>
    <t xml:space="preserve">NoL DP SP PUniform M1 NP LC DN HII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</si>
</sst>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J10" sqref="J10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5" si="0">(LOG(J2)-LOG(I2))/S$4</f>
        <v>2</v>
      </c>
      <c r="F2" s="1">
        <f>(LOG(J2)-LOG(I2))/S$3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14</v>
      </c>
      <c r="O2" s="1">
        <v>500000000</v>
      </c>
      <c r="P2" s="1">
        <v>0.3</v>
      </c>
      <c r="Q2" t="s">
        <v>48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0.1800028719723277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5" si="1">LOG10(I3)</f>
        <v>-0.76195389687120463</v>
      </c>
      <c r="L3" s="5">
        <f t="shared" ref="L3:L15" si="2">LOG10(J3)</f>
        <v>0.31806333496276157</v>
      </c>
      <c r="M3" s="1">
        <v>1.9</v>
      </c>
      <c r="O3" s="1">
        <v>5000000</v>
      </c>
      <c r="S3">
        <v>6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5" si="3">(LOG(J4)-LOG(I4))/S$3</f>
        <v>0.60034333188799371</v>
      </c>
      <c r="G4" s="1">
        <f>H4*S$2</f>
        <v>2340000000000</v>
      </c>
      <c r="H4" s="1">
        <f>0.00234*1000000000000</f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O4" s="1">
        <v>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H5*S$2</f>
        <v>2222</v>
      </c>
      <c r="H5" s="1">
        <f>C5</f>
        <v>2.222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O5" s="1">
        <v>3.5</v>
      </c>
      <c r="U5" s="1">
        <v>0.01</v>
      </c>
    </row>
    <row r="6" spans="1:21">
      <c r="B6" t="s">
        <v>5</v>
      </c>
      <c r="C6" s="1">
        <v>1</v>
      </c>
      <c r="E6" s="1">
        <f t="shared" si="0"/>
        <v>2.4121977644987815</v>
      </c>
      <c r="F6" s="1">
        <f t="shared" si="3"/>
        <v>0.40203296074979694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O6" s="1">
        <v>0.06</v>
      </c>
      <c r="U6" s="1">
        <v>0.1</v>
      </c>
    </row>
    <row r="7" spans="1:21">
      <c r="B7" t="s">
        <v>6</v>
      </c>
      <c r="C7" s="1">
        <v>20000000</v>
      </c>
      <c r="E7" s="1">
        <f t="shared" si="0"/>
        <v>4.6989700043360187</v>
      </c>
      <c r="F7" s="1">
        <f t="shared" si="3"/>
        <v>0.78316166738933646</v>
      </c>
      <c r="G7" s="1">
        <f>H7*10000</f>
        <v>200000000000</v>
      </c>
      <c r="H7" s="1">
        <f t="shared" ref="H7:H15" si="4">C7</f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U7" s="1">
        <v>0.01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9.2140328109630132E-2</v>
      </c>
      <c r="G8" s="1">
        <f>H8*10</f>
        <v>16.670000000000002</v>
      </c>
      <c r="H8" s="1">
        <f t="shared" si="4"/>
        <v>1.667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8</v>
      </c>
      <c r="C9" s="1">
        <v>0.32100000000000001</v>
      </c>
      <c r="E9" s="1">
        <f t="shared" si="0"/>
        <v>3</v>
      </c>
      <c r="F9" s="1">
        <f t="shared" si="3"/>
        <v>0.5</v>
      </c>
      <c r="G9" s="1">
        <f>H9*10000</f>
        <v>3210</v>
      </c>
      <c r="H9" s="1">
        <f t="shared" si="4"/>
        <v>0.32100000000000001</v>
      </c>
      <c r="I9" s="5">
        <f>H9/100</f>
        <v>3.2100000000000002E-3</v>
      </c>
      <c r="J9" s="5">
        <f>H9*10</f>
        <v>3.21</v>
      </c>
      <c r="K9" s="5">
        <f t="shared" si="1"/>
        <v>-2.4934949675951277</v>
      </c>
      <c r="L9" s="5">
        <f t="shared" si="2"/>
        <v>0.5065050324048721</v>
      </c>
      <c r="M9" s="1">
        <v>4.0000000000000001E-10</v>
      </c>
      <c r="U9" s="1">
        <v>0.01</v>
      </c>
    </row>
    <row r="10" spans="1:21">
      <c r="B10" t="s">
        <v>45</v>
      </c>
      <c r="C10" s="1">
        <v>132000000</v>
      </c>
      <c r="E10" s="1">
        <f t="shared" ref="E10" si="5">(LOG(J10)-LOG(I10))/S$4</f>
        <v>5.0000000000000009</v>
      </c>
      <c r="F10" s="1">
        <f t="shared" ref="F10" si="6">(LOG(J10)-LOG(I10))/S$3</f>
        <v>0.83333333333333348</v>
      </c>
      <c r="G10" s="1">
        <f>H10*10000</f>
        <v>1320000000000</v>
      </c>
      <c r="H10" s="1">
        <f t="shared" ref="H10" si="7">C10</f>
        <v>132000000</v>
      </c>
      <c r="I10" s="5">
        <f>H10/1000</f>
        <v>132000</v>
      </c>
      <c r="J10" s="5">
        <f>H10*100</f>
        <v>13200000000</v>
      </c>
      <c r="K10" s="5">
        <f t="shared" si="1"/>
        <v>5.1205739312058496</v>
      </c>
      <c r="L10" s="5">
        <f t="shared" si="2"/>
        <v>10.12057393120585</v>
      </c>
      <c r="M10" s="1">
        <v>4.0000000000000001E-10</v>
      </c>
      <c r="U10" s="1"/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20.000000000000004</v>
      </c>
      <c r="H13" s="1">
        <f t="shared" si="4"/>
        <v>2.0000000000000005E-3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0.5841916630533176</v>
      </c>
      <c r="G14" s="1">
        <f>H14*10000</f>
        <v>16.000000000000004</v>
      </c>
      <c r="H14" s="1">
        <f t="shared" si="4"/>
        <v>1.6000000000000003E-3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0"/>
        <v>4</v>
      </c>
      <c r="F15" s="1">
        <f t="shared" si="3"/>
        <v>0.66666666666666663</v>
      </c>
      <c r="G15" s="1">
        <f>H15*10000</f>
        <v>0.05</v>
      </c>
      <c r="H15" s="1">
        <f t="shared" si="4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U15" s="1">
        <v>0.1</v>
      </c>
    </row>
    <row r="16" spans="1:21">
      <c r="I16" s="4"/>
      <c r="J16" s="4"/>
      <c r="K16" s="4"/>
      <c r="L16" s="4"/>
      <c r="O16" s="1"/>
    </row>
    <row r="17" spans="3:15">
      <c r="I17" s="4"/>
      <c r="J17" s="4"/>
      <c r="K17" s="4"/>
      <c r="L17" s="4"/>
      <c r="O17" s="1"/>
    </row>
    <row r="18" spans="3:15">
      <c r="C18" s="1"/>
      <c r="E18" s="1"/>
      <c r="F18" s="1"/>
      <c r="G18" s="1"/>
      <c r="H18" s="1"/>
      <c r="I18" s="4"/>
      <c r="J18" s="4"/>
      <c r="K18" s="4"/>
      <c r="L18" s="4"/>
      <c r="O18" s="1"/>
    </row>
    <row r="19" spans="3:15">
      <c r="C19" s="1"/>
      <c r="E19" s="1"/>
      <c r="F19" s="1"/>
      <c r="G19" s="1"/>
      <c r="H19" s="1"/>
      <c r="I19" s="4"/>
      <c r="J19" s="4"/>
      <c r="K19" s="4"/>
      <c r="L19" s="4"/>
      <c r="O19" s="1"/>
    </row>
    <row r="20" spans="3:15">
      <c r="I20" s="4"/>
      <c r="J20" s="4"/>
      <c r="K20" s="4"/>
      <c r="L20" s="4"/>
      <c r="O20" s="1"/>
    </row>
    <row r="21" spans="3:15">
      <c r="I21" s="4"/>
      <c r="J21" s="4"/>
      <c r="K21" s="4"/>
      <c r="L21" s="4"/>
      <c r="O21" s="1"/>
    </row>
    <row r="22" spans="3:15">
      <c r="I22" s="4"/>
      <c r="J22" s="4"/>
      <c r="K22" s="4"/>
      <c r="L22" s="4"/>
      <c r="O22" s="1"/>
    </row>
    <row r="23" spans="3:15">
      <c r="I23" s="4"/>
      <c r="J23" s="4"/>
      <c r="K23" s="4"/>
      <c r="L23" s="4"/>
      <c r="O23" s="1"/>
    </row>
    <row r="24" spans="3:15">
      <c r="I24" s="4"/>
      <c r="J24" s="4"/>
      <c r="K24" s="4"/>
      <c r="L24" s="4"/>
      <c r="O24" s="1"/>
    </row>
    <row r="25" spans="3:15">
      <c r="I25" s="4"/>
      <c r="J25" s="4"/>
      <c r="K25" s="4"/>
      <c r="L25" s="4"/>
      <c r="O25" s="1"/>
    </row>
    <row r="26" spans="3:15">
      <c r="I26" s="4"/>
      <c r="J26" s="4"/>
      <c r="K26" s="4"/>
      <c r="L26" s="4"/>
      <c r="O26" s="1"/>
    </row>
    <row r="27" spans="3:15">
      <c r="I27" s="4"/>
      <c r="J27" s="4"/>
      <c r="K27" s="4"/>
      <c r="L27" s="4"/>
      <c r="O27" s="1"/>
    </row>
    <row r="28" spans="3:15">
      <c r="I28" s="4"/>
      <c r="J28" s="4"/>
      <c r="K28" s="4"/>
      <c r="L28" s="4"/>
      <c r="O28" s="1"/>
    </row>
    <row r="29" spans="3:15">
      <c r="I29" s="4"/>
      <c r="J29" s="4"/>
      <c r="K29" s="4"/>
      <c r="L29" s="4"/>
      <c r="O29" s="1"/>
    </row>
    <row r="30" spans="3:15">
      <c r="I30" s="4"/>
      <c r="J30" s="4"/>
      <c r="K30" s="4"/>
      <c r="L30" s="4"/>
      <c r="O30" s="1"/>
    </row>
    <row r="31" spans="3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2017-12-06T13:01:35Z</dcterms:modified>
</cp:coreProperties>
</file>