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0" yWindow="36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Sheet1!#REF!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L7" i="1"/>
  <c r="K7" i="1"/>
  <c r="G7" i="1"/>
  <c r="F7" i="1"/>
  <c r="E7" i="1"/>
  <c r="L8" i="1"/>
  <c r="K8" i="1"/>
  <c r="G8" i="1"/>
  <c r="F8" i="1"/>
  <c r="E8" i="1"/>
  <c r="H16" i="1"/>
  <c r="J16" i="1"/>
  <c r="I16" i="1"/>
  <c r="H15" i="1"/>
  <c r="J15" i="1"/>
  <c r="I15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6" i="1"/>
  <c r="K6" i="1"/>
  <c r="L5" i="1"/>
  <c r="K5" i="1"/>
  <c r="L4" i="1"/>
  <c r="K4" i="1"/>
  <c r="L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C14" i="1"/>
  <c r="H14" i="1"/>
  <c r="E14" i="1"/>
  <c r="C13" i="1"/>
  <c r="H13" i="1"/>
  <c r="E13" i="1"/>
  <c r="E12" i="1"/>
  <c r="E11" i="1"/>
  <c r="H10" i="1"/>
  <c r="E10" i="1"/>
  <c r="E9" i="1"/>
  <c r="E6" i="1"/>
  <c r="E5" i="1"/>
  <c r="E3" i="1"/>
  <c r="E2" i="1"/>
  <c r="F15" i="1"/>
  <c r="F14" i="1"/>
  <c r="F13" i="1"/>
  <c r="F12" i="1"/>
  <c r="F11" i="1"/>
  <c r="F10" i="1"/>
  <c r="F9" i="1"/>
  <c r="F6" i="1"/>
  <c r="F5" i="1"/>
  <c r="F3" i="1"/>
  <c r="F2" i="1"/>
  <c r="H5" i="1"/>
  <c r="H3" i="1"/>
  <c r="C5" i="1"/>
  <c r="C6" i="1"/>
  <c r="G15" i="1"/>
  <c r="G14" i="1"/>
  <c r="G13" i="1"/>
  <c r="G10" i="1"/>
  <c r="G2" i="1"/>
  <c r="H9" i="1"/>
  <c r="G9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<sst xmlns="http://schemas.openxmlformats.org/spreadsheetml/2006/main" count="66" uniqueCount="50">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</sst>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5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C17" sqref="C17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15</v>
      </c>
      <c r="B2" t="s">
        <v>20</v>
      </c>
      <c r="C2" s="1">
        <v>3.9999999999999998E-6</v>
      </c>
      <c r="D2" s="1">
        <v>261150000</v>
      </c>
      <c r="E2" s="1">
        <f t="shared" ref="E2:E16" si="0">(LOG(J2)-LOG(I2))/S$4</f>
        <v>2</v>
      </c>
      <c r="F2" s="1">
        <f>(LOG(J2)-LOG(I2))/S$3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28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0.1800028719723277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6" si="1">LOG10(I3)</f>
        <v>-0.76195389687120463</v>
      </c>
      <c r="L3" s="5">
        <f t="shared" ref="L3:L16" si="2">LOG10(J3)</f>
        <v>0.31806333496276157</v>
      </c>
      <c r="M3" s="1">
        <v>1.9</v>
      </c>
      <c r="O3" s="1">
        <v>5000000</v>
      </c>
      <c r="S3">
        <v>6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0.11649500072266979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3.6020599913279625</v>
      </c>
      <c r="F5" s="1">
        <f t="shared" ref="F5:F15" si="3">(LOG(J5)-LOG(I5))/S$3</f>
        <v>0.60034333188799371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40000000000</v>
      </c>
      <c r="K5" s="5">
        <f t="shared" si="1"/>
        <v>7</v>
      </c>
      <c r="L5" s="5">
        <f t="shared" si="2"/>
        <v>10.602059991327963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0.16666666666666666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1</v>
      </c>
      <c r="E7" s="1">
        <f t="shared" si="0"/>
        <v>2.4121977644987815</v>
      </c>
      <c r="F7" s="1">
        <f t="shared" si="3"/>
        <v>0.40203296074979694</v>
      </c>
      <c r="G7" s="1">
        <f>H7*5000</f>
        <v>1045</v>
      </c>
      <c r="H7" s="2">
        <v>0.20899999999999999</v>
      </c>
      <c r="I7" s="2">
        <v>8.09E-2</v>
      </c>
      <c r="J7" s="2">
        <v>20.9</v>
      </c>
      <c r="K7" s="5">
        <f t="shared" si="1"/>
        <v>-1.0920514783877278</v>
      </c>
      <c r="L7" s="5">
        <f t="shared" si="2"/>
        <v>1.320146286111054</v>
      </c>
      <c r="M7" s="1">
        <v>0.20899999999999999</v>
      </c>
      <c r="U7" s="1">
        <v>0.1</v>
      </c>
    </row>
    <row r="8" spans="1:21">
      <c r="B8" t="s">
        <v>6</v>
      </c>
      <c r="C8" s="1">
        <v>20000000</v>
      </c>
      <c r="E8" s="1">
        <f t="shared" si="0"/>
        <v>4.6989700043360187</v>
      </c>
      <c r="F8" s="1">
        <f t="shared" si="3"/>
        <v>0.78316166738933646</v>
      </c>
      <c r="G8" s="1">
        <f>H8*10000</f>
        <v>200000000000</v>
      </c>
      <c r="H8" s="5">
        <v>20000000</v>
      </c>
      <c r="I8" s="5">
        <v>20000</v>
      </c>
      <c r="J8" s="5">
        <v>1000000000</v>
      </c>
      <c r="K8" s="5">
        <f t="shared" si="1"/>
        <v>4.3010299956639813</v>
      </c>
      <c r="L8" s="5">
        <f t="shared" si="2"/>
        <v>9</v>
      </c>
      <c r="M8" s="7">
        <v>200000</v>
      </c>
      <c r="U8" s="1"/>
    </row>
    <row r="9" spans="1:21">
      <c r="B9" t="s">
        <v>7</v>
      </c>
      <c r="C9" s="1">
        <v>1.667</v>
      </c>
      <c r="E9" s="1">
        <f t="shared" si="0"/>
        <v>0.55284196865778079</v>
      </c>
      <c r="F9" s="1">
        <f t="shared" si="3"/>
        <v>9.2140328109630132E-2</v>
      </c>
      <c r="G9" s="1">
        <f>H9*10</f>
        <v>16.670000000000002</v>
      </c>
      <c r="H9" s="1">
        <f t="shared" ref="H9:H15" si="4">C9</f>
        <v>1.667</v>
      </c>
      <c r="I9" s="5">
        <v>0.7</v>
      </c>
      <c r="J9" s="5">
        <v>2.5</v>
      </c>
      <c r="K9" s="5">
        <f t="shared" si="1"/>
        <v>-0.15490195998574319</v>
      </c>
      <c r="L9" s="5">
        <f t="shared" si="2"/>
        <v>0.3979400086720376</v>
      </c>
      <c r="M9" s="3">
        <v>2</v>
      </c>
      <c r="Q9" s="1"/>
      <c r="U9" s="1">
        <v>0.01</v>
      </c>
    </row>
    <row r="10" spans="1:21">
      <c r="B10" t="s">
        <v>8</v>
      </c>
      <c r="C10" s="1">
        <v>3.2099999999999998E-10</v>
      </c>
      <c r="E10" s="1">
        <f t="shared" si="0"/>
        <v>3</v>
      </c>
      <c r="F10" s="1">
        <f t="shared" si="3"/>
        <v>0.5</v>
      </c>
      <c r="G10" s="1">
        <f>H10*10000</f>
        <v>3.2099999999999998E-6</v>
      </c>
      <c r="H10" s="1">
        <f t="shared" si="4"/>
        <v>3.2099999999999998E-10</v>
      </c>
      <c r="I10" s="5">
        <v>1E-10</v>
      </c>
      <c r="J10" s="5">
        <v>9.9999999999999995E-8</v>
      </c>
      <c r="K10" s="5">
        <f t="shared" si="1"/>
        <v>-10</v>
      </c>
      <c r="L10" s="5">
        <f t="shared" si="2"/>
        <v>-7</v>
      </c>
      <c r="M10" s="1">
        <v>4.0000000000000001E-10</v>
      </c>
      <c r="U10" s="1">
        <v>0.01</v>
      </c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0.44982833405600314</v>
      </c>
      <c r="G11" s="1">
        <f>H11*S$2</f>
        <v>106666.70000000001</v>
      </c>
      <c r="H11" s="1">
        <f t="shared" si="4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0"/>
        <v>1.6020599913279625</v>
      </c>
      <c r="F12" s="1">
        <f t="shared" si="3"/>
        <v>0.2670099985546604</v>
      </c>
      <c r="G12" s="1">
        <f>H12*S$2</f>
        <v>64000</v>
      </c>
      <c r="H12" s="1">
        <f t="shared" si="4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0.66666666666666663</v>
      </c>
      <c r="G13" s="1">
        <f>H13*10000</f>
        <v>20.000000000000004</v>
      </c>
      <c r="H13" s="1">
        <f t="shared" si="4"/>
        <v>2.0000000000000005E-3</v>
      </c>
      <c r="I13" s="5">
        <v>2.0000000000000002E-5</v>
      </c>
      <c r="J13" s="5">
        <v>0.2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0"/>
        <v>3.5051499783199058</v>
      </c>
      <c r="F14" s="1">
        <f t="shared" si="3"/>
        <v>0.5841916630533176</v>
      </c>
      <c r="G14" s="1">
        <f>H14*10000</f>
        <v>16.000000000000004</v>
      </c>
      <c r="H14" s="1">
        <f t="shared" si="4"/>
        <v>1.6000000000000003E-3</v>
      </c>
      <c r="I14" s="5">
        <v>1E-4</v>
      </c>
      <c r="J14" s="5">
        <v>0.32</v>
      </c>
      <c r="K14" s="5">
        <f t="shared" si="1"/>
        <v>-4</v>
      </c>
      <c r="L14" s="5">
        <f t="shared" si="2"/>
        <v>-0.49485002168009401</v>
      </c>
      <c r="M14" s="1">
        <v>0.05</v>
      </c>
      <c r="U14" s="1">
        <v>0.01</v>
      </c>
    </row>
    <row r="15" spans="1:21">
      <c r="B15" t="s">
        <v>21</v>
      </c>
      <c r="C15" s="1">
        <v>4.9999999999999997E-12</v>
      </c>
      <c r="E15" s="1">
        <f t="shared" si="0"/>
        <v>4</v>
      </c>
      <c r="F15" s="1">
        <f t="shared" si="3"/>
        <v>0.66666666666666663</v>
      </c>
      <c r="G15" s="1">
        <f>H15*10000</f>
        <v>4.9999999999999998E-8</v>
      </c>
      <c r="H15" s="1">
        <f t="shared" si="4"/>
        <v>4.9999999999999997E-12</v>
      </c>
      <c r="I15" s="5">
        <f>H15/100</f>
        <v>4.9999999999999995E-14</v>
      </c>
      <c r="J15" s="5">
        <f>H15*100</f>
        <v>4.9999999999999993E-10</v>
      </c>
      <c r="K15" s="5">
        <f t="shared" si="1"/>
        <v>-13.301029995663981</v>
      </c>
      <c r="L15" s="5">
        <f t="shared" si="2"/>
        <v>-9.3010299956639813</v>
      </c>
      <c r="M15" s="1">
        <v>5.0000000000000001E-4</v>
      </c>
      <c r="U15" s="1">
        <v>0.1</v>
      </c>
    </row>
    <row r="16" spans="1:21">
      <c r="B16" t="s">
        <v>46</v>
      </c>
      <c r="C16" s="1">
        <f>0.00005*5000000</f>
        <v>250</v>
      </c>
      <c r="E16" s="1">
        <f t="shared" si="0"/>
        <v>4</v>
      </c>
      <c r="F16" s="1">
        <f t="shared" ref="F16" si="5">(LOG(J16)-LOG(I16))/S$3</f>
        <v>0.66666666666666663</v>
      </c>
      <c r="G16" s="1">
        <f>H16*10000</f>
        <v>2500000</v>
      </c>
      <c r="H16" s="1">
        <f t="shared" ref="H16" si="6">C16</f>
        <v>250</v>
      </c>
      <c r="I16" s="5">
        <f>H16/100</f>
        <v>2.5</v>
      </c>
      <c r="J16" s="5">
        <f>H16*100</f>
        <v>25000</v>
      </c>
      <c r="K16" s="5">
        <f t="shared" si="1"/>
        <v>0.3979400086720376</v>
      </c>
      <c r="L16" s="5">
        <f t="shared" si="2"/>
        <v>4.3979400086720375</v>
      </c>
      <c r="M16" s="1">
        <v>5.0000000000000003E-10</v>
      </c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2018-02-02T11:26:10Z</dcterms:modified>
</cp:coreProperties>
</file>