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24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Sheet1!$G$7</definedName>
    <definedName name="BurstSizeNormal">Sheet1!#REF!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K9" i="1"/>
  <c r="G9" i="1"/>
  <c r="E9" i="1"/>
  <c r="L13" i="1"/>
  <c r="K13" i="1"/>
  <c r="L12" i="1"/>
  <c r="K12" i="1"/>
  <c r="L11" i="1"/>
  <c r="K11" i="1"/>
  <c r="L10" i="1"/>
  <c r="K10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3" i="1"/>
  <c r="E12" i="1"/>
  <c r="E11" i="1"/>
  <c r="E10" i="1"/>
  <c r="E8" i="1"/>
  <c r="E7" i="1"/>
  <c r="E6" i="1"/>
  <c r="E5" i="1"/>
  <c r="E4" i="1"/>
  <c r="E3" i="1"/>
  <c r="E2" i="1"/>
  <c r="F13" i="1"/>
  <c r="F12" i="1"/>
  <c r="F11" i="1"/>
  <c r="F10" i="1"/>
  <c r="F8" i="1"/>
  <c r="F7" i="1"/>
  <c r="F6" i="1"/>
  <c r="F5" i="1"/>
  <c r="F4" i="1"/>
  <c r="F3" i="1"/>
  <c r="F2" i="1"/>
  <c r="C4" i="1"/>
  <c r="C5" i="1"/>
  <c r="C13" i="1"/>
  <c r="C12" i="1"/>
  <c r="G13" i="1"/>
  <c r="G12" i="1"/>
  <c r="G10" i="1"/>
  <c r="G7" i="1"/>
  <c r="G6" i="1"/>
  <c r="G2" i="1"/>
  <c r="G8" i="1"/>
  <c r="G11" i="1"/>
  <c r="G5" i="1"/>
  <c r="G4" i="1"/>
</calcChain>
</file>

<file path=xl/sharedStrings.xml><?xml version="1.0" encoding="utf-8"?>
<sst xmlns="http://schemas.openxmlformats.org/spreadsheetml/2006/main" count="64" uniqueCount="49">
  <si>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</si>
  <si>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</si>
  <si>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</si>
  <si>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</si>
  <si>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</si>
  <si>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</si>
  <si>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</si>
  <si>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</si>
  <si>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</si>
  <si>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</si>
  <si>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</si>
  <si>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</si>
  <si>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</si>
  <si>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</si>
  <si>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</si>
  <si>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</si>
  <si>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</si>
  <si>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</si>
  <si>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</si>
  <si>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</si>
  <si>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</si>
  <si>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</si>
  <si>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</si>
  <si>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</si>
  <si>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</si>
  <si>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</si>
  <si>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</si>
  <si>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</si>
  <si>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</si>
  <si>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</si>
  <si>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</si>
  <si>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</si>
  <si>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</si>
  <si>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</si>
  <si>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</si>
  <si>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</si>
  <si>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</si>
  <si>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</si>
  <si>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</si>
  <si>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</si>
  <si>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</si>
  <si>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</si>
  <si>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</si>
  <si>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</si>
  <si>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</si>
  <si>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</si>
  <si>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</si>
  <si>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</si>
  <si>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Bdellovibrio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</si>
</sst>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O7" sqref="O7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:E11" si="0">(LOG(J2)-LOG(I2))/S$4</f>
        <v>2</v>
      </c>
      <c r="F2" s="1">
        <f>(LOG(J2)-LOG(I2))/S$3</f>
        <v>0.2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33</v>
      </c>
      <c r="O2" s="1">
        <v>500000000</v>
      </c>
      <c r="P2" s="1">
        <v>0.3</v>
      </c>
      <c r="Q2" t="s">
        <v>47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0.10800172318339663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1" si="1">LOG10(I3)</f>
        <v>-0.76195389687120463</v>
      </c>
      <c r="L3" s="5">
        <f t="shared" ref="L3:L11" si="2">LOG10(J3)</f>
        <v>0.31806333496276157</v>
      </c>
      <c r="M3" s="1">
        <v>1.9</v>
      </c>
      <c r="O3" s="1">
        <v>5000000</v>
      </c>
      <c r="S3">
        <v>10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1" si="3">(LOG(J4)-LOG(I4))/S$3</f>
        <v>0.36020599913279627</v>
      </c>
      <c r="G4" s="1">
        <f>H4*S$2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O4" s="1">
        <v>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</v>
      </c>
      <c r="G5" s="1">
        <f>H5*S$2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O5" s="1">
        <v>3.5</v>
      </c>
      <c r="U5" s="1">
        <v>0.01</v>
      </c>
    </row>
    <row r="6" spans="1:21">
      <c r="B6" t="s">
        <v>5</v>
      </c>
      <c r="C6" s="1">
        <v>1</v>
      </c>
      <c r="E6" s="1">
        <f t="shared" si="0"/>
        <v>2.4121977644987815</v>
      </c>
      <c r="F6" s="1">
        <f t="shared" si="3"/>
        <v>0.24121977644987816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O6" s="1">
        <v>100</v>
      </c>
      <c r="U6" s="1">
        <v>0.1</v>
      </c>
    </row>
    <row r="7" spans="1:21">
      <c r="B7" t="s">
        <v>6</v>
      </c>
      <c r="C7" s="1">
        <v>20000000</v>
      </c>
      <c r="E7" s="1">
        <f t="shared" si="0"/>
        <v>4.6989700043360187</v>
      </c>
      <c r="F7" s="1">
        <f t="shared" si="3"/>
        <v>0.46989700043360189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U7" s="1">
        <v>0.01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5.5284196865778082E-2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48</v>
      </c>
      <c r="C9" s="1">
        <v>0.06</v>
      </c>
      <c r="E9" s="1">
        <f t="shared" si="0"/>
        <v>0.57403126772771873</v>
      </c>
      <c r="F9" s="5">
        <v>9.2100000000000001E-2</v>
      </c>
      <c r="G9" s="1">
        <f>H9*10</f>
        <v>0.6</v>
      </c>
      <c r="H9" s="5">
        <v>0.06</v>
      </c>
      <c r="I9" s="5">
        <v>0.04</v>
      </c>
      <c r="J9" s="5">
        <v>0.15</v>
      </c>
      <c r="K9" s="5">
        <f t="shared" si="1"/>
        <v>-1.3979400086720375</v>
      </c>
      <c r="L9" s="5">
        <f t="shared" si="2"/>
        <v>-0.82390874094431876</v>
      </c>
      <c r="M9" s="3"/>
      <c r="Q9" s="1"/>
      <c r="U9" s="1"/>
    </row>
    <row r="10" spans="1:21">
      <c r="B10" t="s">
        <v>8</v>
      </c>
      <c r="C10" s="1">
        <v>3.2099999999999998E-10</v>
      </c>
      <c r="E10" s="1">
        <f t="shared" si="0"/>
        <v>3</v>
      </c>
      <c r="F10" s="1">
        <f t="shared" si="3"/>
        <v>0.3</v>
      </c>
      <c r="G10" s="1">
        <f>H10*10000</f>
        <v>3.2099999999999998E-6</v>
      </c>
      <c r="H10" s="5"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0.26989700043360187</v>
      </c>
      <c r="G11" s="1">
        <f>H11*S$2</f>
        <v>107000</v>
      </c>
      <c r="H11" s="5">
        <v>107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18</v>
      </c>
      <c r="C12" s="1">
        <f>C13/8*10</f>
        <v>2.0000000000000005E-3</v>
      </c>
      <c r="E12" s="1">
        <f>(LOG(J12)-LOG(I12))/S$4</f>
        <v>4</v>
      </c>
      <c r="F12" s="1">
        <f>(LOG(J12)-LOG(I12))/S$3</f>
        <v>0.4</v>
      </c>
      <c r="G12" s="1">
        <f>H12*10000</f>
        <v>20</v>
      </c>
      <c r="H12" s="5">
        <v>2E-3</v>
      </c>
      <c r="I12" s="5">
        <v>2.0000000000000002E-5</v>
      </c>
      <c r="J12" s="5">
        <v>0.2</v>
      </c>
      <c r="K12" s="5">
        <f>LOG10(I12)</f>
        <v>-4.6989700043360187</v>
      </c>
      <c r="L12" s="5">
        <f>LOG10(J12)</f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>(LOG(J13)-LOG(I13))/S$4</f>
        <v>3.5051499783199058</v>
      </c>
      <c r="F13" s="1">
        <f>(LOG(J13)-LOG(I13))/S$3</f>
        <v>0.35051499783199058</v>
      </c>
      <c r="G13" s="1">
        <f>H13*10000</f>
        <v>16</v>
      </c>
      <c r="H13" s="5">
        <v>1.6000000000000001E-3</v>
      </c>
      <c r="I13" s="5">
        <v>1E-4</v>
      </c>
      <c r="J13" s="5">
        <v>0.32</v>
      </c>
      <c r="K13" s="5">
        <f>LOG10(I13)</f>
        <v>-4</v>
      </c>
      <c r="L13" s="5">
        <f>LOG10(J13)</f>
        <v>-0.49485002168009401</v>
      </c>
      <c r="M13" s="1">
        <v>0.05</v>
      </c>
      <c r="U13" s="1">
        <v>0.01</v>
      </c>
    </row>
    <row r="14" spans="1:21">
      <c r="B14" s="4" t="s">
        <v>21</v>
      </c>
      <c r="C14" s="5">
        <v>4.9999999999999997E-12</v>
      </c>
      <c r="D14" s="4"/>
      <c r="E14" s="5">
        <v>4</v>
      </c>
      <c r="F14" s="5">
        <v>0.8</v>
      </c>
      <c r="G14" s="5">
        <v>4.9999999999999998E-8</v>
      </c>
      <c r="H14" s="5">
        <v>4.9999999999999997E-12</v>
      </c>
      <c r="I14" s="5">
        <v>5.0000000000000002E-14</v>
      </c>
      <c r="J14" s="5">
        <v>5.0000000000000003E-10</v>
      </c>
      <c r="K14" s="5">
        <v>-13.3</v>
      </c>
      <c r="L14" s="5">
        <v>-9.3000000000000007</v>
      </c>
      <c r="M14" s="5">
        <v>5.0000000000000001E-4</v>
      </c>
      <c r="U14" s="1">
        <v>0.1</v>
      </c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2018-09-17T11:17:06Z</dcterms:modified>
</cp:coreProperties>
</file>