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processed" sheetId="2" r:id="rId5"/>
    <sheet state="visible" name="just mr k" sheetId="3" r:id="rId6"/>
  </sheets>
  <definedNames/>
  <calcPr/>
</workbook>
</file>

<file path=xl/sharedStrings.xml><?xml version="1.0" encoding="utf-8"?>
<sst xmlns="http://schemas.openxmlformats.org/spreadsheetml/2006/main" count="80" uniqueCount="51">
  <si>
    <t>IV</t>
  </si>
  <si>
    <t>DV</t>
  </si>
  <si>
    <t>DV raw</t>
  </si>
  <si>
    <t>Pendulum lab - period depending on pendulum length</t>
  </si>
  <si>
    <t>length</t>
  </si>
  <si>
    <t>period (s)</t>
  </si>
  <si>
    <t>student</t>
  </si>
  <si>
    <t>mass (g)</t>
  </si>
  <si>
    <t>length (m)</t>
  </si>
  <si>
    <t>error (m)</t>
  </si>
  <si>
    <t>trial1</t>
  </si>
  <si>
    <t>trial2</t>
  </si>
  <si>
    <t>trial3</t>
  </si>
  <si>
    <t>trial4</t>
  </si>
  <si>
    <t>trial5</t>
  </si>
  <si>
    <t>error</t>
  </si>
  <si>
    <t>average</t>
  </si>
  <si>
    <t>stdev</t>
  </si>
  <si>
    <t>Aiden</t>
  </si>
  <si>
    <t>mk1</t>
  </si>
  <si>
    <t>An</t>
  </si>
  <si>
    <t>Tommy</t>
  </si>
  <si>
    <t>Sean</t>
  </si>
  <si>
    <t>mk2</t>
  </si>
  <si>
    <t>Tom</t>
  </si>
  <si>
    <t>mk3</t>
  </si>
  <si>
    <t>Tiffany</t>
  </si>
  <si>
    <t>mk4</t>
  </si>
  <si>
    <t>mk5</t>
  </si>
  <si>
    <t>Thanh</t>
  </si>
  <si>
    <t xml:space="preserve"> </t>
  </si>
  <si>
    <t>mk6</t>
  </si>
  <si>
    <t>Helen</t>
  </si>
  <si>
    <t>mk7</t>
  </si>
  <si>
    <t>Bill</t>
  </si>
  <si>
    <t>mk8</t>
  </si>
  <si>
    <t>Toan</t>
  </si>
  <si>
    <t>mk9</t>
  </si>
  <si>
    <t>Michael</t>
  </si>
  <si>
    <t>mk10</t>
  </si>
  <si>
    <t>mk11</t>
  </si>
  <si>
    <t>mk12</t>
  </si>
  <si>
    <t>Saurabh</t>
  </si>
  <si>
    <t>mk13</t>
  </si>
  <si>
    <t>Joe</t>
  </si>
  <si>
    <t>obviously wrong</t>
  </si>
  <si>
    <t>too bad: 5 values just from your teacher ...</t>
  </si>
  <si>
    <t>Who is Joe?</t>
  </si>
  <si>
    <t>He is the one who made the result</t>
  </si>
  <si>
    <t>made the result? like 결과를 만든 사람?</t>
  </si>
  <si>
    <t>jawohl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</si>
</sst>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/>
    <font>
      <sz val="12.0"/>
      <name val="Calibri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Font="1"/>
    <xf borderId="1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3" fillId="0" fontId="2" numFmtId="164" xfId="0" applyBorder="1" applyFont="1" applyNumberFormat="1"/>
    <xf borderId="4" fillId="0" fontId="2" numFmtId="0" xfId="0" applyAlignment="1" applyBorder="1" applyFont="1">
      <alignment horizontal="center" readingOrder="0"/>
    </xf>
    <xf borderId="5" fillId="0" fontId="3" numFmtId="0" xfId="0" applyBorder="1" applyFont="1"/>
    <xf borderId="4" fillId="0" fontId="3" numFmtId="0" xfId="0" applyBorder="1" applyFont="1"/>
    <xf borderId="1" fillId="0" fontId="3" numFmtId="0" xfId="0" applyBorder="1" applyFont="1"/>
    <xf borderId="1" fillId="0" fontId="2" numFmtId="164" xfId="0" applyBorder="1" applyFont="1" applyNumberFormat="1"/>
    <xf borderId="3" fillId="0" fontId="2" numFmtId="0" xfId="0" applyAlignment="1" applyBorder="1" applyFont="1">
      <alignment horizontal="center" readingOrder="0"/>
    </xf>
    <xf borderId="3" fillId="0" fontId="2" numFmtId="164" xfId="0" applyAlignment="1" applyBorder="1" applyFont="1" applyNumberFormat="1">
      <alignment readingOrder="0"/>
    </xf>
    <xf borderId="6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164" xfId="0" applyBorder="1" applyFont="1" applyNumberFormat="1"/>
    <xf borderId="1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6" fillId="0" fontId="4" numFmtId="164" xfId="0" applyAlignment="1" applyBorder="1" applyFont="1" applyNumberFormat="1">
      <alignment readingOrder="0"/>
    </xf>
    <xf borderId="0" fillId="0" fontId="4" numFmtId="0" xfId="0" applyFont="1"/>
    <xf borderId="3" fillId="0" fontId="4" numFmtId="164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6" fillId="0" fontId="2" numFmtId="164" xfId="0" applyAlignment="1" applyBorder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3" fillId="0" fontId="4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period vs. length of pendulum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raw!$L$4:$L$5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raw!$D$6:$D$24</c:f>
            </c:numRef>
          </c:xVal>
          <c:yVal>
            <c:numRef>
              <c:f>raw!$L$6:$L$24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14253"/>
        <c:axId val="475523320"/>
      </c:scatterChart>
      <c:valAx>
        <c:axId val="3205142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5523320"/>
      </c:valAx>
      <c:valAx>
        <c:axId val="475523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period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514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DV vs IV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processed!$B$2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processed!$A$3:$A$9</c:f>
            </c:numRef>
          </c:xVal>
          <c:yVal>
            <c:numRef>
              <c:f>processed!$B$3:$B$9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43020"/>
        <c:axId val="1794355003"/>
      </c:scatterChart>
      <c:valAx>
        <c:axId val="4880430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355003"/>
      </c:valAx>
      <c:valAx>
        <c:axId val="1794355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043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period vs. length of pendulum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'just mr k'!$L$4:$L$5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'just mr k'!$D$6:$D$17</c:f>
            </c:numRef>
          </c:xVal>
          <c:yVal>
            <c:numRef>
              <c:f>'just mr k'!$L$6:$L$17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124855"/>
        <c:axId val="201667388"/>
      </c:scatterChart>
      <c:valAx>
        <c:axId val="9541248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67388"/>
      </c:valAx>
      <c:valAx>
        <c:axId val="201667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period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124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DV vs IV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'just mr k'!$C$45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'just mr k'!$B$46:$B$58</c:f>
            </c:numRef>
          </c:xVal>
          <c:yVal>
            <c:numRef>
              <c:f>'just mr k'!$C$46:$C$58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75246"/>
        <c:axId val="1954318409"/>
      </c:scatterChart>
      <c:valAx>
        <c:axId val="14810752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318409"/>
      </c:valAx>
      <c:valAx>
        <c:axId val="1954318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075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29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762000</xdr:colOff>
      <xdr:row>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742950</xdr:colOff>
      <xdr:row>22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276225</xdr:colOff>
      <xdr:row>43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3" width="11.43"/>
    <col customWidth="1" min="4" max="5" width="10.57"/>
    <col customWidth="1" min="6" max="13" width="10.0"/>
  </cols>
  <sheetData>
    <row r="1">
      <c r="A1" s="2"/>
      <c r="B1" s="2" t="s">
        <v>3</v>
      </c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2"/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2"/>
      <c r="B3" s="5"/>
      <c r="C3" s="7"/>
      <c r="D3" s="9" t="s">
        <v>4</v>
      </c>
      <c r="E3" s="10"/>
      <c r="F3" s="9" t="s">
        <v>5</v>
      </c>
      <c r="G3" s="11"/>
      <c r="H3" s="11"/>
      <c r="I3" s="11"/>
      <c r="J3" s="11"/>
      <c r="K3" s="11"/>
      <c r="L3" s="11"/>
      <c r="M3" s="1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2"/>
      <c r="B4" s="14" t="s">
        <v>6</v>
      </c>
      <c r="C4" s="16" t="s">
        <v>7</v>
      </c>
      <c r="D4" s="17" t="s">
        <v>8</v>
      </c>
      <c r="E4" s="16" t="s">
        <v>9</v>
      </c>
      <c r="F4" s="17" t="s">
        <v>10</v>
      </c>
      <c r="G4" s="14" t="s">
        <v>11</v>
      </c>
      <c r="H4" s="14" t="s">
        <v>12</v>
      </c>
      <c r="I4" s="14" t="s">
        <v>13</v>
      </c>
      <c r="J4" s="16" t="s">
        <v>14</v>
      </c>
      <c r="K4" s="17" t="s">
        <v>15</v>
      </c>
      <c r="L4" s="14" t="s">
        <v>16</v>
      </c>
      <c r="M4" s="14" t="s">
        <v>17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2">
        <v>1.0</v>
      </c>
      <c r="B5" s="18" t="s">
        <v>18</v>
      </c>
      <c r="C5" s="19">
        <v>500.0</v>
      </c>
      <c r="D5" s="13"/>
      <c r="E5" s="20"/>
      <c r="F5" s="13"/>
      <c r="G5" s="8"/>
      <c r="H5" s="8"/>
      <c r="I5" s="8"/>
      <c r="J5" s="20"/>
      <c r="K5" s="21">
        <v>0.02</v>
      </c>
      <c r="L5" s="8" t="str">
        <f t="shared" ref="L5:L24" si="1">average(F5:J5)</f>
        <v>#DIV/0!</v>
      </c>
      <c r="M5" s="8" t="str">
        <f t="shared" ref="M5:M24" si="2">stdev(F5:J5)</f>
        <v>#DIV/0!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2">
        <v>2.0</v>
      </c>
      <c r="B6" s="18" t="s">
        <v>20</v>
      </c>
      <c r="C6" s="19">
        <v>50.0</v>
      </c>
      <c r="D6" s="13"/>
      <c r="E6" s="20"/>
      <c r="F6" s="13"/>
      <c r="G6" s="8"/>
      <c r="H6" s="8"/>
      <c r="I6" s="8"/>
      <c r="J6" s="20"/>
      <c r="K6" s="21">
        <v>0.02</v>
      </c>
      <c r="L6" s="8" t="str">
        <f t="shared" si="1"/>
        <v>#DIV/0!</v>
      </c>
      <c r="M6" s="8" t="str">
        <f t="shared" si="2"/>
        <v>#DIV/0!</v>
      </c>
      <c r="N6" s="5"/>
      <c r="O6" s="5"/>
      <c r="P6" s="5"/>
      <c r="Q6" s="27"/>
      <c r="R6" s="27"/>
      <c r="S6" s="27"/>
      <c r="T6" s="27"/>
      <c r="U6" s="27"/>
      <c r="V6" s="27"/>
      <c r="W6" s="27"/>
      <c r="X6" s="27"/>
      <c r="Y6" s="5"/>
      <c r="Z6" s="5"/>
      <c r="AA6" s="5"/>
      <c r="AB6" s="5"/>
    </row>
    <row r="7">
      <c r="A7" s="2">
        <v>3.0</v>
      </c>
      <c r="B7" s="18" t="s">
        <v>21</v>
      </c>
      <c r="C7" s="19">
        <v>500.0</v>
      </c>
      <c r="D7" s="13"/>
      <c r="E7" s="20"/>
      <c r="F7" s="13"/>
      <c r="G7" s="8"/>
      <c r="H7" s="8"/>
      <c r="I7" s="8"/>
      <c r="J7" s="20"/>
      <c r="K7" s="21">
        <v>0.02</v>
      </c>
      <c r="L7" s="8" t="str">
        <f t="shared" si="1"/>
        <v>#DIV/0!</v>
      </c>
      <c r="M7" s="8" t="str">
        <f t="shared" si="2"/>
        <v>#DIV/0!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2">
        <v>4.0</v>
      </c>
      <c r="B8" s="18" t="s">
        <v>22</v>
      </c>
      <c r="C8" s="19">
        <v>50.0</v>
      </c>
      <c r="D8" s="6">
        <v>0.95</v>
      </c>
      <c r="E8" s="30">
        <v>0.001</v>
      </c>
      <c r="F8" s="6">
        <v>1.92</v>
      </c>
      <c r="G8" s="15">
        <v>1.94</v>
      </c>
      <c r="H8" s="15">
        <v>1.9</v>
      </c>
      <c r="I8" s="8"/>
      <c r="J8" s="20"/>
      <c r="K8" s="21">
        <v>0.02</v>
      </c>
      <c r="L8" s="8">
        <f t="shared" si="1"/>
        <v>1.92</v>
      </c>
      <c r="M8" s="8">
        <f t="shared" si="2"/>
        <v>0.02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2">
        <v>5.0</v>
      </c>
      <c r="B9" s="23" t="s">
        <v>24</v>
      </c>
      <c r="C9" s="19">
        <v>50.0</v>
      </c>
      <c r="D9" s="25">
        <v>0.25</v>
      </c>
      <c r="E9" s="26">
        <v>0.005</v>
      </c>
      <c r="F9" s="13"/>
      <c r="G9" s="8"/>
      <c r="H9" s="8"/>
      <c r="I9" s="8"/>
      <c r="J9" s="20"/>
      <c r="K9" s="21">
        <v>0.02</v>
      </c>
      <c r="L9" s="8" t="str">
        <f t="shared" si="1"/>
        <v>#DIV/0!</v>
      </c>
      <c r="M9" s="8" t="str">
        <f t="shared" si="2"/>
        <v>#DIV/0!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2">
        <v>6.0</v>
      </c>
      <c r="B10" s="18" t="s">
        <v>26</v>
      </c>
      <c r="C10" s="19">
        <v>20.0</v>
      </c>
      <c r="D10" s="13"/>
      <c r="E10" s="20"/>
      <c r="F10" s="13"/>
      <c r="G10" s="8"/>
      <c r="H10" s="8"/>
      <c r="I10" s="8"/>
      <c r="J10" s="20"/>
      <c r="K10" s="21">
        <v>0.02</v>
      </c>
      <c r="L10" s="8" t="str">
        <f t="shared" si="1"/>
        <v>#DIV/0!</v>
      </c>
      <c r="M10" s="8" t="str">
        <f t="shared" si="2"/>
        <v>#DIV/0!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2">
        <v>7.0</v>
      </c>
      <c r="B11" s="18" t="s">
        <v>29</v>
      </c>
      <c r="C11" s="19">
        <v>50.0</v>
      </c>
      <c r="D11" s="13"/>
      <c r="E11" s="20"/>
      <c r="F11" s="13"/>
      <c r="G11" s="8"/>
      <c r="H11" s="8"/>
      <c r="I11" s="8"/>
      <c r="J11" s="20"/>
      <c r="K11" s="21">
        <v>0.02</v>
      </c>
      <c r="L11" s="8" t="str">
        <f t="shared" si="1"/>
        <v>#DIV/0!</v>
      </c>
      <c r="M11" s="8" t="str">
        <f t="shared" si="2"/>
        <v>#DIV/0!</v>
      </c>
      <c r="N11" s="22" t="s">
        <v>30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2">
        <v>8.0</v>
      </c>
      <c r="B12" s="18" t="s">
        <v>32</v>
      </c>
      <c r="C12" s="19">
        <v>50.0</v>
      </c>
      <c r="D12" s="6">
        <v>0.42</v>
      </c>
      <c r="E12" s="20"/>
      <c r="F12" s="13"/>
      <c r="G12" s="8"/>
      <c r="H12" s="8"/>
      <c r="I12" s="8"/>
      <c r="J12" s="20"/>
      <c r="K12" s="21">
        <v>0.02</v>
      </c>
      <c r="L12" s="8" t="str">
        <f t="shared" si="1"/>
        <v>#DIV/0!</v>
      </c>
      <c r="M12" s="8" t="str">
        <f t="shared" si="2"/>
        <v>#DIV/0!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2">
        <v>9.0</v>
      </c>
      <c r="B13" s="18" t="s">
        <v>34</v>
      </c>
      <c r="C13" s="19">
        <v>200.0</v>
      </c>
      <c r="D13" s="6">
        <v>1.35</v>
      </c>
      <c r="E13" s="30">
        <v>0.01</v>
      </c>
      <c r="F13" s="6">
        <v>2.365</v>
      </c>
      <c r="G13" s="15">
        <v>2.367</v>
      </c>
      <c r="H13" s="15">
        <v>2.386</v>
      </c>
      <c r="I13" s="15">
        <v>2.385</v>
      </c>
      <c r="J13" s="30">
        <v>2.386</v>
      </c>
      <c r="K13" s="21">
        <v>0.02</v>
      </c>
      <c r="L13" s="8">
        <f t="shared" si="1"/>
        <v>2.3778</v>
      </c>
      <c r="M13" s="8">
        <f t="shared" si="2"/>
        <v>0.01080277742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2">
        <v>10.0</v>
      </c>
      <c r="B14" s="18" t="s">
        <v>36</v>
      </c>
      <c r="C14" s="19">
        <v>100.0</v>
      </c>
      <c r="D14" s="13"/>
      <c r="E14" s="20"/>
      <c r="F14" s="13"/>
      <c r="G14" s="8"/>
      <c r="H14" s="8"/>
      <c r="I14" s="8"/>
      <c r="J14" s="20"/>
      <c r="K14" s="21">
        <v>0.02</v>
      </c>
      <c r="L14" s="8" t="str">
        <f t="shared" si="1"/>
        <v>#DIV/0!</v>
      </c>
      <c r="M14" s="8" t="str">
        <f t="shared" si="2"/>
        <v>#DIV/0!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2">
        <v>11.0</v>
      </c>
      <c r="B15" s="18" t="s">
        <v>38</v>
      </c>
      <c r="C15" s="19">
        <v>200.0</v>
      </c>
      <c r="D15" s="13"/>
      <c r="E15" s="20"/>
      <c r="F15" s="13"/>
      <c r="G15" s="8"/>
      <c r="H15" s="8"/>
      <c r="I15" s="8"/>
      <c r="J15" s="20"/>
      <c r="K15" s="21">
        <v>0.02</v>
      </c>
      <c r="L15" s="8" t="str">
        <f t="shared" si="1"/>
        <v>#DIV/0!</v>
      </c>
      <c r="M15" s="8" t="str">
        <f t="shared" si="2"/>
        <v>#DIV/0!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2">
        <v>12.0</v>
      </c>
      <c r="B16" s="18" t="s">
        <v>22</v>
      </c>
      <c r="C16" s="19">
        <v>500.0</v>
      </c>
      <c r="D16" s="13"/>
      <c r="E16" s="20"/>
      <c r="F16" s="13"/>
      <c r="G16" s="8"/>
      <c r="H16" s="8"/>
      <c r="I16" s="8"/>
      <c r="J16" s="20"/>
      <c r="K16" s="21">
        <v>0.02</v>
      </c>
      <c r="L16" s="8" t="str">
        <f t="shared" si="1"/>
        <v>#DIV/0!</v>
      </c>
      <c r="M16" s="8" t="str">
        <f t="shared" si="2"/>
        <v>#DIV/0!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2">
        <v>13.0</v>
      </c>
      <c r="B17" s="18" t="s">
        <v>42</v>
      </c>
      <c r="C17" s="19">
        <v>50.0</v>
      </c>
      <c r="D17" s="6">
        <v>0.54</v>
      </c>
      <c r="E17" s="30">
        <v>0.001</v>
      </c>
      <c r="F17" s="6">
        <v>1.58</v>
      </c>
      <c r="G17" s="15">
        <v>1.6</v>
      </c>
      <c r="H17" s="15">
        <v>1.56</v>
      </c>
      <c r="I17" s="8"/>
      <c r="J17" s="20"/>
      <c r="K17" s="21">
        <v>0.02</v>
      </c>
      <c r="L17" s="8">
        <f t="shared" si="1"/>
        <v>1.58</v>
      </c>
      <c r="M17" s="8">
        <f t="shared" si="2"/>
        <v>0.02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2">
        <v>14.0</v>
      </c>
      <c r="B18" s="18" t="s">
        <v>19</v>
      </c>
      <c r="C18" s="19">
        <v>50.0</v>
      </c>
      <c r="D18" s="6">
        <v>2.854</v>
      </c>
      <c r="E18" s="30">
        <v>0.005</v>
      </c>
      <c r="F18" s="6">
        <v>3.409</v>
      </c>
      <c r="G18" s="15">
        <v>3.405</v>
      </c>
      <c r="H18" s="15">
        <v>3.396</v>
      </c>
      <c r="I18" s="15">
        <v>3.395</v>
      </c>
      <c r="J18" s="30">
        <v>3.401</v>
      </c>
      <c r="K18" s="21">
        <v>0.02</v>
      </c>
      <c r="L18" s="8">
        <f t="shared" si="1"/>
        <v>3.4012</v>
      </c>
      <c r="M18" s="8">
        <f t="shared" si="2"/>
        <v>0.00593295879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22">
        <v>15.0</v>
      </c>
      <c r="B19" s="18" t="s">
        <v>23</v>
      </c>
      <c r="C19" s="19">
        <v>50.0</v>
      </c>
      <c r="D19" s="6">
        <v>2.374</v>
      </c>
      <c r="E19" s="30">
        <v>0.005</v>
      </c>
      <c r="F19" s="6">
        <v>3.076</v>
      </c>
      <c r="G19" s="15">
        <v>3.055</v>
      </c>
      <c r="H19" s="15">
        <v>3.07</v>
      </c>
      <c r="I19" s="15">
        <v>3.088</v>
      </c>
      <c r="J19" s="30">
        <v>3.08</v>
      </c>
      <c r="K19" s="21">
        <v>0.02</v>
      </c>
      <c r="L19" s="8">
        <f t="shared" si="1"/>
        <v>3.0738</v>
      </c>
      <c r="M19" s="8">
        <f t="shared" si="2"/>
        <v>0.01237739876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22">
        <v>16.0</v>
      </c>
      <c r="B20" s="18" t="s">
        <v>25</v>
      </c>
      <c r="C20" s="19">
        <v>50.0</v>
      </c>
      <c r="D20" s="6">
        <v>0.175</v>
      </c>
      <c r="E20" s="30">
        <v>0.002</v>
      </c>
      <c r="F20" s="6">
        <v>0.872</v>
      </c>
      <c r="G20" s="15">
        <v>0.863</v>
      </c>
      <c r="H20" s="15">
        <v>0.853</v>
      </c>
      <c r="I20" s="15">
        <v>0.852</v>
      </c>
      <c r="J20" s="30">
        <v>0.863</v>
      </c>
      <c r="K20" s="21">
        <v>0.02</v>
      </c>
      <c r="L20" s="8">
        <f t="shared" si="1"/>
        <v>0.8606</v>
      </c>
      <c r="M20" s="8">
        <f t="shared" si="2"/>
        <v>0.008264381405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22">
        <v>17.0</v>
      </c>
      <c r="B21" s="18" t="s">
        <v>27</v>
      </c>
      <c r="C21" s="19">
        <v>50.0</v>
      </c>
      <c r="D21" s="6">
        <v>0.102</v>
      </c>
      <c r="E21" s="30">
        <v>0.003</v>
      </c>
      <c r="F21" s="6">
        <v>0.646</v>
      </c>
      <c r="G21" s="15">
        <v>0.63</v>
      </c>
      <c r="H21" s="15">
        <v>0.637</v>
      </c>
      <c r="I21" s="15">
        <v>0.656</v>
      </c>
      <c r="J21" s="30">
        <v>0.647</v>
      </c>
      <c r="K21" s="21">
        <v>0.02</v>
      </c>
      <c r="L21" s="8">
        <f t="shared" si="1"/>
        <v>0.6432</v>
      </c>
      <c r="M21" s="8">
        <f t="shared" si="2"/>
        <v>0.009984988733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22">
        <v>18.0</v>
      </c>
      <c r="B22" s="18" t="s">
        <v>28</v>
      </c>
      <c r="C22" s="19">
        <v>50.0</v>
      </c>
      <c r="D22" s="6">
        <v>0.055</v>
      </c>
      <c r="E22" s="30">
        <v>0.002</v>
      </c>
      <c r="F22" s="6">
        <v>0.496</v>
      </c>
      <c r="G22" s="15">
        <v>0.486</v>
      </c>
      <c r="H22" s="15">
        <v>0.489</v>
      </c>
      <c r="I22" s="15">
        <v>0.482</v>
      </c>
      <c r="J22" s="30">
        <v>0.48</v>
      </c>
      <c r="K22" s="21">
        <v>0.02</v>
      </c>
      <c r="L22" s="8">
        <f t="shared" si="1"/>
        <v>0.4866</v>
      </c>
      <c r="M22" s="8">
        <f t="shared" si="2"/>
        <v>0.006308724118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22">
        <v>19.0</v>
      </c>
      <c r="B23" s="23" t="s">
        <v>31</v>
      </c>
      <c r="C23" s="24">
        <v>250.0</v>
      </c>
      <c r="D23" s="25">
        <v>5.009</v>
      </c>
      <c r="E23" s="26">
        <v>0.003</v>
      </c>
      <c r="F23" s="25">
        <v>4.52</v>
      </c>
      <c r="G23" s="28">
        <v>4.51</v>
      </c>
      <c r="H23" s="28">
        <v>4.51</v>
      </c>
      <c r="I23" s="28">
        <v>4.56</v>
      </c>
      <c r="J23" s="26">
        <v>4.52</v>
      </c>
      <c r="K23" s="29">
        <v>0.02</v>
      </c>
      <c r="L23" s="8">
        <f t="shared" si="1"/>
        <v>4.524</v>
      </c>
      <c r="M23" s="8">
        <f t="shared" si="2"/>
        <v>0.02073644135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22">
        <v>20.0</v>
      </c>
      <c r="B24" s="18" t="s">
        <v>44</v>
      </c>
      <c r="C24" s="19">
        <v>10.0</v>
      </c>
      <c r="D24" s="6">
        <v>0.007</v>
      </c>
      <c r="E24" s="30">
        <v>0.001</v>
      </c>
      <c r="F24" s="6"/>
      <c r="G24" s="15"/>
      <c r="H24" s="15"/>
      <c r="I24" s="15"/>
      <c r="J24" s="30"/>
      <c r="K24" s="21">
        <v>0.02</v>
      </c>
      <c r="L24" s="8" t="str">
        <f t="shared" si="1"/>
        <v>#DIV/0!</v>
      </c>
      <c r="M24" s="8" t="str">
        <f t="shared" si="2"/>
        <v>#DIV/0!</v>
      </c>
      <c r="N24" s="2" t="s">
        <v>47</v>
      </c>
      <c r="O24" s="2" t="s">
        <v>48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2" t="s">
        <v>49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18" t="s">
        <v>44</v>
      </c>
      <c r="C26" s="19">
        <v>10.0</v>
      </c>
      <c r="D26" s="6">
        <v>0.007</v>
      </c>
      <c r="E26" s="30">
        <v>0.001</v>
      </c>
      <c r="F26" s="6">
        <v>0.504</v>
      </c>
      <c r="G26" s="5"/>
      <c r="H26" s="2" t="s">
        <v>45</v>
      </c>
      <c r="I26" s="5"/>
      <c r="J26" s="5"/>
      <c r="K26" s="5"/>
      <c r="L26" s="5"/>
      <c r="M26" s="5"/>
      <c r="N26" s="5"/>
      <c r="O26" s="22" t="s">
        <v>50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2"/>
      <c r="D28" s="2" t="s">
        <v>46</v>
      </c>
      <c r="E28" s="2"/>
      <c r="F28" s="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</row>
  </sheetData>
  <mergeCells count="2">
    <mergeCell ref="D3:E3"/>
    <mergeCell ref="F3:M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29"/>
    <col customWidth="1" min="3" max="3" width="8.57"/>
    <col customWidth="1" min="4" max="4" width="8.29"/>
  </cols>
  <sheetData>
    <row r="1">
      <c r="A1" s="1" t="s">
        <v>0</v>
      </c>
      <c r="B1" s="1" t="s">
        <v>1</v>
      </c>
      <c r="C1" s="3"/>
      <c r="D1" s="1" t="s">
        <v>2</v>
      </c>
    </row>
    <row r="2">
      <c r="A2" s="6">
        <v>0.007</v>
      </c>
      <c r="B2" s="8">
        <f t="shared" ref="B2:B8" si="1">D2^2</f>
        <v>0.254016</v>
      </c>
      <c r="D2" s="8">
        <v>0.504</v>
      </c>
    </row>
    <row r="3">
      <c r="A3" s="6">
        <v>0.1</v>
      </c>
      <c r="B3" s="8">
        <f t="shared" si="1"/>
        <v>0.4066187778</v>
      </c>
      <c r="D3" s="8">
        <v>0.6376666666666667</v>
      </c>
    </row>
    <row r="4">
      <c r="A4" s="6">
        <v>0.175</v>
      </c>
      <c r="B4" s="8">
        <f t="shared" si="1"/>
        <v>0.74063236</v>
      </c>
      <c r="D4" s="8">
        <v>0.8606</v>
      </c>
    </row>
    <row r="5">
      <c r="A5" s="6">
        <v>0.54</v>
      </c>
      <c r="B5" s="8">
        <f t="shared" si="1"/>
        <v>2.4964</v>
      </c>
      <c r="D5" s="8">
        <v>1.58</v>
      </c>
    </row>
    <row r="6">
      <c r="A6" s="6">
        <v>0.95</v>
      </c>
      <c r="B6" s="8">
        <f t="shared" si="1"/>
        <v>3.6864</v>
      </c>
      <c r="D6" s="8">
        <v>1.92</v>
      </c>
    </row>
    <row r="7">
      <c r="A7" s="6">
        <v>2.374</v>
      </c>
      <c r="B7" s="8">
        <f t="shared" si="1"/>
        <v>9.44824644</v>
      </c>
      <c r="D7" s="8">
        <v>3.0738000000000003</v>
      </c>
    </row>
    <row r="8">
      <c r="A8" s="6">
        <v>2.854</v>
      </c>
      <c r="B8" s="8">
        <f t="shared" si="1"/>
        <v>11.56816144</v>
      </c>
      <c r="D8" s="8">
        <v>3.4012000000000002</v>
      </c>
    </row>
    <row r="9">
      <c r="A9" s="13"/>
      <c r="B9" s="8"/>
      <c r="D9" s="15"/>
    </row>
    <row r="10">
      <c r="A10" s="13"/>
      <c r="B10" s="8"/>
      <c r="D10" s="8"/>
    </row>
    <row r="11">
      <c r="A11" s="13"/>
      <c r="B11" s="8"/>
      <c r="D11" s="8"/>
    </row>
    <row r="12">
      <c r="A12" s="13"/>
      <c r="B12" s="8"/>
      <c r="D12" s="8"/>
    </row>
    <row r="13">
      <c r="A13" s="13"/>
      <c r="B13" s="8"/>
      <c r="D13" s="8"/>
    </row>
    <row r="14">
      <c r="A14" s="13"/>
      <c r="B14" s="8"/>
      <c r="D14" s="8"/>
    </row>
    <row r="15">
      <c r="A15" s="13"/>
      <c r="B15" s="8"/>
      <c r="D15" s="8"/>
    </row>
    <row r="16">
      <c r="A16" s="13"/>
      <c r="B16" s="8"/>
      <c r="D16" s="8"/>
    </row>
    <row r="17">
      <c r="A17" s="13"/>
      <c r="B17" s="8"/>
      <c r="D17" s="8"/>
    </row>
    <row r="18">
      <c r="A18" s="13"/>
      <c r="B18" s="8"/>
      <c r="D18" s="8"/>
    </row>
    <row r="19">
      <c r="A19" s="13"/>
      <c r="B19" s="8"/>
      <c r="D19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0"/>
    <col customWidth="1" min="2" max="3" width="11.43"/>
    <col customWidth="1" min="4" max="5" width="10.57"/>
    <col customWidth="1" min="6" max="13" width="10.0"/>
  </cols>
  <sheetData>
    <row r="1">
      <c r="A1" s="2"/>
      <c r="B1" s="2" t="s">
        <v>3</v>
      </c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2"/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2"/>
      <c r="B3" s="5"/>
      <c r="C3" s="7"/>
      <c r="D3" s="9" t="s">
        <v>4</v>
      </c>
      <c r="E3" s="10"/>
      <c r="F3" s="9" t="s">
        <v>5</v>
      </c>
      <c r="G3" s="11"/>
      <c r="H3" s="11"/>
      <c r="I3" s="11"/>
      <c r="J3" s="11"/>
      <c r="K3" s="11"/>
      <c r="L3" s="11"/>
      <c r="M3" s="12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>
      <c r="A4" s="2"/>
      <c r="B4" s="14" t="s">
        <v>6</v>
      </c>
      <c r="C4" s="16" t="s">
        <v>7</v>
      </c>
      <c r="D4" s="17" t="s">
        <v>8</v>
      </c>
      <c r="E4" s="16" t="s">
        <v>9</v>
      </c>
      <c r="F4" s="17" t="s">
        <v>10</v>
      </c>
      <c r="G4" s="14" t="s">
        <v>11</v>
      </c>
      <c r="H4" s="14" t="s">
        <v>12</v>
      </c>
      <c r="I4" s="14" t="s">
        <v>13</v>
      </c>
      <c r="J4" s="16" t="s">
        <v>14</v>
      </c>
      <c r="K4" s="17" t="s">
        <v>15</v>
      </c>
      <c r="L4" s="14" t="s">
        <v>16</v>
      </c>
      <c r="M4" s="14" t="s">
        <v>17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>
      <c r="A5" s="22">
        <v>1.0</v>
      </c>
      <c r="B5" s="23" t="s">
        <v>19</v>
      </c>
      <c r="C5" s="24">
        <v>50.0</v>
      </c>
      <c r="D5" s="25">
        <v>0.038</v>
      </c>
      <c r="E5" s="26">
        <v>0.002</v>
      </c>
      <c r="F5" s="25">
        <v>0.41</v>
      </c>
      <c r="G5" s="28">
        <v>0.426</v>
      </c>
      <c r="H5" s="28">
        <v>0.442</v>
      </c>
      <c r="I5" s="28">
        <v>0.432</v>
      </c>
      <c r="J5" s="26">
        <v>0.446</v>
      </c>
      <c r="K5" s="29">
        <v>0.02</v>
      </c>
      <c r="L5" s="8">
        <f t="shared" ref="L5:L17" si="1">average(F5:J5)</f>
        <v>0.4312</v>
      </c>
      <c r="M5" s="8">
        <f t="shared" ref="M5:M17" si="2">stdev(F5:J5)</f>
        <v>0.01425482374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22">
        <v>2.0</v>
      </c>
      <c r="B6" s="23" t="s">
        <v>23</v>
      </c>
      <c r="C6" s="24">
        <v>50.0</v>
      </c>
      <c r="D6" s="25">
        <v>0.055</v>
      </c>
      <c r="E6" s="26">
        <v>0.002</v>
      </c>
      <c r="F6" s="25">
        <v>0.496</v>
      </c>
      <c r="G6" s="28">
        <v>0.486</v>
      </c>
      <c r="H6" s="28">
        <v>0.489</v>
      </c>
      <c r="I6" s="28">
        <v>0.482</v>
      </c>
      <c r="J6" s="26">
        <v>0.48</v>
      </c>
      <c r="K6" s="29">
        <v>0.02</v>
      </c>
      <c r="L6" s="8">
        <f t="shared" si="1"/>
        <v>0.4866</v>
      </c>
      <c r="M6" s="8">
        <f t="shared" si="2"/>
        <v>0.006308724118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>
      <c r="A7" s="22">
        <v>3.0</v>
      </c>
      <c r="B7" s="23" t="s">
        <v>25</v>
      </c>
      <c r="C7" s="24">
        <v>50.0</v>
      </c>
      <c r="D7" s="25">
        <v>0.102</v>
      </c>
      <c r="E7" s="26">
        <v>0.003</v>
      </c>
      <c r="F7" s="25">
        <v>0.646</v>
      </c>
      <c r="G7" s="28">
        <v>0.63</v>
      </c>
      <c r="H7" s="28">
        <v>0.637</v>
      </c>
      <c r="I7" s="28">
        <v>0.656</v>
      </c>
      <c r="J7" s="26">
        <v>0.647</v>
      </c>
      <c r="K7" s="29">
        <v>0.02</v>
      </c>
      <c r="L7" s="8">
        <f t="shared" si="1"/>
        <v>0.6432</v>
      </c>
      <c r="M7" s="8">
        <f t="shared" si="2"/>
        <v>0.009984988733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>
      <c r="A8" s="22">
        <v>4.0</v>
      </c>
      <c r="B8" s="23" t="s">
        <v>27</v>
      </c>
      <c r="C8" s="24">
        <v>50.0</v>
      </c>
      <c r="D8" s="25">
        <v>0.175</v>
      </c>
      <c r="E8" s="26">
        <v>0.002</v>
      </c>
      <c r="F8" s="25">
        <v>0.872</v>
      </c>
      <c r="G8" s="28">
        <v>0.863</v>
      </c>
      <c r="H8" s="28">
        <v>0.853</v>
      </c>
      <c r="I8" s="28">
        <v>0.852</v>
      </c>
      <c r="J8" s="26">
        <v>0.863</v>
      </c>
      <c r="K8" s="29">
        <v>0.02</v>
      </c>
      <c r="L8" s="8">
        <f t="shared" si="1"/>
        <v>0.8606</v>
      </c>
      <c r="M8" s="8">
        <f t="shared" si="2"/>
        <v>0.008264381405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>
      <c r="A9" s="22">
        <v>5.0</v>
      </c>
      <c r="B9" s="23" t="s">
        <v>28</v>
      </c>
      <c r="C9" s="24">
        <v>50.0</v>
      </c>
      <c r="D9" s="25">
        <v>0.309</v>
      </c>
      <c r="E9" s="26">
        <v>0.002</v>
      </c>
      <c r="F9" s="25">
        <v>1.16</v>
      </c>
      <c r="G9" s="28">
        <v>1.15</v>
      </c>
      <c r="H9" s="28">
        <v>1.13</v>
      </c>
      <c r="I9" s="28">
        <v>1.16</v>
      </c>
      <c r="J9" s="26">
        <v>1.16</v>
      </c>
      <c r="K9" s="29">
        <v>0.02</v>
      </c>
      <c r="L9" s="8">
        <f t="shared" si="1"/>
        <v>1.152</v>
      </c>
      <c r="M9" s="8">
        <f t="shared" si="2"/>
        <v>0.01303840481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>
      <c r="A10" s="22">
        <v>6.0</v>
      </c>
      <c r="B10" s="23" t="s">
        <v>31</v>
      </c>
      <c r="C10" s="24">
        <v>50.0</v>
      </c>
      <c r="D10" s="25">
        <v>0.551</v>
      </c>
      <c r="E10" s="26">
        <v>0.002</v>
      </c>
      <c r="F10" s="25">
        <v>1.53</v>
      </c>
      <c r="G10" s="28">
        <v>1.45</v>
      </c>
      <c r="H10" s="28">
        <v>1.51</v>
      </c>
      <c r="I10" s="28">
        <v>1.45</v>
      </c>
      <c r="J10" s="26">
        <v>1.51</v>
      </c>
      <c r="K10" s="29">
        <v>0.02</v>
      </c>
      <c r="L10" s="8">
        <f t="shared" si="1"/>
        <v>1.49</v>
      </c>
      <c r="M10" s="8">
        <f t="shared" si="2"/>
        <v>0.03741657387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22">
        <v>7.0</v>
      </c>
      <c r="B11" s="23" t="s">
        <v>33</v>
      </c>
      <c r="C11" s="24">
        <v>50.0</v>
      </c>
      <c r="D11" s="25">
        <v>0.736</v>
      </c>
      <c r="E11" s="26">
        <v>0.002</v>
      </c>
      <c r="F11" s="25">
        <v>1.69</v>
      </c>
      <c r="G11" s="28">
        <v>1.68</v>
      </c>
      <c r="H11" s="28">
        <v>1.64</v>
      </c>
      <c r="I11" s="28">
        <v>1.72</v>
      </c>
      <c r="J11" s="26">
        <v>1.69</v>
      </c>
      <c r="K11" s="29">
        <v>0.02</v>
      </c>
      <c r="L11" s="8">
        <f t="shared" si="1"/>
        <v>1.684</v>
      </c>
      <c r="M11" s="8">
        <f t="shared" si="2"/>
        <v>0.02880972058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A12" s="22">
        <v>8.0</v>
      </c>
      <c r="B12" s="23" t="s">
        <v>35</v>
      </c>
      <c r="C12" s="24">
        <v>50.0</v>
      </c>
      <c r="D12" s="25">
        <v>0.668</v>
      </c>
      <c r="E12" s="26">
        <v>0.002</v>
      </c>
      <c r="F12" s="25">
        <v>1.72</v>
      </c>
      <c r="G12" s="28">
        <v>1.69</v>
      </c>
      <c r="H12" s="28">
        <v>1.63</v>
      </c>
      <c r="I12" s="28">
        <v>1.66</v>
      </c>
      <c r="J12" s="26">
        <v>1.67</v>
      </c>
      <c r="K12" s="29">
        <v>0.02</v>
      </c>
      <c r="L12" s="8">
        <f t="shared" si="1"/>
        <v>1.674</v>
      </c>
      <c r="M12" s="8">
        <f t="shared" si="2"/>
        <v>0.03361547263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>
      <c r="A13" s="22">
        <v>9.0</v>
      </c>
      <c r="B13" s="23" t="s">
        <v>37</v>
      </c>
      <c r="C13" s="24">
        <v>50.0</v>
      </c>
      <c r="D13" s="25">
        <v>0.869</v>
      </c>
      <c r="E13" s="26">
        <v>0.002</v>
      </c>
      <c r="F13" s="25">
        <v>1.9</v>
      </c>
      <c r="G13" s="28">
        <v>1.84</v>
      </c>
      <c r="H13" s="28">
        <v>1.81</v>
      </c>
      <c r="I13" s="28">
        <v>2.01</v>
      </c>
      <c r="J13" s="26">
        <v>1.9</v>
      </c>
      <c r="K13" s="29">
        <v>0.02</v>
      </c>
      <c r="L13" s="8">
        <f t="shared" si="1"/>
        <v>1.892</v>
      </c>
      <c r="M13" s="8">
        <f t="shared" si="2"/>
        <v>0.07661592524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>
      <c r="A14" s="22">
        <v>10.0</v>
      </c>
      <c r="B14" s="23" t="s">
        <v>39</v>
      </c>
      <c r="C14" s="24">
        <v>50.0</v>
      </c>
      <c r="D14" s="25">
        <v>1.117</v>
      </c>
      <c r="E14" s="26">
        <v>0.004</v>
      </c>
      <c r="F14" s="25">
        <v>2.13</v>
      </c>
      <c r="G14" s="28">
        <v>2.1</v>
      </c>
      <c r="H14" s="28">
        <v>2.13</v>
      </c>
      <c r="I14" s="28">
        <v>2.2</v>
      </c>
      <c r="J14" s="26">
        <v>2.09</v>
      </c>
      <c r="K14" s="29">
        <v>0.02</v>
      </c>
      <c r="L14" s="8">
        <f t="shared" si="1"/>
        <v>2.13</v>
      </c>
      <c r="M14" s="8">
        <f t="shared" si="2"/>
        <v>0.04301162634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>
      <c r="A15" s="22">
        <v>11.0</v>
      </c>
      <c r="B15" s="23" t="s">
        <v>40</v>
      </c>
      <c r="C15" s="24">
        <v>50.0</v>
      </c>
      <c r="D15" s="25">
        <v>2.374</v>
      </c>
      <c r="E15" s="26">
        <v>0.005</v>
      </c>
      <c r="F15" s="25">
        <v>3.076</v>
      </c>
      <c r="G15" s="28">
        <v>3.055</v>
      </c>
      <c r="H15" s="28">
        <v>3.07</v>
      </c>
      <c r="I15" s="28">
        <v>3.088</v>
      </c>
      <c r="J15" s="26">
        <v>3.08</v>
      </c>
      <c r="K15" s="29">
        <v>0.02</v>
      </c>
      <c r="L15" s="8">
        <f t="shared" si="1"/>
        <v>3.0738</v>
      </c>
      <c r="M15" s="8">
        <f t="shared" si="2"/>
        <v>0.01237739876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>
      <c r="A16" s="22">
        <v>12.0</v>
      </c>
      <c r="B16" s="23" t="s">
        <v>41</v>
      </c>
      <c r="C16" s="24">
        <v>50.0</v>
      </c>
      <c r="D16" s="25">
        <v>2.854</v>
      </c>
      <c r="E16" s="26">
        <v>0.005</v>
      </c>
      <c r="F16" s="25">
        <v>3.409</v>
      </c>
      <c r="G16" s="28">
        <v>3.405</v>
      </c>
      <c r="H16" s="28">
        <v>3.396</v>
      </c>
      <c r="I16" s="28">
        <v>3.395</v>
      </c>
      <c r="J16" s="26">
        <v>3.401</v>
      </c>
      <c r="K16" s="29">
        <v>0.02</v>
      </c>
      <c r="L16" s="8">
        <f t="shared" si="1"/>
        <v>3.4012</v>
      </c>
      <c r="M16" s="8">
        <f t="shared" si="2"/>
        <v>0.00593295879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>
      <c r="A17" s="22">
        <v>13.0</v>
      </c>
      <c r="B17" s="23" t="s">
        <v>43</v>
      </c>
      <c r="C17" s="24">
        <v>250.0</v>
      </c>
      <c r="D17" s="25">
        <v>5.009</v>
      </c>
      <c r="E17" s="26">
        <v>0.003</v>
      </c>
      <c r="F17" s="25">
        <v>4.52</v>
      </c>
      <c r="G17" s="28">
        <v>4.51</v>
      </c>
      <c r="H17" s="28">
        <v>4.51</v>
      </c>
      <c r="I17" s="28">
        <v>4.56</v>
      </c>
      <c r="J17" s="26">
        <v>4.52</v>
      </c>
      <c r="K17" s="29">
        <v>0.02</v>
      </c>
      <c r="L17" s="8">
        <f t="shared" si="1"/>
        <v>4.524</v>
      </c>
      <c r="M17" s="8">
        <f t="shared" si="2"/>
        <v>0.02073644135</v>
      </c>
      <c r="N17" s="22"/>
      <c r="O17" s="22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2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>
      <c r="A19" s="5"/>
      <c r="B19" s="18" t="s">
        <v>44</v>
      </c>
      <c r="C19" s="19">
        <v>10.0</v>
      </c>
      <c r="D19" s="6">
        <v>0.007</v>
      </c>
      <c r="E19" s="30">
        <v>0.001</v>
      </c>
      <c r="F19" s="6">
        <v>0.504</v>
      </c>
      <c r="G19" s="5"/>
      <c r="H19" s="2" t="s">
        <v>45</v>
      </c>
      <c r="I19" s="5"/>
      <c r="J19" s="5"/>
      <c r="K19" s="5"/>
      <c r="L19" s="5"/>
      <c r="M19" s="5"/>
      <c r="N19" s="5"/>
      <c r="O19" s="22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5"/>
      <c r="B21" s="5"/>
      <c r="C21" s="2"/>
      <c r="D21" s="2" t="s">
        <v>46</v>
      </c>
      <c r="E21" s="2"/>
      <c r="F21" s="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>
      <c r="A45" s="5"/>
      <c r="B45" s="31" t="s">
        <v>0</v>
      </c>
      <c r="C45" s="31" t="s">
        <v>1</v>
      </c>
      <c r="D45" s="32"/>
      <c r="E45" s="31" t="s">
        <v>2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>
      <c r="A46" s="5"/>
      <c r="B46" s="25">
        <v>0.038</v>
      </c>
      <c r="C46" s="8">
        <f t="shared" ref="C46:C58" si="3">E46^2</f>
        <v>0.18593344</v>
      </c>
      <c r="E46" s="33">
        <v>0.4312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>
      <c r="A47" s="5"/>
      <c r="B47" s="25">
        <v>0.055</v>
      </c>
      <c r="C47" s="8">
        <f t="shared" si="3"/>
        <v>0.23677956</v>
      </c>
      <c r="E47" s="33">
        <v>0.4866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>
      <c r="A48" s="5"/>
      <c r="B48" s="25">
        <v>0.102</v>
      </c>
      <c r="C48" s="8">
        <f t="shared" si="3"/>
        <v>0.41370624</v>
      </c>
      <c r="E48" s="33">
        <v>0.6432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>
      <c r="A49" s="5"/>
      <c r="B49" s="25">
        <v>0.175</v>
      </c>
      <c r="C49" s="8">
        <f t="shared" si="3"/>
        <v>0.74063236</v>
      </c>
      <c r="E49" s="33">
        <v>0.8606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>
      <c r="A50" s="5"/>
      <c r="B50" s="25">
        <v>0.309</v>
      </c>
      <c r="C50" s="8">
        <f t="shared" si="3"/>
        <v>1.327104</v>
      </c>
      <c r="E50" s="33">
        <v>1.152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>
      <c r="A51" s="5"/>
      <c r="B51" s="25">
        <v>0.551</v>
      </c>
      <c r="C51" s="8">
        <f t="shared" si="3"/>
        <v>2.2201</v>
      </c>
      <c r="E51" s="33">
        <v>1.49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>
      <c r="A52" s="5"/>
      <c r="B52" s="25">
        <v>0.736</v>
      </c>
      <c r="C52" s="8">
        <f t="shared" si="3"/>
        <v>2.835856</v>
      </c>
      <c r="E52" s="33">
        <v>1.684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>
      <c r="A53" s="5"/>
      <c r="B53" s="25">
        <v>0.668</v>
      </c>
      <c r="C53" s="8">
        <f t="shared" si="3"/>
        <v>2.802276</v>
      </c>
      <c r="E53" s="33">
        <v>1.6740000000000002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>
      <c r="A54" s="5"/>
      <c r="B54" s="25">
        <v>0.869</v>
      </c>
      <c r="C54" s="8">
        <f t="shared" si="3"/>
        <v>3.579664</v>
      </c>
      <c r="E54" s="33">
        <v>1.8920000000000001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>
      <c r="A55" s="5"/>
      <c r="B55" s="25">
        <v>1.117</v>
      </c>
      <c r="C55" s="8">
        <f t="shared" si="3"/>
        <v>4.5369</v>
      </c>
      <c r="E55" s="33">
        <v>2.13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>
      <c r="A56" s="5"/>
      <c r="B56" s="25">
        <v>2.374</v>
      </c>
      <c r="C56" s="8">
        <f t="shared" si="3"/>
        <v>9.44824644</v>
      </c>
      <c r="E56" s="33">
        <v>3.0738000000000003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>
      <c r="A57" s="5"/>
      <c r="B57" s="25">
        <v>2.854</v>
      </c>
      <c r="C57" s="8">
        <f t="shared" si="3"/>
        <v>11.56816144</v>
      </c>
      <c r="E57" s="33">
        <v>3.4012000000000002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>
      <c r="A58" s="5"/>
      <c r="B58" s="25">
        <v>5.009</v>
      </c>
      <c r="C58" s="8">
        <f t="shared" si="3"/>
        <v>20.466576</v>
      </c>
      <c r="E58" s="33">
        <v>4.523999999999999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</sheetData>
  <mergeCells count="2">
    <mergeCell ref="D3:E3"/>
    <mergeCell ref="F3:M3"/>
  </mergeCells>
  <drawing r:id="rId1"/>
</worksheet>
</file>