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3e77ee0812acbc54/Desktop/phosphate_IA/"/>
    </mc:Choice>
  </mc:AlternateContent>
  <xr:revisionPtr revIDLastSave="96" documentId="11_AD4DB114E441178AC67DF4EBEE97E408693EDF27" xr6:coauthVersionLast="45" xr6:coauthVersionMax="45" xr10:uidLastSave="{1A8CA3A4-B0CA-4D4F-B0C3-F28D357204E1}"/>
  <bookViews>
    <workbookView xWindow="300" yWindow="270" windowWidth="23775" windowHeight="13755" xr2:uid="{00000000-000D-0000-FFFF-FFFF00000000}"/>
  </bookViews>
  <sheets>
    <sheet name="October 2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D18" i="1"/>
  <c r="E18" i="1" s="1"/>
  <c r="E17" i="1"/>
  <c r="E16" i="1"/>
  <c r="E15" i="1"/>
  <c r="D14" i="1"/>
  <c r="E14" i="1" s="1"/>
  <c r="E8" i="1"/>
  <c r="E7" i="1"/>
  <c r="E6" i="1"/>
  <c r="E5" i="1"/>
  <c r="E4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<sst xmlns="http://schemas.openxmlformats.org/spreadsheetml/2006/main" count="30" uniqueCount="24">
  <si>
    <t>Results of absorbance spectroscopy at 650 nm</t>
  </si>
  <si>
    <t>sample</t>
  </si>
  <si>
    <t>trial 1</t>
  </si>
  <si>
    <t>trial 2</t>
  </si>
  <si>
    <t>average</t>
  </si>
  <si>
    <t>absorbance</t>
  </si>
  <si>
    <t>#1</t>
  </si>
  <si>
    <t>#2</t>
  </si>
  <si>
    <t>#3</t>
  </si>
  <si>
    <t>#4</t>
  </si>
  <si>
    <t>#5</t>
  </si>
  <si>
    <t>transmitted</t>
  </si>
  <si>
    <t>A</t>
  </si>
  <si>
    <t>I</t>
  </si>
  <si>
    <t>T</t>
  </si>
  <si>
    <t>A = log( I / T )</t>
  </si>
  <si>
    <t>T = I / (10^A)</t>
  </si>
  <si>
    <t>incident</t>
  </si>
  <si>
    <t>theoretical:</t>
  </si>
  <si>
    <t>standard</t>
  </si>
  <si>
    <t>ppm</t>
  </si>
  <si>
    <t>C</t>
  </si>
  <si>
    <t>concentration</t>
  </si>
  <si>
    <t>C = 30 *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</si>
</sst>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Absorbance</a:t>
            </a:r>
            <a:r>
              <a:rPr lang="en-US" baseline="0"/>
              <a:t> vs.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972987751531058E-2"/>
                  <c:y val="-4.40522018081073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'October 2nd'!$A$14:$A$18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15</c:v>
                </c:pt>
              </c:numCache>
            </c:numRef>
          </c:xVal>
          <c:yVal>
            <c:numRef>
              <c:f>'October 2nd'!$D$14:$D$18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411-4CF9-8A82-3A83A66E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250607"/>
        <c:axId val="1720419407"/>
      </c:scatterChart>
      <c:valAx>
        <c:axId val="172325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19407"/>
        <c:crosses val="autoZero"/>
        <c:crossBetween val="midCat"/>
      </c:valAx>
      <c:valAx>
        <c:axId val="172041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2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185737</xdr:colOff>
      <xdr:row>8</xdr:row>
      <xdr:rowOff>95250</xdr:rowOff>
    </xdr:from>
    <xdr:to>
      <xdr:col>16</xdr:col>
      <xdr:colOff>490537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3F89B-1817-4BE7-A1C3-3A61EC4B5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G15" sqref="G15"/>
    </sheetView>
  </sheetViews>
  <sheetFormatPr defaultRowHeight="15" x14ac:dyDescent="0.25"/>
  <cols>
    <col min="5" max="5" width="12.7109375" customWidth="1"/>
    <col min="6" max="6" width="2.140625" customWidth="1"/>
    <col min="7" max="7" width="13.42578125" bestFit="1" customWidth="1"/>
    <col min="8" max="8" width="3.42578125" customWidth="1"/>
  </cols>
  <sheetData>
    <row r="1" spans="1:10" x14ac:dyDescent="0.25">
      <c r="A1" t="s">
        <v>0</v>
      </c>
    </row>
    <row r="3" spans="1:10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11</v>
      </c>
      <c r="G3" s="2" t="s">
        <v>22</v>
      </c>
      <c r="I3" s="3" t="s">
        <v>12</v>
      </c>
      <c r="J3" s="5" t="s">
        <v>5</v>
      </c>
    </row>
    <row r="4" spans="1:10" x14ac:dyDescent="0.25">
      <c r="A4" s="1" t="s">
        <v>6</v>
      </c>
      <c r="B4" s="1">
        <v>8.8999999999999996E-2</v>
      </c>
      <c r="C4" s="1">
        <v>8.5999999999999993E-2</v>
      </c>
      <c r="D4" s="1">
        <f>AVERAGE(B4:C4)</f>
        <v>8.7499999999999994E-2</v>
      </c>
      <c r="E4" s="6">
        <f>1/10^D4</f>
        <v>0.81752303794365</v>
      </c>
      <c r="G4">
        <f>30*D4</f>
        <v>2.625</v>
      </c>
      <c r="I4" s="1" t="s">
        <v>13</v>
      </c>
      <c r="J4" s="5" t="s">
        <v>17</v>
      </c>
    </row>
    <row r="5" spans="1:10" x14ac:dyDescent="0.25">
      <c r="A5" s="1" t="s">
        <v>7</v>
      </c>
      <c r="B5" s="1">
        <v>2.1000000000000001E-2</v>
      </c>
      <c r="C5" s="1">
        <v>1.6E-2</v>
      </c>
      <c r="D5" s="1">
        <f t="shared" ref="D5:D8" si="0">AVERAGE(B5:C5)</f>
        <v>1.8500000000000003E-2</v>
      </c>
      <c r="E5" s="6">
        <f t="shared" ref="E5:E8" si="1">1/10^D5</f>
        <v>0.95829671630637503</v>
      </c>
      <c r="G5">
        <f t="shared" ref="G5:G8" si="2">30*D5</f>
        <v>0.55500000000000005</v>
      </c>
      <c r="I5" s="1" t="s">
        <v>14</v>
      </c>
      <c r="J5" s="5" t="s">
        <v>11</v>
      </c>
    </row>
    <row r="6" spans="1:10" x14ac:dyDescent="0.25">
      <c r="A6" s="1" t="s">
        <v>8</v>
      </c>
      <c r="B6" s="1">
        <v>6.2E-2</v>
      </c>
      <c r="C6" s="1">
        <v>6.4000000000000001E-2</v>
      </c>
      <c r="D6" s="1">
        <f t="shared" si="0"/>
        <v>6.3E-2</v>
      </c>
      <c r="E6" s="6">
        <f t="shared" si="1"/>
        <v>0.86496791877569323</v>
      </c>
      <c r="G6">
        <f t="shared" si="2"/>
        <v>1.8900000000000001</v>
      </c>
      <c r="I6" s="1" t="s">
        <v>21</v>
      </c>
      <c r="J6" s="5" t="s">
        <v>22</v>
      </c>
    </row>
    <row r="7" spans="1:10" x14ac:dyDescent="0.25">
      <c r="A7" s="1" t="s">
        <v>9</v>
      </c>
      <c r="B7" s="1">
        <v>9.2999999999999999E-2</v>
      </c>
      <c r="C7" s="1">
        <v>9.1999999999999998E-2</v>
      </c>
      <c r="D7" s="1">
        <f t="shared" si="0"/>
        <v>9.2499999999999999E-2</v>
      </c>
      <c r="E7" s="6">
        <f t="shared" si="1"/>
        <v>0.80816492911253723</v>
      </c>
      <c r="G7">
        <f t="shared" si="2"/>
        <v>2.7749999999999999</v>
      </c>
      <c r="I7" t="s">
        <v>15</v>
      </c>
    </row>
    <row r="8" spans="1:10" x14ac:dyDescent="0.25">
      <c r="A8" s="1" t="s">
        <v>10</v>
      </c>
      <c r="B8" s="1">
        <v>5.3999999999999999E-2</v>
      </c>
      <c r="C8" s="1">
        <v>5.7000000000000002E-2</v>
      </c>
      <c r="D8" s="1">
        <f t="shared" si="0"/>
        <v>5.5500000000000001E-2</v>
      </c>
      <c r="E8" s="6">
        <f t="shared" si="1"/>
        <v>0.88003511168732285</v>
      </c>
      <c r="G8">
        <f t="shared" si="2"/>
        <v>1.665</v>
      </c>
      <c r="I8" t="s">
        <v>16</v>
      </c>
    </row>
    <row r="10" spans="1:10" x14ac:dyDescent="0.25">
      <c r="I10" t="s">
        <v>23</v>
      </c>
    </row>
    <row r="11" spans="1:10" x14ac:dyDescent="0.25">
      <c r="A11" s="4" t="s">
        <v>18</v>
      </c>
    </row>
    <row r="12" spans="1:10" x14ac:dyDescent="0.25">
      <c r="A12" s="4" t="s">
        <v>20</v>
      </c>
    </row>
    <row r="13" spans="1:10" x14ac:dyDescent="0.25">
      <c r="A13" s="2" t="s">
        <v>19</v>
      </c>
      <c r="B13" s="2" t="s">
        <v>2</v>
      </c>
      <c r="C13" s="2" t="s">
        <v>3</v>
      </c>
      <c r="D13" s="2" t="s">
        <v>4</v>
      </c>
      <c r="E13" s="2" t="s">
        <v>11</v>
      </c>
    </row>
    <row r="14" spans="1:10" x14ac:dyDescent="0.25">
      <c r="A14" s="1">
        <v>0</v>
      </c>
      <c r="B14" s="1">
        <v>0</v>
      </c>
      <c r="C14" s="1">
        <v>0</v>
      </c>
      <c r="D14" s="1">
        <f>AVERAGE(B14:C14)</f>
        <v>0</v>
      </c>
      <c r="E14" s="6">
        <f>1/10^D14</f>
        <v>1</v>
      </c>
    </row>
    <row r="15" spans="1:10" x14ac:dyDescent="0.25">
      <c r="A15" s="1">
        <v>3</v>
      </c>
      <c r="B15" s="1">
        <v>2.1000000000000001E-2</v>
      </c>
      <c r="C15" s="1">
        <v>0.1</v>
      </c>
      <c r="D15" s="1">
        <v>0.1</v>
      </c>
      <c r="E15" s="6">
        <f t="shared" ref="E15:E18" si="3">1/10^D15</f>
        <v>0.79432823472428149</v>
      </c>
    </row>
    <row r="16" spans="1:10" x14ac:dyDescent="0.25">
      <c r="A16" s="1">
        <v>6</v>
      </c>
      <c r="B16" s="1">
        <v>6.2E-2</v>
      </c>
      <c r="C16" s="1">
        <v>0.2</v>
      </c>
      <c r="D16" s="1">
        <v>0.2</v>
      </c>
      <c r="E16" s="6">
        <f t="shared" si="3"/>
        <v>0.63095734448019325</v>
      </c>
    </row>
    <row r="17" spans="1:5" x14ac:dyDescent="0.25">
      <c r="A17" s="1">
        <v>12</v>
      </c>
      <c r="B17" s="1">
        <v>9.2999999999999999E-2</v>
      </c>
      <c r="C17" s="1">
        <v>0.4</v>
      </c>
      <c r="D17" s="1">
        <v>0.4</v>
      </c>
      <c r="E17" s="6">
        <f t="shared" si="3"/>
        <v>0.3981071705534972</v>
      </c>
    </row>
    <row r="18" spans="1:5" x14ac:dyDescent="0.25">
      <c r="A18" s="1">
        <v>15</v>
      </c>
      <c r="B18" s="1">
        <v>0.5</v>
      </c>
      <c r="C18" s="1">
        <v>0.5</v>
      </c>
      <c r="D18" s="1">
        <f t="shared" ref="D15:D18" si="4">AVERAGE(B18:C18)</f>
        <v>0.5</v>
      </c>
      <c r="E18" s="6">
        <f t="shared" si="3"/>
        <v>0.31622776601683794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October 2nd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Kreier</dc:creator>
  <cp:lastModifiedBy>Matthias Kreier</cp:lastModifiedBy>
  <dcterms:created xsi:type="dcterms:W3CDTF">2015-06-05T18:19:34Z</dcterms:created>
  <dcterms:modified xsi:type="dcterms:W3CDTF">2020-10-05T02:31:05Z</dcterms:modified>
</cp:coreProperties>
</file>