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<sst xmlns="http://schemas.openxmlformats.org/spreadsheetml/2006/main" count="52" uniqueCount="26">
  <si>
    <t>Heating data for different cover materials</t>
  </si>
  <si>
    <t>material</t>
  </si>
  <si>
    <t>trial 1</t>
  </si>
  <si>
    <t>trial 2</t>
  </si>
  <si>
    <t>trial 3</t>
  </si>
  <si>
    <t>trial 4</t>
  </si>
  <si>
    <t>trial 5</t>
  </si>
  <si>
    <t>Concrete</t>
  </si>
  <si>
    <t>start temp [°C]</t>
  </si>
  <si>
    <t>stop temp [°C]</t>
  </si>
  <si>
    <t>time [min]</t>
  </si>
  <si>
    <t>temp diff [°C]</t>
  </si>
  <si>
    <t>temp slope [°C/min]</t>
  </si>
  <si>
    <t>Glass</t>
  </si>
  <si>
    <t>Brick</t>
  </si>
  <si>
    <t>Wood</t>
  </si>
  <si>
    <t>Stone</t>
  </si>
  <si>
    <t>Compare the relative temperature change (slope in °C/min)</t>
  </si>
  <si>
    <t>average</t>
  </si>
  <si>
    <t>stdev</t>
  </si>
  <si>
    <t>%</t>
  </si>
  <si>
    <t>concrete</t>
  </si>
  <si>
    <t>glass</t>
  </si>
  <si>
    <t>brick</t>
  </si>
  <si>
    <t>wood</t>
  </si>
  <si>
    <t>stone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</si>
</sst>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</font>
    <font>
      <color theme="1"/>
      <name val="Arial"/>
    </font>
    <font>
      <b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/>
    </xf>
    <xf borderId="3" fillId="0" fontId="3" numFmtId="0" xfId="0" applyBorder="1" applyFont="1"/>
    <xf borderId="1" fillId="0" fontId="1" numFmtId="0" xfId="0" applyBorder="1" applyFont="1"/>
    <xf borderId="4" fillId="0" fontId="3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1" numFmtId="164" xfId="0" applyBorder="1" applyFont="1" applyNumberFormat="1"/>
    <xf borderId="1" fillId="0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temperature increase per minute °C/min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Sheet1!$C$33</c:f>
            </c:strRef>
          </c:tx>
          <c:spPr>
            <a:solidFill>
              <a:schemeClr val="accent1"/>
            </a:solidFill>
          </c:spPr>
          <c:cat>
            <c:strRef>
              <c:f>Sheet1!$B$34:$B$38</c:f>
            </c:strRef>
          </c:cat>
          <c:val>
            <c:numRef>
              <c:f>Sheet1!$C$34:$C$38</c:f>
              <c:numCache/>
            </c:numRef>
          </c:val>
        </c:ser>
        <c:ser>
          <c:idx val="1"/>
          <c:order val="1"/>
          <c:tx>
            <c:strRef>
              <c:f>Sheet1!$D$33</c:f>
            </c:strRef>
          </c:tx>
          <c:spPr>
            <a:solidFill>
              <a:schemeClr val="accent2"/>
            </a:solidFill>
          </c:spPr>
          <c:cat>
            <c:strRef>
              <c:f>Sheet1!$B$34:$B$38</c:f>
            </c:strRef>
          </c:cat>
          <c:val>
            <c:numRef>
              <c:f>Sheet1!$D$34:$D$38</c:f>
              <c:numCache/>
            </c:numRef>
          </c:val>
        </c:ser>
        <c:ser>
          <c:idx val="2"/>
          <c:order val="2"/>
          <c:tx>
            <c:strRef>
              <c:f>Sheet1!$E$33</c:f>
            </c:strRef>
          </c:tx>
          <c:spPr>
            <a:solidFill>
              <a:schemeClr val="accent3"/>
            </a:solidFill>
          </c:spPr>
          <c:cat>
            <c:strRef>
              <c:f>Sheet1!$B$34:$B$38</c:f>
            </c:strRef>
          </c:cat>
          <c:val>
            <c:numRef>
              <c:f>Sheet1!$E$34:$E$38</c:f>
              <c:numCache/>
            </c:numRef>
          </c:val>
        </c:ser>
        <c:ser>
          <c:idx val="3"/>
          <c:order val="3"/>
          <c:tx>
            <c:strRef>
              <c:f>Sheet1!$F$33</c:f>
            </c:strRef>
          </c:tx>
          <c:spPr>
            <a:solidFill>
              <a:schemeClr val="accent4"/>
            </a:solidFill>
          </c:spPr>
          <c:cat>
            <c:strRef>
              <c:f>Sheet1!$B$34:$B$38</c:f>
            </c:strRef>
          </c:cat>
          <c:val>
            <c:numRef>
              <c:f>Sheet1!$F$34:$F$38</c:f>
              <c:numCache/>
            </c:numRef>
          </c:val>
        </c:ser>
        <c:ser>
          <c:idx val="4"/>
          <c:order val="4"/>
          <c:tx>
            <c:strRef>
              <c:f>Sheet1!$G$33</c:f>
            </c:strRef>
          </c:tx>
          <c:spPr>
            <a:solidFill>
              <a:schemeClr val="accent5"/>
            </a:solidFill>
          </c:spPr>
          <c:cat>
            <c:strRef>
              <c:f>Sheet1!$B$34:$B$38</c:f>
            </c:strRef>
          </c:cat>
          <c:val>
            <c:numRef>
              <c:f>Sheet1!$G$34:$G$38</c:f>
              <c:numCache/>
            </c:numRef>
          </c:val>
        </c:ser>
        <c:axId val="1956089008"/>
        <c:axId val="1789923022"/>
      </c:barChart>
      <c:catAx>
        <c:axId val="195608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923022"/>
      </c:catAx>
      <c:valAx>
        <c:axId val="1789923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089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8.29"/>
    <col customWidth="1" min="3" max="7" width="10.57"/>
    <col customWidth="1" min="8" max="10" width="10.0"/>
  </cols>
  <sheetData>
    <row r="1">
      <c r="A1" s="1" t="s">
        <v>0</v>
      </c>
    </row>
    <row r="4">
      <c r="A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>
      <c r="A5" s="4" t="s">
        <v>7</v>
      </c>
      <c r="B5" s="5" t="s">
        <v>8</v>
      </c>
      <c r="C5" s="5">
        <v>32.2</v>
      </c>
      <c r="D5" s="5">
        <v>32.4</v>
      </c>
      <c r="E5" s="5">
        <v>32.5</v>
      </c>
      <c r="F5" s="5">
        <v>33.0</v>
      </c>
      <c r="G5" s="5">
        <v>28.7</v>
      </c>
    </row>
    <row r="6">
      <c r="A6" s="6"/>
      <c r="B6" s="5" t="s">
        <v>9</v>
      </c>
      <c r="C6" s="5">
        <v>40.6</v>
      </c>
      <c r="D6" s="5">
        <v>40.5</v>
      </c>
      <c r="E6" s="5">
        <v>38.8</v>
      </c>
      <c r="F6" s="5">
        <v>37.9</v>
      </c>
      <c r="G6" s="5">
        <v>34.3</v>
      </c>
    </row>
    <row r="7">
      <c r="A7" s="6"/>
      <c r="B7" s="5" t="s">
        <v>10</v>
      </c>
      <c r="C7" s="5">
        <v>120.0</v>
      </c>
      <c r="D7" s="5">
        <v>120.0</v>
      </c>
      <c r="E7" s="5">
        <v>120.0</v>
      </c>
      <c r="F7" s="5">
        <v>120.0</v>
      </c>
      <c r="G7" s="5">
        <v>115.0</v>
      </c>
    </row>
    <row r="8">
      <c r="A8" s="6"/>
      <c r="B8" s="5" t="s">
        <v>11</v>
      </c>
      <c r="C8" s="7">
        <f t="shared" ref="C8:G8" si="1">C6-C5</f>
        <v>8.4</v>
      </c>
      <c r="D8" s="7">
        <f t="shared" si="1"/>
        <v>8.1</v>
      </c>
      <c r="E8" s="7">
        <f t="shared" si="1"/>
        <v>6.3</v>
      </c>
      <c r="F8" s="7">
        <f t="shared" si="1"/>
        <v>4.9</v>
      </c>
      <c r="G8" s="7">
        <f t="shared" si="1"/>
        <v>5.6</v>
      </c>
    </row>
    <row r="9">
      <c r="A9" s="8"/>
      <c r="B9" s="5" t="s">
        <v>12</v>
      </c>
      <c r="C9" s="9">
        <f t="shared" ref="C9:G9" si="2">C8/C7</f>
        <v>0.07</v>
      </c>
      <c r="D9" s="9">
        <f t="shared" si="2"/>
        <v>0.0675</v>
      </c>
      <c r="E9" s="9">
        <f t="shared" si="2"/>
        <v>0.0525</v>
      </c>
      <c r="F9" s="9">
        <f t="shared" si="2"/>
        <v>0.04083333333</v>
      </c>
      <c r="G9" s="9">
        <f t="shared" si="2"/>
        <v>0.04869565217</v>
      </c>
    </row>
    <row r="10">
      <c r="A10" s="4" t="s">
        <v>13</v>
      </c>
      <c r="B10" s="5" t="s">
        <v>8</v>
      </c>
      <c r="C10" s="5">
        <v>39.4</v>
      </c>
      <c r="D10" s="5">
        <v>39.7</v>
      </c>
      <c r="E10" s="5">
        <v>39.3</v>
      </c>
      <c r="F10" s="5">
        <v>40.1</v>
      </c>
      <c r="G10" s="5">
        <v>36.9</v>
      </c>
    </row>
    <row r="11">
      <c r="A11" s="6"/>
      <c r="B11" s="5" t="s">
        <v>9</v>
      </c>
      <c r="C11" s="5">
        <v>57.7</v>
      </c>
      <c r="D11" s="5">
        <v>58.0</v>
      </c>
      <c r="E11" s="5">
        <v>58.1</v>
      </c>
      <c r="F11" s="5">
        <v>58.8</v>
      </c>
      <c r="G11" s="5">
        <v>53.2</v>
      </c>
    </row>
    <row r="12">
      <c r="A12" s="6"/>
      <c r="B12" s="5" t="s">
        <v>10</v>
      </c>
      <c r="C12" s="5">
        <v>102.0</v>
      </c>
      <c r="D12" s="5">
        <v>100.0</v>
      </c>
      <c r="E12" s="5">
        <v>99.0</v>
      </c>
      <c r="F12" s="5">
        <v>97.0</v>
      </c>
      <c r="G12" s="5">
        <v>95.0</v>
      </c>
    </row>
    <row r="13">
      <c r="A13" s="6"/>
      <c r="B13" s="5" t="s">
        <v>11</v>
      </c>
      <c r="C13" s="7">
        <f t="shared" ref="C13:G13" si="3">C11-C10</f>
        <v>18.3</v>
      </c>
      <c r="D13" s="7">
        <f t="shared" si="3"/>
        <v>18.3</v>
      </c>
      <c r="E13" s="7">
        <f t="shared" si="3"/>
        <v>18.8</v>
      </c>
      <c r="F13" s="7">
        <f t="shared" si="3"/>
        <v>18.7</v>
      </c>
      <c r="G13" s="7">
        <f t="shared" si="3"/>
        <v>16.3</v>
      </c>
    </row>
    <row r="14">
      <c r="A14" s="8"/>
      <c r="B14" s="5" t="s">
        <v>12</v>
      </c>
      <c r="C14" s="9">
        <f t="shared" ref="C14:G14" si="4">C13/C12</f>
        <v>0.1794117647</v>
      </c>
      <c r="D14" s="9">
        <f t="shared" si="4"/>
        <v>0.183</v>
      </c>
      <c r="E14" s="9">
        <f t="shared" si="4"/>
        <v>0.1898989899</v>
      </c>
      <c r="F14" s="9">
        <f t="shared" si="4"/>
        <v>0.1927835052</v>
      </c>
      <c r="G14" s="9">
        <f t="shared" si="4"/>
        <v>0.1715789474</v>
      </c>
    </row>
    <row r="15">
      <c r="A15" s="4" t="s">
        <v>14</v>
      </c>
      <c r="B15" s="5" t="s">
        <v>8</v>
      </c>
      <c r="C15" s="5">
        <v>36.8</v>
      </c>
      <c r="D15" s="5">
        <v>36.9</v>
      </c>
      <c r="E15" s="5">
        <v>37.0</v>
      </c>
      <c r="F15" s="5">
        <v>37.3</v>
      </c>
      <c r="G15" s="5">
        <v>33.4</v>
      </c>
    </row>
    <row r="16">
      <c r="A16" s="6"/>
      <c r="B16" s="5" t="s">
        <v>9</v>
      </c>
      <c r="C16" s="5">
        <v>49.7</v>
      </c>
      <c r="D16" s="5">
        <v>49.7</v>
      </c>
      <c r="E16" s="5">
        <v>49.5</v>
      </c>
      <c r="F16" s="5">
        <v>49.9</v>
      </c>
      <c r="G16" s="5">
        <v>44.6</v>
      </c>
    </row>
    <row r="17">
      <c r="A17" s="6"/>
      <c r="B17" s="5" t="s">
        <v>10</v>
      </c>
      <c r="C17" s="5">
        <v>104.0</v>
      </c>
      <c r="D17" s="5">
        <v>104.0</v>
      </c>
      <c r="E17" s="5">
        <v>104.0</v>
      </c>
      <c r="F17" s="5">
        <v>100.0</v>
      </c>
      <c r="G17" s="5">
        <v>98.0</v>
      </c>
    </row>
    <row r="18">
      <c r="A18" s="6"/>
      <c r="B18" s="5" t="s">
        <v>11</v>
      </c>
      <c r="C18" s="7">
        <f t="shared" ref="C18:G18" si="5">C16-C15</f>
        <v>12.9</v>
      </c>
      <c r="D18" s="7">
        <f t="shared" si="5"/>
        <v>12.8</v>
      </c>
      <c r="E18" s="7">
        <f t="shared" si="5"/>
        <v>12.5</v>
      </c>
      <c r="F18" s="7">
        <f t="shared" si="5"/>
        <v>12.6</v>
      </c>
      <c r="G18" s="7">
        <f t="shared" si="5"/>
        <v>11.2</v>
      </c>
    </row>
    <row r="19">
      <c r="A19" s="8"/>
      <c r="B19" s="5" t="s">
        <v>12</v>
      </c>
      <c r="C19" s="9">
        <f t="shared" ref="C19:G19" si="6">C18/C17</f>
        <v>0.1240384615</v>
      </c>
      <c r="D19" s="9">
        <f t="shared" si="6"/>
        <v>0.1230769231</v>
      </c>
      <c r="E19" s="9">
        <f t="shared" si="6"/>
        <v>0.1201923077</v>
      </c>
      <c r="F19" s="9">
        <f t="shared" si="6"/>
        <v>0.126</v>
      </c>
      <c r="G19" s="9">
        <f t="shared" si="6"/>
        <v>0.1142857143</v>
      </c>
    </row>
    <row r="20">
      <c r="A20" s="4" t="s">
        <v>15</v>
      </c>
      <c r="B20" s="5" t="s">
        <v>8</v>
      </c>
      <c r="C20" s="5">
        <v>34.6</v>
      </c>
      <c r="D20" s="5">
        <v>35.6</v>
      </c>
      <c r="E20" s="5">
        <v>34.8</v>
      </c>
      <c r="F20" s="5">
        <v>35.0</v>
      </c>
      <c r="G20" s="5">
        <v>31.6</v>
      </c>
    </row>
    <row r="21">
      <c r="A21" s="6"/>
      <c r="B21" s="5" t="s">
        <v>9</v>
      </c>
      <c r="C21" s="5">
        <v>42.2</v>
      </c>
      <c r="D21" s="5">
        <v>42.9</v>
      </c>
      <c r="E21" s="5">
        <v>41.9</v>
      </c>
      <c r="F21" s="5">
        <v>42.2</v>
      </c>
      <c r="G21" s="5">
        <v>40.0</v>
      </c>
    </row>
    <row r="22">
      <c r="A22" s="6"/>
      <c r="B22" s="10" t="s">
        <v>10</v>
      </c>
      <c r="C22" s="5">
        <v>103.0</v>
      </c>
      <c r="D22" s="5">
        <v>103.0</v>
      </c>
      <c r="E22" s="5">
        <v>108.0</v>
      </c>
      <c r="F22" s="5">
        <v>103.0</v>
      </c>
      <c r="G22" s="5">
        <v>101.0</v>
      </c>
    </row>
    <row r="23">
      <c r="A23" s="6"/>
      <c r="B23" s="10" t="s">
        <v>11</v>
      </c>
      <c r="C23" s="7">
        <f t="shared" ref="C23:G23" si="7">C21-C20</f>
        <v>7.6</v>
      </c>
      <c r="D23" s="7">
        <f t="shared" si="7"/>
        <v>7.3</v>
      </c>
      <c r="E23" s="7">
        <f t="shared" si="7"/>
        <v>7.1</v>
      </c>
      <c r="F23" s="7">
        <f t="shared" si="7"/>
        <v>7.2</v>
      </c>
      <c r="G23" s="7">
        <f t="shared" si="7"/>
        <v>8.4</v>
      </c>
    </row>
    <row r="24">
      <c r="A24" s="8"/>
      <c r="B24" s="10" t="s">
        <v>12</v>
      </c>
      <c r="C24" s="9">
        <f t="shared" ref="C24:G24" si="8">C23/C22</f>
        <v>0.07378640777</v>
      </c>
      <c r="D24" s="9">
        <f t="shared" si="8"/>
        <v>0.07087378641</v>
      </c>
      <c r="E24" s="9">
        <f t="shared" si="8"/>
        <v>0.06574074074</v>
      </c>
      <c r="F24" s="9">
        <f t="shared" si="8"/>
        <v>0.06990291262</v>
      </c>
      <c r="G24" s="9">
        <f t="shared" si="8"/>
        <v>0.08316831683</v>
      </c>
    </row>
    <row r="25">
      <c r="A25" s="4" t="s">
        <v>16</v>
      </c>
      <c r="B25" s="10" t="s">
        <v>8</v>
      </c>
      <c r="C25" s="5">
        <v>35.8</v>
      </c>
      <c r="D25" s="5">
        <v>36.2</v>
      </c>
      <c r="E25" s="5">
        <v>35.1</v>
      </c>
      <c r="F25" s="5">
        <v>35.3</v>
      </c>
      <c r="G25" s="5">
        <v>33.9</v>
      </c>
    </row>
    <row r="26">
      <c r="A26" s="6"/>
      <c r="B26" s="10" t="s">
        <v>9</v>
      </c>
      <c r="C26" s="5">
        <v>42.7</v>
      </c>
      <c r="D26" s="5">
        <v>43.7</v>
      </c>
      <c r="E26" s="5">
        <v>41.2</v>
      </c>
      <c r="F26" s="5">
        <v>41.6</v>
      </c>
      <c r="G26" s="5">
        <v>39.2</v>
      </c>
    </row>
    <row r="27">
      <c r="A27" s="6"/>
      <c r="B27" s="10" t="s">
        <v>10</v>
      </c>
      <c r="C27" s="5">
        <v>103.0</v>
      </c>
      <c r="D27" s="5">
        <v>106.0</v>
      </c>
      <c r="E27" s="5">
        <v>104.0</v>
      </c>
      <c r="F27" s="5">
        <v>100.0</v>
      </c>
      <c r="G27" s="5">
        <v>99.0</v>
      </c>
    </row>
    <row r="28">
      <c r="A28" s="6"/>
      <c r="B28" s="10" t="s">
        <v>11</v>
      </c>
      <c r="C28" s="7">
        <f t="shared" ref="C28:G28" si="9">C26-C25</f>
        <v>6.9</v>
      </c>
      <c r="D28" s="7">
        <f t="shared" si="9"/>
        <v>7.5</v>
      </c>
      <c r="E28" s="7">
        <f t="shared" si="9"/>
        <v>6.1</v>
      </c>
      <c r="F28" s="7">
        <f t="shared" si="9"/>
        <v>6.3</v>
      </c>
      <c r="G28" s="7">
        <f t="shared" si="9"/>
        <v>5.3</v>
      </c>
    </row>
    <row r="29">
      <c r="A29" s="8"/>
      <c r="B29" s="10" t="s">
        <v>12</v>
      </c>
      <c r="C29" s="9">
        <f t="shared" ref="C29:G29" si="10">C28/C27</f>
        <v>0.06699029126</v>
      </c>
      <c r="D29" s="9">
        <f t="shared" si="10"/>
        <v>0.07075471698</v>
      </c>
      <c r="E29" s="9">
        <f t="shared" si="10"/>
        <v>0.05865384615</v>
      </c>
      <c r="F29" s="9">
        <f t="shared" si="10"/>
        <v>0.063</v>
      </c>
      <c r="G29" s="9">
        <f t="shared" si="10"/>
        <v>0.05353535354</v>
      </c>
    </row>
    <row r="31">
      <c r="A31" s="11" t="s">
        <v>17</v>
      </c>
    </row>
    <row r="33">
      <c r="B33" s="3" t="s">
        <v>1</v>
      </c>
      <c r="C33" s="12" t="s">
        <v>2</v>
      </c>
      <c r="D33" s="12" t="s">
        <v>3</v>
      </c>
      <c r="E33" s="12" t="s">
        <v>4</v>
      </c>
      <c r="F33" s="12" t="s">
        <v>5</v>
      </c>
      <c r="G33" s="12" t="s">
        <v>6</v>
      </c>
      <c r="H33" s="3" t="s">
        <v>18</v>
      </c>
      <c r="I33" s="3" t="s">
        <v>19</v>
      </c>
      <c r="J33" s="3" t="s">
        <v>20</v>
      </c>
    </row>
    <row r="34">
      <c r="B34" s="5" t="s">
        <v>21</v>
      </c>
      <c r="C34" s="9">
        <f t="shared" ref="C34:G34" si="11">C9</f>
        <v>0.07</v>
      </c>
      <c r="D34" s="9">
        <f t="shared" si="11"/>
        <v>0.0675</v>
      </c>
      <c r="E34" s="9">
        <f t="shared" si="11"/>
        <v>0.0525</v>
      </c>
      <c r="F34" s="9">
        <f t="shared" si="11"/>
        <v>0.04083333333</v>
      </c>
      <c r="G34" s="9">
        <f t="shared" si="11"/>
        <v>0.04869565217</v>
      </c>
      <c r="H34" s="9">
        <f t="shared" ref="H34:H38" si="13">average(C34:G34)</f>
        <v>0.0559057971</v>
      </c>
      <c r="I34" s="13">
        <f t="shared" ref="I34:I38" si="14">stdev(C34:G34)</f>
        <v>0.01248836362</v>
      </c>
      <c r="J34" s="14">
        <f t="shared" ref="J34:J38" si="15">I34/H34</f>
        <v>0.2233822657</v>
      </c>
    </row>
    <row r="35">
      <c r="B35" s="5" t="s">
        <v>22</v>
      </c>
      <c r="C35" s="9">
        <f t="shared" ref="C35:G35" si="12">C14</f>
        <v>0.1794117647</v>
      </c>
      <c r="D35" s="9">
        <f t="shared" si="12"/>
        <v>0.183</v>
      </c>
      <c r="E35" s="9">
        <f t="shared" si="12"/>
        <v>0.1898989899</v>
      </c>
      <c r="F35" s="9">
        <f t="shared" si="12"/>
        <v>0.1927835052</v>
      </c>
      <c r="G35" s="9">
        <f t="shared" si="12"/>
        <v>0.1715789474</v>
      </c>
      <c r="H35" s="9">
        <f t="shared" si="13"/>
        <v>0.1833346414</v>
      </c>
      <c r="I35" s="13">
        <f t="shared" si="14"/>
        <v>0.008456787009</v>
      </c>
      <c r="J35" s="14">
        <f t="shared" si="15"/>
        <v>0.04612760002</v>
      </c>
    </row>
    <row r="36">
      <c r="B36" s="5" t="s">
        <v>23</v>
      </c>
      <c r="C36" s="9">
        <f t="shared" ref="C36:G36" si="16">C19</f>
        <v>0.1240384615</v>
      </c>
      <c r="D36" s="9">
        <f t="shared" si="16"/>
        <v>0.1230769231</v>
      </c>
      <c r="E36" s="9">
        <f t="shared" si="16"/>
        <v>0.1201923077</v>
      </c>
      <c r="F36" s="9">
        <f t="shared" si="16"/>
        <v>0.126</v>
      </c>
      <c r="G36" s="9">
        <f t="shared" si="16"/>
        <v>0.1142857143</v>
      </c>
      <c r="H36" s="9">
        <f t="shared" si="13"/>
        <v>0.1215186813</v>
      </c>
      <c r="I36" s="13">
        <f t="shared" si="14"/>
        <v>0.004553424699</v>
      </c>
      <c r="J36" s="14">
        <f t="shared" si="15"/>
        <v>0.03747098511</v>
      </c>
    </row>
    <row r="37">
      <c r="B37" s="5" t="s">
        <v>24</v>
      </c>
      <c r="C37" s="9">
        <f t="shared" ref="C37:G37" si="17">C24</f>
        <v>0.07378640777</v>
      </c>
      <c r="D37" s="9">
        <f t="shared" si="17"/>
        <v>0.07087378641</v>
      </c>
      <c r="E37" s="9">
        <f t="shared" si="17"/>
        <v>0.06574074074</v>
      </c>
      <c r="F37" s="9">
        <f t="shared" si="17"/>
        <v>0.06990291262</v>
      </c>
      <c r="G37" s="9">
        <f t="shared" si="17"/>
        <v>0.08316831683</v>
      </c>
      <c r="H37" s="9">
        <f t="shared" si="13"/>
        <v>0.07269443287</v>
      </c>
      <c r="I37" s="13">
        <f t="shared" si="14"/>
        <v>0.006526021519</v>
      </c>
      <c r="J37" s="14">
        <f t="shared" si="15"/>
        <v>0.08977333286</v>
      </c>
    </row>
    <row r="38">
      <c r="B38" s="5" t="s">
        <v>25</v>
      </c>
      <c r="C38" s="9">
        <f t="shared" ref="C38:G38" si="18">C29</f>
        <v>0.06699029126</v>
      </c>
      <c r="D38" s="9">
        <f t="shared" si="18"/>
        <v>0.07075471698</v>
      </c>
      <c r="E38" s="9">
        <f t="shared" si="18"/>
        <v>0.05865384615</v>
      </c>
      <c r="F38" s="9">
        <f t="shared" si="18"/>
        <v>0.063</v>
      </c>
      <c r="G38" s="9">
        <f t="shared" si="18"/>
        <v>0.05353535354</v>
      </c>
      <c r="H38" s="9">
        <f t="shared" si="13"/>
        <v>0.06258684159</v>
      </c>
      <c r="I38" s="13">
        <f t="shared" si="14"/>
        <v>0.006776303314</v>
      </c>
      <c r="J38" s="14">
        <f t="shared" si="15"/>
        <v>0.108270415</v>
      </c>
    </row>
  </sheetData>
  <mergeCells count="5">
    <mergeCell ref="A5:A9"/>
    <mergeCell ref="A10:A14"/>
    <mergeCell ref="A15:A19"/>
    <mergeCell ref="A20:A24"/>
    <mergeCell ref="A25:A29"/>
  </mergeCells>
  <drawing r:id="rId1"/>
</worksheet>
</file>