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/>
  <mc:AlternateContent xmlns:mc="http://schemas.openxmlformats.org/markup-compatibility/2006">
    <mc:Choice Requires="x15">
      <x15ac:absPath xmlns:x15ac="http://schemas.microsoft.com/office/spreadsheetml/2010/11/ac" url="C:\Users\matthias\Downloads\"/>
    </mc:Choice>
  </mc:AlternateContent>
  <xr:revisionPtr revIDLastSave="0" documentId="13_ncr:1_{E0C3C982-689B-4787-BCA0-5795E8E5925A}" xr6:coauthVersionLast="45" xr6:coauthVersionMax="45" xr10:uidLastSave="{00000000-0000-0000-0000-000000000000}"/>
  <bookViews>
    <workbookView xWindow="165" yWindow="105" windowWidth="23760" windowHeight="14775" activeTab="6" xr2:uid="{00000000-000D-0000-FFFF-FFFF00000000}"/>
  </bookViews>
  <sheets>
    <sheet name="21" sheetId="1" r:id="rId1"/>
    <sheet name="direct" sheetId="2" r:id="rId2"/>
    <sheet name="slope" sheetId="3" r:id="rId3"/>
    <sheet name="June4th - 0.1Ohm" sheetId="4" r:id="rId4"/>
    <sheet name="June9" sheetId="5" r:id="rId5"/>
    <sheet name="June14" sheetId="6" r:id="rId6"/>
    <sheet name="June22" sheetId="7" r:id="rId7"/>
  </sheets>
  <calcPr calcId="191029"/>
</workbook>
</file>

<file path=xl/calcChain.xml><?xml version="1.0" encoding="utf-8"?>
<calcChain xmlns="http://schemas.openxmlformats.org/spreadsheetml/2006/main">
  <c r="J33" i="7" l="1"/>
  <c r="J32" i="7"/>
  <c r="J31" i="7"/>
  <c r="J30" i="7"/>
  <c r="J29" i="7"/>
  <c r="J28" i="7"/>
  <c r="J27" i="7"/>
  <c r="J26" i="7"/>
  <c r="J25" i="7"/>
  <c r="J24" i="7"/>
  <c r="J23" i="7"/>
  <c r="J22" i="7"/>
  <c r="J21" i="7"/>
  <c r="J20" i="7"/>
  <c r="D21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</calcChain>
</file>

<file path=xl/sharedStrings.xml><?xml version="1.0" encoding="utf-8"?>
<sst xmlns="http://schemas.openxmlformats.org/spreadsheetml/2006/main" count="88" uniqueCount="54">
  <si>
    <t>voltage</t>
  </si>
  <si>
    <t>reading</t>
  </si>
  <si>
    <t>direct 2020-05-16</t>
  </si>
  <si>
    <t>2:1 on 2020-05-17</t>
  </si>
  <si>
    <t>aus y = 1.21x - 182 folgt:</t>
  </si>
  <si>
    <t>voltage = 0.826x + 150</t>
  </si>
  <si>
    <t>linearity 0.1 Ohm resistor</t>
  </si>
  <si>
    <t>Ampere</t>
  </si>
  <si>
    <t>Volt</t>
  </si>
  <si>
    <t>current</t>
  </si>
  <si>
    <t>voltage measured</t>
  </si>
  <si>
    <t>times 8.14 gives current!</t>
  </si>
  <si>
    <t>0.122 ohm</t>
  </si>
  <si>
    <t>8.2 factor</t>
  </si>
  <si>
    <t xml:space="preserve">Calibration </t>
  </si>
  <si>
    <t>pin25 seems not to work well when something connected  - move load to 14</t>
  </si>
  <si>
    <t>T-Koala - AISVN</t>
  </si>
  <si>
    <t>1.18k : 10k</t>
  </si>
  <si>
    <t>not connected</t>
  </si>
  <si>
    <t>1k : 4.7k</t>
  </si>
  <si>
    <t>pin32, pin33, pin14</t>
  </si>
  <si>
    <t>pin26</t>
  </si>
  <si>
    <t>pin27</t>
  </si>
  <si>
    <t>pin12</t>
  </si>
  <si>
    <t>solar, battery, load</t>
  </si>
  <si>
    <t>wind</t>
  </si>
  <si>
    <t>dump</t>
  </si>
  <si>
    <t>solar2</t>
  </si>
  <si>
    <t>pin32</t>
  </si>
  <si>
    <t>pin33</t>
  </si>
  <si>
    <t>pin14</t>
  </si>
  <si>
    <t>value</t>
  </si>
  <si>
    <t>results linreg</t>
  </si>
  <si>
    <t>133x + 134</t>
  </si>
  <si>
    <t>132x + 135</t>
  </si>
  <si>
    <t>134x + 130</t>
  </si>
  <si>
    <t>133x + 135</t>
  </si>
  <si>
    <t>1244x - 160</t>
  </si>
  <si>
    <t>1243x - 160</t>
  </si>
  <si>
    <t>Calibration LOLIN32 v1.0.0</t>
  </si>
  <si>
    <t>PHUMY2</t>
  </si>
  <si>
    <t>temp</t>
  </si>
  <si>
    <t>currrent</t>
  </si>
  <si>
    <t>LiPo2</t>
  </si>
  <si>
    <t>pin34</t>
  </si>
  <si>
    <t>pin35</t>
  </si>
  <si>
    <t>digital = 1.23x - 188</t>
  </si>
  <si>
    <t>voltage = (digital + 188)/1.23 = 0.813digital + 153</t>
  </si>
  <si>
    <t>digital = 1.2x - 171</t>
  </si>
  <si>
    <t>voltage = (digital + 171)/1.2 = 0.83 + 157</t>
  </si>
  <si>
    <t>raw</t>
  </si>
  <si>
    <t>linear fit in Excel, October 26th, 2020: -0.0117 + 25.307</t>
  </si>
  <si>
    <t>linear fit in Google Sheets July 8th, 2020: -0.0117 + 25.3 R2 = 0.993</t>
  </si>
  <si>
    <t>Voltage from Box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</si>
</sst>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</font>
    <font>
      <sz val="10"/>
      <color theme="1"/>
      <name val="Arial"/>
    </font>
    <font>
      <sz val="11"/>
      <color rgb="FF000000"/>
      <name val="Calibri"/>
    </font>
    <font>
      <sz val="14"/>
      <color rgb="FFFF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" fillId="0" borderId="0" xfId="0" applyFont="1"/>
    <xf numFmtId="0" fontId="3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reading vs voltage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'21'!$B$1</c:f>
              <c:strCache>
                <c:ptCount val="1"/>
                <c:pt idx="0">
                  <c:v>reading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'21'!$A$2:$A$25</c:f>
              <c:numCache>
                <c:formatCode>General</c:formatCode>
                <c:ptCount val="24"/>
                <c:pt idx="0">
                  <c:v>0</c:v>
                </c:pt>
                <c:pt idx="1">
                  <c:v>100</c:v>
                </c:pt>
                <c:pt idx="2">
                  <c:v>222</c:v>
                </c:pt>
                <c:pt idx="3">
                  <c:v>334</c:v>
                </c:pt>
                <c:pt idx="4">
                  <c:v>640</c:v>
                </c:pt>
                <c:pt idx="5">
                  <c:v>787</c:v>
                </c:pt>
                <c:pt idx="6">
                  <c:v>1055</c:v>
                </c:pt>
                <c:pt idx="7">
                  <c:v>1454</c:v>
                </c:pt>
                <c:pt idx="8">
                  <c:v>1565</c:v>
                </c:pt>
                <c:pt idx="9">
                  <c:v>1635</c:v>
                </c:pt>
                <c:pt idx="10">
                  <c:v>2188</c:v>
                </c:pt>
                <c:pt idx="11">
                  <c:v>2338</c:v>
                </c:pt>
                <c:pt idx="12">
                  <c:v>2575</c:v>
                </c:pt>
                <c:pt idx="13">
                  <c:v>2693</c:v>
                </c:pt>
                <c:pt idx="14">
                  <c:v>2867</c:v>
                </c:pt>
                <c:pt idx="15">
                  <c:v>3321</c:v>
                </c:pt>
                <c:pt idx="16">
                  <c:v>3612</c:v>
                </c:pt>
                <c:pt idx="17">
                  <c:v>4182</c:v>
                </c:pt>
                <c:pt idx="18">
                  <c:v>4508</c:v>
                </c:pt>
                <c:pt idx="19">
                  <c:v>4617</c:v>
                </c:pt>
                <c:pt idx="20">
                  <c:v>5030</c:v>
                </c:pt>
                <c:pt idx="21">
                  <c:v>5274</c:v>
                </c:pt>
                <c:pt idx="22">
                  <c:v>5620</c:v>
                </c:pt>
                <c:pt idx="23">
                  <c:v>5922</c:v>
                </c:pt>
              </c:numCache>
            </c:numRef>
          </c:xVal>
          <c:yVal>
            <c:numRef>
              <c:f>'21'!$B$2:$B$25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26</c:v>
                </c:pt>
                <c:pt idx="4">
                  <c:v>210</c:v>
                </c:pt>
                <c:pt idx="5">
                  <c:v>298</c:v>
                </c:pt>
                <c:pt idx="6">
                  <c:v>448</c:v>
                </c:pt>
                <c:pt idx="7">
                  <c:v>689</c:v>
                </c:pt>
                <c:pt idx="8">
                  <c:v>758</c:v>
                </c:pt>
                <c:pt idx="9">
                  <c:v>803</c:v>
                </c:pt>
                <c:pt idx="10">
                  <c:v>1136</c:v>
                </c:pt>
                <c:pt idx="11">
                  <c:v>1241</c:v>
                </c:pt>
                <c:pt idx="12">
                  <c:v>1365</c:v>
                </c:pt>
                <c:pt idx="13">
                  <c:v>1440</c:v>
                </c:pt>
                <c:pt idx="14">
                  <c:v>1535</c:v>
                </c:pt>
                <c:pt idx="15">
                  <c:v>1815</c:v>
                </c:pt>
                <c:pt idx="16">
                  <c:v>1982</c:v>
                </c:pt>
                <c:pt idx="17">
                  <c:v>2331</c:v>
                </c:pt>
                <c:pt idx="18">
                  <c:v>2529</c:v>
                </c:pt>
                <c:pt idx="19">
                  <c:v>2609</c:v>
                </c:pt>
                <c:pt idx="20">
                  <c:v>2896</c:v>
                </c:pt>
                <c:pt idx="21">
                  <c:v>3038</c:v>
                </c:pt>
                <c:pt idx="22">
                  <c:v>3409</c:v>
                </c:pt>
                <c:pt idx="23">
                  <c:v>3771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DAA-4BDE-BE6E-84BBEF848B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5617122"/>
        <c:axId val="1817619442"/>
      </c:scatterChart>
      <c:valAx>
        <c:axId val="47561712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voltage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17619442"/>
        <c:crosses val="autoZero"/>
        <c:crossBetween val="midCat"/>
      </c:valAx>
      <c:valAx>
        <c:axId val="181761944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reading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75617122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voltage vs. raw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June22!$B$19</c:f>
              <c:strCache>
                <c:ptCount val="1"/>
                <c:pt idx="0">
                  <c:v>voltage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7.0903105861767277E-2"/>
                  <c:y val="-0.7658315106445027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June22!$A$20:$A$33</c:f>
              <c:numCache>
                <c:formatCode>General</c:formatCode>
                <c:ptCount val="14"/>
                <c:pt idx="0">
                  <c:v>2193</c:v>
                </c:pt>
                <c:pt idx="1">
                  <c:v>2012</c:v>
                </c:pt>
                <c:pt idx="2">
                  <c:v>1801</c:v>
                </c:pt>
                <c:pt idx="3">
                  <c:v>1588</c:v>
                </c:pt>
                <c:pt idx="4">
                  <c:v>1001</c:v>
                </c:pt>
                <c:pt idx="5">
                  <c:v>1083</c:v>
                </c:pt>
                <c:pt idx="6">
                  <c:v>845</c:v>
                </c:pt>
                <c:pt idx="7">
                  <c:v>874</c:v>
                </c:pt>
                <c:pt idx="8">
                  <c:v>919</c:v>
                </c:pt>
                <c:pt idx="9">
                  <c:v>997</c:v>
                </c:pt>
                <c:pt idx="10">
                  <c:v>1062</c:v>
                </c:pt>
                <c:pt idx="11">
                  <c:v>1112</c:v>
                </c:pt>
                <c:pt idx="12">
                  <c:v>1131</c:v>
                </c:pt>
                <c:pt idx="13">
                  <c:v>1292</c:v>
                </c:pt>
              </c:numCache>
            </c:numRef>
          </c:xVal>
          <c:yVal>
            <c:numRef>
              <c:f>June22!$B$20:$B$33</c:f>
              <c:numCache>
                <c:formatCode>General</c:formatCode>
                <c:ptCount val="14"/>
                <c:pt idx="0">
                  <c:v>0</c:v>
                </c:pt>
                <c:pt idx="1">
                  <c:v>1.82</c:v>
                </c:pt>
                <c:pt idx="2">
                  <c:v>3.97</c:v>
                </c:pt>
                <c:pt idx="3">
                  <c:v>6.18</c:v>
                </c:pt>
                <c:pt idx="4">
                  <c:v>13.01</c:v>
                </c:pt>
                <c:pt idx="5">
                  <c:v>13.51</c:v>
                </c:pt>
                <c:pt idx="6">
                  <c:v>15.53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6A-4EFA-A297-2FCB586FD0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852088"/>
        <c:axId val="487852416"/>
      </c:scatterChart>
      <c:valAx>
        <c:axId val="487852088"/>
        <c:scaling>
          <c:orientation val="minMax"/>
          <c:max val="2250"/>
          <c:min val="7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852416"/>
        <c:crosses val="autoZero"/>
        <c:crossBetween val="midCat"/>
        <c:majorUnit val="250"/>
      </c:valAx>
      <c:valAx>
        <c:axId val="48785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852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reading vs voltage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direct!$B$1</c:f>
              <c:strCache>
                <c:ptCount val="1"/>
                <c:pt idx="0">
                  <c:v>reading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direct!$A$2:$A$39</c:f>
              <c:numCache>
                <c:formatCode>General</c:formatCode>
                <c:ptCount val="38"/>
                <c:pt idx="0">
                  <c:v>4</c:v>
                </c:pt>
                <c:pt idx="1">
                  <c:v>41</c:v>
                </c:pt>
                <c:pt idx="2">
                  <c:v>93</c:v>
                </c:pt>
                <c:pt idx="3">
                  <c:v>106</c:v>
                </c:pt>
                <c:pt idx="4">
                  <c:v>139</c:v>
                </c:pt>
                <c:pt idx="5">
                  <c:v>187</c:v>
                </c:pt>
                <c:pt idx="6">
                  <c:v>218</c:v>
                </c:pt>
                <c:pt idx="7">
                  <c:v>240</c:v>
                </c:pt>
                <c:pt idx="8">
                  <c:v>281</c:v>
                </c:pt>
                <c:pt idx="9">
                  <c:v>313</c:v>
                </c:pt>
                <c:pt idx="10">
                  <c:v>384</c:v>
                </c:pt>
                <c:pt idx="11">
                  <c:v>469</c:v>
                </c:pt>
                <c:pt idx="12">
                  <c:v>540</c:v>
                </c:pt>
                <c:pt idx="13">
                  <c:v>636</c:v>
                </c:pt>
                <c:pt idx="14">
                  <c:v>771</c:v>
                </c:pt>
                <c:pt idx="15">
                  <c:v>908</c:v>
                </c:pt>
                <c:pt idx="16">
                  <c:v>1095</c:v>
                </c:pt>
                <c:pt idx="17">
                  <c:v>1241</c:v>
                </c:pt>
                <c:pt idx="18">
                  <c:v>1345</c:v>
                </c:pt>
                <c:pt idx="19">
                  <c:v>1572</c:v>
                </c:pt>
                <c:pt idx="20">
                  <c:v>1650</c:v>
                </c:pt>
                <c:pt idx="21">
                  <c:v>1767</c:v>
                </c:pt>
                <c:pt idx="22">
                  <c:v>1961</c:v>
                </c:pt>
                <c:pt idx="23">
                  <c:v>2069</c:v>
                </c:pt>
                <c:pt idx="24">
                  <c:v>2252</c:v>
                </c:pt>
                <c:pt idx="25">
                  <c:v>2414</c:v>
                </c:pt>
                <c:pt idx="26">
                  <c:v>2571</c:v>
                </c:pt>
                <c:pt idx="27">
                  <c:v>2610</c:v>
                </c:pt>
                <c:pt idx="28">
                  <c:v>2707</c:v>
                </c:pt>
                <c:pt idx="29">
                  <c:v>2827</c:v>
                </c:pt>
                <c:pt idx="30">
                  <c:v>2877</c:v>
                </c:pt>
                <c:pt idx="31">
                  <c:v>2936</c:v>
                </c:pt>
                <c:pt idx="32">
                  <c:v>2965</c:v>
                </c:pt>
                <c:pt idx="33">
                  <c:v>3040</c:v>
                </c:pt>
                <c:pt idx="34">
                  <c:v>3107</c:v>
                </c:pt>
                <c:pt idx="35">
                  <c:v>3224</c:v>
                </c:pt>
                <c:pt idx="36">
                  <c:v>3298</c:v>
                </c:pt>
                <c:pt idx="37">
                  <c:v>3158</c:v>
                </c:pt>
              </c:numCache>
            </c:numRef>
          </c:xVal>
          <c:yVal>
            <c:numRef>
              <c:f>direct!$B$2:$B$39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56</c:v>
                </c:pt>
                <c:pt idx="6">
                  <c:v>96</c:v>
                </c:pt>
                <c:pt idx="7">
                  <c:v>120</c:v>
                </c:pt>
                <c:pt idx="8">
                  <c:v>170</c:v>
                </c:pt>
                <c:pt idx="9">
                  <c:v>204</c:v>
                </c:pt>
                <c:pt idx="10">
                  <c:v>289</c:v>
                </c:pt>
                <c:pt idx="11">
                  <c:v>392</c:v>
                </c:pt>
                <c:pt idx="12">
                  <c:v>467</c:v>
                </c:pt>
                <c:pt idx="13">
                  <c:v>582</c:v>
                </c:pt>
                <c:pt idx="14">
                  <c:v>756</c:v>
                </c:pt>
                <c:pt idx="15">
                  <c:v>912</c:v>
                </c:pt>
                <c:pt idx="16">
                  <c:v>1152</c:v>
                </c:pt>
                <c:pt idx="17">
                  <c:v>1323</c:v>
                </c:pt>
                <c:pt idx="18">
                  <c:v>1450</c:v>
                </c:pt>
                <c:pt idx="19">
                  <c:v>1727</c:v>
                </c:pt>
                <c:pt idx="20">
                  <c:v>1815</c:v>
                </c:pt>
                <c:pt idx="21">
                  <c:v>1959</c:v>
                </c:pt>
                <c:pt idx="22">
                  <c:v>2192</c:v>
                </c:pt>
                <c:pt idx="23">
                  <c:v>2320</c:v>
                </c:pt>
                <c:pt idx="24">
                  <c:v>2549</c:v>
                </c:pt>
                <c:pt idx="25">
                  <c:v>2735</c:v>
                </c:pt>
                <c:pt idx="26">
                  <c:v>2957</c:v>
                </c:pt>
                <c:pt idx="27">
                  <c:v>3021</c:v>
                </c:pt>
                <c:pt idx="28">
                  <c:v>3187</c:v>
                </c:pt>
                <c:pt idx="29">
                  <c:v>3387</c:v>
                </c:pt>
                <c:pt idx="30">
                  <c:v>3483</c:v>
                </c:pt>
                <c:pt idx="31">
                  <c:v>3583</c:v>
                </c:pt>
                <c:pt idx="32">
                  <c:v>3671</c:v>
                </c:pt>
                <c:pt idx="33">
                  <c:v>3839</c:v>
                </c:pt>
                <c:pt idx="34">
                  <c:v>3999</c:v>
                </c:pt>
                <c:pt idx="35">
                  <c:v>4095</c:v>
                </c:pt>
                <c:pt idx="36">
                  <c:v>4095</c:v>
                </c:pt>
                <c:pt idx="37">
                  <c:v>4095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60D-4E97-BB68-A6EF1DAE39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2019678"/>
        <c:axId val="1861638380"/>
      </c:scatterChart>
      <c:valAx>
        <c:axId val="152201967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voltage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61638380"/>
        <c:crosses val="autoZero"/>
        <c:crossBetween val="midCat"/>
      </c:valAx>
      <c:valAx>
        <c:axId val="186163838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reading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22019678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reading vs voltage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slope!$B$3</c:f>
              <c:strCache>
                <c:ptCount val="1"/>
                <c:pt idx="0">
                  <c:v>reading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slope!$A$4:$A$24</c:f>
              <c:numCache>
                <c:formatCode>General</c:formatCode>
                <c:ptCount val="21"/>
                <c:pt idx="0">
                  <c:v>240</c:v>
                </c:pt>
                <c:pt idx="1">
                  <c:v>281</c:v>
                </c:pt>
                <c:pt idx="2">
                  <c:v>313</c:v>
                </c:pt>
                <c:pt idx="3">
                  <c:v>384</c:v>
                </c:pt>
                <c:pt idx="4">
                  <c:v>469</c:v>
                </c:pt>
                <c:pt idx="5">
                  <c:v>540</c:v>
                </c:pt>
                <c:pt idx="6">
                  <c:v>636</c:v>
                </c:pt>
                <c:pt idx="7">
                  <c:v>771</c:v>
                </c:pt>
                <c:pt idx="8">
                  <c:v>908</c:v>
                </c:pt>
                <c:pt idx="9">
                  <c:v>1095</c:v>
                </c:pt>
                <c:pt idx="10">
                  <c:v>1241</c:v>
                </c:pt>
                <c:pt idx="11">
                  <c:v>1345</c:v>
                </c:pt>
                <c:pt idx="12">
                  <c:v>1572</c:v>
                </c:pt>
                <c:pt idx="13">
                  <c:v>1650</c:v>
                </c:pt>
                <c:pt idx="14">
                  <c:v>1767</c:v>
                </c:pt>
                <c:pt idx="15">
                  <c:v>1961</c:v>
                </c:pt>
                <c:pt idx="16">
                  <c:v>2069</c:v>
                </c:pt>
                <c:pt idx="17">
                  <c:v>2252</c:v>
                </c:pt>
                <c:pt idx="18">
                  <c:v>2414</c:v>
                </c:pt>
                <c:pt idx="19">
                  <c:v>2571</c:v>
                </c:pt>
                <c:pt idx="20">
                  <c:v>2610</c:v>
                </c:pt>
              </c:numCache>
            </c:numRef>
          </c:xVal>
          <c:yVal>
            <c:numRef>
              <c:f>slope!$B$4:$B$24</c:f>
              <c:numCache>
                <c:formatCode>General</c:formatCode>
                <c:ptCount val="21"/>
                <c:pt idx="0">
                  <c:v>120</c:v>
                </c:pt>
                <c:pt idx="1">
                  <c:v>170</c:v>
                </c:pt>
                <c:pt idx="2">
                  <c:v>204</c:v>
                </c:pt>
                <c:pt idx="3">
                  <c:v>289</c:v>
                </c:pt>
                <c:pt idx="4">
                  <c:v>392</c:v>
                </c:pt>
                <c:pt idx="5">
                  <c:v>467</c:v>
                </c:pt>
                <c:pt idx="6">
                  <c:v>582</c:v>
                </c:pt>
                <c:pt idx="7">
                  <c:v>756</c:v>
                </c:pt>
                <c:pt idx="8">
                  <c:v>912</c:v>
                </c:pt>
                <c:pt idx="9">
                  <c:v>1152</c:v>
                </c:pt>
                <c:pt idx="10">
                  <c:v>1323</c:v>
                </c:pt>
                <c:pt idx="11">
                  <c:v>1450</c:v>
                </c:pt>
                <c:pt idx="12">
                  <c:v>1727</c:v>
                </c:pt>
                <c:pt idx="13">
                  <c:v>1815</c:v>
                </c:pt>
                <c:pt idx="14">
                  <c:v>1959</c:v>
                </c:pt>
                <c:pt idx="15">
                  <c:v>2192</c:v>
                </c:pt>
                <c:pt idx="16">
                  <c:v>2320</c:v>
                </c:pt>
                <c:pt idx="17">
                  <c:v>2549</c:v>
                </c:pt>
                <c:pt idx="18">
                  <c:v>2735</c:v>
                </c:pt>
                <c:pt idx="19">
                  <c:v>2957</c:v>
                </c:pt>
                <c:pt idx="20">
                  <c:v>3021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179-4E0B-BF96-D28F1ED38D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1466044"/>
        <c:axId val="1187531964"/>
      </c:scatterChart>
      <c:valAx>
        <c:axId val="132146604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voltage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87531964"/>
        <c:crosses val="autoZero"/>
        <c:crossBetween val="midCat"/>
      </c:valAx>
      <c:valAx>
        <c:axId val="11875319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reading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21466044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reading vs voltage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slope!$E$3</c:f>
              <c:strCache>
                <c:ptCount val="1"/>
                <c:pt idx="0">
                  <c:v>reading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slope!$D$4:$D$22</c:f>
              <c:numCache>
                <c:formatCode>General</c:formatCode>
                <c:ptCount val="19"/>
                <c:pt idx="0">
                  <c:v>334</c:v>
                </c:pt>
                <c:pt idx="1">
                  <c:v>640</c:v>
                </c:pt>
                <c:pt idx="2">
                  <c:v>787</c:v>
                </c:pt>
                <c:pt idx="3">
                  <c:v>1055</c:v>
                </c:pt>
                <c:pt idx="4">
                  <c:v>1454</c:v>
                </c:pt>
                <c:pt idx="5">
                  <c:v>1565</c:v>
                </c:pt>
                <c:pt idx="6">
                  <c:v>1635</c:v>
                </c:pt>
                <c:pt idx="7">
                  <c:v>2188</c:v>
                </c:pt>
                <c:pt idx="8">
                  <c:v>2338</c:v>
                </c:pt>
                <c:pt idx="9">
                  <c:v>2575</c:v>
                </c:pt>
                <c:pt idx="10">
                  <c:v>2693</c:v>
                </c:pt>
                <c:pt idx="11">
                  <c:v>2867</c:v>
                </c:pt>
                <c:pt idx="12">
                  <c:v>3321</c:v>
                </c:pt>
                <c:pt idx="13">
                  <c:v>3612</c:v>
                </c:pt>
                <c:pt idx="14">
                  <c:v>4182</c:v>
                </c:pt>
                <c:pt idx="15">
                  <c:v>4508</c:v>
                </c:pt>
                <c:pt idx="16">
                  <c:v>4617</c:v>
                </c:pt>
                <c:pt idx="17">
                  <c:v>5030</c:v>
                </c:pt>
                <c:pt idx="18">
                  <c:v>5274</c:v>
                </c:pt>
              </c:numCache>
            </c:numRef>
          </c:xVal>
          <c:yVal>
            <c:numRef>
              <c:f>slope!$E$4:$E$22</c:f>
              <c:numCache>
                <c:formatCode>General</c:formatCode>
                <c:ptCount val="19"/>
                <c:pt idx="0">
                  <c:v>26</c:v>
                </c:pt>
                <c:pt idx="1">
                  <c:v>210</c:v>
                </c:pt>
                <c:pt idx="2">
                  <c:v>298</c:v>
                </c:pt>
                <c:pt idx="3">
                  <c:v>448</c:v>
                </c:pt>
                <c:pt idx="4">
                  <c:v>689</c:v>
                </c:pt>
                <c:pt idx="5">
                  <c:v>758</c:v>
                </c:pt>
                <c:pt idx="6">
                  <c:v>803</c:v>
                </c:pt>
                <c:pt idx="7">
                  <c:v>1136</c:v>
                </c:pt>
                <c:pt idx="8">
                  <c:v>1241</c:v>
                </c:pt>
                <c:pt idx="9">
                  <c:v>1365</c:v>
                </c:pt>
                <c:pt idx="10">
                  <c:v>1440</c:v>
                </c:pt>
                <c:pt idx="11">
                  <c:v>1535</c:v>
                </c:pt>
                <c:pt idx="12">
                  <c:v>1815</c:v>
                </c:pt>
                <c:pt idx="13">
                  <c:v>1982</c:v>
                </c:pt>
                <c:pt idx="14">
                  <c:v>2331</c:v>
                </c:pt>
                <c:pt idx="15">
                  <c:v>2529</c:v>
                </c:pt>
                <c:pt idx="16">
                  <c:v>2609</c:v>
                </c:pt>
                <c:pt idx="17">
                  <c:v>2896</c:v>
                </c:pt>
                <c:pt idx="18">
                  <c:v>3038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D77-4162-A3B0-E0BC34DF01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150739"/>
        <c:axId val="1050618052"/>
      </c:scatterChart>
      <c:valAx>
        <c:axId val="42015073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voltage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50618052"/>
        <c:crosses val="autoZero"/>
        <c:crossBetween val="midCat"/>
      </c:valAx>
      <c:valAx>
        <c:axId val="10506180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reading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20150739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voltage vs current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'June4th - 0.1Ohm'!$B$3</c:f>
              <c:strCache>
                <c:ptCount val="1"/>
                <c:pt idx="0">
                  <c:v>voltage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'June4th - 0.1Ohm'!$A$4:$A$20</c:f>
              <c:numCache>
                <c:formatCode>General</c:formatCode>
                <c:ptCount val="17"/>
                <c:pt idx="0">
                  <c:v>8.1000000000000003E-2</c:v>
                </c:pt>
                <c:pt idx="1">
                  <c:v>0.21099999999999999</c:v>
                </c:pt>
                <c:pt idx="2">
                  <c:v>0.21299999999999999</c:v>
                </c:pt>
                <c:pt idx="3">
                  <c:v>0.30099999999999999</c:v>
                </c:pt>
                <c:pt idx="4">
                  <c:v>0.45300000000000001</c:v>
                </c:pt>
                <c:pt idx="5">
                  <c:v>0.627</c:v>
                </c:pt>
                <c:pt idx="6">
                  <c:v>0.81699999999999995</c:v>
                </c:pt>
                <c:pt idx="7">
                  <c:v>0.91600000000000004</c:v>
                </c:pt>
                <c:pt idx="8">
                  <c:v>1.2689999999999999</c:v>
                </c:pt>
                <c:pt idx="9">
                  <c:v>1.2829999999999999</c:v>
                </c:pt>
                <c:pt idx="10">
                  <c:v>1.4379999999999999</c:v>
                </c:pt>
                <c:pt idx="11">
                  <c:v>1.569</c:v>
                </c:pt>
                <c:pt idx="12">
                  <c:v>2.0710000000000002</c:v>
                </c:pt>
                <c:pt idx="13">
                  <c:v>2.601</c:v>
                </c:pt>
                <c:pt idx="14">
                  <c:v>3.016</c:v>
                </c:pt>
              </c:numCache>
            </c:numRef>
          </c:xVal>
          <c:yVal>
            <c:numRef>
              <c:f>'June4th - 0.1Ohm'!$B$4:$B$20</c:f>
              <c:numCache>
                <c:formatCode>General</c:formatCode>
                <c:ptCount val="17"/>
                <c:pt idx="0">
                  <c:v>1.0200000000000001E-2</c:v>
                </c:pt>
                <c:pt idx="1">
                  <c:v>2.5999999999999999E-2</c:v>
                </c:pt>
                <c:pt idx="2">
                  <c:v>2.58E-2</c:v>
                </c:pt>
                <c:pt idx="3">
                  <c:v>3.7400000000000003E-2</c:v>
                </c:pt>
                <c:pt idx="4">
                  <c:v>5.6300000000000003E-2</c:v>
                </c:pt>
                <c:pt idx="5">
                  <c:v>7.8E-2</c:v>
                </c:pt>
                <c:pt idx="6">
                  <c:v>0.107</c:v>
                </c:pt>
                <c:pt idx="7">
                  <c:v>0.114</c:v>
                </c:pt>
                <c:pt idx="8">
                  <c:v>0.1578</c:v>
                </c:pt>
                <c:pt idx="9">
                  <c:v>0.159</c:v>
                </c:pt>
                <c:pt idx="10">
                  <c:v>0.182</c:v>
                </c:pt>
                <c:pt idx="11">
                  <c:v>0.19500000000000001</c:v>
                </c:pt>
                <c:pt idx="12">
                  <c:v>0.25700000000000001</c:v>
                </c:pt>
                <c:pt idx="13">
                  <c:v>0.32300000000000001</c:v>
                </c:pt>
                <c:pt idx="14">
                  <c:v>0.376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875-4AD5-AE57-C891BE85B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1222734"/>
        <c:axId val="23052108"/>
      </c:scatterChart>
      <c:valAx>
        <c:axId val="189122273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current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3052108"/>
        <c:crosses val="autoZero"/>
        <c:crossBetween val="midCat"/>
      </c:valAx>
      <c:valAx>
        <c:axId val="230521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voltage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91222734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value vs voltage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June9!$Q$7</c:f>
              <c:strCache>
                <c:ptCount val="1"/>
                <c:pt idx="0">
                  <c:v>value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June9!$P$8:$P$28</c:f>
              <c:numCache>
                <c:formatCode>General</c:formatCode>
                <c:ptCount val="21"/>
                <c:pt idx="2">
                  <c:v>0.19</c:v>
                </c:pt>
                <c:pt idx="3">
                  <c:v>0.35</c:v>
                </c:pt>
                <c:pt idx="4">
                  <c:v>0.42</c:v>
                </c:pt>
                <c:pt idx="5">
                  <c:v>0.55000000000000004</c:v>
                </c:pt>
                <c:pt idx="6">
                  <c:v>0.7</c:v>
                </c:pt>
                <c:pt idx="7">
                  <c:v>0.84</c:v>
                </c:pt>
                <c:pt idx="8">
                  <c:v>1.04</c:v>
                </c:pt>
                <c:pt idx="9">
                  <c:v>1.25</c:v>
                </c:pt>
                <c:pt idx="10">
                  <c:v>1.47</c:v>
                </c:pt>
                <c:pt idx="11">
                  <c:v>1.77</c:v>
                </c:pt>
                <c:pt idx="12">
                  <c:v>1.99</c:v>
                </c:pt>
                <c:pt idx="13">
                  <c:v>2.3199999999999998</c:v>
                </c:pt>
                <c:pt idx="14">
                  <c:v>2.46</c:v>
                </c:pt>
                <c:pt idx="15">
                  <c:v>2.61</c:v>
                </c:pt>
                <c:pt idx="16">
                  <c:v>2.86</c:v>
                </c:pt>
              </c:numCache>
            </c:numRef>
          </c:xVal>
          <c:yVal>
            <c:numRef>
              <c:f>June9!$Q$8:$Q$28</c:f>
              <c:numCache>
                <c:formatCode>General</c:formatCode>
                <c:ptCount val="21"/>
                <c:pt idx="2">
                  <c:v>108</c:v>
                </c:pt>
                <c:pt idx="3">
                  <c:v>280</c:v>
                </c:pt>
                <c:pt idx="4">
                  <c:v>368</c:v>
                </c:pt>
                <c:pt idx="5">
                  <c:v>523</c:v>
                </c:pt>
                <c:pt idx="6">
                  <c:v>701</c:v>
                </c:pt>
                <c:pt idx="7">
                  <c:v>872</c:v>
                </c:pt>
                <c:pt idx="8">
                  <c:v>1130</c:v>
                </c:pt>
                <c:pt idx="9">
                  <c:v>1385</c:v>
                </c:pt>
                <c:pt idx="10">
                  <c:v>1657</c:v>
                </c:pt>
                <c:pt idx="11">
                  <c:v>2028</c:v>
                </c:pt>
                <c:pt idx="12">
                  <c:v>2300</c:v>
                </c:pt>
                <c:pt idx="13">
                  <c:v>2698</c:v>
                </c:pt>
                <c:pt idx="14">
                  <c:v>2875</c:v>
                </c:pt>
                <c:pt idx="15">
                  <c:v>3072</c:v>
                </c:pt>
                <c:pt idx="16">
                  <c:v>3467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D6F-4D7C-9424-54AD0843D0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244221"/>
        <c:axId val="402136393"/>
      </c:scatterChart>
      <c:valAx>
        <c:axId val="37724422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voltage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02136393"/>
        <c:crosses val="autoZero"/>
        <c:crossBetween val="midCat"/>
      </c:valAx>
      <c:valAx>
        <c:axId val="40213639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value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77244221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pin32 vs voltage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June14!$H$5</c:f>
              <c:strCache>
                <c:ptCount val="1"/>
                <c:pt idx="0">
                  <c:v>pin32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June14!$G$6:$G$21</c:f>
              <c:numCache>
                <c:formatCode>General</c:formatCode>
                <c:ptCount val="16"/>
                <c:pt idx="1">
                  <c:v>144</c:v>
                </c:pt>
                <c:pt idx="2">
                  <c:v>247</c:v>
                </c:pt>
                <c:pt idx="3">
                  <c:v>367</c:v>
                </c:pt>
                <c:pt idx="4">
                  <c:v>550</c:v>
                </c:pt>
                <c:pt idx="5">
                  <c:v>784</c:v>
                </c:pt>
                <c:pt idx="6">
                  <c:v>1092</c:v>
                </c:pt>
                <c:pt idx="7">
                  <c:v>1380</c:v>
                </c:pt>
                <c:pt idx="8">
                  <c:v>1806</c:v>
                </c:pt>
                <c:pt idx="9">
                  <c:v>2134</c:v>
                </c:pt>
                <c:pt idx="10">
                  <c:v>2492</c:v>
                </c:pt>
              </c:numCache>
            </c:numRef>
          </c:xVal>
          <c:yVal>
            <c:numRef>
              <c:f>June14!$H$6:$H$21</c:f>
              <c:numCache>
                <c:formatCode>General</c:formatCode>
                <c:ptCount val="16"/>
                <c:pt idx="1">
                  <c:v>8</c:v>
                </c:pt>
                <c:pt idx="2">
                  <c:v>129</c:v>
                </c:pt>
                <c:pt idx="3">
                  <c:v>272</c:v>
                </c:pt>
                <c:pt idx="4">
                  <c:v>488</c:v>
                </c:pt>
                <c:pt idx="5">
                  <c:v>769</c:v>
                </c:pt>
                <c:pt idx="6">
                  <c:v>1144</c:v>
                </c:pt>
                <c:pt idx="7">
                  <c:v>1489</c:v>
                </c:pt>
                <c:pt idx="8">
                  <c:v>2001</c:v>
                </c:pt>
                <c:pt idx="9">
                  <c:v>2394</c:v>
                </c:pt>
                <c:pt idx="10">
                  <c:v>2839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E16-46A2-8006-2BB3139936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1395793"/>
        <c:axId val="1232251259"/>
      </c:scatterChart>
      <c:valAx>
        <c:axId val="192139579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voltage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32251259"/>
        <c:crosses val="autoZero"/>
        <c:crossBetween val="midCat"/>
      </c:valAx>
      <c:valAx>
        <c:axId val="123225125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pin32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21395793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raw vs voltage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June22!$B$3</c:f>
              <c:strCache>
                <c:ptCount val="1"/>
                <c:pt idx="0">
                  <c:v>raw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June22!$A$4:$A$17</c:f>
              <c:numCache>
                <c:formatCode>General</c:formatCode>
                <c:ptCount val="14"/>
                <c:pt idx="0">
                  <c:v>0</c:v>
                </c:pt>
                <c:pt idx="1">
                  <c:v>1.82</c:v>
                </c:pt>
                <c:pt idx="2">
                  <c:v>3.97</c:v>
                </c:pt>
                <c:pt idx="3">
                  <c:v>6.18</c:v>
                </c:pt>
                <c:pt idx="4">
                  <c:v>12.07</c:v>
                </c:pt>
                <c:pt idx="5">
                  <c:v>12.65</c:v>
                </c:pt>
                <c:pt idx="6">
                  <c:v>13.01</c:v>
                </c:pt>
                <c:pt idx="7">
                  <c:v>13.51</c:v>
                </c:pt>
                <c:pt idx="8">
                  <c:v>14.03</c:v>
                </c:pt>
                <c:pt idx="9">
                  <c:v>14.53</c:v>
                </c:pt>
                <c:pt idx="10">
                  <c:v>15.04</c:v>
                </c:pt>
                <c:pt idx="11">
                  <c:v>15.53</c:v>
                </c:pt>
                <c:pt idx="12">
                  <c:v>16.170000000000002</c:v>
                </c:pt>
                <c:pt idx="13">
                  <c:v>17.010000000000002</c:v>
                </c:pt>
              </c:numCache>
            </c:numRef>
          </c:xVal>
          <c:yVal>
            <c:numRef>
              <c:f>June22!$B$4:$B$17</c:f>
              <c:numCache>
                <c:formatCode>General</c:formatCode>
                <c:ptCount val="14"/>
                <c:pt idx="0">
                  <c:v>2193</c:v>
                </c:pt>
                <c:pt idx="1">
                  <c:v>2012</c:v>
                </c:pt>
                <c:pt idx="2">
                  <c:v>1801</c:v>
                </c:pt>
                <c:pt idx="3">
                  <c:v>1588</c:v>
                </c:pt>
                <c:pt idx="4">
                  <c:v>919</c:v>
                </c:pt>
                <c:pt idx="5">
                  <c:v>997</c:v>
                </c:pt>
                <c:pt idx="6">
                  <c:v>1001</c:v>
                </c:pt>
                <c:pt idx="7">
                  <c:v>1083</c:v>
                </c:pt>
                <c:pt idx="8">
                  <c:v>1131</c:v>
                </c:pt>
                <c:pt idx="9">
                  <c:v>1062</c:v>
                </c:pt>
                <c:pt idx="10">
                  <c:v>1112</c:v>
                </c:pt>
                <c:pt idx="11">
                  <c:v>845</c:v>
                </c:pt>
                <c:pt idx="12">
                  <c:v>874</c:v>
                </c:pt>
                <c:pt idx="13">
                  <c:v>1292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CDC-482D-B6CB-49E520BF74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1386885"/>
        <c:axId val="1798125259"/>
      </c:scatterChart>
      <c:valAx>
        <c:axId val="119138688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voltage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98125259"/>
        <c:crosses val="autoZero"/>
        <c:crossBetween val="midCat"/>
      </c:valAx>
      <c:valAx>
        <c:axId val="179812525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raw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91386885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voltage vs raw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June22!$B$19</c:f>
              <c:strCache>
                <c:ptCount val="1"/>
                <c:pt idx="0">
                  <c:v>voltage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32862469351824847"/>
                  <c:y val="-0.16296097987751532"/>
                </c:manualLayout>
              </c:layout>
              <c:numFmt formatCode="General" sourceLinked="0"/>
            </c:trendlineLbl>
          </c:trendline>
          <c:xVal>
            <c:numRef>
              <c:f>June22!$A$20:$A$26</c:f>
              <c:numCache>
                <c:formatCode>General</c:formatCode>
                <c:ptCount val="7"/>
                <c:pt idx="0">
                  <c:v>2193</c:v>
                </c:pt>
                <c:pt idx="1">
                  <c:v>2012</c:v>
                </c:pt>
                <c:pt idx="2">
                  <c:v>1801</c:v>
                </c:pt>
                <c:pt idx="3">
                  <c:v>1588</c:v>
                </c:pt>
                <c:pt idx="4">
                  <c:v>1001</c:v>
                </c:pt>
                <c:pt idx="5">
                  <c:v>1083</c:v>
                </c:pt>
                <c:pt idx="6">
                  <c:v>845</c:v>
                </c:pt>
              </c:numCache>
            </c:numRef>
          </c:xVal>
          <c:yVal>
            <c:numRef>
              <c:f>June22!$B$20:$B$26</c:f>
              <c:numCache>
                <c:formatCode>General</c:formatCode>
                <c:ptCount val="7"/>
                <c:pt idx="0">
                  <c:v>0</c:v>
                </c:pt>
                <c:pt idx="1">
                  <c:v>1.82</c:v>
                </c:pt>
                <c:pt idx="2">
                  <c:v>3.97</c:v>
                </c:pt>
                <c:pt idx="3">
                  <c:v>6.18</c:v>
                </c:pt>
                <c:pt idx="4">
                  <c:v>13.01</c:v>
                </c:pt>
                <c:pt idx="5">
                  <c:v>13.51</c:v>
                </c:pt>
                <c:pt idx="6">
                  <c:v>15.53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E1D-4605-B0DF-23B4343714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8601283"/>
        <c:axId val="578281386"/>
      </c:scatterChart>
      <c:valAx>
        <c:axId val="165860128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raw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78281386"/>
        <c:crosses val="autoZero"/>
        <c:crossBetween val="midCat"/>
      </c:valAx>
      <c:valAx>
        <c:axId val="57828138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voltage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58601283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817009602194787"/>
          <c:y val="0.14971898512685913"/>
          <c:w val="0.28661179698216738"/>
          <c:h val="0.15167314085739284"/>
        </c:manualLayout>
      </c:layout>
      <c:overlay val="1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657225</xdr:colOff>
      <xdr:row>1</xdr:row>
      <xdr:rowOff>104775</xdr:rowOff>
    </xdr:from>
    <xdr:ext cx="5715000" cy="3533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571500</xdr:colOff>
      <xdr:row>0</xdr:row>
      <xdr:rowOff>171450</xdr:rowOff>
    </xdr:from>
    <xdr:ext cx="5715000" cy="3533775"/>
    <xdr:graphicFrame macro="">
      <xdr:nvGraphicFramePr>
        <xdr:cNvPr id="2" name="Chart 2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704850</xdr:colOff>
      <xdr:row>0</xdr:row>
      <xdr:rowOff>114300</xdr:rowOff>
    </xdr:from>
    <xdr:ext cx="4610100" cy="2847975"/>
    <xdr:graphicFrame macro="">
      <xdr:nvGraphicFramePr>
        <xdr:cNvPr id="3" name="Chart 3" title="Chart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5</xdr:col>
      <xdr:colOff>704850</xdr:colOff>
      <xdr:row>15</xdr:row>
      <xdr:rowOff>19050</xdr:rowOff>
    </xdr:from>
    <xdr:ext cx="4610100" cy="2847975"/>
    <xdr:graphicFrame macro="">
      <xdr:nvGraphicFramePr>
        <xdr:cNvPr id="4" name="Chart 4" title="Chart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152400</xdr:colOff>
      <xdr:row>2</xdr:row>
      <xdr:rowOff>95250</xdr:rowOff>
    </xdr:from>
    <xdr:ext cx="7400925" cy="5848350"/>
    <xdr:graphicFrame macro="">
      <xdr:nvGraphicFramePr>
        <xdr:cNvPr id="5" name="Chart 5" title="Chart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457200</xdr:colOff>
      <xdr:row>6</xdr:row>
      <xdr:rowOff>123825</xdr:rowOff>
    </xdr:from>
    <xdr:ext cx="5715000" cy="3533775"/>
    <xdr:graphicFrame macro="">
      <xdr:nvGraphicFramePr>
        <xdr:cNvPr id="6" name="Chart 6" title="Chart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571500</xdr:colOff>
      <xdr:row>5</xdr:row>
      <xdr:rowOff>123825</xdr:rowOff>
    </xdr:from>
    <xdr:ext cx="5715000" cy="3533775"/>
    <xdr:graphicFrame macro="">
      <xdr:nvGraphicFramePr>
        <xdr:cNvPr id="7" name="Chart 7" title="Chart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447675</xdr:colOff>
      <xdr:row>2</xdr:row>
      <xdr:rowOff>19050</xdr:rowOff>
    </xdr:from>
    <xdr:ext cx="4629150" cy="2857500"/>
    <xdr:graphicFrame macro="">
      <xdr:nvGraphicFramePr>
        <xdr:cNvPr id="8" name="Chart 8" title="Chart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3</xdr:col>
      <xdr:colOff>57150</xdr:colOff>
      <xdr:row>18</xdr:row>
      <xdr:rowOff>19050</xdr:rowOff>
    </xdr:from>
    <xdr:ext cx="4629150" cy="2857500"/>
    <xdr:graphicFrame macro="">
      <xdr:nvGraphicFramePr>
        <xdr:cNvPr id="9" name="Chart 9" title="Chart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twoCellAnchor>
    <xdr:from>
      <xdr:col>8</xdr:col>
      <xdr:colOff>85725</xdr:colOff>
      <xdr:row>18</xdr:row>
      <xdr:rowOff>71437</xdr:rowOff>
    </xdr:from>
    <xdr:to>
      <xdr:col>12</xdr:col>
      <xdr:colOff>809625</xdr:colOff>
      <xdr:row>32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729348-35BD-4562-8CE6-2EA3F20461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25"/>
  <sheetViews>
    <sheetView workbookViewId="0"/>
  </sheetViews>
  <sheetFormatPr defaultColWidth="14.42578125" defaultRowHeight="15.75" customHeight="1" x14ac:dyDescent="0.2"/>
  <cols>
    <col min="1" max="1" width="7.140625" customWidth="1"/>
    <col min="2" max="2" width="7.28515625" customWidth="1"/>
  </cols>
  <sheetData>
    <row r="1" spans="1:2" x14ac:dyDescent="0.2">
      <c r="A1" s="1" t="s">
        <v>0</v>
      </c>
      <c r="B1" s="1" t="s">
        <v>1</v>
      </c>
    </row>
    <row r="2" spans="1:2" x14ac:dyDescent="0.2">
      <c r="A2" s="1">
        <v>0</v>
      </c>
      <c r="B2" s="1">
        <v>0</v>
      </c>
    </row>
    <row r="3" spans="1:2" x14ac:dyDescent="0.2">
      <c r="A3" s="1">
        <v>100</v>
      </c>
      <c r="B3" s="1">
        <v>0</v>
      </c>
    </row>
    <row r="4" spans="1:2" x14ac:dyDescent="0.2">
      <c r="A4" s="1">
        <v>222</v>
      </c>
      <c r="B4" s="1">
        <v>0</v>
      </c>
    </row>
    <row r="5" spans="1:2" x14ac:dyDescent="0.2">
      <c r="A5" s="1">
        <v>334</v>
      </c>
      <c r="B5" s="1">
        <v>26</v>
      </c>
    </row>
    <row r="6" spans="1:2" x14ac:dyDescent="0.2">
      <c r="A6" s="1">
        <v>640</v>
      </c>
      <c r="B6" s="1">
        <v>210</v>
      </c>
    </row>
    <row r="7" spans="1:2" x14ac:dyDescent="0.2">
      <c r="A7" s="1">
        <v>787</v>
      </c>
      <c r="B7" s="1">
        <v>298</v>
      </c>
    </row>
    <row r="8" spans="1:2" x14ac:dyDescent="0.2">
      <c r="A8" s="1">
        <v>1055</v>
      </c>
      <c r="B8" s="1">
        <v>448</v>
      </c>
    </row>
    <row r="9" spans="1:2" x14ac:dyDescent="0.2">
      <c r="A9" s="1">
        <v>1454</v>
      </c>
      <c r="B9" s="1">
        <v>689</v>
      </c>
    </row>
    <row r="10" spans="1:2" x14ac:dyDescent="0.2">
      <c r="A10" s="1">
        <v>1565</v>
      </c>
      <c r="B10" s="1">
        <v>758</v>
      </c>
    </row>
    <row r="11" spans="1:2" x14ac:dyDescent="0.2">
      <c r="A11" s="1">
        <v>1635</v>
      </c>
      <c r="B11" s="1">
        <v>803</v>
      </c>
    </row>
    <row r="12" spans="1:2" x14ac:dyDescent="0.2">
      <c r="A12" s="1">
        <v>2188</v>
      </c>
      <c r="B12" s="1">
        <v>1136</v>
      </c>
    </row>
    <row r="13" spans="1:2" x14ac:dyDescent="0.2">
      <c r="A13" s="1">
        <v>2338</v>
      </c>
      <c r="B13" s="1">
        <v>1241</v>
      </c>
    </row>
    <row r="14" spans="1:2" x14ac:dyDescent="0.2">
      <c r="A14" s="1">
        <v>2575</v>
      </c>
      <c r="B14" s="1">
        <v>1365</v>
      </c>
    </row>
    <row r="15" spans="1:2" x14ac:dyDescent="0.2">
      <c r="A15" s="1">
        <v>2693</v>
      </c>
      <c r="B15" s="1">
        <v>1440</v>
      </c>
    </row>
    <row r="16" spans="1:2" x14ac:dyDescent="0.2">
      <c r="A16" s="1">
        <v>2867</v>
      </c>
      <c r="B16" s="1">
        <v>1535</v>
      </c>
    </row>
    <row r="17" spans="1:2" x14ac:dyDescent="0.2">
      <c r="A17" s="1">
        <v>3321</v>
      </c>
      <c r="B17" s="1">
        <v>1815</v>
      </c>
    </row>
    <row r="18" spans="1:2" x14ac:dyDescent="0.2">
      <c r="A18" s="1">
        <v>3612</v>
      </c>
      <c r="B18" s="1">
        <v>1982</v>
      </c>
    </row>
    <row r="19" spans="1:2" x14ac:dyDescent="0.2">
      <c r="A19" s="1">
        <v>4182</v>
      </c>
      <c r="B19" s="1">
        <v>2331</v>
      </c>
    </row>
    <row r="20" spans="1:2" x14ac:dyDescent="0.2">
      <c r="A20" s="1">
        <v>4508</v>
      </c>
      <c r="B20" s="1">
        <v>2529</v>
      </c>
    </row>
    <row r="21" spans="1:2" x14ac:dyDescent="0.2">
      <c r="A21" s="1">
        <v>4617</v>
      </c>
      <c r="B21" s="1">
        <v>2609</v>
      </c>
    </row>
    <row r="22" spans="1:2" x14ac:dyDescent="0.2">
      <c r="A22" s="1">
        <v>5030</v>
      </c>
      <c r="B22" s="1">
        <v>2896</v>
      </c>
    </row>
    <row r="23" spans="1:2" x14ac:dyDescent="0.2">
      <c r="A23" s="1">
        <v>5274</v>
      </c>
      <c r="B23" s="1">
        <v>3038</v>
      </c>
    </row>
    <row r="24" spans="1:2" x14ac:dyDescent="0.2">
      <c r="A24" s="1">
        <v>5620</v>
      </c>
      <c r="B24" s="1">
        <v>3409</v>
      </c>
    </row>
    <row r="25" spans="1:2" x14ac:dyDescent="0.2">
      <c r="A25" s="1">
        <v>5922</v>
      </c>
      <c r="B25" s="1">
        <v>3771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39"/>
  <sheetViews>
    <sheetView workbookViewId="0"/>
  </sheetViews>
  <sheetFormatPr defaultColWidth="14.42578125" defaultRowHeight="15.75" customHeight="1" x14ac:dyDescent="0.2"/>
  <cols>
    <col min="1" max="1" width="7.7109375" customWidth="1"/>
    <col min="2" max="2" width="8" customWidth="1"/>
  </cols>
  <sheetData>
    <row r="1" spans="1:2" ht="15.75" customHeight="1" x14ac:dyDescent="0.25">
      <c r="A1" s="2" t="s">
        <v>0</v>
      </c>
      <c r="B1" s="2" t="s">
        <v>1</v>
      </c>
    </row>
    <row r="2" spans="1:2" ht="15.75" customHeight="1" x14ac:dyDescent="0.25">
      <c r="A2" s="3">
        <v>4</v>
      </c>
      <c r="B2" s="3">
        <v>0</v>
      </c>
    </row>
    <row r="3" spans="1:2" ht="15.75" customHeight="1" x14ac:dyDescent="0.25">
      <c r="A3" s="3">
        <v>41</v>
      </c>
      <c r="B3" s="3">
        <v>0</v>
      </c>
    </row>
    <row r="4" spans="1:2" ht="15.75" customHeight="1" x14ac:dyDescent="0.25">
      <c r="A4" s="3">
        <v>93</v>
      </c>
      <c r="B4" s="3">
        <v>0</v>
      </c>
    </row>
    <row r="5" spans="1:2" ht="15.75" customHeight="1" x14ac:dyDescent="0.25">
      <c r="A5" s="3">
        <v>106</v>
      </c>
      <c r="B5" s="3">
        <v>0</v>
      </c>
    </row>
    <row r="6" spans="1:2" ht="15.75" customHeight="1" x14ac:dyDescent="0.25">
      <c r="A6" s="3">
        <v>139</v>
      </c>
      <c r="B6" s="3">
        <v>2</v>
      </c>
    </row>
    <row r="7" spans="1:2" ht="15.75" customHeight="1" x14ac:dyDescent="0.25">
      <c r="A7" s="3">
        <v>187</v>
      </c>
      <c r="B7" s="3">
        <v>56</v>
      </c>
    </row>
    <row r="8" spans="1:2" ht="15.75" customHeight="1" x14ac:dyDescent="0.25">
      <c r="A8" s="3">
        <v>218</v>
      </c>
      <c r="B8" s="3">
        <v>96</v>
      </c>
    </row>
    <row r="9" spans="1:2" ht="15.75" customHeight="1" x14ac:dyDescent="0.25">
      <c r="A9" s="3">
        <v>240</v>
      </c>
      <c r="B9" s="3">
        <v>120</v>
      </c>
    </row>
    <row r="10" spans="1:2" ht="15.75" customHeight="1" x14ac:dyDescent="0.25">
      <c r="A10" s="3">
        <v>281</v>
      </c>
      <c r="B10" s="3">
        <v>170</v>
      </c>
    </row>
    <row r="11" spans="1:2" ht="15.75" customHeight="1" x14ac:dyDescent="0.25">
      <c r="A11" s="3">
        <v>313</v>
      </c>
      <c r="B11" s="3">
        <v>204</v>
      </c>
    </row>
    <row r="12" spans="1:2" ht="15.75" customHeight="1" x14ac:dyDescent="0.25">
      <c r="A12" s="3">
        <v>384</v>
      </c>
      <c r="B12" s="3">
        <v>289</v>
      </c>
    </row>
    <row r="13" spans="1:2" ht="15.75" customHeight="1" x14ac:dyDescent="0.25">
      <c r="A13" s="3">
        <v>469</v>
      </c>
      <c r="B13" s="3">
        <v>392</v>
      </c>
    </row>
    <row r="14" spans="1:2" ht="15.75" customHeight="1" x14ac:dyDescent="0.25">
      <c r="A14" s="3">
        <v>540</v>
      </c>
      <c r="B14" s="3">
        <v>467</v>
      </c>
    </row>
    <row r="15" spans="1:2" ht="15.75" customHeight="1" x14ac:dyDescent="0.25">
      <c r="A15" s="3">
        <v>636</v>
      </c>
      <c r="B15" s="3">
        <v>582</v>
      </c>
    </row>
    <row r="16" spans="1:2" ht="15.75" customHeight="1" x14ac:dyDescent="0.25">
      <c r="A16" s="3">
        <v>771</v>
      </c>
      <c r="B16" s="3">
        <v>756</v>
      </c>
    </row>
    <row r="17" spans="1:2" ht="15.75" customHeight="1" x14ac:dyDescent="0.25">
      <c r="A17" s="3">
        <v>908</v>
      </c>
      <c r="B17" s="3">
        <v>912</v>
      </c>
    </row>
    <row r="18" spans="1:2" ht="15.75" customHeight="1" x14ac:dyDescent="0.25">
      <c r="A18" s="3">
        <v>1095</v>
      </c>
      <c r="B18" s="3">
        <v>1152</v>
      </c>
    </row>
    <row r="19" spans="1:2" ht="15.75" customHeight="1" x14ac:dyDescent="0.25">
      <c r="A19" s="3">
        <v>1241</v>
      </c>
      <c r="B19" s="3">
        <v>1323</v>
      </c>
    </row>
    <row r="20" spans="1:2" ht="15.75" customHeight="1" x14ac:dyDescent="0.25">
      <c r="A20" s="3">
        <v>1345</v>
      </c>
      <c r="B20" s="3">
        <v>1450</v>
      </c>
    </row>
    <row r="21" spans="1:2" ht="15.75" customHeight="1" x14ac:dyDescent="0.25">
      <c r="A21" s="3">
        <v>1572</v>
      </c>
      <c r="B21" s="3">
        <v>1727</v>
      </c>
    </row>
    <row r="22" spans="1:2" ht="15.75" customHeight="1" x14ac:dyDescent="0.25">
      <c r="A22" s="3">
        <v>1650</v>
      </c>
      <c r="B22" s="3">
        <v>1815</v>
      </c>
    </row>
    <row r="23" spans="1:2" ht="15.75" customHeight="1" x14ac:dyDescent="0.25">
      <c r="A23" s="3">
        <v>1767</v>
      </c>
      <c r="B23" s="3">
        <v>1959</v>
      </c>
    </row>
    <row r="24" spans="1:2" ht="15.75" customHeight="1" x14ac:dyDescent="0.25">
      <c r="A24" s="3">
        <v>1961</v>
      </c>
      <c r="B24" s="3">
        <v>2192</v>
      </c>
    </row>
    <row r="25" spans="1:2" ht="15.75" customHeight="1" x14ac:dyDescent="0.25">
      <c r="A25" s="3">
        <v>2069</v>
      </c>
      <c r="B25" s="3">
        <v>2320</v>
      </c>
    </row>
    <row r="26" spans="1:2" ht="15.75" customHeight="1" x14ac:dyDescent="0.25">
      <c r="A26" s="3">
        <v>2252</v>
      </c>
      <c r="B26" s="3">
        <v>2549</v>
      </c>
    </row>
    <row r="27" spans="1:2" ht="15.75" customHeight="1" x14ac:dyDescent="0.25">
      <c r="A27" s="3">
        <v>2414</v>
      </c>
      <c r="B27" s="3">
        <v>2735</v>
      </c>
    </row>
    <row r="28" spans="1:2" ht="15.75" customHeight="1" x14ac:dyDescent="0.25">
      <c r="A28" s="3">
        <v>2571</v>
      </c>
      <c r="B28" s="3">
        <v>2957</v>
      </c>
    </row>
    <row r="29" spans="1:2" ht="15.75" customHeight="1" x14ac:dyDescent="0.25">
      <c r="A29" s="3">
        <v>2610</v>
      </c>
      <c r="B29" s="3">
        <v>3021</v>
      </c>
    </row>
    <row r="30" spans="1:2" ht="15.75" customHeight="1" x14ac:dyDescent="0.25">
      <c r="A30" s="3">
        <v>2707</v>
      </c>
      <c r="B30" s="3">
        <v>3187</v>
      </c>
    </row>
    <row r="31" spans="1:2" ht="15.75" customHeight="1" x14ac:dyDescent="0.25">
      <c r="A31" s="3">
        <v>2827</v>
      </c>
      <c r="B31" s="3">
        <v>3387</v>
      </c>
    </row>
    <row r="32" spans="1:2" ht="15.75" customHeight="1" x14ac:dyDescent="0.25">
      <c r="A32" s="3">
        <v>2877</v>
      </c>
      <c r="B32" s="3">
        <v>3483</v>
      </c>
    </row>
    <row r="33" spans="1:2" ht="15.75" customHeight="1" x14ac:dyDescent="0.25">
      <c r="A33" s="3">
        <v>2936</v>
      </c>
      <c r="B33" s="3">
        <v>3583</v>
      </c>
    </row>
    <row r="34" spans="1:2" ht="15.75" customHeight="1" x14ac:dyDescent="0.25">
      <c r="A34" s="3">
        <v>2965</v>
      </c>
      <c r="B34" s="3">
        <v>3671</v>
      </c>
    </row>
    <row r="35" spans="1:2" ht="15" x14ac:dyDescent="0.25">
      <c r="A35" s="3">
        <v>3040</v>
      </c>
      <c r="B35" s="3">
        <v>3839</v>
      </c>
    </row>
    <row r="36" spans="1:2" ht="15" x14ac:dyDescent="0.25">
      <c r="A36" s="3">
        <v>3107</v>
      </c>
      <c r="B36" s="3">
        <v>3999</v>
      </c>
    </row>
    <row r="37" spans="1:2" ht="15" x14ac:dyDescent="0.25">
      <c r="A37" s="3">
        <v>3224</v>
      </c>
      <c r="B37" s="3">
        <v>4095</v>
      </c>
    </row>
    <row r="38" spans="1:2" ht="15" x14ac:dyDescent="0.25">
      <c r="A38" s="3">
        <v>3298</v>
      </c>
      <c r="B38" s="3">
        <v>4095</v>
      </c>
    </row>
    <row r="39" spans="1:2" ht="15" x14ac:dyDescent="0.25">
      <c r="A39" s="3">
        <v>3158</v>
      </c>
      <c r="B39" s="3">
        <v>4095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L24"/>
  <sheetViews>
    <sheetView workbookViewId="0"/>
  </sheetViews>
  <sheetFormatPr defaultColWidth="14.42578125" defaultRowHeight="15.75" customHeight="1" x14ac:dyDescent="0.2"/>
  <cols>
    <col min="1" max="2" width="8.85546875" customWidth="1"/>
    <col min="4" max="5" width="8.85546875" customWidth="1"/>
  </cols>
  <sheetData>
    <row r="1" spans="1:12" x14ac:dyDescent="0.2">
      <c r="A1" s="1" t="s">
        <v>2</v>
      </c>
      <c r="D1" s="1" t="s">
        <v>3</v>
      </c>
    </row>
    <row r="3" spans="1:12" ht="15.75" customHeight="1" x14ac:dyDescent="0.25">
      <c r="A3" s="4" t="s">
        <v>0</v>
      </c>
      <c r="B3" s="4" t="s">
        <v>1</v>
      </c>
      <c r="D3" s="4" t="s">
        <v>0</v>
      </c>
      <c r="E3" s="4" t="s">
        <v>1</v>
      </c>
    </row>
    <row r="4" spans="1:12" ht="15.75" customHeight="1" x14ac:dyDescent="0.25">
      <c r="A4" s="3">
        <v>240</v>
      </c>
      <c r="B4" s="3">
        <v>120</v>
      </c>
      <c r="D4" s="1">
        <v>334</v>
      </c>
      <c r="E4" s="1">
        <v>26</v>
      </c>
    </row>
    <row r="5" spans="1:12" ht="15.75" customHeight="1" x14ac:dyDescent="0.25">
      <c r="A5" s="3">
        <v>281</v>
      </c>
      <c r="B5" s="3">
        <v>170</v>
      </c>
      <c r="D5" s="1">
        <v>640</v>
      </c>
      <c r="E5" s="1">
        <v>210</v>
      </c>
      <c r="L5" s="1" t="s">
        <v>4</v>
      </c>
    </row>
    <row r="6" spans="1:12" ht="15.75" customHeight="1" x14ac:dyDescent="0.25">
      <c r="A6" s="3">
        <v>313</v>
      </c>
      <c r="B6" s="3">
        <v>204</v>
      </c>
      <c r="D6" s="1">
        <v>787</v>
      </c>
      <c r="E6" s="1">
        <v>298</v>
      </c>
    </row>
    <row r="7" spans="1:12" ht="15.75" customHeight="1" x14ac:dyDescent="0.25">
      <c r="A7" s="3">
        <v>384</v>
      </c>
      <c r="B7" s="3">
        <v>289</v>
      </c>
      <c r="D7" s="1">
        <v>1055</v>
      </c>
      <c r="E7" s="1">
        <v>448</v>
      </c>
      <c r="L7" s="1" t="s">
        <v>5</v>
      </c>
    </row>
    <row r="8" spans="1:12" ht="15.75" customHeight="1" x14ac:dyDescent="0.25">
      <c r="A8" s="3">
        <v>469</v>
      </c>
      <c r="B8" s="3">
        <v>392</v>
      </c>
      <c r="D8" s="1">
        <v>1454</v>
      </c>
      <c r="E8" s="1">
        <v>689</v>
      </c>
    </row>
    <row r="9" spans="1:12" ht="15.75" customHeight="1" x14ac:dyDescent="0.25">
      <c r="A9" s="3">
        <v>540</v>
      </c>
      <c r="B9" s="3">
        <v>467</v>
      </c>
      <c r="D9" s="1">
        <v>1565</v>
      </c>
      <c r="E9" s="1">
        <v>758</v>
      </c>
    </row>
    <row r="10" spans="1:12" ht="15.75" customHeight="1" x14ac:dyDescent="0.25">
      <c r="A10" s="3">
        <v>636</v>
      </c>
      <c r="B10" s="3">
        <v>582</v>
      </c>
      <c r="D10" s="1">
        <v>1635</v>
      </c>
      <c r="E10" s="1">
        <v>803</v>
      </c>
    </row>
    <row r="11" spans="1:12" ht="15.75" customHeight="1" x14ac:dyDescent="0.25">
      <c r="A11" s="3">
        <v>771</v>
      </c>
      <c r="B11" s="3">
        <v>756</v>
      </c>
      <c r="D11" s="1">
        <v>2188</v>
      </c>
      <c r="E11" s="1">
        <v>1136</v>
      </c>
    </row>
    <row r="12" spans="1:12" ht="15.75" customHeight="1" x14ac:dyDescent="0.25">
      <c r="A12" s="3">
        <v>908</v>
      </c>
      <c r="B12" s="3">
        <v>912</v>
      </c>
      <c r="D12" s="1">
        <v>2338</v>
      </c>
      <c r="E12" s="1">
        <v>1241</v>
      </c>
    </row>
    <row r="13" spans="1:12" ht="15.75" customHeight="1" x14ac:dyDescent="0.25">
      <c r="A13" s="3">
        <v>1095</v>
      </c>
      <c r="B13" s="3">
        <v>1152</v>
      </c>
      <c r="D13" s="1">
        <v>2575</v>
      </c>
      <c r="E13" s="1">
        <v>1365</v>
      </c>
    </row>
    <row r="14" spans="1:12" ht="15.75" customHeight="1" x14ac:dyDescent="0.25">
      <c r="A14" s="3">
        <v>1241</v>
      </c>
      <c r="B14" s="3">
        <v>1323</v>
      </c>
      <c r="D14" s="1">
        <v>2693</v>
      </c>
      <c r="E14" s="1">
        <v>1440</v>
      </c>
    </row>
    <row r="15" spans="1:12" ht="15.75" customHeight="1" x14ac:dyDescent="0.25">
      <c r="A15" s="3">
        <v>1345</v>
      </c>
      <c r="B15" s="3">
        <v>1450</v>
      </c>
      <c r="D15" s="1">
        <v>2867</v>
      </c>
      <c r="E15" s="1">
        <v>1535</v>
      </c>
    </row>
    <row r="16" spans="1:12" ht="15.75" customHeight="1" x14ac:dyDescent="0.25">
      <c r="A16" s="3">
        <v>1572</v>
      </c>
      <c r="B16" s="3">
        <v>1727</v>
      </c>
      <c r="D16" s="1">
        <v>3321</v>
      </c>
      <c r="E16" s="1">
        <v>1815</v>
      </c>
    </row>
    <row r="17" spans="1:5" ht="15.75" customHeight="1" x14ac:dyDescent="0.25">
      <c r="A17" s="3">
        <v>1650</v>
      </c>
      <c r="B17" s="3">
        <v>1815</v>
      </c>
      <c r="D17" s="1">
        <v>3612</v>
      </c>
      <c r="E17" s="1">
        <v>1982</v>
      </c>
    </row>
    <row r="18" spans="1:5" ht="15.75" customHeight="1" x14ac:dyDescent="0.25">
      <c r="A18" s="3">
        <v>1767</v>
      </c>
      <c r="B18" s="3">
        <v>1959</v>
      </c>
      <c r="D18" s="1">
        <v>4182</v>
      </c>
      <c r="E18" s="1">
        <v>2331</v>
      </c>
    </row>
    <row r="19" spans="1:5" ht="15.75" customHeight="1" x14ac:dyDescent="0.25">
      <c r="A19" s="3">
        <v>1961</v>
      </c>
      <c r="B19" s="3">
        <v>2192</v>
      </c>
      <c r="D19" s="1">
        <v>4508</v>
      </c>
      <c r="E19" s="1">
        <v>2529</v>
      </c>
    </row>
    <row r="20" spans="1:5" ht="15.75" customHeight="1" x14ac:dyDescent="0.25">
      <c r="A20" s="3">
        <v>2069</v>
      </c>
      <c r="B20" s="3">
        <v>2320</v>
      </c>
      <c r="D20" s="1">
        <v>4617</v>
      </c>
      <c r="E20" s="1">
        <v>2609</v>
      </c>
    </row>
    <row r="21" spans="1:5" ht="15.75" customHeight="1" x14ac:dyDescent="0.25">
      <c r="A21" s="3">
        <v>2252</v>
      </c>
      <c r="B21" s="3">
        <v>2549</v>
      </c>
      <c r="D21" s="1">
        <v>5030</v>
      </c>
      <c r="E21" s="1">
        <v>2896</v>
      </c>
    </row>
    <row r="22" spans="1:5" ht="15.75" customHeight="1" x14ac:dyDescent="0.25">
      <c r="A22" s="3">
        <v>2414</v>
      </c>
      <c r="B22" s="3">
        <v>2735</v>
      </c>
      <c r="D22" s="1">
        <v>5274</v>
      </c>
      <c r="E22" s="1">
        <v>3038</v>
      </c>
    </row>
    <row r="23" spans="1:5" ht="15.75" customHeight="1" x14ac:dyDescent="0.25">
      <c r="A23" s="3">
        <v>2571</v>
      </c>
      <c r="B23" s="3">
        <v>2957</v>
      </c>
    </row>
    <row r="24" spans="1:5" ht="15.75" customHeight="1" x14ac:dyDescent="0.25">
      <c r="A24" s="3">
        <v>2610</v>
      </c>
      <c r="B24" s="3">
        <v>3021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Q29"/>
  <sheetViews>
    <sheetView workbookViewId="0"/>
  </sheetViews>
  <sheetFormatPr defaultColWidth="14.42578125" defaultRowHeight="15.75" customHeight="1" x14ac:dyDescent="0.2"/>
  <cols>
    <col min="1" max="1" width="7.7109375" customWidth="1"/>
    <col min="2" max="2" width="7.140625" customWidth="1"/>
  </cols>
  <sheetData>
    <row r="1" spans="1:17" x14ac:dyDescent="0.2">
      <c r="A1" s="1" t="s">
        <v>6</v>
      </c>
    </row>
    <row r="2" spans="1:17" x14ac:dyDescent="0.2">
      <c r="A2" s="1" t="s">
        <v>7</v>
      </c>
      <c r="B2" s="1" t="s">
        <v>8</v>
      </c>
    </row>
    <row r="3" spans="1:17" x14ac:dyDescent="0.2">
      <c r="A3" s="1" t="s">
        <v>9</v>
      </c>
      <c r="B3" s="1" t="s">
        <v>0</v>
      </c>
      <c r="P3" s="1" t="s">
        <v>9</v>
      </c>
      <c r="Q3" s="1" t="s">
        <v>0</v>
      </c>
    </row>
    <row r="4" spans="1:17" x14ac:dyDescent="0.2">
      <c r="A4" s="1">
        <v>8.1000000000000003E-2</v>
      </c>
      <c r="B4" s="1">
        <v>1.0200000000000001E-2</v>
      </c>
      <c r="D4" s="5">
        <f t="shared" ref="D4:D18" si="0">B4/A4</f>
        <v>0.12592592592592594</v>
      </c>
      <c r="P4" s="1">
        <v>8.1000000000000003E-2</v>
      </c>
      <c r="Q4" s="1">
        <v>1.0200000000000001E-2</v>
      </c>
    </row>
    <row r="5" spans="1:17" x14ac:dyDescent="0.2">
      <c r="A5" s="1">
        <v>0.21099999999999999</v>
      </c>
      <c r="B5" s="1">
        <v>2.5999999999999999E-2</v>
      </c>
      <c r="D5" s="5">
        <f t="shared" si="0"/>
        <v>0.12322274881516587</v>
      </c>
      <c r="P5" s="1">
        <v>0.21099999999999999</v>
      </c>
      <c r="Q5" s="1">
        <v>2.5999999999999999E-2</v>
      </c>
    </row>
    <row r="6" spans="1:17" x14ac:dyDescent="0.2">
      <c r="A6" s="1">
        <v>0.21299999999999999</v>
      </c>
      <c r="B6" s="1">
        <v>2.58E-2</v>
      </c>
      <c r="D6" s="5">
        <f t="shared" si="0"/>
        <v>0.12112676056338029</v>
      </c>
      <c r="P6" s="1">
        <v>0.21299999999999999</v>
      </c>
      <c r="Q6" s="1">
        <v>2.58E-2</v>
      </c>
    </row>
    <row r="7" spans="1:17" x14ac:dyDescent="0.2">
      <c r="A7" s="1">
        <v>0.30099999999999999</v>
      </c>
      <c r="B7" s="1">
        <v>3.7400000000000003E-2</v>
      </c>
      <c r="D7" s="5">
        <f t="shared" si="0"/>
        <v>0.12425249169435217</v>
      </c>
      <c r="P7" s="1">
        <v>0.30099999999999999</v>
      </c>
      <c r="Q7" s="1">
        <v>3.7400000000000003E-2</v>
      </c>
    </row>
    <row r="8" spans="1:17" x14ac:dyDescent="0.2">
      <c r="A8" s="1">
        <v>0.45300000000000001</v>
      </c>
      <c r="B8" s="1">
        <v>5.6300000000000003E-2</v>
      </c>
      <c r="D8" s="5">
        <f t="shared" si="0"/>
        <v>0.12428256070640177</v>
      </c>
      <c r="P8" s="1">
        <v>0.45300000000000001</v>
      </c>
      <c r="Q8" s="1">
        <v>5.6300000000000003E-2</v>
      </c>
    </row>
    <row r="9" spans="1:17" x14ac:dyDescent="0.2">
      <c r="A9" s="1">
        <v>0.627</v>
      </c>
      <c r="B9" s="1">
        <v>7.8E-2</v>
      </c>
      <c r="D9" s="5">
        <f t="shared" si="0"/>
        <v>0.12440191387559808</v>
      </c>
      <c r="P9" s="1">
        <v>0.627</v>
      </c>
      <c r="Q9" s="1">
        <v>7.8E-2</v>
      </c>
    </row>
    <row r="10" spans="1:17" x14ac:dyDescent="0.2">
      <c r="A10" s="1">
        <v>0.81699999999999995</v>
      </c>
      <c r="B10" s="1">
        <v>0.107</v>
      </c>
      <c r="D10" s="5">
        <f t="shared" si="0"/>
        <v>0.1309669522643819</v>
      </c>
      <c r="P10" s="1">
        <v>0.81699999999999995</v>
      </c>
      <c r="Q10" s="1">
        <v>0.107</v>
      </c>
    </row>
    <row r="11" spans="1:17" x14ac:dyDescent="0.2">
      <c r="A11" s="1">
        <v>0.91600000000000004</v>
      </c>
      <c r="B11" s="1">
        <v>0.114</v>
      </c>
      <c r="D11" s="5">
        <f t="shared" si="0"/>
        <v>0.12445414847161572</v>
      </c>
      <c r="P11" s="1">
        <v>0.91600000000000004</v>
      </c>
      <c r="Q11" s="1">
        <v>0.114</v>
      </c>
    </row>
    <row r="12" spans="1:17" x14ac:dyDescent="0.2">
      <c r="A12" s="1">
        <v>1.2689999999999999</v>
      </c>
      <c r="B12" s="1">
        <v>0.1578</v>
      </c>
      <c r="D12" s="5">
        <f t="shared" si="0"/>
        <v>0.12434988179669031</v>
      </c>
      <c r="P12" s="1">
        <v>1.2689999999999999</v>
      </c>
      <c r="Q12" s="1">
        <v>0.1578</v>
      </c>
    </row>
    <row r="13" spans="1:17" x14ac:dyDescent="0.2">
      <c r="A13" s="1">
        <v>1.2829999999999999</v>
      </c>
      <c r="B13" s="1">
        <v>0.159</v>
      </c>
      <c r="D13" s="5">
        <f t="shared" si="0"/>
        <v>0.12392829306313329</v>
      </c>
      <c r="P13" s="1">
        <v>1.2829999999999999</v>
      </c>
      <c r="Q13" s="1">
        <v>0.159</v>
      </c>
    </row>
    <row r="14" spans="1:17" x14ac:dyDescent="0.2">
      <c r="A14" s="1">
        <v>1.4379999999999999</v>
      </c>
      <c r="B14" s="1">
        <v>0.182</v>
      </c>
      <c r="D14" s="5">
        <f t="shared" si="0"/>
        <v>0.12656467315716272</v>
      </c>
      <c r="P14" s="1">
        <v>1.4379999999999999</v>
      </c>
      <c r="Q14" s="1">
        <v>0.182</v>
      </c>
    </row>
    <row r="15" spans="1:17" x14ac:dyDescent="0.2">
      <c r="A15" s="1">
        <v>1.569</v>
      </c>
      <c r="B15" s="1">
        <v>0.19500000000000001</v>
      </c>
      <c r="D15" s="5">
        <f t="shared" si="0"/>
        <v>0.124282982791587</v>
      </c>
      <c r="P15" s="1">
        <v>1.569</v>
      </c>
      <c r="Q15" s="1">
        <v>0.19500000000000001</v>
      </c>
    </row>
    <row r="16" spans="1:17" x14ac:dyDescent="0.2">
      <c r="A16" s="1">
        <v>2.0710000000000002</v>
      </c>
      <c r="B16" s="1">
        <v>0.25700000000000001</v>
      </c>
      <c r="D16" s="5">
        <f t="shared" si="0"/>
        <v>0.12409464027040076</v>
      </c>
      <c r="P16" s="1">
        <v>2.0710000000000002</v>
      </c>
      <c r="Q16" s="1">
        <v>0.25700000000000001</v>
      </c>
    </row>
    <row r="17" spans="1:17" x14ac:dyDescent="0.2">
      <c r="A17" s="1">
        <v>2.601</v>
      </c>
      <c r="B17" s="1">
        <v>0.32300000000000001</v>
      </c>
      <c r="D17" s="5">
        <f t="shared" si="0"/>
        <v>0.12418300653594772</v>
      </c>
      <c r="P17" s="1">
        <v>2.601</v>
      </c>
      <c r="Q17" s="1">
        <v>0.32300000000000001</v>
      </c>
    </row>
    <row r="18" spans="1:17" x14ac:dyDescent="0.2">
      <c r="A18" s="1">
        <v>3.016</v>
      </c>
      <c r="B18" s="1">
        <v>0.376</v>
      </c>
      <c r="D18" s="5">
        <f t="shared" si="0"/>
        <v>0.12466843501326259</v>
      </c>
      <c r="P18" s="1">
        <v>3.016</v>
      </c>
      <c r="Q18" s="1">
        <v>0.376</v>
      </c>
    </row>
    <row r="19" spans="1:17" x14ac:dyDescent="0.2">
      <c r="P19" s="1">
        <v>4.5510000000000002</v>
      </c>
      <c r="Q19" s="1">
        <v>0.58599999999999997</v>
      </c>
    </row>
    <row r="20" spans="1:17" x14ac:dyDescent="0.2">
      <c r="P20" s="1">
        <v>4.9020000000000001</v>
      </c>
      <c r="Q20" s="1">
        <v>0.63500000000000001</v>
      </c>
    </row>
    <row r="21" spans="1:17" x14ac:dyDescent="0.2">
      <c r="D21" s="5">
        <f>AVERAGE(D4:D20)</f>
        <v>0.1247136943296671</v>
      </c>
    </row>
    <row r="25" spans="1:17" x14ac:dyDescent="0.2">
      <c r="D25" s="1" t="s">
        <v>10</v>
      </c>
    </row>
    <row r="26" spans="1:17" x14ac:dyDescent="0.2">
      <c r="D26" s="1" t="s">
        <v>11</v>
      </c>
    </row>
    <row r="28" spans="1:17" x14ac:dyDescent="0.2">
      <c r="D28" s="1" t="s">
        <v>12</v>
      </c>
    </row>
    <row r="29" spans="1:17" x14ac:dyDescent="0.2">
      <c r="D29" s="1" t="s">
        <v>13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Q37"/>
  <sheetViews>
    <sheetView workbookViewId="0"/>
  </sheetViews>
  <sheetFormatPr defaultColWidth="14.42578125" defaultRowHeight="15.75" customHeight="1" x14ac:dyDescent="0.2"/>
  <cols>
    <col min="1" max="4" width="9.42578125" customWidth="1"/>
    <col min="6" max="7" width="9.140625" customWidth="1"/>
    <col min="9" max="11" width="9" customWidth="1"/>
    <col min="13" max="14" width="9.140625" customWidth="1"/>
    <col min="16" max="16" width="7.140625" customWidth="1"/>
    <col min="17" max="17" width="5.5703125" customWidth="1"/>
  </cols>
  <sheetData>
    <row r="1" spans="1:17" x14ac:dyDescent="0.2">
      <c r="A1" s="1" t="s">
        <v>14</v>
      </c>
      <c r="D1" s="1" t="s">
        <v>15</v>
      </c>
    </row>
    <row r="2" spans="1:17" ht="15.75" customHeight="1" x14ac:dyDescent="0.25">
      <c r="A2" s="6" t="s">
        <v>16</v>
      </c>
    </row>
    <row r="3" spans="1:17" x14ac:dyDescent="0.2">
      <c r="A3" s="1" t="s">
        <v>17</v>
      </c>
      <c r="F3" s="1" t="s">
        <v>17</v>
      </c>
      <c r="I3" s="1" t="s">
        <v>18</v>
      </c>
      <c r="M3" s="1" t="s">
        <v>19</v>
      </c>
    </row>
    <row r="4" spans="1:17" x14ac:dyDescent="0.2">
      <c r="A4" s="1" t="s">
        <v>20</v>
      </c>
      <c r="F4" s="1" t="s">
        <v>21</v>
      </c>
      <c r="I4" s="1" t="s">
        <v>22</v>
      </c>
      <c r="M4" s="1" t="s">
        <v>23</v>
      </c>
    </row>
    <row r="5" spans="1:17" x14ac:dyDescent="0.2">
      <c r="A5" s="1" t="s">
        <v>24</v>
      </c>
      <c r="F5" s="1" t="s">
        <v>25</v>
      </c>
      <c r="I5" s="1" t="s">
        <v>26</v>
      </c>
      <c r="M5" s="1" t="s">
        <v>27</v>
      </c>
    </row>
    <row r="7" spans="1:17" x14ac:dyDescent="0.2">
      <c r="A7" s="7" t="s">
        <v>0</v>
      </c>
      <c r="B7" s="7" t="s">
        <v>28</v>
      </c>
      <c r="C7" s="7" t="s">
        <v>29</v>
      </c>
      <c r="D7" s="7" t="s">
        <v>30</v>
      </c>
      <c r="F7" s="1" t="s">
        <v>0</v>
      </c>
      <c r="G7" s="1" t="s">
        <v>22</v>
      </c>
      <c r="I7" s="1" t="s">
        <v>0</v>
      </c>
      <c r="J7" s="1" t="s">
        <v>22</v>
      </c>
      <c r="K7" s="1" t="s">
        <v>30</v>
      </c>
      <c r="M7" s="1" t="s">
        <v>0</v>
      </c>
      <c r="N7" s="1" t="s">
        <v>23</v>
      </c>
      <c r="P7" s="7" t="s">
        <v>0</v>
      </c>
      <c r="Q7" s="1" t="s">
        <v>31</v>
      </c>
    </row>
    <row r="8" spans="1:17" x14ac:dyDescent="0.2">
      <c r="A8" s="1">
        <v>0</v>
      </c>
      <c r="B8" s="8">
        <v>4095</v>
      </c>
      <c r="C8" s="8">
        <v>4095</v>
      </c>
      <c r="D8" s="8">
        <v>4095</v>
      </c>
      <c r="E8" s="8"/>
      <c r="F8" s="9">
        <v>0</v>
      </c>
      <c r="G8" s="8">
        <v>4095</v>
      </c>
      <c r="I8" s="1">
        <v>0</v>
      </c>
      <c r="J8" s="8">
        <v>0</v>
      </c>
      <c r="K8" s="8">
        <v>0</v>
      </c>
      <c r="L8" s="8"/>
      <c r="Q8" s="8"/>
    </row>
    <row r="9" spans="1:17" x14ac:dyDescent="0.2">
      <c r="A9" s="1">
        <v>0.91</v>
      </c>
      <c r="B9" s="8">
        <v>4095</v>
      </c>
      <c r="C9" s="8">
        <v>4095</v>
      </c>
      <c r="D9" s="8">
        <v>4095</v>
      </c>
      <c r="E9" s="8"/>
      <c r="F9" s="9">
        <v>1.19</v>
      </c>
      <c r="G9" s="8">
        <v>4095</v>
      </c>
      <c r="I9" s="1">
        <v>0.13</v>
      </c>
      <c r="J9" s="8">
        <v>6</v>
      </c>
      <c r="K9" s="8">
        <v>9</v>
      </c>
      <c r="L9" s="8"/>
      <c r="Q9" s="8"/>
    </row>
    <row r="10" spans="1:17" x14ac:dyDescent="0.2">
      <c r="A10" s="1">
        <v>1.43</v>
      </c>
      <c r="B10" s="8">
        <v>4095</v>
      </c>
      <c r="C10" s="8">
        <v>4095</v>
      </c>
      <c r="D10" s="8">
        <v>4095</v>
      </c>
      <c r="E10" s="8"/>
      <c r="F10" s="9">
        <v>2.11</v>
      </c>
      <c r="G10" s="8">
        <v>3957</v>
      </c>
      <c r="I10" s="1">
        <v>0.19</v>
      </c>
      <c r="J10" s="8">
        <v>108</v>
      </c>
      <c r="K10" s="8">
        <v>108</v>
      </c>
      <c r="L10" s="8"/>
      <c r="P10" s="1">
        <v>0.19</v>
      </c>
      <c r="Q10" s="8">
        <v>108</v>
      </c>
    </row>
    <row r="11" spans="1:17" x14ac:dyDescent="0.2">
      <c r="A11" s="1">
        <v>2.29</v>
      </c>
      <c r="B11" s="8">
        <v>3900</v>
      </c>
      <c r="C11" s="8">
        <v>3906</v>
      </c>
      <c r="D11" s="8">
        <v>3909</v>
      </c>
      <c r="E11" s="8"/>
      <c r="F11" s="9">
        <v>3.11</v>
      </c>
      <c r="G11" s="8">
        <v>3718</v>
      </c>
      <c r="I11" s="1">
        <v>0.35</v>
      </c>
      <c r="J11" s="8">
        <v>278</v>
      </c>
      <c r="K11" s="8">
        <v>280</v>
      </c>
      <c r="L11" s="8"/>
      <c r="P11" s="1">
        <v>0.35</v>
      </c>
      <c r="Q11" s="8">
        <v>280</v>
      </c>
    </row>
    <row r="12" spans="1:17" x14ac:dyDescent="0.2">
      <c r="A12" s="1">
        <v>3.39</v>
      </c>
      <c r="B12" s="8">
        <v>3657</v>
      </c>
      <c r="C12" s="8">
        <v>3662</v>
      </c>
      <c r="D12" s="8">
        <v>3653</v>
      </c>
      <c r="E12" s="8"/>
      <c r="F12" s="9">
        <v>4.1399999999999997</v>
      </c>
      <c r="G12" s="8">
        <v>3495</v>
      </c>
      <c r="I12" s="1">
        <v>0.42</v>
      </c>
      <c r="J12" s="8">
        <v>368</v>
      </c>
      <c r="K12" s="8">
        <v>368</v>
      </c>
      <c r="L12" s="8"/>
      <c r="P12" s="1">
        <v>0.42</v>
      </c>
      <c r="Q12" s="8">
        <v>368</v>
      </c>
    </row>
    <row r="13" spans="1:17" x14ac:dyDescent="0.2">
      <c r="A13" s="1">
        <v>4.25</v>
      </c>
      <c r="B13" s="8">
        <v>3475</v>
      </c>
      <c r="C13" s="8">
        <v>3481</v>
      </c>
      <c r="D13" s="8">
        <v>3471</v>
      </c>
      <c r="E13" s="8"/>
      <c r="F13" s="9">
        <v>5.24</v>
      </c>
      <c r="G13" s="8">
        <v>3295</v>
      </c>
      <c r="I13" s="1">
        <v>0.55000000000000004</v>
      </c>
      <c r="J13" s="8">
        <v>528</v>
      </c>
      <c r="K13" s="8">
        <v>523</v>
      </c>
      <c r="L13" s="8"/>
      <c r="P13" s="1">
        <v>0.55000000000000004</v>
      </c>
      <c r="Q13" s="8">
        <v>523</v>
      </c>
    </row>
    <row r="14" spans="1:17" x14ac:dyDescent="0.2">
      <c r="A14" s="1">
        <v>5.44</v>
      </c>
      <c r="B14" s="8">
        <v>3263</v>
      </c>
      <c r="C14" s="8">
        <v>3270</v>
      </c>
      <c r="D14" s="8">
        <v>3260</v>
      </c>
      <c r="E14" s="8"/>
      <c r="F14" s="9">
        <v>6.47</v>
      </c>
      <c r="G14" s="8">
        <v>3104</v>
      </c>
      <c r="I14" s="1">
        <v>0.7</v>
      </c>
      <c r="J14" s="8">
        <v>701</v>
      </c>
      <c r="K14" s="8">
        <v>701</v>
      </c>
      <c r="L14" s="8"/>
      <c r="P14" s="1">
        <v>0.7</v>
      </c>
      <c r="Q14" s="8">
        <v>701</v>
      </c>
    </row>
    <row r="15" spans="1:17" x14ac:dyDescent="0.2">
      <c r="A15" s="1">
        <v>5.0199999999999996</v>
      </c>
      <c r="B15" s="8">
        <v>3334</v>
      </c>
      <c r="C15" s="8">
        <v>3338</v>
      </c>
      <c r="D15" s="8">
        <v>3332</v>
      </c>
      <c r="E15" s="8"/>
      <c r="F15" s="9">
        <v>7.52</v>
      </c>
      <c r="G15" s="8">
        <v>2947</v>
      </c>
      <c r="I15" s="1">
        <v>0.84</v>
      </c>
      <c r="J15" s="8">
        <v>875</v>
      </c>
      <c r="K15" s="8">
        <v>872</v>
      </c>
      <c r="L15" s="8"/>
      <c r="P15" s="1">
        <v>0.84</v>
      </c>
      <c r="Q15" s="8">
        <v>872</v>
      </c>
    </row>
    <row r="16" spans="1:17" x14ac:dyDescent="0.2">
      <c r="A16" s="1">
        <v>6.34</v>
      </c>
      <c r="B16" s="8">
        <v>3123</v>
      </c>
      <c r="C16" s="8">
        <v>3126</v>
      </c>
      <c r="D16" s="8">
        <v>3120</v>
      </c>
      <c r="E16" s="8"/>
      <c r="F16" s="9">
        <v>8.99</v>
      </c>
      <c r="G16" s="8">
        <v>2749</v>
      </c>
      <c r="I16" s="1">
        <v>1.04</v>
      </c>
      <c r="J16" s="8">
        <v>1130</v>
      </c>
      <c r="K16" s="8">
        <v>1130</v>
      </c>
      <c r="L16" s="8"/>
      <c r="P16" s="1">
        <v>1.04</v>
      </c>
      <c r="Q16" s="8">
        <v>1130</v>
      </c>
    </row>
    <row r="17" spans="1:17" x14ac:dyDescent="0.2">
      <c r="A17" s="1">
        <v>7.05</v>
      </c>
      <c r="B17" s="8">
        <v>3010</v>
      </c>
      <c r="C17" s="8">
        <v>3016</v>
      </c>
      <c r="D17" s="8">
        <v>3012</v>
      </c>
      <c r="E17" s="8"/>
      <c r="F17" s="9">
        <v>9.9700000000000006</v>
      </c>
      <c r="G17" s="8">
        <v>2621</v>
      </c>
      <c r="I17" s="1">
        <v>1.25</v>
      </c>
      <c r="J17" s="8">
        <v>1384</v>
      </c>
      <c r="K17" s="8">
        <v>1385</v>
      </c>
      <c r="L17" s="8"/>
      <c r="P17" s="1">
        <v>1.25</v>
      </c>
      <c r="Q17" s="8">
        <v>1385</v>
      </c>
    </row>
    <row r="18" spans="1:17" x14ac:dyDescent="0.2">
      <c r="A18" s="1">
        <v>8.02</v>
      </c>
      <c r="B18" s="8">
        <v>2876</v>
      </c>
      <c r="C18" s="8">
        <v>2880</v>
      </c>
      <c r="D18" s="8">
        <v>2875</v>
      </c>
      <c r="E18" s="8"/>
      <c r="F18" s="9">
        <v>12.17</v>
      </c>
      <c r="G18" s="8">
        <v>2329</v>
      </c>
      <c r="I18" s="1">
        <v>1.47</v>
      </c>
      <c r="J18" s="8">
        <v>1659</v>
      </c>
      <c r="K18" s="8">
        <v>1657</v>
      </c>
      <c r="L18" s="8"/>
      <c r="P18" s="1">
        <v>1.47</v>
      </c>
      <c r="Q18" s="8">
        <v>1657</v>
      </c>
    </row>
    <row r="19" spans="1:17" x14ac:dyDescent="0.2">
      <c r="A19" s="1">
        <v>9.4</v>
      </c>
      <c r="B19" s="8">
        <v>2693</v>
      </c>
      <c r="C19" s="8">
        <v>2697</v>
      </c>
      <c r="D19" s="8">
        <v>2688</v>
      </c>
      <c r="E19" s="8"/>
      <c r="F19" s="9">
        <v>14.31</v>
      </c>
      <c r="G19" s="8">
        <v>2051</v>
      </c>
      <c r="I19" s="1">
        <v>1.77</v>
      </c>
      <c r="J19" s="8">
        <v>2032</v>
      </c>
      <c r="K19" s="8">
        <v>2028</v>
      </c>
      <c r="L19" s="8"/>
      <c r="P19" s="1">
        <v>1.77</v>
      </c>
      <c r="Q19" s="8">
        <v>2028</v>
      </c>
    </row>
    <row r="20" spans="1:17" x14ac:dyDescent="0.2">
      <c r="A20" s="1">
        <v>10.75</v>
      </c>
      <c r="B20" s="8">
        <v>2511</v>
      </c>
      <c r="C20" s="8">
        <v>2517</v>
      </c>
      <c r="D20" s="8">
        <v>2508</v>
      </c>
      <c r="E20" s="8"/>
      <c r="F20" s="9">
        <v>17.45</v>
      </c>
      <c r="G20" s="8">
        <v>1640</v>
      </c>
      <c r="I20" s="1">
        <v>1.99</v>
      </c>
      <c r="J20" s="8">
        <v>2304</v>
      </c>
      <c r="K20" s="8">
        <v>2300</v>
      </c>
      <c r="L20" s="8"/>
      <c r="P20" s="1">
        <v>1.99</v>
      </c>
      <c r="Q20" s="8">
        <v>2300</v>
      </c>
    </row>
    <row r="21" spans="1:17" x14ac:dyDescent="0.2">
      <c r="A21" s="1">
        <v>12.21</v>
      </c>
      <c r="B21" s="8">
        <v>2324</v>
      </c>
      <c r="C21" s="8">
        <v>2334</v>
      </c>
      <c r="D21" s="8">
        <v>2320</v>
      </c>
      <c r="E21" s="8"/>
      <c r="F21" s="9">
        <v>19.170000000000002</v>
      </c>
      <c r="G21" s="8">
        <v>1411</v>
      </c>
      <c r="I21" s="1">
        <v>2.3199999999999998</v>
      </c>
      <c r="J21" s="8">
        <v>2702</v>
      </c>
      <c r="K21" s="8">
        <v>2698</v>
      </c>
      <c r="L21" s="8"/>
      <c r="P21" s="1">
        <v>2.3199999999999998</v>
      </c>
      <c r="Q21" s="8">
        <v>2698</v>
      </c>
    </row>
    <row r="22" spans="1:17" x14ac:dyDescent="0.2">
      <c r="A22" s="1">
        <v>13.37</v>
      </c>
      <c r="B22" s="8">
        <v>2176</v>
      </c>
      <c r="C22" s="8">
        <v>2182</v>
      </c>
      <c r="D22" s="8">
        <v>2177</v>
      </c>
      <c r="E22" s="8"/>
      <c r="F22" s="9">
        <v>21.4</v>
      </c>
      <c r="G22" s="8">
        <v>1116</v>
      </c>
      <c r="I22" s="1">
        <v>2.46</v>
      </c>
      <c r="J22" s="8">
        <v>2878</v>
      </c>
      <c r="K22" s="8">
        <v>2875</v>
      </c>
      <c r="L22" s="8"/>
      <c r="P22" s="1">
        <v>2.46</v>
      </c>
      <c r="Q22" s="8">
        <v>2875</v>
      </c>
    </row>
    <row r="23" spans="1:17" x14ac:dyDescent="0.2">
      <c r="A23" s="1">
        <v>14.61</v>
      </c>
      <c r="B23" s="8">
        <v>2005</v>
      </c>
      <c r="C23" s="8">
        <v>2014</v>
      </c>
      <c r="D23" s="8">
        <v>1998</v>
      </c>
      <c r="E23" s="8"/>
      <c r="F23" s="9">
        <v>23.59</v>
      </c>
      <c r="G23" s="8">
        <v>823</v>
      </c>
      <c r="I23" s="1">
        <v>2.61</v>
      </c>
      <c r="J23" s="8">
        <v>3077</v>
      </c>
      <c r="K23" s="8">
        <v>3072</v>
      </c>
      <c r="L23" s="8"/>
      <c r="P23" s="1">
        <v>2.61</v>
      </c>
      <c r="Q23" s="8">
        <v>3072</v>
      </c>
    </row>
    <row r="24" spans="1:17" x14ac:dyDescent="0.2">
      <c r="A24" s="1">
        <v>15.87</v>
      </c>
      <c r="B24" s="8">
        <v>1848</v>
      </c>
      <c r="C24" s="8">
        <v>1859</v>
      </c>
      <c r="D24" s="8">
        <v>1841</v>
      </c>
      <c r="E24" s="8"/>
      <c r="F24" s="8"/>
      <c r="I24" s="1">
        <v>2.86</v>
      </c>
      <c r="J24" s="8">
        <v>3468</v>
      </c>
      <c r="K24" s="8">
        <v>3467</v>
      </c>
      <c r="L24" s="8"/>
      <c r="P24" s="1">
        <v>2.86</v>
      </c>
      <c r="Q24" s="8">
        <v>3467</v>
      </c>
    </row>
    <row r="25" spans="1:17" x14ac:dyDescent="0.2">
      <c r="A25" s="1">
        <v>17.489999999999998</v>
      </c>
      <c r="B25" s="8">
        <v>1634</v>
      </c>
      <c r="C25" s="8">
        <v>1646</v>
      </c>
      <c r="D25" s="8">
        <v>1624</v>
      </c>
      <c r="E25" s="8"/>
      <c r="F25" s="8"/>
      <c r="I25" s="1">
        <v>3.04</v>
      </c>
      <c r="J25" s="8">
        <v>3847</v>
      </c>
      <c r="K25" s="8">
        <v>3844</v>
      </c>
      <c r="L25" s="8"/>
      <c r="Q25" s="8"/>
    </row>
    <row r="26" spans="1:17" x14ac:dyDescent="0.2">
      <c r="A26" s="1">
        <v>19.98</v>
      </c>
      <c r="B26" s="8">
        <v>1309</v>
      </c>
      <c r="C26" s="8">
        <v>1326</v>
      </c>
      <c r="D26" s="8">
        <v>1298</v>
      </c>
      <c r="E26" s="8"/>
      <c r="F26" s="8"/>
      <c r="I26" s="1">
        <v>3.14</v>
      </c>
      <c r="J26" s="8">
        <v>4069</v>
      </c>
      <c r="K26" s="8">
        <v>4076</v>
      </c>
      <c r="L26" s="8"/>
      <c r="Q26" s="8"/>
    </row>
    <row r="27" spans="1:17" x14ac:dyDescent="0.2">
      <c r="A27" s="1">
        <v>22.35</v>
      </c>
      <c r="B27" s="8">
        <v>993</v>
      </c>
      <c r="C27" s="8">
        <v>1013</v>
      </c>
      <c r="D27" s="8">
        <v>981</v>
      </c>
      <c r="E27" s="8"/>
      <c r="F27" s="8"/>
      <c r="I27" s="1">
        <v>3.25</v>
      </c>
      <c r="J27" s="8">
        <v>4095</v>
      </c>
      <c r="K27" s="8">
        <v>4095</v>
      </c>
      <c r="L27" s="8"/>
      <c r="Q27" s="8"/>
    </row>
    <row r="28" spans="1:17" x14ac:dyDescent="0.2">
      <c r="A28" s="1">
        <v>24.3</v>
      </c>
      <c r="B28" s="8">
        <v>740</v>
      </c>
      <c r="C28" s="8">
        <v>757</v>
      </c>
      <c r="D28" s="8">
        <v>724</v>
      </c>
      <c r="E28" s="8"/>
      <c r="F28" s="8"/>
      <c r="I28" s="1">
        <v>3.32</v>
      </c>
      <c r="J28" s="8">
        <v>4095</v>
      </c>
      <c r="K28" s="8">
        <v>4095</v>
      </c>
      <c r="L28" s="8"/>
      <c r="Q28" s="8"/>
    </row>
    <row r="31" spans="1:17" x14ac:dyDescent="0.2">
      <c r="A31" s="1" t="s">
        <v>32</v>
      </c>
    </row>
    <row r="32" spans="1:17" x14ac:dyDescent="0.2">
      <c r="A32" s="1" t="s">
        <v>28</v>
      </c>
      <c r="B32" s="1" t="s">
        <v>33</v>
      </c>
    </row>
    <row r="33" spans="1:2" x14ac:dyDescent="0.2">
      <c r="A33" s="1" t="s">
        <v>29</v>
      </c>
      <c r="B33" s="1" t="s">
        <v>34</v>
      </c>
    </row>
    <row r="34" spans="1:2" x14ac:dyDescent="0.2">
      <c r="A34" s="1" t="s">
        <v>30</v>
      </c>
      <c r="B34" s="1" t="s">
        <v>35</v>
      </c>
    </row>
    <row r="35" spans="1:2" ht="12.75" x14ac:dyDescent="0.2">
      <c r="A35" s="1" t="s">
        <v>21</v>
      </c>
      <c r="B35" s="1" t="s">
        <v>36</v>
      </c>
    </row>
    <row r="36" spans="1:2" ht="12.75" x14ac:dyDescent="0.2">
      <c r="A36" s="1" t="s">
        <v>22</v>
      </c>
      <c r="B36" s="1" t="s">
        <v>37</v>
      </c>
    </row>
    <row r="37" spans="1:2" ht="12.75" x14ac:dyDescent="0.2">
      <c r="A37" s="1" t="s">
        <v>30</v>
      </c>
      <c r="B37" s="1" t="s">
        <v>38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H27"/>
  <sheetViews>
    <sheetView workbookViewId="0"/>
  </sheetViews>
  <sheetFormatPr defaultColWidth="14.42578125" defaultRowHeight="15.75" customHeight="1" x14ac:dyDescent="0.2"/>
  <cols>
    <col min="1" max="1" width="8.140625" customWidth="1"/>
    <col min="2" max="2" width="5.7109375" customWidth="1"/>
    <col min="3" max="3" width="7.5703125" customWidth="1"/>
    <col min="4" max="4" width="6.140625" customWidth="1"/>
    <col min="5" max="5" width="5.85546875" customWidth="1"/>
    <col min="7" max="7" width="7.140625" customWidth="1"/>
    <col min="8" max="8" width="5.7109375" customWidth="1"/>
  </cols>
  <sheetData>
    <row r="1" spans="1:8" x14ac:dyDescent="0.2">
      <c r="A1" s="1" t="s">
        <v>39</v>
      </c>
    </row>
    <row r="2" spans="1:8" x14ac:dyDescent="0.2">
      <c r="A2" s="1" t="s">
        <v>40</v>
      </c>
    </row>
    <row r="4" spans="1:8" x14ac:dyDescent="0.2">
      <c r="B4" s="1" t="s">
        <v>41</v>
      </c>
      <c r="C4" s="1" t="s">
        <v>42</v>
      </c>
      <c r="D4" s="1" t="s">
        <v>27</v>
      </c>
      <c r="E4" s="1" t="s">
        <v>43</v>
      </c>
    </row>
    <row r="5" spans="1:8" x14ac:dyDescent="0.2">
      <c r="A5" s="1" t="s">
        <v>0</v>
      </c>
      <c r="B5" s="1" t="s">
        <v>28</v>
      </c>
      <c r="C5" s="1" t="s">
        <v>29</v>
      </c>
      <c r="D5" s="1" t="s">
        <v>44</v>
      </c>
      <c r="E5" s="1" t="s">
        <v>45</v>
      </c>
      <c r="G5" s="1" t="s">
        <v>0</v>
      </c>
      <c r="H5" s="1" t="s">
        <v>28</v>
      </c>
    </row>
    <row r="6" spans="1:8" x14ac:dyDescent="0.2">
      <c r="A6" s="1">
        <v>89</v>
      </c>
      <c r="B6" s="8">
        <v>0</v>
      </c>
      <c r="C6" s="8">
        <v>0</v>
      </c>
      <c r="D6" s="8">
        <v>0</v>
      </c>
      <c r="E6" s="8">
        <v>0</v>
      </c>
      <c r="H6" s="8"/>
    </row>
    <row r="7" spans="1:8" x14ac:dyDescent="0.2">
      <c r="A7" s="1">
        <v>144</v>
      </c>
      <c r="B7" s="8">
        <v>8</v>
      </c>
      <c r="C7" s="8">
        <v>8</v>
      </c>
      <c r="D7" s="8">
        <v>9</v>
      </c>
      <c r="E7" s="8">
        <v>9</v>
      </c>
      <c r="G7" s="1">
        <v>144</v>
      </c>
      <c r="H7" s="8">
        <v>8</v>
      </c>
    </row>
    <row r="8" spans="1:8" x14ac:dyDescent="0.2">
      <c r="A8" s="1">
        <v>247</v>
      </c>
      <c r="B8" s="8">
        <v>129</v>
      </c>
      <c r="C8" s="8">
        <v>129</v>
      </c>
      <c r="D8" s="8">
        <v>130</v>
      </c>
      <c r="E8" s="8">
        <v>130</v>
      </c>
      <c r="G8" s="1">
        <v>247</v>
      </c>
      <c r="H8" s="8">
        <v>129</v>
      </c>
    </row>
    <row r="9" spans="1:8" x14ac:dyDescent="0.2">
      <c r="A9" s="1">
        <v>367</v>
      </c>
      <c r="B9" s="8">
        <v>272</v>
      </c>
      <c r="C9" s="8">
        <v>272</v>
      </c>
      <c r="D9" s="8">
        <v>272</v>
      </c>
      <c r="E9" s="8">
        <v>272</v>
      </c>
      <c r="G9" s="1">
        <v>367</v>
      </c>
      <c r="H9" s="8">
        <v>272</v>
      </c>
    </row>
    <row r="10" spans="1:8" x14ac:dyDescent="0.2">
      <c r="A10" s="1">
        <v>550</v>
      </c>
      <c r="B10" s="8">
        <v>488</v>
      </c>
      <c r="C10" s="8">
        <v>489</v>
      </c>
      <c r="D10" s="8">
        <v>490</v>
      </c>
      <c r="E10" s="8">
        <v>489</v>
      </c>
      <c r="G10" s="1">
        <v>550</v>
      </c>
      <c r="H10" s="8">
        <v>488</v>
      </c>
    </row>
    <row r="11" spans="1:8" x14ac:dyDescent="0.2">
      <c r="A11" s="1">
        <v>784</v>
      </c>
      <c r="B11" s="8">
        <v>769</v>
      </c>
      <c r="C11" s="8">
        <v>770</v>
      </c>
      <c r="D11" s="8">
        <v>770</v>
      </c>
      <c r="E11" s="8">
        <v>770</v>
      </c>
      <c r="G11" s="1">
        <v>784</v>
      </c>
      <c r="H11" s="8">
        <v>769</v>
      </c>
    </row>
    <row r="12" spans="1:8" x14ac:dyDescent="0.2">
      <c r="A12" s="1">
        <v>1092</v>
      </c>
      <c r="B12" s="8">
        <v>1144</v>
      </c>
      <c r="C12" s="8">
        <v>1143</v>
      </c>
      <c r="D12" s="8">
        <v>1144</v>
      </c>
      <c r="E12" s="8">
        <v>1144</v>
      </c>
      <c r="G12" s="1">
        <v>1092</v>
      </c>
      <c r="H12" s="8">
        <v>1144</v>
      </c>
    </row>
    <row r="13" spans="1:8" x14ac:dyDescent="0.2">
      <c r="A13" s="1">
        <v>1380</v>
      </c>
      <c r="B13" s="8">
        <v>1489</v>
      </c>
      <c r="C13" s="8">
        <v>1489</v>
      </c>
      <c r="D13" s="8">
        <v>1490</v>
      </c>
      <c r="E13" s="8">
        <v>1490</v>
      </c>
      <c r="G13" s="1">
        <v>1380</v>
      </c>
      <c r="H13" s="8">
        <v>1489</v>
      </c>
    </row>
    <row r="14" spans="1:8" x14ac:dyDescent="0.2">
      <c r="A14" s="1">
        <v>1806</v>
      </c>
      <c r="B14" s="8">
        <v>2001</v>
      </c>
      <c r="C14" s="8">
        <v>2001</v>
      </c>
      <c r="D14" s="8">
        <v>2002</v>
      </c>
      <c r="E14" s="8">
        <v>2002</v>
      </c>
      <c r="G14" s="1">
        <v>1806</v>
      </c>
      <c r="H14" s="8">
        <v>2001</v>
      </c>
    </row>
    <row r="15" spans="1:8" x14ac:dyDescent="0.2">
      <c r="A15" s="1">
        <v>2134</v>
      </c>
      <c r="B15" s="8">
        <v>2394</v>
      </c>
      <c r="C15" s="8">
        <v>2394</v>
      </c>
      <c r="D15" s="8">
        <v>2396</v>
      </c>
      <c r="E15" s="8">
        <v>2395</v>
      </c>
      <c r="G15" s="1">
        <v>2134</v>
      </c>
      <c r="H15" s="8">
        <v>2394</v>
      </c>
    </row>
    <row r="16" spans="1:8" x14ac:dyDescent="0.2">
      <c r="A16" s="1">
        <v>2492</v>
      </c>
      <c r="B16" s="8">
        <v>2839</v>
      </c>
      <c r="C16" s="8">
        <v>2840</v>
      </c>
      <c r="D16" s="8">
        <v>2841</v>
      </c>
      <c r="E16" s="8">
        <v>2840</v>
      </c>
      <c r="G16" s="1">
        <v>2492</v>
      </c>
      <c r="H16" s="8">
        <v>2839</v>
      </c>
    </row>
    <row r="17" spans="1:8" x14ac:dyDescent="0.2">
      <c r="A17" s="1">
        <v>2813</v>
      </c>
      <c r="B17" s="8">
        <v>3349</v>
      </c>
      <c r="C17" s="8">
        <v>3349</v>
      </c>
      <c r="D17" s="8">
        <v>3350</v>
      </c>
      <c r="E17" s="8">
        <v>3350</v>
      </c>
      <c r="H17" s="8"/>
    </row>
    <row r="18" spans="1:8" x14ac:dyDescent="0.2">
      <c r="A18" s="1">
        <v>2999</v>
      </c>
      <c r="B18" s="8">
        <v>3734</v>
      </c>
      <c r="C18" s="8">
        <v>3733</v>
      </c>
      <c r="D18" s="8">
        <v>3734</v>
      </c>
      <c r="E18" s="8">
        <v>3733</v>
      </c>
      <c r="H18" s="8"/>
    </row>
    <row r="19" spans="1:8" x14ac:dyDescent="0.2">
      <c r="A19" s="1">
        <v>3112</v>
      </c>
      <c r="B19" s="8">
        <v>3994</v>
      </c>
      <c r="C19" s="8">
        <v>3993</v>
      </c>
      <c r="D19" s="8">
        <v>3996</v>
      </c>
      <c r="E19" s="8">
        <v>3994</v>
      </c>
      <c r="H19" s="8"/>
    </row>
    <row r="20" spans="1:8" x14ac:dyDescent="0.2">
      <c r="A20" s="1">
        <v>3182</v>
      </c>
      <c r="B20" s="8">
        <v>4095</v>
      </c>
      <c r="C20" s="8">
        <v>4095</v>
      </c>
      <c r="D20" s="8">
        <v>4095</v>
      </c>
      <c r="E20" s="8">
        <v>4095</v>
      </c>
      <c r="H20" s="8"/>
    </row>
    <row r="21" spans="1:8" x14ac:dyDescent="0.2">
      <c r="A21" s="1">
        <v>3276</v>
      </c>
      <c r="B21" s="8">
        <v>4095</v>
      </c>
      <c r="C21" s="8">
        <v>4095</v>
      </c>
      <c r="D21" s="8">
        <v>4095</v>
      </c>
      <c r="E21" s="8">
        <v>4095</v>
      </c>
      <c r="H21" s="8"/>
    </row>
    <row r="23" spans="1:8" x14ac:dyDescent="0.2">
      <c r="B23" s="1" t="s">
        <v>46</v>
      </c>
    </row>
    <row r="24" spans="1:8" x14ac:dyDescent="0.2">
      <c r="B24" s="1" t="s">
        <v>47</v>
      </c>
    </row>
    <row r="26" spans="1:8" x14ac:dyDescent="0.2">
      <c r="B26" s="1" t="s">
        <v>48</v>
      </c>
    </row>
    <row r="27" spans="1:8" x14ac:dyDescent="0.2">
      <c r="B27" s="1" t="s">
        <v>49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J37"/>
  <sheetViews>
    <sheetView tabSelected="1" workbookViewId="0">
      <selection activeCell="A2" sqref="A2"/>
    </sheetView>
  </sheetViews>
  <sheetFormatPr defaultColWidth="14.42578125" defaultRowHeight="15.75" customHeight="1" x14ac:dyDescent="0.2"/>
  <cols>
    <col min="1" max="2" width="7.7109375" customWidth="1"/>
    <col min="3" max="3" width="5.85546875" customWidth="1"/>
  </cols>
  <sheetData>
    <row r="1" spans="1:2" ht="15.75" customHeight="1" x14ac:dyDescent="0.2">
      <c r="A1" t="s">
        <v>53</v>
      </c>
    </row>
    <row r="3" spans="1:2" x14ac:dyDescent="0.2">
      <c r="A3" s="1" t="s">
        <v>0</v>
      </c>
      <c r="B3" s="1" t="s">
        <v>50</v>
      </c>
    </row>
    <row r="4" spans="1:2" x14ac:dyDescent="0.2">
      <c r="A4" s="1">
        <v>0</v>
      </c>
      <c r="B4" s="1">
        <v>2193</v>
      </c>
    </row>
    <row r="5" spans="1:2" x14ac:dyDescent="0.2">
      <c r="A5" s="1">
        <v>1.82</v>
      </c>
      <c r="B5" s="1">
        <v>2012</v>
      </c>
    </row>
    <row r="6" spans="1:2" x14ac:dyDescent="0.2">
      <c r="A6" s="1">
        <v>3.97</v>
      </c>
      <c r="B6" s="1">
        <v>1801</v>
      </c>
    </row>
    <row r="7" spans="1:2" x14ac:dyDescent="0.2">
      <c r="A7" s="1">
        <v>6.18</v>
      </c>
      <c r="B7" s="1">
        <v>1588</v>
      </c>
    </row>
    <row r="8" spans="1:2" x14ac:dyDescent="0.2">
      <c r="A8" s="1">
        <v>12.07</v>
      </c>
      <c r="B8" s="1">
        <v>919</v>
      </c>
    </row>
    <row r="9" spans="1:2" x14ac:dyDescent="0.2">
      <c r="A9" s="1">
        <v>12.65</v>
      </c>
      <c r="B9" s="1">
        <v>997</v>
      </c>
    </row>
    <row r="10" spans="1:2" x14ac:dyDescent="0.2">
      <c r="A10" s="1">
        <v>13.01</v>
      </c>
      <c r="B10" s="1">
        <v>1001</v>
      </c>
    </row>
    <row r="11" spans="1:2" x14ac:dyDescent="0.2">
      <c r="A11" s="1">
        <v>13.51</v>
      </c>
      <c r="B11" s="1">
        <v>1083</v>
      </c>
    </row>
    <row r="12" spans="1:2" x14ac:dyDescent="0.2">
      <c r="A12" s="1">
        <v>14.03</v>
      </c>
      <c r="B12" s="1">
        <v>1131</v>
      </c>
    </row>
    <row r="13" spans="1:2" x14ac:dyDescent="0.2">
      <c r="A13" s="1">
        <v>14.53</v>
      </c>
      <c r="B13" s="1">
        <v>1062</v>
      </c>
    </row>
    <row r="14" spans="1:2" x14ac:dyDescent="0.2">
      <c r="A14" s="1">
        <v>15.04</v>
      </c>
      <c r="B14" s="1">
        <v>1112</v>
      </c>
    </row>
    <row r="15" spans="1:2" x14ac:dyDescent="0.2">
      <c r="A15" s="1">
        <v>15.53</v>
      </c>
      <c r="B15" s="1">
        <v>845</v>
      </c>
    </row>
    <row r="16" spans="1:2" x14ac:dyDescent="0.2">
      <c r="A16" s="1">
        <v>16.170000000000002</v>
      </c>
      <c r="B16" s="1">
        <v>874</v>
      </c>
    </row>
    <row r="17" spans="1:10" x14ac:dyDescent="0.2">
      <c r="A17" s="1">
        <v>17.010000000000002</v>
      </c>
      <c r="B17" s="1">
        <v>1292</v>
      </c>
    </row>
    <row r="19" spans="1:10" x14ac:dyDescent="0.2">
      <c r="A19" s="7" t="s">
        <v>50</v>
      </c>
      <c r="B19" s="7" t="s">
        <v>0</v>
      </c>
    </row>
    <row r="20" spans="1:10" x14ac:dyDescent="0.2">
      <c r="A20" s="1">
        <v>2193</v>
      </c>
      <c r="B20" s="1">
        <v>0</v>
      </c>
      <c r="C20" s="1">
        <v>0</v>
      </c>
      <c r="J20" s="5">
        <f t="shared" ref="J20:J33" si="0">25300 - 11.7*A21</f>
        <v>1759.6000000000022</v>
      </c>
    </row>
    <row r="21" spans="1:10" x14ac:dyDescent="0.2">
      <c r="A21" s="1">
        <v>2012</v>
      </c>
      <c r="B21" s="1">
        <v>1.82</v>
      </c>
      <c r="C21" s="1">
        <v>1.82</v>
      </c>
      <c r="J21" s="5">
        <f t="shared" si="0"/>
        <v>4228.3000000000029</v>
      </c>
    </row>
    <row r="22" spans="1:10" x14ac:dyDescent="0.2">
      <c r="A22" s="1">
        <v>1801</v>
      </c>
      <c r="B22" s="1">
        <v>3.97</v>
      </c>
      <c r="C22" s="1">
        <v>3.97</v>
      </c>
      <c r="J22" s="5">
        <f t="shared" si="0"/>
        <v>6720.4000000000015</v>
      </c>
    </row>
    <row r="23" spans="1:10" x14ac:dyDescent="0.2">
      <c r="A23" s="1">
        <v>1588</v>
      </c>
      <c r="B23" s="1">
        <v>6.18</v>
      </c>
      <c r="C23" s="1">
        <v>6.18</v>
      </c>
      <c r="J23" s="5">
        <f t="shared" si="0"/>
        <v>13588.300000000001</v>
      </c>
    </row>
    <row r="24" spans="1:10" x14ac:dyDescent="0.2">
      <c r="A24" s="1">
        <v>1001</v>
      </c>
      <c r="B24" s="1">
        <v>13.01</v>
      </c>
      <c r="C24" s="1">
        <v>13.01</v>
      </c>
      <c r="J24" s="5">
        <f t="shared" si="0"/>
        <v>12628.900000000001</v>
      </c>
    </row>
    <row r="25" spans="1:10" x14ac:dyDescent="0.2">
      <c r="A25" s="1">
        <v>1083</v>
      </c>
      <c r="B25" s="1">
        <v>13.51</v>
      </c>
      <c r="C25" s="1">
        <v>13.51</v>
      </c>
      <c r="J25" s="5">
        <f t="shared" si="0"/>
        <v>15413.5</v>
      </c>
    </row>
    <row r="26" spans="1:10" x14ac:dyDescent="0.2">
      <c r="A26" s="1">
        <v>845</v>
      </c>
      <c r="B26" s="1">
        <v>15.53</v>
      </c>
      <c r="C26" s="1">
        <v>15.53</v>
      </c>
      <c r="J26" s="5">
        <f t="shared" si="0"/>
        <v>15074.2</v>
      </c>
    </row>
    <row r="27" spans="1:10" x14ac:dyDescent="0.2">
      <c r="A27" s="1">
        <v>874</v>
      </c>
      <c r="C27" s="1">
        <v>16.170000000000002</v>
      </c>
      <c r="J27" s="5">
        <f t="shared" si="0"/>
        <v>14547.7</v>
      </c>
    </row>
    <row r="28" spans="1:10" x14ac:dyDescent="0.2">
      <c r="A28" s="1">
        <v>919</v>
      </c>
      <c r="C28" s="1">
        <v>12.07</v>
      </c>
      <c r="J28" s="5">
        <f t="shared" si="0"/>
        <v>13635.1</v>
      </c>
    </row>
    <row r="29" spans="1:10" x14ac:dyDescent="0.2">
      <c r="A29" s="1">
        <v>997</v>
      </c>
      <c r="C29" s="1">
        <v>12.65</v>
      </c>
      <c r="J29" s="5">
        <f t="shared" si="0"/>
        <v>12874.6</v>
      </c>
    </row>
    <row r="30" spans="1:10" x14ac:dyDescent="0.2">
      <c r="A30" s="1">
        <v>1062</v>
      </c>
      <c r="C30" s="1">
        <v>14.53</v>
      </c>
      <c r="J30" s="5">
        <f t="shared" si="0"/>
        <v>12289.6</v>
      </c>
    </row>
    <row r="31" spans="1:10" x14ac:dyDescent="0.2">
      <c r="A31" s="1">
        <v>1112</v>
      </c>
      <c r="C31" s="1">
        <v>15.04</v>
      </c>
      <c r="J31" s="5">
        <f t="shared" si="0"/>
        <v>12067.300000000001</v>
      </c>
    </row>
    <row r="32" spans="1:10" x14ac:dyDescent="0.2">
      <c r="A32" s="1">
        <v>1131</v>
      </c>
      <c r="C32" s="1">
        <v>14.03</v>
      </c>
      <c r="J32" s="5">
        <f t="shared" si="0"/>
        <v>10183.6</v>
      </c>
    </row>
    <row r="33" spans="1:10" x14ac:dyDescent="0.2">
      <c r="A33" s="1">
        <v>1292</v>
      </c>
      <c r="C33" s="1">
        <v>17.010000000000002</v>
      </c>
      <c r="J33" s="5">
        <f t="shared" si="0"/>
        <v>25300</v>
      </c>
    </row>
    <row r="36" spans="1:10" ht="15.75" customHeight="1" x14ac:dyDescent="0.2">
      <c r="D36" t="s">
        <v>52</v>
      </c>
    </row>
    <row r="37" spans="1:10" ht="15.75" customHeight="1" x14ac:dyDescent="0.2">
      <c r="D37" t="s">
        <v>51</v>
      </c>
    </row>
  </sheetData>
  <sortState xmlns:xlrd2="http://schemas.microsoft.com/office/spreadsheetml/2017/richdata2" ref="A20:C33">
    <sortCondition ref="B20:B33"/>
    <sortCondition ref="A20:A33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21</vt:lpstr>
      <vt:lpstr>direct</vt:lpstr>
      <vt:lpstr>slope</vt:lpstr>
      <vt:lpstr>June4th - 0.1Ohm</vt:lpstr>
      <vt:lpstr>June9</vt:lpstr>
      <vt:lpstr>June14</vt:lpstr>
      <vt:lpstr>June22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matthias</cp:lastModifiedBy>
  <dcterms:modified xsi:type="dcterms:W3CDTF">2020-10-26T07:51:51Z</dcterms:modified>
</cp:coreProperties>
</file>