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.juliapro\JuliaPro_v1.4.2-1\dev\Tomato\test\"/>
    </mc:Choice>
  </mc:AlternateContent>
  <xr:revisionPtr revIDLastSave="0" documentId="13_ncr:1_{D69BBAFB-D54C-4D38-9634-87C118E4BF20}" xr6:coauthVersionLast="46" xr6:coauthVersionMax="46" xr10:uidLastSave="{00000000-0000-0000-0000-000000000000}"/>
  <bookViews>
    <workbookView xWindow="-120" yWindow="-120" windowWidth="20730" windowHeight="11160" xr2:uid="{E18A145F-BAE8-4E1E-8EB2-101646E3D7A6}"/>
  </bookViews>
  <sheets>
    <sheet name="vertices" sheetId="1" r:id="rId1"/>
    <sheet name="distances" sheetId="5" r:id="rId2"/>
    <sheet name="param" sheetId="6" r:id="rId3"/>
    <sheet name="vehicles" sheetId="2" r:id="rId4"/>
    <sheet name="periods" sheetId="3" r:id="rId5"/>
    <sheet name="demands" sheetId="4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N6" i="6"/>
  <c r="M6" i="6"/>
  <c r="L6" i="6"/>
  <c r="N5" i="6"/>
  <c r="M5" i="6"/>
  <c r="L5" i="6"/>
  <c r="A2" i="4" l="1" a="1"/>
  <c r="A2" i="4" s="1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B3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AH3" i="5"/>
  <c r="AI3" i="5"/>
  <c r="AJ3" i="5"/>
  <c r="AK3" i="5"/>
  <c r="AL3" i="5"/>
  <c r="AM3" i="5"/>
  <c r="AN3" i="5"/>
  <c r="AO3" i="5"/>
  <c r="AP3" i="5"/>
  <c r="B4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B8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AJ10" i="5"/>
  <c r="AK10" i="5"/>
  <c r="AL10" i="5"/>
  <c r="AM10" i="5"/>
  <c r="AN10" i="5"/>
  <c r="AO10" i="5"/>
  <c r="AP10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AJ11" i="5"/>
  <c r="AK11" i="5"/>
  <c r="AL11" i="5"/>
  <c r="AM11" i="5"/>
  <c r="AN11" i="5"/>
  <c r="AO11" i="5"/>
  <c r="AP11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AJ12" i="5"/>
  <c r="AK12" i="5"/>
  <c r="AL12" i="5"/>
  <c r="AM12" i="5"/>
  <c r="AN12" i="5"/>
  <c r="AO12" i="5"/>
  <c r="AP12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AJ13" i="5"/>
  <c r="AK13" i="5"/>
  <c r="AL13" i="5"/>
  <c r="AM13" i="5"/>
  <c r="AN13" i="5"/>
  <c r="AO13" i="5"/>
  <c r="AP13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AJ14" i="5"/>
  <c r="AK14" i="5"/>
  <c r="AL14" i="5"/>
  <c r="AM14" i="5"/>
  <c r="AN14" i="5"/>
  <c r="AO14" i="5"/>
  <c r="AP14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AJ15" i="5"/>
  <c r="AK15" i="5"/>
  <c r="AL15" i="5"/>
  <c r="AM15" i="5"/>
  <c r="AN15" i="5"/>
  <c r="AO15" i="5"/>
  <c r="AP15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AJ16" i="5"/>
  <c r="AK16" i="5"/>
  <c r="AL16" i="5"/>
  <c r="AM16" i="5"/>
  <c r="AN16" i="5"/>
  <c r="AO16" i="5"/>
  <c r="AP16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AJ17" i="5"/>
  <c r="AK17" i="5"/>
  <c r="AL17" i="5"/>
  <c r="AM17" i="5"/>
  <c r="AN17" i="5"/>
  <c r="AO17" i="5"/>
  <c r="AP17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AJ18" i="5"/>
  <c r="AK18" i="5"/>
  <c r="AL18" i="5"/>
  <c r="AM18" i="5"/>
  <c r="AN18" i="5"/>
  <c r="AO18" i="5"/>
  <c r="AP18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AJ19" i="5"/>
  <c r="AK19" i="5"/>
  <c r="AL19" i="5"/>
  <c r="AM19" i="5"/>
  <c r="AN19" i="5"/>
  <c r="AO19" i="5"/>
  <c r="AP19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AJ20" i="5"/>
  <c r="AK20" i="5"/>
  <c r="AL20" i="5"/>
  <c r="AM20" i="5"/>
  <c r="AN20" i="5"/>
  <c r="AO20" i="5"/>
  <c r="AP20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AJ21" i="5"/>
  <c r="AK21" i="5"/>
  <c r="AL21" i="5"/>
  <c r="AM21" i="5"/>
  <c r="AN21" i="5"/>
  <c r="AO21" i="5"/>
  <c r="AP21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AJ22" i="5"/>
  <c r="AK22" i="5"/>
  <c r="AL22" i="5"/>
  <c r="AM22" i="5"/>
  <c r="AN22" i="5"/>
  <c r="AO22" i="5"/>
  <c r="AP22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AJ23" i="5"/>
  <c r="AK23" i="5"/>
  <c r="AL23" i="5"/>
  <c r="AM23" i="5"/>
  <c r="AN23" i="5"/>
  <c r="AO23" i="5"/>
  <c r="AP23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AJ24" i="5"/>
  <c r="AK24" i="5"/>
  <c r="AL24" i="5"/>
  <c r="AM24" i="5"/>
  <c r="AN24" i="5"/>
  <c r="AO24" i="5"/>
  <c r="AP24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AJ25" i="5"/>
  <c r="AK25" i="5"/>
  <c r="AL25" i="5"/>
  <c r="AM25" i="5"/>
  <c r="AN25" i="5"/>
  <c r="AO25" i="5"/>
  <c r="AP25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AJ26" i="5"/>
  <c r="AK26" i="5"/>
  <c r="AL26" i="5"/>
  <c r="AM26" i="5"/>
  <c r="AN26" i="5"/>
  <c r="AO26" i="5"/>
  <c r="AP26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AJ27" i="5"/>
  <c r="AK27" i="5"/>
  <c r="AL27" i="5"/>
  <c r="AM27" i="5"/>
  <c r="AN27" i="5"/>
  <c r="AO27" i="5"/>
  <c r="AP27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AJ28" i="5"/>
  <c r="AK28" i="5"/>
  <c r="AL28" i="5"/>
  <c r="AM28" i="5"/>
  <c r="AN28" i="5"/>
  <c r="AO28" i="5"/>
  <c r="AP28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AJ29" i="5"/>
  <c r="AK29" i="5"/>
  <c r="AL29" i="5"/>
  <c r="AM29" i="5"/>
  <c r="AN29" i="5"/>
  <c r="AO29" i="5"/>
  <c r="AP29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AJ30" i="5"/>
  <c r="AK30" i="5"/>
  <c r="AL30" i="5"/>
  <c r="AM30" i="5"/>
  <c r="AN30" i="5"/>
  <c r="AO30" i="5"/>
  <c r="AP30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AJ31" i="5"/>
  <c r="AK31" i="5"/>
  <c r="AL31" i="5"/>
  <c r="AM31" i="5"/>
  <c r="AN31" i="5"/>
  <c r="AO31" i="5"/>
  <c r="AP31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AJ32" i="5"/>
  <c r="AK32" i="5"/>
  <c r="AL32" i="5"/>
  <c r="AM32" i="5"/>
  <c r="AN32" i="5"/>
  <c r="AO32" i="5"/>
  <c r="AP32" i="5"/>
  <c r="B33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AJ33" i="5"/>
  <c r="AK33" i="5"/>
  <c r="AL33" i="5"/>
  <c r="AM33" i="5"/>
  <c r="AN33" i="5"/>
  <c r="AO33" i="5"/>
  <c r="AP33" i="5"/>
  <c r="B34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AJ34" i="5"/>
  <c r="AK34" i="5"/>
  <c r="AL34" i="5"/>
  <c r="AM34" i="5"/>
  <c r="AN34" i="5"/>
  <c r="AO34" i="5"/>
  <c r="AP34" i="5"/>
  <c r="B35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AJ35" i="5"/>
  <c r="AK35" i="5"/>
  <c r="AL35" i="5"/>
  <c r="AM35" i="5"/>
  <c r="AN35" i="5"/>
  <c r="AO35" i="5"/>
  <c r="AP35" i="5"/>
  <c r="B36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AJ36" i="5"/>
  <c r="AK36" i="5"/>
  <c r="AL36" i="5"/>
  <c r="AM36" i="5"/>
  <c r="AN36" i="5"/>
  <c r="AO36" i="5"/>
  <c r="AP36" i="5"/>
  <c r="B37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AJ37" i="5"/>
  <c r="AK37" i="5"/>
  <c r="AL37" i="5"/>
  <c r="AM37" i="5"/>
  <c r="AN37" i="5"/>
  <c r="AO37" i="5"/>
  <c r="AP37" i="5"/>
  <c r="B38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AJ38" i="5"/>
  <c r="AK38" i="5"/>
  <c r="AL38" i="5"/>
  <c r="AM38" i="5"/>
  <c r="AN38" i="5"/>
  <c r="AO38" i="5"/>
  <c r="AP38" i="5"/>
  <c r="B39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AJ39" i="5"/>
  <c r="AK39" i="5"/>
  <c r="AL39" i="5"/>
  <c r="AM39" i="5"/>
  <c r="AN39" i="5"/>
  <c r="AO39" i="5"/>
  <c r="AP39" i="5"/>
  <c r="B40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AJ40" i="5"/>
  <c r="AK40" i="5"/>
  <c r="AL40" i="5"/>
  <c r="AM40" i="5"/>
  <c r="AN40" i="5"/>
  <c r="AO40" i="5"/>
  <c r="AP40" i="5"/>
  <c r="B41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AJ41" i="5"/>
  <c r="AK41" i="5"/>
  <c r="AL41" i="5"/>
  <c r="AM41" i="5"/>
  <c r="AN41" i="5"/>
  <c r="AO41" i="5"/>
  <c r="AP41" i="5"/>
  <c r="B42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AJ42" i="5"/>
  <c r="AK42" i="5"/>
  <c r="AL42" i="5"/>
  <c r="AM42" i="5"/>
  <c r="AN42" i="5"/>
  <c r="AO42" i="5"/>
  <c r="AP42" i="5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AG2" i="5"/>
  <c r="AH2" i="5"/>
  <c r="AI2" i="5"/>
  <c r="AJ2" i="5"/>
  <c r="AK2" i="5"/>
  <c r="AL2" i="5"/>
  <c r="AM2" i="5"/>
  <c r="AN2" i="5"/>
  <c r="AO2" i="5"/>
  <c r="AP2" i="5"/>
  <c r="B2" i="5"/>
  <c r="B1" i="5" a="1"/>
  <c r="B1" i="5" s="1"/>
  <c r="A2" i="5" a="1"/>
  <c r="A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<sst xmlns="http://schemas.openxmlformats.org/spreadsheetml/2006/main" count="723" uniqueCount="78">
  <si>
    <t>id</t>
  </si>
  <si>
    <t>name</t>
  </si>
  <si>
    <t>type</t>
  </si>
  <si>
    <t>x</t>
  </si>
  <si>
    <t>y</t>
  </si>
  <si>
    <t>MAX</t>
  </si>
  <si>
    <t>h</t>
  </si>
  <si>
    <t>MIN</t>
  </si>
  <si>
    <t>START</t>
  </si>
  <si>
    <t>Q</t>
  </si>
  <si>
    <t>T</t>
  </si>
  <si>
    <t>start</t>
  </si>
  <si>
    <t>point</t>
  </si>
  <si>
    <t>A</t>
  </si>
  <si>
    <t>source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</si>
  <si>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</si>
  <si>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</si>
  <si>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</si>
  <si>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</si>
  <si>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</si>
  <si>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</si>
  <si>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</si>
  <si>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</si>
  <si>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</si>
  <si>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</si>
  <si>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</si>
  <si>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</si>
  <si>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</si>
  <si>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</si>
  <si>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</si>
  <si>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</si>
  <si>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</si>
  <si>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</si>
  <si>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</si>
  <si>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</si>
  <si>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</si>
  <si>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</si>
  <si>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</si>
  <si>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</si>
  <si>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</si>
  <si>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</si>
  <si>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</si>
  <si>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</si>
  <si>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</si>
  <si>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</si>
  <si>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</si>
  <si>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</si>
  <si>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</si>
  <si>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</si>
  <si>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</si>
  <si>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</si>
  <si>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</si>
  <si>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</si>
  <si>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CT_cost</t>
  </si>
  <si>
    <t>BM_ARRV</t>
  </si>
  <si>
    <t>BM_PICK_PETI</t>
  </si>
  <si>
    <t>BM_PICK_TRIP</t>
  </si>
  <si>
    <t>AKOM_TRIP</t>
  </si>
  <si>
    <t>BBM_TRIP</t>
  </si>
  <si>
    <t>PDDN_TRIP</t>
  </si>
  <si>
    <t>KAWAL_TRIP</t>
  </si>
  <si>
    <t>BBM_DIST</t>
  </si>
  <si>
    <t>kapasitas</t>
  </si>
  <si>
    <t>peti_cost</t>
  </si>
  <si>
    <t>trip_cost</t>
  </si>
  <si>
    <t>dist_cost</t>
  </si>
  <si>
    <t>limit_jakarta</t>
  </si>
  <si>
    <t>limit_non_jakarta</t>
  </si>
  <si>
    <t>TRUK</t>
  </si>
  <si>
    <t>KRTA</t>
  </si>
  <si>
    <t>KPNG</t>
  </si>
  <si>
    <t>Asal</t>
  </si>
  <si>
    <t>Tujuan</t>
  </si>
  <si>
    <t>Moda</t>
  </si>
  <si>
    <t>jarak</t>
  </si>
  <si>
    <t>limit</t>
  </si>
  <si>
    <t>KBRG</t>
  </si>
  <si>
    <t>PSWT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</si>
</sst>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42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 applyNumberFormat="1"/>
    <xf numFmtId="42" fontId="0" fillId="0" borderId="0" xfId="0" applyNumberFormat="1"/>
    <xf numFmtId="0" fontId="0" fillId="3" borderId="1" xfId="0" applyFill="1" applyBorder="1"/>
    <xf numFmtId="42" fontId="0" fillId="3" borderId="1" xfId="0" applyNumberFormat="1" applyFill="1" applyBorder="1"/>
    <xf numFmtId="0" fontId="1" fillId="2" borderId="2" xfId="0" applyFont="1" applyFill="1" applyBorder="1"/>
    <xf numFmtId="0" fontId="0" fillId="0" borderId="3" xfId="0" applyBorder="1"/>
    <xf numFmtId="42" fontId="0" fillId="0" borderId="3" xfId="0" applyNumberFormat="1" applyBorder="1"/>
    <xf numFmtId="0" fontId="0" fillId="4" borderId="1" xfId="0" applyFill="1" applyBorder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0" formatCode="General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fill>
        <patternFill patternType="solid">
          <fgColor theme="4"/>
          <bgColor theme="4"/>
        </patternFill>
      </fill>
    </dxf>
    <dxf>
      <numFmt numFmtId="1" formatCode="0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30K5T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tices"/>
      <sheetName val="distances"/>
      <sheetName val="param"/>
      <sheetName val="vehicles"/>
      <sheetName val="periods"/>
      <sheetName val="demands"/>
      <sheetName val="V30K5T12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ADF2FA-C34F-4217-8204-49F7661E902B}" name="Table1" displayName="Table1" ref="A1:I42" totalsRowShown="0">
  <autoFilter ref="A1:I42" xr:uid="{F7979D77-EBFA-48D4-B09F-6DC9F85D6F3E}"/>
  <tableColumns count="9">
    <tableColumn id="1" xr3:uid="{41C84052-D09A-4B80-97FC-336526383D58}" name="name"/>
    <tableColumn id="2" xr3:uid="{5349E98E-D715-4138-B5D5-630AB48B3C8E}" name="id"/>
    <tableColumn id="3" xr3:uid="{CFF335D6-E7FD-40EC-AB77-2F4C4DFB63E3}" name="type"/>
    <tableColumn id="4" xr3:uid="{500FD21E-F3AE-4FEF-9A6A-72ECC545B358}" name="x"/>
    <tableColumn id="5" xr3:uid="{0EE721D2-0799-4494-998C-AB8EC2D7E57A}" name="y"/>
    <tableColumn id="6" xr3:uid="{4F5E318F-3B50-4BFA-A221-0BDE645CF069}" name="MAX"/>
    <tableColumn id="7" xr3:uid="{7D4B6D25-8DFE-46B0-89F5-EF883842D457}" name="h"/>
    <tableColumn id="8" xr3:uid="{C76D8B33-81FF-4106-8692-E5CBCDA3F3CE}" name="MIN"/>
    <tableColumn id="9" xr3:uid="{08B62567-8A75-45FA-9A6C-9F011CE2C1C0}" name="STA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ABCAA1-D5A0-4D88-A8FE-584DB6856504}" name="Table2" displayName="Table2" ref="A1:P6" totalsRowShown="0">
  <autoFilter ref="A1:P6" xr:uid="{4ACACB5D-0BCE-4AAF-BB9C-B812DE7F48FA}"/>
  <tableColumns count="16">
    <tableColumn id="1" xr3:uid="{ED2FC1CF-7568-4121-96EE-F2167A320AA2}" name="type"/>
    <tableColumn id="2" xr3:uid="{B2025093-433B-430A-AA0D-3E207E4FB19A}" name="CT_cost" dataDxfId="20"/>
    <tableColumn id="3" xr3:uid="{4542BAEE-CEA9-47C5-AD96-BD04E3613CC9}" name="BM_ARRV" dataDxfId="19"/>
    <tableColumn id="4" xr3:uid="{94B97BA6-C234-4CAF-8EA2-415D5EC84C4D}" name="BM_PICK_PETI" dataDxfId="18"/>
    <tableColumn id="5" xr3:uid="{0AEFF22C-C439-49E4-8152-E9464929F523}" name="BM_PICK_TRIP" dataDxfId="17"/>
    <tableColumn id="6" xr3:uid="{01AF4713-742E-4C0D-8A89-1B95A2A72287}" name="AKOM_TRIP" dataDxfId="16"/>
    <tableColumn id="7" xr3:uid="{17391DFC-1E57-4F3B-B817-0C1722EB682B}" name="BBM_TRIP" dataDxfId="15"/>
    <tableColumn id="8" xr3:uid="{5AC3B1E7-D22F-42C2-B1C6-FCEB66807160}" name="PDDN_TRIP" dataDxfId="14"/>
    <tableColumn id="9" xr3:uid="{E158CFF2-2A17-4F61-BA29-E7C574E2A72F}" name="KAWAL_TRIP" dataDxfId="13"/>
    <tableColumn id="10" xr3:uid="{607B1610-0C5C-4507-B211-26FCA7249A31}" name="BBM_DIST" dataDxfId="12"/>
    <tableColumn id="11" xr3:uid="{491E65E2-3389-4A08-8551-84DC547A84D4}" name="kapasitas"/>
    <tableColumn id="12" xr3:uid="{3937368E-1376-4D77-82FB-9A52FE0EE099}" name="peti_cost" dataDxfId="11"/>
    <tableColumn id="13" xr3:uid="{590B259D-A566-4B03-BE55-73681F485EFF}" name="trip_cost" dataDxfId="10"/>
    <tableColumn id="14" xr3:uid="{1985D63C-0965-49ED-AEA3-2A1251AF1162}" name="dist_cost" dataDxfId="9"/>
    <tableColumn id="15" xr3:uid="{EE551FC5-2FA5-4F61-81A1-0BCBEA453849}" name="limit_jakarta" dataDxfId="8"/>
    <tableColumn id="16" xr3:uid="{1A6AEB3C-FC94-49B2-B50E-446DB96AC47C}" name="limit_non_jakarta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68CEB6-C23A-435F-8916-B0A9181CAAD3}" name="Table3" displayName="Table3" ref="A1:H201" totalsRowShown="0" headerRowDxfId="6" headerRowBorderDxfId="5">
  <autoFilter ref="A1:H201" xr:uid="{3D85D8A4-9058-477C-9EB1-49F8B4DE108E}"/>
  <tableColumns count="8">
    <tableColumn id="1" xr3:uid="{E8D364AB-BD4C-4BEF-A4C4-FFC1C8EE12E2}" name="Asal"/>
    <tableColumn id="2" xr3:uid="{3CAA8EAD-AB09-4E15-B1AD-A935AD118F23}" name="Tujuan"/>
    <tableColumn id="3" xr3:uid="{4F674929-4EFF-4171-979E-1FB3A62B735E}" name="Moda"/>
    <tableColumn id="4" xr3:uid="{79381251-8A9B-47C9-9BBF-65948008220D}" name="jarak" dataDxfId="4">
      <calculatedColumnFormula>INDEX(distances!$B$2:$AP$42,MATCH(A2,distances!$A$2:$A$42,0),MATCH(B2,distances!$B$1:$AP$1,0))</calculatedColumnFormula>
    </tableColumn>
    <tableColumn id="5" xr3:uid="{15532493-108D-4DB0-98C0-9233DBE8ADB8}" name="peti_cost" dataDxfId="3">
      <calculatedColumnFormula>INDEX(param!$L$2:$L$6,MATCH(Table3[[#This Row],[Moda]],param!$A$2:$A$6,0))</calculatedColumnFormula>
    </tableColumn>
    <tableColumn id="6" xr3:uid="{BA0E28CD-2494-44A3-9A3E-EF213F6ACC74}" name="trip_cost" dataDxfId="2">
      <calculatedColumnFormula>INDEX(param!$M$2:$M$6,MATCH(Table3[[#This Row],[Moda]],param!$A$2:$A$6,0))+(INDEX(param!$N$2:$N$6,MATCH(Table3[[#This Row],[Moda]],param!$A$2:$A$6,0))*Table3[[#This Row],[jarak]])</calculatedColumnFormula>
    </tableColumn>
    <tableColumn id="7" xr3:uid="{79AB73D7-1092-4C67-91A0-F10319715B59}" name="kapasitas" dataDxfId="1">
      <calculatedColumnFormula>INDEX(param!$K$2:$K$6,MATCH(Table3[[#This Row],[Moda]],param!$A$2:$A$6,0))</calculatedColumnFormula>
    </tableColumn>
    <tableColumn id="8" xr3:uid="{F6388078-F2FD-4398-8A6F-6818FFCBDE56}" name="limit" dataDxfId="0">
      <calculatedColumnFormula>IF(Table3[[#This Row],[Asal]]="A",INDEX(Table2[limit_jakarta],MATCH(Table3[[#This Row],[Moda]],param!$A$2:$A$6,0)),INDEX(Table2[limit_non_jakarta],MATCH(Table3[[#This Row],[Moda]],param!$A$2:$A$6,0)))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DFFD-109D-4EFE-8755-39DAD03CA771}">
  <dimension ref="A1:K42"/>
  <sheetViews>
    <sheetView tabSelected="1" topLeftCell="A37" workbookViewId="0">
      <selection activeCell="I39" sqref="I39"/>
    </sheetView>
  </sheetViews>
  <sheetFormatPr defaultRowHeight="15" x14ac:dyDescent="0.25"/>
  <cols>
    <col min="1" max="1" width="8.140625" customWidth="1"/>
    <col min="2" max="2" width="4.85546875" customWidth="1"/>
    <col min="4" max="5" width="4.140625" customWidth="1"/>
  </cols>
  <sheetData>
    <row r="1" spans="1:11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25">
      <c r="A2" s="2" t="s">
        <v>13</v>
      </c>
      <c r="B2">
        <v>1</v>
      </c>
      <c r="C2" t="s">
        <v>14</v>
      </c>
      <c r="D2">
        <v>79</v>
      </c>
      <c r="E2">
        <v>71</v>
      </c>
      <c r="F2">
        <v>99999</v>
      </c>
      <c r="G2">
        <v>0.3</v>
      </c>
      <c r="H2">
        <v>0</v>
      </c>
      <c r="I2">
        <v>7729</v>
      </c>
    </row>
    <row r="3" spans="1:11" x14ac:dyDescent="0.25">
      <c r="A3" s="2" t="s">
        <v>15</v>
      </c>
      <c r="B3">
        <v>2</v>
      </c>
      <c r="C3" t="s">
        <v>12</v>
      </c>
      <c r="D3">
        <v>442</v>
      </c>
      <c r="E3">
        <v>134</v>
      </c>
      <c r="F3">
        <v>86</v>
      </c>
      <c r="G3">
        <v>0.23</v>
      </c>
      <c r="H3">
        <v>0</v>
      </c>
      <c r="I3">
        <v>60</v>
      </c>
      <c r="K3" s="6"/>
    </row>
    <row r="4" spans="1:11" x14ac:dyDescent="0.25">
      <c r="A4" s="2" t="s">
        <v>16</v>
      </c>
      <c r="B4">
        <v>3</v>
      </c>
      <c r="C4" t="s">
        <v>12</v>
      </c>
      <c r="D4">
        <v>341</v>
      </c>
      <c r="E4">
        <v>49</v>
      </c>
      <c r="F4">
        <v>237</v>
      </c>
      <c r="G4">
        <v>0.32</v>
      </c>
      <c r="H4">
        <v>0</v>
      </c>
      <c r="I4">
        <v>221</v>
      </c>
      <c r="K4" s="6"/>
    </row>
    <row r="5" spans="1:11" x14ac:dyDescent="0.25">
      <c r="A5" s="2" t="s">
        <v>17</v>
      </c>
      <c r="B5">
        <v>4</v>
      </c>
      <c r="C5" t="s">
        <v>12</v>
      </c>
      <c r="D5">
        <v>147</v>
      </c>
      <c r="E5">
        <v>189</v>
      </c>
      <c r="F5">
        <v>141</v>
      </c>
      <c r="G5">
        <v>0.33</v>
      </c>
      <c r="H5">
        <v>0</v>
      </c>
      <c r="I5">
        <v>132</v>
      </c>
      <c r="K5" s="6"/>
    </row>
    <row r="6" spans="1:11" x14ac:dyDescent="0.25">
      <c r="A6" s="2" t="s">
        <v>18</v>
      </c>
      <c r="B6">
        <v>5</v>
      </c>
      <c r="C6" t="s">
        <v>12</v>
      </c>
      <c r="D6">
        <v>181</v>
      </c>
      <c r="E6">
        <v>199</v>
      </c>
      <c r="F6">
        <v>156</v>
      </c>
      <c r="G6">
        <v>0.23</v>
      </c>
      <c r="H6">
        <v>0</v>
      </c>
      <c r="I6">
        <v>146</v>
      </c>
      <c r="K6" s="6"/>
    </row>
    <row r="7" spans="1:11" x14ac:dyDescent="0.25">
      <c r="A7" s="2" t="s">
        <v>19</v>
      </c>
      <c r="B7">
        <v>6</v>
      </c>
      <c r="C7" t="s">
        <v>12</v>
      </c>
      <c r="D7">
        <v>127</v>
      </c>
      <c r="E7">
        <v>404</v>
      </c>
      <c r="F7">
        <v>38</v>
      </c>
      <c r="G7">
        <v>0.18</v>
      </c>
      <c r="H7">
        <v>0</v>
      </c>
      <c r="I7">
        <v>27</v>
      </c>
      <c r="K7" s="6"/>
    </row>
    <row r="8" spans="1:11" x14ac:dyDescent="0.25">
      <c r="A8" s="2" t="s">
        <v>20</v>
      </c>
      <c r="B8">
        <v>7</v>
      </c>
      <c r="C8" t="s">
        <v>12</v>
      </c>
      <c r="D8">
        <v>497</v>
      </c>
      <c r="E8">
        <v>87</v>
      </c>
      <c r="F8">
        <v>114</v>
      </c>
      <c r="G8">
        <v>0.28999999999999998</v>
      </c>
      <c r="H8">
        <v>0</v>
      </c>
      <c r="I8">
        <v>106</v>
      </c>
      <c r="K8" s="6"/>
    </row>
    <row r="9" spans="1:11" x14ac:dyDescent="0.25">
      <c r="A9" s="2" t="s">
        <v>21</v>
      </c>
      <c r="B9">
        <v>8</v>
      </c>
      <c r="C9" t="s">
        <v>12</v>
      </c>
      <c r="D9">
        <v>442</v>
      </c>
      <c r="E9">
        <v>434</v>
      </c>
      <c r="F9">
        <v>261</v>
      </c>
      <c r="G9">
        <v>0.42</v>
      </c>
      <c r="H9">
        <v>0</v>
      </c>
      <c r="I9">
        <v>244</v>
      </c>
      <c r="K9" s="6"/>
    </row>
    <row r="10" spans="1:11" x14ac:dyDescent="0.25">
      <c r="A10" s="2" t="s">
        <v>22</v>
      </c>
      <c r="B10">
        <v>9</v>
      </c>
      <c r="C10" t="s">
        <v>12</v>
      </c>
      <c r="D10">
        <v>165</v>
      </c>
      <c r="E10">
        <v>260</v>
      </c>
      <c r="F10">
        <v>184</v>
      </c>
      <c r="G10">
        <v>0.42</v>
      </c>
      <c r="H10">
        <v>0</v>
      </c>
      <c r="I10">
        <v>129</v>
      </c>
      <c r="K10" s="6"/>
    </row>
    <row r="11" spans="1:11" x14ac:dyDescent="0.25">
      <c r="A11" s="2" t="s">
        <v>23</v>
      </c>
      <c r="B11">
        <v>10</v>
      </c>
      <c r="C11" t="s">
        <v>12</v>
      </c>
      <c r="D11">
        <v>31</v>
      </c>
      <c r="E11">
        <v>251</v>
      </c>
      <c r="F11">
        <v>195</v>
      </c>
      <c r="G11">
        <v>0.24</v>
      </c>
      <c r="H11">
        <v>0</v>
      </c>
      <c r="I11">
        <v>182</v>
      </c>
      <c r="K11" s="6"/>
    </row>
    <row r="12" spans="1:11" x14ac:dyDescent="0.25">
      <c r="A12" s="2" t="s">
        <v>24</v>
      </c>
      <c r="B12">
        <v>11</v>
      </c>
      <c r="C12" t="s">
        <v>12</v>
      </c>
      <c r="D12">
        <v>255</v>
      </c>
      <c r="E12">
        <v>406</v>
      </c>
      <c r="F12">
        <v>219</v>
      </c>
      <c r="G12">
        <v>0.43</v>
      </c>
      <c r="H12">
        <v>0</v>
      </c>
      <c r="I12">
        <v>204</v>
      </c>
      <c r="K12" s="6"/>
    </row>
    <row r="13" spans="1:11" x14ac:dyDescent="0.25">
      <c r="A13" s="2" t="s">
        <v>25</v>
      </c>
      <c r="B13">
        <v>12</v>
      </c>
      <c r="C13" t="s">
        <v>12</v>
      </c>
      <c r="D13">
        <v>66</v>
      </c>
      <c r="E13">
        <v>429</v>
      </c>
      <c r="F13">
        <v>136</v>
      </c>
      <c r="G13">
        <v>0.18</v>
      </c>
      <c r="H13">
        <v>0</v>
      </c>
      <c r="I13">
        <v>95</v>
      </c>
      <c r="K13" s="6"/>
    </row>
    <row r="14" spans="1:11" x14ac:dyDescent="0.25">
      <c r="A14" s="2" t="s">
        <v>26</v>
      </c>
      <c r="B14">
        <v>13</v>
      </c>
      <c r="C14" t="s">
        <v>12</v>
      </c>
      <c r="D14">
        <v>455</v>
      </c>
      <c r="E14">
        <v>438</v>
      </c>
      <c r="F14">
        <v>171</v>
      </c>
      <c r="G14">
        <v>0.22</v>
      </c>
      <c r="H14">
        <v>0</v>
      </c>
      <c r="I14">
        <v>160</v>
      </c>
      <c r="K14" s="6"/>
    </row>
    <row r="15" spans="1:11" x14ac:dyDescent="0.25">
      <c r="A15" s="2" t="s">
        <v>27</v>
      </c>
      <c r="B15">
        <v>14</v>
      </c>
      <c r="C15" t="s">
        <v>12</v>
      </c>
      <c r="D15">
        <v>229</v>
      </c>
      <c r="E15">
        <v>498</v>
      </c>
      <c r="F15">
        <v>123</v>
      </c>
      <c r="G15">
        <v>0.24</v>
      </c>
      <c r="H15">
        <v>0</v>
      </c>
      <c r="I15">
        <v>115</v>
      </c>
      <c r="K15" s="6"/>
    </row>
    <row r="16" spans="1:11" x14ac:dyDescent="0.25">
      <c r="A16" s="2" t="s">
        <v>28</v>
      </c>
      <c r="B16">
        <v>15</v>
      </c>
      <c r="C16" t="s">
        <v>12</v>
      </c>
      <c r="D16">
        <v>60</v>
      </c>
      <c r="E16">
        <v>237</v>
      </c>
      <c r="F16">
        <v>252</v>
      </c>
      <c r="G16">
        <v>0.31</v>
      </c>
      <c r="H16">
        <v>0</v>
      </c>
      <c r="I16">
        <v>235</v>
      </c>
      <c r="K16" s="6"/>
    </row>
    <row r="17" spans="1:11" x14ac:dyDescent="0.25">
      <c r="A17" s="2" t="s">
        <v>29</v>
      </c>
      <c r="B17">
        <v>16</v>
      </c>
      <c r="C17" t="s">
        <v>12</v>
      </c>
      <c r="D17">
        <v>207</v>
      </c>
      <c r="E17">
        <v>435</v>
      </c>
      <c r="F17">
        <v>177</v>
      </c>
      <c r="G17">
        <v>0.22</v>
      </c>
      <c r="H17">
        <v>0</v>
      </c>
      <c r="I17">
        <v>165</v>
      </c>
      <c r="K17" s="6"/>
    </row>
    <row r="18" spans="1:11" x14ac:dyDescent="0.25">
      <c r="A18" s="2" t="s">
        <v>9</v>
      </c>
      <c r="B18">
        <v>17</v>
      </c>
      <c r="C18" t="s">
        <v>12</v>
      </c>
      <c r="D18">
        <v>346</v>
      </c>
      <c r="E18">
        <v>227</v>
      </c>
      <c r="F18">
        <v>162</v>
      </c>
      <c r="G18">
        <v>0.38</v>
      </c>
      <c r="H18">
        <v>0</v>
      </c>
      <c r="I18">
        <v>151</v>
      </c>
      <c r="K18" s="6"/>
    </row>
    <row r="19" spans="1:11" x14ac:dyDescent="0.25">
      <c r="A19" s="2" t="s">
        <v>30</v>
      </c>
      <c r="B19">
        <v>18</v>
      </c>
      <c r="C19" t="s">
        <v>12</v>
      </c>
      <c r="D19">
        <v>76</v>
      </c>
      <c r="E19">
        <v>450</v>
      </c>
      <c r="F19">
        <v>114</v>
      </c>
      <c r="G19">
        <v>0.13</v>
      </c>
      <c r="H19">
        <v>0</v>
      </c>
      <c r="I19">
        <v>80</v>
      </c>
      <c r="K19" s="6"/>
    </row>
    <row r="20" spans="1:11" x14ac:dyDescent="0.25">
      <c r="A20" s="2" t="s">
        <v>31</v>
      </c>
      <c r="B20">
        <v>19</v>
      </c>
      <c r="C20" t="s">
        <v>12</v>
      </c>
      <c r="D20">
        <v>186</v>
      </c>
      <c r="E20">
        <v>277</v>
      </c>
      <c r="F20">
        <v>54</v>
      </c>
      <c r="G20">
        <v>0.43</v>
      </c>
      <c r="H20">
        <v>0</v>
      </c>
      <c r="I20">
        <v>50</v>
      </c>
      <c r="K20" s="6"/>
    </row>
    <row r="21" spans="1:11" x14ac:dyDescent="0.25">
      <c r="A21" s="2" t="s">
        <v>10</v>
      </c>
      <c r="B21">
        <v>20</v>
      </c>
      <c r="C21" t="s">
        <v>12</v>
      </c>
      <c r="D21">
        <v>339</v>
      </c>
      <c r="E21">
        <v>280</v>
      </c>
      <c r="F21">
        <v>76</v>
      </c>
      <c r="G21">
        <v>0.37</v>
      </c>
      <c r="H21">
        <v>0</v>
      </c>
      <c r="I21">
        <v>53</v>
      </c>
      <c r="K21" s="6"/>
    </row>
    <row r="22" spans="1:11" x14ac:dyDescent="0.25">
      <c r="A22" s="2" t="s">
        <v>32</v>
      </c>
      <c r="B22">
        <v>21</v>
      </c>
      <c r="C22" t="s">
        <v>12</v>
      </c>
      <c r="D22">
        <v>436</v>
      </c>
      <c r="E22">
        <v>240</v>
      </c>
      <c r="F22">
        <v>112</v>
      </c>
      <c r="G22">
        <v>0.17</v>
      </c>
      <c r="H22">
        <v>0</v>
      </c>
      <c r="I22">
        <v>78</v>
      </c>
      <c r="K22" s="6"/>
    </row>
    <row r="23" spans="1:11" x14ac:dyDescent="0.25">
      <c r="A23" s="2" t="s">
        <v>33</v>
      </c>
      <c r="B23">
        <v>22</v>
      </c>
      <c r="C23" t="s">
        <v>12</v>
      </c>
      <c r="D23">
        <v>391</v>
      </c>
      <c r="E23">
        <v>416</v>
      </c>
      <c r="F23">
        <v>46</v>
      </c>
      <c r="G23">
        <v>0.45</v>
      </c>
      <c r="H23">
        <v>0</v>
      </c>
      <c r="I23">
        <v>32</v>
      </c>
      <c r="K23" s="6"/>
    </row>
    <row r="24" spans="1:11" x14ac:dyDescent="0.25">
      <c r="A24" s="2" t="s">
        <v>34</v>
      </c>
      <c r="B24">
        <v>23</v>
      </c>
      <c r="C24" t="s">
        <v>12</v>
      </c>
      <c r="D24">
        <v>268</v>
      </c>
      <c r="E24">
        <v>43</v>
      </c>
      <c r="F24">
        <v>162</v>
      </c>
      <c r="G24">
        <v>0.46</v>
      </c>
      <c r="H24">
        <v>0</v>
      </c>
      <c r="I24">
        <v>113</v>
      </c>
      <c r="K24" s="6"/>
    </row>
    <row r="25" spans="1:11" x14ac:dyDescent="0.25">
      <c r="A25" s="2" t="s">
        <v>35</v>
      </c>
      <c r="B25">
        <v>24</v>
      </c>
      <c r="C25" t="s">
        <v>12</v>
      </c>
      <c r="D25">
        <v>358</v>
      </c>
      <c r="E25">
        <v>209</v>
      </c>
      <c r="F25">
        <v>54</v>
      </c>
      <c r="G25">
        <v>0.22</v>
      </c>
      <c r="H25">
        <v>0</v>
      </c>
      <c r="I25">
        <v>50</v>
      </c>
      <c r="K25" s="6"/>
    </row>
    <row r="26" spans="1:11" x14ac:dyDescent="0.25">
      <c r="A26" s="2" t="s">
        <v>36</v>
      </c>
      <c r="B26">
        <v>25</v>
      </c>
      <c r="C26" t="s">
        <v>12</v>
      </c>
      <c r="D26">
        <v>12</v>
      </c>
      <c r="E26">
        <v>324</v>
      </c>
      <c r="F26">
        <v>165</v>
      </c>
      <c r="G26">
        <v>0.28000000000000003</v>
      </c>
      <c r="H26">
        <v>0</v>
      </c>
      <c r="I26">
        <v>154</v>
      </c>
      <c r="K26" s="6"/>
    </row>
    <row r="27" spans="1:11" x14ac:dyDescent="0.25">
      <c r="A27" s="2" t="s">
        <v>37</v>
      </c>
      <c r="B27">
        <v>26</v>
      </c>
      <c r="C27" t="s">
        <v>12</v>
      </c>
      <c r="D27">
        <v>165</v>
      </c>
      <c r="E27">
        <v>260</v>
      </c>
      <c r="F27">
        <v>192</v>
      </c>
      <c r="G27">
        <v>0.21</v>
      </c>
      <c r="H27">
        <v>0</v>
      </c>
      <c r="I27">
        <v>179</v>
      </c>
      <c r="K27" s="6"/>
    </row>
    <row r="28" spans="1:11" x14ac:dyDescent="0.25">
      <c r="A28" s="2" t="s">
        <v>38</v>
      </c>
      <c r="B28">
        <v>27</v>
      </c>
      <c r="C28" t="s">
        <v>12</v>
      </c>
      <c r="D28">
        <v>172</v>
      </c>
      <c r="E28">
        <v>442</v>
      </c>
      <c r="F28">
        <v>222</v>
      </c>
      <c r="G28">
        <v>0.47</v>
      </c>
      <c r="H28">
        <v>0</v>
      </c>
      <c r="I28">
        <v>207</v>
      </c>
      <c r="K28" s="6"/>
    </row>
    <row r="29" spans="1:11" x14ac:dyDescent="0.25">
      <c r="A29" s="2" t="s">
        <v>39</v>
      </c>
      <c r="B29">
        <v>28</v>
      </c>
      <c r="C29" t="s">
        <v>12</v>
      </c>
      <c r="D29">
        <v>492</v>
      </c>
      <c r="E29">
        <v>320</v>
      </c>
      <c r="F29">
        <v>30</v>
      </c>
      <c r="G29">
        <v>0.32</v>
      </c>
      <c r="H29">
        <v>0</v>
      </c>
      <c r="I29">
        <v>21</v>
      </c>
      <c r="K29" s="6"/>
    </row>
    <row r="30" spans="1:11" x14ac:dyDescent="0.25">
      <c r="A30" s="2" t="s">
        <v>40</v>
      </c>
      <c r="B30">
        <v>29</v>
      </c>
      <c r="C30" t="s">
        <v>12</v>
      </c>
      <c r="D30">
        <v>276</v>
      </c>
      <c r="E30">
        <v>305</v>
      </c>
      <c r="F30">
        <v>30</v>
      </c>
      <c r="G30">
        <v>0.16</v>
      </c>
      <c r="H30">
        <v>0</v>
      </c>
      <c r="I30">
        <v>28</v>
      </c>
      <c r="K30" s="6"/>
    </row>
    <row r="31" spans="1:11" x14ac:dyDescent="0.25">
      <c r="A31" s="2" t="s">
        <v>41</v>
      </c>
      <c r="B31">
        <v>30</v>
      </c>
      <c r="C31" t="s">
        <v>12</v>
      </c>
      <c r="D31">
        <v>241</v>
      </c>
      <c r="E31">
        <v>130</v>
      </c>
      <c r="F31">
        <v>50</v>
      </c>
      <c r="G31">
        <v>0.1</v>
      </c>
      <c r="H31">
        <v>0</v>
      </c>
      <c r="I31">
        <v>35</v>
      </c>
      <c r="K31" s="6"/>
    </row>
    <row r="32" spans="1:11" x14ac:dyDescent="0.25">
      <c r="A32" s="2" t="s">
        <v>42</v>
      </c>
      <c r="B32">
        <v>31</v>
      </c>
      <c r="C32" t="s">
        <v>12</v>
      </c>
      <c r="D32">
        <v>272</v>
      </c>
      <c r="E32">
        <v>498</v>
      </c>
      <c r="F32">
        <v>180</v>
      </c>
      <c r="G32">
        <v>0.14000000000000001</v>
      </c>
      <c r="H32">
        <v>0</v>
      </c>
      <c r="I32">
        <v>168</v>
      </c>
      <c r="K32" s="6"/>
    </row>
    <row r="33" spans="1:11" x14ac:dyDescent="0.25">
      <c r="A33" t="s">
        <v>43</v>
      </c>
      <c r="B33">
        <v>32</v>
      </c>
      <c r="C33" t="s">
        <v>12</v>
      </c>
      <c r="D33">
        <v>453</v>
      </c>
      <c r="E33">
        <v>96</v>
      </c>
      <c r="F33">
        <v>198</v>
      </c>
      <c r="G33">
        <v>0.35</v>
      </c>
      <c r="H33">
        <v>0</v>
      </c>
      <c r="I33">
        <v>185</v>
      </c>
      <c r="K33" s="6"/>
    </row>
    <row r="34" spans="1:11" x14ac:dyDescent="0.25">
      <c r="A34" t="s">
        <v>44</v>
      </c>
      <c r="B34">
        <v>33</v>
      </c>
      <c r="C34" t="s">
        <v>12</v>
      </c>
      <c r="D34">
        <v>124</v>
      </c>
      <c r="E34">
        <v>146</v>
      </c>
      <c r="F34">
        <v>112</v>
      </c>
      <c r="G34">
        <v>0.35</v>
      </c>
      <c r="H34">
        <v>0</v>
      </c>
      <c r="I34">
        <v>78</v>
      </c>
      <c r="K34" s="6"/>
    </row>
    <row r="35" spans="1:11" x14ac:dyDescent="0.25">
      <c r="A35" t="s">
        <v>45</v>
      </c>
      <c r="B35">
        <v>34</v>
      </c>
      <c r="C35" t="s">
        <v>12</v>
      </c>
      <c r="D35">
        <v>210</v>
      </c>
      <c r="E35">
        <v>133</v>
      </c>
      <c r="F35">
        <v>78</v>
      </c>
      <c r="G35">
        <v>0.28999999999999998</v>
      </c>
      <c r="H35">
        <v>0</v>
      </c>
      <c r="I35">
        <v>55</v>
      </c>
      <c r="K35" s="6"/>
    </row>
    <row r="36" spans="1:11" x14ac:dyDescent="0.25">
      <c r="A36" t="s">
        <v>46</v>
      </c>
      <c r="B36">
        <v>35</v>
      </c>
      <c r="C36" t="s">
        <v>12</v>
      </c>
      <c r="D36">
        <v>298</v>
      </c>
      <c r="E36">
        <v>256</v>
      </c>
      <c r="F36">
        <v>135</v>
      </c>
      <c r="G36">
        <v>0.24</v>
      </c>
      <c r="H36">
        <v>0</v>
      </c>
      <c r="I36">
        <v>126</v>
      </c>
      <c r="K36" s="6"/>
    </row>
    <row r="37" spans="1:11" x14ac:dyDescent="0.25">
      <c r="A37" t="s">
        <v>47</v>
      </c>
      <c r="B37">
        <v>36</v>
      </c>
      <c r="C37" t="s">
        <v>12</v>
      </c>
      <c r="D37">
        <v>63</v>
      </c>
      <c r="E37">
        <v>108</v>
      </c>
      <c r="F37">
        <v>64</v>
      </c>
      <c r="G37">
        <v>0.21</v>
      </c>
      <c r="H37">
        <v>0</v>
      </c>
      <c r="I37">
        <v>45</v>
      </c>
      <c r="K37" s="6"/>
    </row>
    <row r="38" spans="1:11" x14ac:dyDescent="0.25">
      <c r="A38" t="s">
        <v>48</v>
      </c>
      <c r="B38">
        <v>37</v>
      </c>
      <c r="C38" t="s">
        <v>12</v>
      </c>
      <c r="D38">
        <v>73</v>
      </c>
      <c r="E38">
        <v>15</v>
      </c>
      <c r="F38">
        <v>270</v>
      </c>
      <c r="G38">
        <v>0.23</v>
      </c>
      <c r="H38">
        <v>0</v>
      </c>
      <c r="I38">
        <v>252</v>
      </c>
      <c r="K38" s="6"/>
    </row>
    <row r="39" spans="1:11" x14ac:dyDescent="0.25">
      <c r="A39" t="s">
        <v>49</v>
      </c>
      <c r="B39">
        <v>38</v>
      </c>
      <c r="C39" t="s">
        <v>12</v>
      </c>
      <c r="D39">
        <v>152</v>
      </c>
      <c r="E39">
        <v>239</v>
      </c>
      <c r="F39">
        <v>33</v>
      </c>
      <c r="G39">
        <v>0.33</v>
      </c>
      <c r="H39">
        <v>0</v>
      </c>
      <c r="I39">
        <v>31</v>
      </c>
      <c r="K39" s="6"/>
    </row>
    <row r="40" spans="1:11" x14ac:dyDescent="0.25">
      <c r="A40" t="s">
        <v>50</v>
      </c>
      <c r="B40">
        <v>39</v>
      </c>
      <c r="C40" t="s">
        <v>12</v>
      </c>
      <c r="D40">
        <v>454</v>
      </c>
      <c r="E40">
        <v>382</v>
      </c>
      <c r="F40">
        <v>264</v>
      </c>
      <c r="G40">
        <v>0.46</v>
      </c>
      <c r="H40">
        <v>0</v>
      </c>
      <c r="I40">
        <v>246</v>
      </c>
      <c r="K40" s="6"/>
    </row>
    <row r="41" spans="1:11" x14ac:dyDescent="0.25">
      <c r="A41" t="s">
        <v>51</v>
      </c>
      <c r="B41">
        <v>40</v>
      </c>
      <c r="C41" t="s">
        <v>12</v>
      </c>
      <c r="D41">
        <v>372</v>
      </c>
      <c r="E41">
        <v>446</v>
      </c>
      <c r="F41">
        <v>116</v>
      </c>
      <c r="G41">
        <v>0.36</v>
      </c>
      <c r="H41">
        <v>0</v>
      </c>
      <c r="I41">
        <v>81</v>
      </c>
      <c r="K41" s="6"/>
    </row>
    <row r="42" spans="1:11" x14ac:dyDescent="0.25">
      <c r="A42" t="s">
        <v>52</v>
      </c>
      <c r="B42">
        <v>41</v>
      </c>
      <c r="C42" t="s">
        <v>12</v>
      </c>
      <c r="D42">
        <v>14</v>
      </c>
      <c r="E42">
        <v>16</v>
      </c>
      <c r="F42">
        <v>112</v>
      </c>
      <c r="G42">
        <v>0.28999999999999998</v>
      </c>
      <c r="H42">
        <v>0</v>
      </c>
      <c r="I42">
        <v>78</v>
      </c>
      <c r="K42" s="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22CB-E147-4DAE-97A4-AA997452FE13}">
  <dimension ref="A1:AP42"/>
  <sheetViews>
    <sheetView workbookViewId="0">
      <selection activeCell="E6" sqref="E6"/>
    </sheetView>
  </sheetViews>
  <sheetFormatPr defaultRowHeight="15" x14ac:dyDescent="0.25"/>
  <sheetData>
    <row r="1" spans="1:42" x14ac:dyDescent="0.25">
      <c r="B1" t="str" cm="1">
        <f t="array" ref="B1:AP1">TRANSPOSE(Table1[name])</f>
        <v>A</v>
      </c>
      <c r="C1" t="str">
        <v>B</v>
      </c>
      <c r="D1" t="str">
        <v>C</v>
      </c>
      <c r="E1" t="str">
        <v>D</v>
      </c>
      <c r="F1" t="str">
        <v>E</v>
      </c>
      <c r="G1" t="str">
        <v>F</v>
      </c>
      <c r="H1" t="str">
        <v>G</v>
      </c>
      <c r="I1" t="str">
        <v>H</v>
      </c>
      <c r="J1" t="str">
        <v>I</v>
      </c>
      <c r="K1" t="str">
        <v>J</v>
      </c>
      <c r="L1" t="str">
        <v>K</v>
      </c>
      <c r="M1" t="str">
        <v>L</v>
      </c>
      <c r="N1" t="str">
        <v>M</v>
      </c>
      <c r="O1" t="str">
        <v>N</v>
      </c>
      <c r="P1" t="str">
        <v>O</v>
      </c>
      <c r="Q1" t="str">
        <v>P</v>
      </c>
      <c r="R1" t="str">
        <v>Q</v>
      </c>
      <c r="S1" t="str">
        <v>R</v>
      </c>
      <c r="T1" t="str">
        <v>S</v>
      </c>
      <c r="U1" t="str">
        <v>T</v>
      </c>
      <c r="V1" t="str">
        <v>U</v>
      </c>
      <c r="W1" t="str">
        <v>V</v>
      </c>
      <c r="X1" t="str">
        <v>W</v>
      </c>
      <c r="Y1" t="str">
        <v>X</v>
      </c>
      <c r="Z1" t="str">
        <v>Y</v>
      </c>
      <c r="AA1" t="str">
        <v>Z</v>
      </c>
      <c r="AB1" t="str">
        <v>AA</v>
      </c>
      <c r="AC1" t="str">
        <v>AB</v>
      </c>
      <c r="AD1" t="str">
        <v>AC</v>
      </c>
      <c r="AE1" t="str">
        <v>AD</v>
      </c>
      <c r="AF1" t="str">
        <v>AE</v>
      </c>
      <c r="AG1" t="str">
        <v>AF</v>
      </c>
      <c r="AH1" t="str">
        <v>AG</v>
      </c>
      <c r="AI1" t="str">
        <v>AH</v>
      </c>
      <c r="AJ1" t="str">
        <v>AI</v>
      </c>
      <c r="AK1" t="str">
        <v>AJ</v>
      </c>
      <c r="AL1" t="str">
        <v>AK</v>
      </c>
      <c r="AM1" t="str">
        <v>AL</v>
      </c>
      <c r="AN1" t="str">
        <v>AM</v>
      </c>
      <c r="AO1" t="str">
        <v>AN</v>
      </c>
      <c r="AP1" t="str">
        <v>AO</v>
      </c>
    </row>
    <row r="2" spans="1:42" x14ac:dyDescent="0.25">
      <c r="A2" t="str" cm="1">
        <f t="array" ref="A2:A42">Table1[name]</f>
        <v>A</v>
      </c>
      <c r="B2">
        <f>ROUND(SQRT((INDEX(vertices!$D$2:$D$42,MATCH(distances!$A2,vertices!$A$2:$A$42,0))-INDEX(vertices!$D$2:$D$42,MATCH(distances!B$1,vertices!$A$2:$A$42,0)))^2+(INDEX(vertices!$E$2:$E$42,MATCH(distances!$A2,vertices!$A$2:$A$42,0))-INDEX(vertices!$E$2:$E$42,MATCH(distances!B$1,vertices!$A$2:$A$42,0)))^2),0)</f>
        <v>0</v>
      </c>
      <c r="C2" s="2">
        <f>ROUND(SQRT((INDEX(vertices!$D$2:$D$42,MATCH(distances!$A2,vertices!$A$2:$A$42,0))-INDEX(vertices!$D$2:$D$42,MATCH(distances!C$1,vertices!$A$2:$A$42,0)))^2+(INDEX(vertices!$E$2:$E$42,MATCH(distances!$A2,vertices!$A$2:$A$42,0))-INDEX(vertices!$E$2:$E$42,MATCH(distances!C$1,vertices!$A$2:$A$42,0)))^2),0)</f>
        <v>368</v>
      </c>
      <c r="D2" s="2">
        <f>ROUND(SQRT((INDEX(vertices!$D$2:$D$42,MATCH(distances!$A2,vertices!$A$2:$A$42,0))-INDEX(vertices!$D$2:$D$42,MATCH(distances!D$1,vertices!$A$2:$A$42,0)))^2+(INDEX(vertices!$E$2:$E$42,MATCH(distances!$A2,vertices!$A$2:$A$42,0))-INDEX(vertices!$E$2:$E$42,MATCH(distances!D$1,vertices!$A$2:$A$42,0)))^2),0)</f>
        <v>263</v>
      </c>
      <c r="E2" s="2">
        <f>ROUND(SQRT((INDEX(vertices!$D$2:$D$42,MATCH(distances!$A2,vertices!$A$2:$A$42,0))-INDEX(vertices!$D$2:$D$42,MATCH(distances!E$1,vertices!$A$2:$A$42,0)))^2+(INDEX(vertices!$E$2:$E$42,MATCH(distances!$A2,vertices!$A$2:$A$42,0))-INDEX(vertices!$E$2:$E$42,MATCH(distances!E$1,vertices!$A$2:$A$42,0)))^2),0)</f>
        <v>136</v>
      </c>
      <c r="F2" s="2">
        <f>ROUND(SQRT((INDEX(vertices!$D$2:$D$42,MATCH(distances!$A2,vertices!$A$2:$A$42,0))-INDEX(vertices!$D$2:$D$42,MATCH(distances!F$1,vertices!$A$2:$A$42,0)))^2+(INDEX(vertices!$E$2:$E$42,MATCH(distances!$A2,vertices!$A$2:$A$42,0))-INDEX(vertices!$E$2:$E$42,MATCH(distances!F$1,vertices!$A$2:$A$42,0)))^2),0)</f>
        <v>164</v>
      </c>
      <c r="G2" s="2">
        <f>ROUND(SQRT((INDEX(vertices!$D$2:$D$42,MATCH(distances!$A2,vertices!$A$2:$A$42,0))-INDEX(vertices!$D$2:$D$42,MATCH(distances!G$1,vertices!$A$2:$A$42,0)))^2+(INDEX(vertices!$E$2:$E$42,MATCH(distances!$A2,vertices!$A$2:$A$42,0))-INDEX(vertices!$E$2:$E$42,MATCH(distances!G$1,vertices!$A$2:$A$42,0)))^2),0)</f>
        <v>336</v>
      </c>
      <c r="H2" s="2">
        <f>ROUND(SQRT((INDEX(vertices!$D$2:$D$42,MATCH(distances!$A2,vertices!$A$2:$A$42,0))-INDEX(vertices!$D$2:$D$42,MATCH(distances!H$1,vertices!$A$2:$A$42,0)))^2+(INDEX(vertices!$E$2:$E$42,MATCH(distances!$A2,vertices!$A$2:$A$42,0))-INDEX(vertices!$E$2:$E$42,MATCH(distances!H$1,vertices!$A$2:$A$42,0)))^2),0)</f>
        <v>418</v>
      </c>
      <c r="I2" s="2">
        <f>ROUND(SQRT((INDEX(vertices!$D$2:$D$42,MATCH(distances!$A2,vertices!$A$2:$A$42,0))-INDEX(vertices!$D$2:$D$42,MATCH(distances!I$1,vertices!$A$2:$A$42,0)))^2+(INDEX(vertices!$E$2:$E$42,MATCH(distances!$A2,vertices!$A$2:$A$42,0))-INDEX(vertices!$E$2:$E$42,MATCH(distances!I$1,vertices!$A$2:$A$42,0)))^2),0)</f>
        <v>513</v>
      </c>
      <c r="J2" s="2">
        <f>ROUND(SQRT((INDEX(vertices!$D$2:$D$42,MATCH(distances!$A2,vertices!$A$2:$A$42,0))-INDEX(vertices!$D$2:$D$42,MATCH(distances!J$1,vertices!$A$2:$A$42,0)))^2+(INDEX(vertices!$E$2:$E$42,MATCH(distances!$A2,vertices!$A$2:$A$42,0))-INDEX(vertices!$E$2:$E$42,MATCH(distances!J$1,vertices!$A$2:$A$42,0)))^2),0)</f>
        <v>208</v>
      </c>
      <c r="K2" s="2">
        <f>ROUND(SQRT((INDEX(vertices!$D$2:$D$42,MATCH(distances!$A2,vertices!$A$2:$A$42,0))-INDEX(vertices!$D$2:$D$42,MATCH(distances!K$1,vertices!$A$2:$A$42,0)))^2+(INDEX(vertices!$E$2:$E$42,MATCH(distances!$A2,vertices!$A$2:$A$42,0))-INDEX(vertices!$E$2:$E$42,MATCH(distances!K$1,vertices!$A$2:$A$42,0)))^2),0)</f>
        <v>186</v>
      </c>
      <c r="L2" s="2">
        <f>ROUND(SQRT((INDEX(vertices!$D$2:$D$42,MATCH(distances!$A2,vertices!$A$2:$A$42,0))-INDEX(vertices!$D$2:$D$42,MATCH(distances!L$1,vertices!$A$2:$A$42,0)))^2+(INDEX(vertices!$E$2:$E$42,MATCH(distances!$A2,vertices!$A$2:$A$42,0))-INDEX(vertices!$E$2:$E$42,MATCH(distances!L$1,vertices!$A$2:$A$42,0)))^2),0)</f>
        <v>378</v>
      </c>
      <c r="M2" s="2">
        <f>ROUND(SQRT((INDEX(vertices!$D$2:$D$42,MATCH(distances!$A2,vertices!$A$2:$A$42,0))-INDEX(vertices!$D$2:$D$42,MATCH(distances!M$1,vertices!$A$2:$A$42,0)))^2+(INDEX(vertices!$E$2:$E$42,MATCH(distances!$A2,vertices!$A$2:$A$42,0))-INDEX(vertices!$E$2:$E$42,MATCH(distances!M$1,vertices!$A$2:$A$42,0)))^2),0)</f>
        <v>358</v>
      </c>
      <c r="N2" s="2">
        <f>ROUND(SQRT((INDEX(vertices!$D$2:$D$42,MATCH(distances!$A2,vertices!$A$2:$A$42,0))-INDEX(vertices!$D$2:$D$42,MATCH(distances!N$1,vertices!$A$2:$A$42,0)))^2+(INDEX(vertices!$E$2:$E$42,MATCH(distances!$A2,vertices!$A$2:$A$42,0))-INDEX(vertices!$E$2:$E$42,MATCH(distances!N$1,vertices!$A$2:$A$42,0)))^2),0)</f>
        <v>525</v>
      </c>
      <c r="O2" s="2">
        <f>ROUND(SQRT((INDEX(vertices!$D$2:$D$42,MATCH(distances!$A2,vertices!$A$2:$A$42,0))-INDEX(vertices!$D$2:$D$42,MATCH(distances!O$1,vertices!$A$2:$A$42,0)))^2+(INDEX(vertices!$E$2:$E$42,MATCH(distances!$A2,vertices!$A$2:$A$42,0))-INDEX(vertices!$E$2:$E$42,MATCH(distances!O$1,vertices!$A$2:$A$42,0)))^2),0)</f>
        <v>453</v>
      </c>
      <c r="P2" s="2">
        <f>ROUND(SQRT((INDEX(vertices!$D$2:$D$42,MATCH(distances!$A2,vertices!$A$2:$A$42,0))-INDEX(vertices!$D$2:$D$42,MATCH(distances!P$1,vertices!$A$2:$A$42,0)))^2+(INDEX(vertices!$E$2:$E$42,MATCH(distances!$A2,vertices!$A$2:$A$42,0))-INDEX(vertices!$E$2:$E$42,MATCH(distances!P$1,vertices!$A$2:$A$42,0)))^2),0)</f>
        <v>167</v>
      </c>
      <c r="Q2" s="2">
        <f>ROUND(SQRT((INDEX(vertices!$D$2:$D$42,MATCH(distances!$A2,vertices!$A$2:$A$42,0))-INDEX(vertices!$D$2:$D$42,MATCH(distances!Q$1,vertices!$A$2:$A$42,0)))^2+(INDEX(vertices!$E$2:$E$42,MATCH(distances!$A2,vertices!$A$2:$A$42,0))-INDEX(vertices!$E$2:$E$42,MATCH(distances!Q$1,vertices!$A$2:$A$42,0)))^2),0)</f>
        <v>386</v>
      </c>
      <c r="R2" s="2">
        <f>ROUND(SQRT((INDEX(vertices!$D$2:$D$42,MATCH(distances!$A2,vertices!$A$2:$A$42,0))-INDEX(vertices!$D$2:$D$42,MATCH(distances!R$1,vertices!$A$2:$A$42,0)))^2+(INDEX(vertices!$E$2:$E$42,MATCH(distances!$A2,vertices!$A$2:$A$42,0))-INDEX(vertices!$E$2:$E$42,MATCH(distances!R$1,vertices!$A$2:$A$42,0)))^2),0)</f>
        <v>309</v>
      </c>
      <c r="S2" s="2">
        <f>ROUND(SQRT((INDEX(vertices!$D$2:$D$42,MATCH(distances!$A2,vertices!$A$2:$A$42,0))-INDEX(vertices!$D$2:$D$42,MATCH(distances!S$1,vertices!$A$2:$A$42,0)))^2+(INDEX(vertices!$E$2:$E$42,MATCH(distances!$A2,vertices!$A$2:$A$42,0))-INDEX(vertices!$E$2:$E$42,MATCH(distances!S$1,vertices!$A$2:$A$42,0)))^2),0)</f>
        <v>379</v>
      </c>
      <c r="T2" s="2">
        <f>ROUND(SQRT((INDEX(vertices!$D$2:$D$42,MATCH(distances!$A2,vertices!$A$2:$A$42,0))-INDEX(vertices!$D$2:$D$42,MATCH(distances!T$1,vertices!$A$2:$A$42,0)))^2+(INDEX(vertices!$E$2:$E$42,MATCH(distances!$A2,vertices!$A$2:$A$42,0))-INDEX(vertices!$E$2:$E$42,MATCH(distances!T$1,vertices!$A$2:$A$42,0)))^2),0)</f>
        <v>232</v>
      </c>
      <c r="U2" s="2">
        <f>ROUND(SQRT((INDEX(vertices!$D$2:$D$42,MATCH(distances!$A2,vertices!$A$2:$A$42,0))-INDEX(vertices!$D$2:$D$42,MATCH(distances!U$1,vertices!$A$2:$A$42,0)))^2+(INDEX(vertices!$E$2:$E$42,MATCH(distances!$A2,vertices!$A$2:$A$42,0))-INDEX(vertices!$E$2:$E$42,MATCH(distances!U$1,vertices!$A$2:$A$42,0)))^2),0)</f>
        <v>334</v>
      </c>
      <c r="V2" s="2">
        <f>ROUND(SQRT((INDEX(vertices!$D$2:$D$42,MATCH(distances!$A2,vertices!$A$2:$A$42,0))-INDEX(vertices!$D$2:$D$42,MATCH(distances!V$1,vertices!$A$2:$A$42,0)))^2+(INDEX(vertices!$E$2:$E$42,MATCH(distances!$A2,vertices!$A$2:$A$42,0))-INDEX(vertices!$E$2:$E$42,MATCH(distances!V$1,vertices!$A$2:$A$42,0)))^2),0)</f>
        <v>395</v>
      </c>
      <c r="W2" s="2">
        <f>ROUND(SQRT((INDEX(vertices!$D$2:$D$42,MATCH(distances!$A2,vertices!$A$2:$A$42,0))-INDEX(vertices!$D$2:$D$42,MATCH(distances!W$1,vertices!$A$2:$A$42,0)))^2+(INDEX(vertices!$E$2:$E$42,MATCH(distances!$A2,vertices!$A$2:$A$42,0))-INDEX(vertices!$E$2:$E$42,MATCH(distances!W$1,vertices!$A$2:$A$42,0)))^2),0)</f>
        <v>465</v>
      </c>
      <c r="X2" s="2">
        <f>ROUND(SQRT((INDEX(vertices!$D$2:$D$42,MATCH(distances!$A2,vertices!$A$2:$A$42,0))-INDEX(vertices!$D$2:$D$42,MATCH(distances!X$1,vertices!$A$2:$A$42,0)))^2+(INDEX(vertices!$E$2:$E$42,MATCH(distances!$A2,vertices!$A$2:$A$42,0))-INDEX(vertices!$E$2:$E$42,MATCH(distances!X$1,vertices!$A$2:$A$42,0)))^2),0)</f>
        <v>191</v>
      </c>
      <c r="Y2" s="2">
        <f>ROUND(SQRT((INDEX(vertices!$D$2:$D$42,MATCH(distances!$A2,vertices!$A$2:$A$42,0))-INDEX(vertices!$D$2:$D$42,MATCH(distances!Y$1,vertices!$A$2:$A$42,0)))^2+(INDEX(vertices!$E$2:$E$42,MATCH(distances!$A2,vertices!$A$2:$A$42,0))-INDEX(vertices!$E$2:$E$42,MATCH(distances!Y$1,vertices!$A$2:$A$42,0)))^2),0)</f>
        <v>311</v>
      </c>
      <c r="Z2" s="2">
        <f>ROUND(SQRT((INDEX(vertices!$D$2:$D$42,MATCH(distances!$A2,vertices!$A$2:$A$42,0))-INDEX(vertices!$D$2:$D$42,MATCH(distances!Z$1,vertices!$A$2:$A$42,0)))^2+(INDEX(vertices!$E$2:$E$42,MATCH(distances!$A2,vertices!$A$2:$A$42,0))-INDEX(vertices!$E$2:$E$42,MATCH(distances!Z$1,vertices!$A$2:$A$42,0)))^2),0)</f>
        <v>262</v>
      </c>
      <c r="AA2" s="2">
        <f>ROUND(SQRT((INDEX(vertices!$D$2:$D$42,MATCH(distances!$A2,vertices!$A$2:$A$42,0))-INDEX(vertices!$D$2:$D$42,MATCH(distances!AA$1,vertices!$A$2:$A$42,0)))^2+(INDEX(vertices!$E$2:$E$42,MATCH(distances!$A2,vertices!$A$2:$A$42,0))-INDEX(vertices!$E$2:$E$42,MATCH(distances!AA$1,vertices!$A$2:$A$42,0)))^2),0)</f>
        <v>208</v>
      </c>
      <c r="AB2" s="2">
        <f>ROUND(SQRT((INDEX(vertices!$D$2:$D$42,MATCH(distances!$A2,vertices!$A$2:$A$42,0))-INDEX(vertices!$D$2:$D$42,MATCH(distances!AB$1,vertices!$A$2:$A$42,0)))^2+(INDEX(vertices!$E$2:$E$42,MATCH(distances!$A2,vertices!$A$2:$A$42,0))-INDEX(vertices!$E$2:$E$42,MATCH(distances!AB$1,vertices!$A$2:$A$42,0)))^2),0)</f>
        <v>382</v>
      </c>
      <c r="AC2" s="2">
        <f>ROUND(SQRT((INDEX(vertices!$D$2:$D$42,MATCH(distances!$A2,vertices!$A$2:$A$42,0))-INDEX(vertices!$D$2:$D$42,MATCH(distances!AC$1,vertices!$A$2:$A$42,0)))^2+(INDEX(vertices!$E$2:$E$42,MATCH(distances!$A2,vertices!$A$2:$A$42,0))-INDEX(vertices!$E$2:$E$42,MATCH(distances!AC$1,vertices!$A$2:$A$42,0)))^2),0)</f>
        <v>482</v>
      </c>
      <c r="AD2" s="2">
        <f>ROUND(SQRT((INDEX(vertices!$D$2:$D$42,MATCH(distances!$A2,vertices!$A$2:$A$42,0))-INDEX(vertices!$D$2:$D$42,MATCH(distances!AD$1,vertices!$A$2:$A$42,0)))^2+(INDEX(vertices!$E$2:$E$42,MATCH(distances!$A2,vertices!$A$2:$A$42,0))-INDEX(vertices!$E$2:$E$42,MATCH(distances!AD$1,vertices!$A$2:$A$42,0)))^2),0)</f>
        <v>306</v>
      </c>
      <c r="AE2" s="2">
        <f>ROUND(SQRT((INDEX(vertices!$D$2:$D$42,MATCH(distances!$A2,vertices!$A$2:$A$42,0))-INDEX(vertices!$D$2:$D$42,MATCH(distances!AE$1,vertices!$A$2:$A$42,0)))^2+(INDEX(vertices!$E$2:$E$42,MATCH(distances!$A2,vertices!$A$2:$A$42,0))-INDEX(vertices!$E$2:$E$42,MATCH(distances!AE$1,vertices!$A$2:$A$42,0)))^2),0)</f>
        <v>172</v>
      </c>
      <c r="AF2" s="2">
        <f>ROUND(SQRT((INDEX(vertices!$D$2:$D$42,MATCH(distances!$A2,vertices!$A$2:$A$42,0))-INDEX(vertices!$D$2:$D$42,MATCH(distances!AF$1,vertices!$A$2:$A$42,0)))^2+(INDEX(vertices!$E$2:$E$42,MATCH(distances!$A2,vertices!$A$2:$A$42,0))-INDEX(vertices!$E$2:$E$42,MATCH(distances!AF$1,vertices!$A$2:$A$42,0)))^2),0)</f>
        <v>469</v>
      </c>
      <c r="AG2" s="2">
        <f>ROUND(SQRT((INDEX(vertices!$D$2:$D$42,MATCH(distances!$A2,vertices!$A$2:$A$42,0))-INDEX(vertices!$D$2:$D$42,MATCH(distances!AG$1,vertices!$A$2:$A$42,0)))^2+(INDEX(vertices!$E$2:$E$42,MATCH(distances!$A2,vertices!$A$2:$A$42,0))-INDEX(vertices!$E$2:$E$42,MATCH(distances!AG$1,vertices!$A$2:$A$42,0)))^2),0)</f>
        <v>375</v>
      </c>
      <c r="AH2" s="2">
        <f>ROUND(SQRT((INDEX(vertices!$D$2:$D$42,MATCH(distances!$A2,vertices!$A$2:$A$42,0))-INDEX(vertices!$D$2:$D$42,MATCH(distances!AH$1,vertices!$A$2:$A$42,0)))^2+(INDEX(vertices!$E$2:$E$42,MATCH(distances!$A2,vertices!$A$2:$A$42,0))-INDEX(vertices!$E$2:$E$42,MATCH(distances!AH$1,vertices!$A$2:$A$42,0)))^2),0)</f>
        <v>87</v>
      </c>
      <c r="AI2" s="2">
        <f>ROUND(SQRT((INDEX(vertices!$D$2:$D$42,MATCH(distances!$A2,vertices!$A$2:$A$42,0))-INDEX(vertices!$D$2:$D$42,MATCH(distances!AI$1,vertices!$A$2:$A$42,0)))^2+(INDEX(vertices!$E$2:$E$42,MATCH(distances!$A2,vertices!$A$2:$A$42,0))-INDEX(vertices!$E$2:$E$42,MATCH(distances!AI$1,vertices!$A$2:$A$42,0)))^2),0)</f>
        <v>145</v>
      </c>
      <c r="AJ2" s="2">
        <f>ROUND(SQRT((INDEX(vertices!$D$2:$D$42,MATCH(distances!$A2,vertices!$A$2:$A$42,0))-INDEX(vertices!$D$2:$D$42,MATCH(distances!AJ$1,vertices!$A$2:$A$42,0)))^2+(INDEX(vertices!$E$2:$E$42,MATCH(distances!$A2,vertices!$A$2:$A$42,0))-INDEX(vertices!$E$2:$E$42,MATCH(distances!AJ$1,vertices!$A$2:$A$42,0)))^2),0)</f>
        <v>287</v>
      </c>
      <c r="AK2" s="2">
        <f>ROUND(SQRT((INDEX(vertices!$D$2:$D$42,MATCH(distances!$A2,vertices!$A$2:$A$42,0))-INDEX(vertices!$D$2:$D$42,MATCH(distances!AK$1,vertices!$A$2:$A$42,0)))^2+(INDEX(vertices!$E$2:$E$42,MATCH(distances!$A2,vertices!$A$2:$A$42,0))-INDEX(vertices!$E$2:$E$42,MATCH(distances!AK$1,vertices!$A$2:$A$42,0)))^2),0)</f>
        <v>40</v>
      </c>
      <c r="AL2" s="2">
        <f>ROUND(SQRT((INDEX(vertices!$D$2:$D$42,MATCH(distances!$A2,vertices!$A$2:$A$42,0))-INDEX(vertices!$D$2:$D$42,MATCH(distances!AL$1,vertices!$A$2:$A$42,0)))^2+(INDEX(vertices!$E$2:$E$42,MATCH(distances!$A2,vertices!$A$2:$A$42,0))-INDEX(vertices!$E$2:$E$42,MATCH(distances!AL$1,vertices!$A$2:$A$42,0)))^2),0)</f>
        <v>56</v>
      </c>
      <c r="AM2" s="2">
        <f>ROUND(SQRT((INDEX(vertices!$D$2:$D$42,MATCH(distances!$A2,vertices!$A$2:$A$42,0))-INDEX(vertices!$D$2:$D$42,MATCH(distances!AM$1,vertices!$A$2:$A$42,0)))^2+(INDEX(vertices!$E$2:$E$42,MATCH(distances!$A2,vertices!$A$2:$A$42,0))-INDEX(vertices!$E$2:$E$42,MATCH(distances!AM$1,vertices!$A$2:$A$42,0)))^2),0)</f>
        <v>183</v>
      </c>
      <c r="AN2" s="2">
        <f>ROUND(SQRT((INDEX(vertices!$D$2:$D$42,MATCH(distances!$A2,vertices!$A$2:$A$42,0))-INDEX(vertices!$D$2:$D$42,MATCH(distances!AN$1,vertices!$A$2:$A$42,0)))^2+(INDEX(vertices!$E$2:$E$42,MATCH(distances!$A2,vertices!$A$2:$A$42,0))-INDEX(vertices!$E$2:$E$42,MATCH(distances!AN$1,vertices!$A$2:$A$42,0)))^2),0)</f>
        <v>487</v>
      </c>
      <c r="AO2" s="2">
        <f>ROUND(SQRT((INDEX(vertices!$D$2:$D$42,MATCH(distances!$A2,vertices!$A$2:$A$42,0))-INDEX(vertices!$D$2:$D$42,MATCH(distances!AO$1,vertices!$A$2:$A$42,0)))^2+(INDEX(vertices!$E$2:$E$42,MATCH(distances!$A2,vertices!$A$2:$A$42,0))-INDEX(vertices!$E$2:$E$42,MATCH(distances!AO$1,vertices!$A$2:$A$42,0)))^2),0)</f>
        <v>476</v>
      </c>
      <c r="AP2" s="2">
        <f>ROUND(SQRT((INDEX(vertices!$D$2:$D$42,MATCH(distances!$A2,vertices!$A$2:$A$42,0))-INDEX(vertices!$D$2:$D$42,MATCH(distances!AP$1,vertices!$A$2:$A$42,0)))^2+(INDEX(vertices!$E$2:$E$42,MATCH(distances!$A2,vertices!$A$2:$A$42,0))-INDEX(vertices!$E$2:$E$42,MATCH(distances!AP$1,vertices!$A$2:$A$42,0)))^2),0)</f>
        <v>85</v>
      </c>
    </row>
    <row r="3" spans="1:42" x14ac:dyDescent="0.25">
      <c r="A3" t="str">
        <v>B</v>
      </c>
      <c r="B3" s="2">
        <f>ROUND(SQRT((INDEX(vertices!$D$2:$D$42,MATCH(distances!$A3,vertices!$A$2:$A$42,0))-INDEX(vertices!$D$2:$D$42,MATCH(distances!B$1,vertices!$A$2:$A$42,0)))^2+(INDEX(vertices!$E$2:$E$42,MATCH(distances!$A3,vertices!$A$2:$A$42,0))-INDEX(vertices!$E$2:$E$42,MATCH(distances!B$1,vertices!$A$2:$A$42,0)))^2),0)</f>
        <v>368</v>
      </c>
      <c r="C3" s="2">
        <f>ROUND(SQRT((INDEX(vertices!$D$2:$D$42,MATCH(distances!$A3,vertices!$A$2:$A$42,0))-INDEX(vertices!$D$2:$D$42,MATCH(distances!C$1,vertices!$A$2:$A$42,0)))^2+(INDEX(vertices!$E$2:$E$42,MATCH(distances!$A3,vertices!$A$2:$A$42,0))-INDEX(vertices!$E$2:$E$42,MATCH(distances!C$1,vertices!$A$2:$A$42,0)))^2),0)</f>
        <v>0</v>
      </c>
      <c r="D3" s="2">
        <f>ROUND(SQRT((INDEX(vertices!$D$2:$D$42,MATCH(distances!$A3,vertices!$A$2:$A$42,0))-INDEX(vertices!$D$2:$D$42,MATCH(distances!D$1,vertices!$A$2:$A$42,0)))^2+(INDEX(vertices!$E$2:$E$42,MATCH(distances!$A3,vertices!$A$2:$A$42,0))-INDEX(vertices!$E$2:$E$42,MATCH(distances!D$1,vertices!$A$2:$A$42,0)))^2),0)</f>
        <v>132</v>
      </c>
      <c r="E3" s="2">
        <f>ROUND(SQRT((INDEX(vertices!$D$2:$D$42,MATCH(distances!$A3,vertices!$A$2:$A$42,0))-INDEX(vertices!$D$2:$D$42,MATCH(distances!E$1,vertices!$A$2:$A$42,0)))^2+(INDEX(vertices!$E$2:$E$42,MATCH(distances!$A3,vertices!$A$2:$A$42,0))-INDEX(vertices!$E$2:$E$42,MATCH(distances!E$1,vertices!$A$2:$A$42,0)))^2),0)</f>
        <v>300</v>
      </c>
      <c r="F3" s="2">
        <f>ROUND(SQRT((INDEX(vertices!$D$2:$D$42,MATCH(distances!$A3,vertices!$A$2:$A$42,0))-INDEX(vertices!$D$2:$D$42,MATCH(distances!F$1,vertices!$A$2:$A$42,0)))^2+(INDEX(vertices!$E$2:$E$42,MATCH(distances!$A3,vertices!$A$2:$A$42,0))-INDEX(vertices!$E$2:$E$42,MATCH(distances!F$1,vertices!$A$2:$A$42,0)))^2),0)</f>
        <v>269</v>
      </c>
      <c r="G3" s="2">
        <f>ROUND(SQRT((INDEX(vertices!$D$2:$D$42,MATCH(distances!$A3,vertices!$A$2:$A$42,0))-INDEX(vertices!$D$2:$D$42,MATCH(distances!G$1,vertices!$A$2:$A$42,0)))^2+(INDEX(vertices!$E$2:$E$42,MATCH(distances!$A3,vertices!$A$2:$A$42,0))-INDEX(vertices!$E$2:$E$42,MATCH(distances!G$1,vertices!$A$2:$A$42,0)))^2),0)</f>
        <v>415</v>
      </c>
      <c r="H3" s="2">
        <f>ROUND(SQRT((INDEX(vertices!$D$2:$D$42,MATCH(distances!$A3,vertices!$A$2:$A$42,0))-INDEX(vertices!$D$2:$D$42,MATCH(distances!H$1,vertices!$A$2:$A$42,0)))^2+(INDEX(vertices!$E$2:$E$42,MATCH(distances!$A3,vertices!$A$2:$A$42,0))-INDEX(vertices!$E$2:$E$42,MATCH(distances!H$1,vertices!$A$2:$A$42,0)))^2),0)</f>
        <v>72</v>
      </c>
      <c r="I3" s="2">
        <f>ROUND(SQRT((INDEX(vertices!$D$2:$D$42,MATCH(distances!$A3,vertices!$A$2:$A$42,0))-INDEX(vertices!$D$2:$D$42,MATCH(distances!I$1,vertices!$A$2:$A$42,0)))^2+(INDEX(vertices!$E$2:$E$42,MATCH(distances!$A3,vertices!$A$2:$A$42,0))-INDEX(vertices!$E$2:$E$42,MATCH(distances!I$1,vertices!$A$2:$A$42,0)))^2),0)</f>
        <v>300</v>
      </c>
      <c r="J3" s="2">
        <f>ROUND(SQRT((INDEX(vertices!$D$2:$D$42,MATCH(distances!$A3,vertices!$A$2:$A$42,0))-INDEX(vertices!$D$2:$D$42,MATCH(distances!J$1,vertices!$A$2:$A$42,0)))^2+(INDEX(vertices!$E$2:$E$42,MATCH(distances!$A3,vertices!$A$2:$A$42,0))-INDEX(vertices!$E$2:$E$42,MATCH(distances!J$1,vertices!$A$2:$A$42,0)))^2),0)</f>
        <v>304</v>
      </c>
      <c r="K3" s="2">
        <f>ROUND(SQRT((INDEX(vertices!$D$2:$D$42,MATCH(distances!$A3,vertices!$A$2:$A$42,0))-INDEX(vertices!$D$2:$D$42,MATCH(distances!K$1,vertices!$A$2:$A$42,0)))^2+(INDEX(vertices!$E$2:$E$42,MATCH(distances!$A3,vertices!$A$2:$A$42,0))-INDEX(vertices!$E$2:$E$42,MATCH(distances!K$1,vertices!$A$2:$A$42,0)))^2),0)</f>
        <v>427</v>
      </c>
      <c r="L3" s="2">
        <f>ROUND(SQRT((INDEX(vertices!$D$2:$D$42,MATCH(distances!$A3,vertices!$A$2:$A$42,0))-INDEX(vertices!$D$2:$D$42,MATCH(distances!L$1,vertices!$A$2:$A$42,0)))^2+(INDEX(vertices!$E$2:$E$42,MATCH(distances!$A3,vertices!$A$2:$A$42,0))-INDEX(vertices!$E$2:$E$42,MATCH(distances!L$1,vertices!$A$2:$A$42,0)))^2),0)</f>
        <v>330</v>
      </c>
      <c r="M3" s="2">
        <f>ROUND(SQRT((INDEX(vertices!$D$2:$D$42,MATCH(distances!$A3,vertices!$A$2:$A$42,0))-INDEX(vertices!$D$2:$D$42,MATCH(distances!M$1,vertices!$A$2:$A$42,0)))^2+(INDEX(vertices!$E$2:$E$42,MATCH(distances!$A3,vertices!$A$2:$A$42,0))-INDEX(vertices!$E$2:$E$42,MATCH(distances!M$1,vertices!$A$2:$A$42,0)))^2),0)</f>
        <v>478</v>
      </c>
      <c r="N3" s="2">
        <f>ROUND(SQRT((INDEX(vertices!$D$2:$D$42,MATCH(distances!$A3,vertices!$A$2:$A$42,0))-INDEX(vertices!$D$2:$D$42,MATCH(distances!N$1,vertices!$A$2:$A$42,0)))^2+(INDEX(vertices!$E$2:$E$42,MATCH(distances!$A3,vertices!$A$2:$A$42,0))-INDEX(vertices!$E$2:$E$42,MATCH(distances!N$1,vertices!$A$2:$A$42,0)))^2),0)</f>
        <v>304</v>
      </c>
      <c r="O3" s="2">
        <f>ROUND(SQRT((INDEX(vertices!$D$2:$D$42,MATCH(distances!$A3,vertices!$A$2:$A$42,0))-INDEX(vertices!$D$2:$D$42,MATCH(distances!O$1,vertices!$A$2:$A$42,0)))^2+(INDEX(vertices!$E$2:$E$42,MATCH(distances!$A3,vertices!$A$2:$A$42,0))-INDEX(vertices!$E$2:$E$42,MATCH(distances!O$1,vertices!$A$2:$A$42,0)))^2),0)</f>
        <v>422</v>
      </c>
      <c r="P3" s="2">
        <f>ROUND(SQRT((INDEX(vertices!$D$2:$D$42,MATCH(distances!$A3,vertices!$A$2:$A$42,0))-INDEX(vertices!$D$2:$D$42,MATCH(distances!P$1,vertices!$A$2:$A$42,0)))^2+(INDEX(vertices!$E$2:$E$42,MATCH(distances!$A3,vertices!$A$2:$A$42,0))-INDEX(vertices!$E$2:$E$42,MATCH(distances!P$1,vertices!$A$2:$A$42,0)))^2),0)</f>
        <v>396</v>
      </c>
      <c r="Q3" s="2">
        <f>ROUND(SQRT((INDEX(vertices!$D$2:$D$42,MATCH(distances!$A3,vertices!$A$2:$A$42,0))-INDEX(vertices!$D$2:$D$42,MATCH(distances!Q$1,vertices!$A$2:$A$42,0)))^2+(INDEX(vertices!$E$2:$E$42,MATCH(distances!$A3,vertices!$A$2:$A$42,0))-INDEX(vertices!$E$2:$E$42,MATCH(distances!Q$1,vertices!$A$2:$A$42,0)))^2),0)</f>
        <v>382</v>
      </c>
      <c r="R3" s="2">
        <f>ROUND(SQRT((INDEX(vertices!$D$2:$D$42,MATCH(distances!$A3,vertices!$A$2:$A$42,0))-INDEX(vertices!$D$2:$D$42,MATCH(distances!R$1,vertices!$A$2:$A$42,0)))^2+(INDEX(vertices!$E$2:$E$42,MATCH(distances!$A3,vertices!$A$2:$A$42,0))-INDEX(vertices!$E$2:$E$42,MATCH(distances!R$1,vertices!$A$2:$A$42,0)))^2),0)</f>
        <v>134</v>
      </c>
      <c r="S3" s="2">
        <f>ROUND(SQRT((INDEX(vertices!$D$2:$D$42,MATCH(distances!$A3,vertices!$A$2:$A$42,0))-INDEX(vertices!$D$2:$D$42,MATCH(distances!S$1,vertices!$A$2:$A$42,0)))^2+(INDEX(vertices!$E$2:$E$42,MATCH(distances!$A3,vertices!$A$2:$A$42,0))-INDEX(vertices!$E$2:$E$42,MATCH(distances!S$1,vertices!$A$2:$A$42,0)))^2),0)</f>
        <v>484</v>
      </c>
      <c r="T3" s="2">
        <f>ROUND(SQRT((INDEX(vertices!$D$2:$D$42,MATCH(distances!$A3,vertices!$A$2:$A$42,0))-INDEX(vertices!$D$2:$D$42,MATCH(distances!T$1,vertices!$A$2:$A$42,0)))^2+(INDEX(vertices!$E$2:$E$42,MATCH(distances!$A3,vertices!$A$2:$A$42,0))-INDEX(vertices!$E$2:$E$42,MATCH(distances!T$1,vertices!$A$2:$A$42,0)))^2),0)</f>
        <v>293</v>
      </c>
      <c r="U3" s="2">
        <f>ROUND(SQRT((INDEX(vertices!$D$2:$D$42,MATCH(distances!$A3,vertices!$A$2:$A$42,0))-INDEX(vertices!$D$2:$D$42,MATCH(distances!U$1,vertices!$A$2:$A$42,0)))^2+(INDEX(vertices!$E$2:$E$42,MATCH(distances!$A3,vertices!$A$2:$A$42,0))-INDEX(vertices!$E$2:$E$42,MATCH(distances!U$1,vertices!$A$2:$A$42,0)))^2),0)</f>
        <v>179</v>
      </c>
      <c r="V3" s="2">
        <f>ROUND(SQRT((INDEX(vertices!$D$2:$D$42,MATCH(distances!$A3,vertices!$A$2:$A$42,0))-INDEX(vertices!$D$2:$D$42,MATCH(distances!V$1,vertices!$A$2:$A$42,0)))^2+(INDEX(vertices!$E$2:$E$42,MATCH(distances!$A3,vertices!$A$2:$A$42,0))-INDEX(vertices!$E$2:$E$42,MATCH(distances!V$1,vertices!$A$2:$A$42,0)))^2),0)</f>
        <v>106</v>
      </c>
      <c r="W3" s="2">
        <f>ROUND(SQRT((INDEX(vertices!$D$2:$D$42,MATCH(distances!$A3,vertices!$A$2:$A$42,0))-INDEX(vertices!$D$2:$D$42,MATCH(distances!W$1,vertices!$A$2:$A$42,0)))^2+(INDEX(vertices!$E$2:$E$42,MATCH(distances!$A3,vertices!$A$2:$A$42,0))-INDEX(vertices!$E$2:$E$42,MATCH(distances!W$1,vertices!$A$2:$A$42,0)))^2),0)</f>
        <v>287</v>
      </c>
      <c r="X3" s="2">
        <f>ROUND(SQRT((INDEX(vertices!$D$2:$D$42,MATCH(distances!$A3,vertices!$A$2:$A$42,0))-INDEX(vertices!$D$2:$D$42,MATCH(distances!X$1,vertices!$A$2:$A$42,0)))^2+(INDEX(vertices!$E$2:$E$42,MATCH(distances!$A3,vertices!$A$2:$A$42,0))-INDEX(vertices!$E$2:$E$42,MATCH(distances!X$1,vertices!$A$2:$A$42,0)))^2),0)</f>
        <v>196</v>
      </c>
      <c r="Y3" s="2">
        <f>ROUND(SQRT((INDEX(vertices!$D$2:$D$42,MATCH(distances!$A3,vertices!$A$2:$A$42,0))-INDEX(vertices!$D$2:$D$42,MATCH(distances!Y$1,vertices!$A$2:$A$42,0)))^2+(INDEX(vertices!$E$2:$E$42,MATCH(distances!$A3,vertices!$A$2:$A$42,0))-INDEX(vertices!$E$2:$E$42,MATCH(distances!Y$1,vertices!$A$2:$A$42,0)))^2),0)</f>
        <v>113</v>
      </c>
      <c r="Z3" s="2">
        <f>ROUND(SQRT((INDEX(vertices!$D$2:$D$42,MATCH(distances!$A3,vertices!$A$2:$A$42,0))-INDEX(vertices!$D$2:$D$42,MATCH(distances!Z$1,vertices!$A$2:$A$42,0)))^2+(INDEX(vertices!$E$2:$E$42,MATCH(distances!$A3,vertices!$A$2:$A$42,0))-INDEX(vertices!$E$2:$E$42,MATCH(distances!Z$1,vertices!$A$2:$A$42,0)))^2),0)</f>
        <v>470</v>
      </c>
      <c r="AA3" s="2">
        <f>ROUND(SQRT((INDEX(vertices!$D$2:$D$42,MATCH(distances!$A3,vertices!$A$2:$A$42,0))-INDEX(vertices!$D$2:$D$42,MATCH(distances!AA$1,vertices!$A$2:$A$42,0)))^2+(INDEX(vertices!$E$2:$E$42,MATCH(distances!$A3,vertices!$A$2:$A$42,0))-INDEX(vertices!$E$2:$E$42,MATCH(distances!AA$1,vertices!$A$2:$A$42,0)))^2),0)</f>
        <v>304</v>
      </c>
      <c r="AB3" s="2">
        <f>ROUND(SQRT((INDEX(vertices!$D$2:$D$42,MATCH(distances!$A3,vertices!$A$2:$A$42,0))-INDEX(vertices!$D$2:$D$42,MATCH(distances!AB$1,vertices!$A$2:$A$42,0)))^2+(INDEX(vertices!$E$2:$E$42,MATCH(distances!$A3,vertices!$A$2:$A$42,0))-INDEX(vertices!$E$2:$E$42,MATCH(distances!AB$1,vertices!$A$2:$A$42,0)))^2),0)</f>
        <v>410</v>
      </c>
      <c r="AC3" s="2">
        <f>ROUND(SQRT((INDEX(vertices!$D$2:$D$42,MATCH(distances!$A3,vertices!$A$2:$A$42,0))-INDEX(vertices!$D$2:$D$42,MATCH(distances!AC$1,vertices!$A$2:$A$42,0)))^2+(INDEX(vertices!$E$2:$E$42,MATCH(distances!$A3,vertices!$A$2:$A$42,0))-INDEX(vertices!$E$2:$E$42,MATCH(distances!AC$1,vertices!$A$2:$A$42,0)))^2),0)</f>
        <v>193</v>
      </c>
      <c r="AD3" s="2">
        <f>ROUND(SQRT((INDEX(vertices!$D$2:$D$42,MATCH(distances!$A3,vertices!$A$2:$A$42,0))-INDEX(vertices!$D$2:$D$42,MATCH(distances!AD$1,vertices!$A$2:$A$42,0)))^2+(INDEX(vertices!$E$2:$E$42,MATCH(distances!$A3,vertices!$A$2:$A$42,0))-INDEX(vertices!$E$2:$E$42,MATCH(distances!AD$1,vertices!$A$2:$A$42,0)))^2),0)</f>
        <v>238</v>
      </c>
      <c r="AE3" s="2">
        <f>ROUND(SQRT((INDEX(vertices!$D$2:$D$42,MATCH(distances!$A3,vertices!$A$2:$A$42,0))-INDEX(vertices!$D$2:$D$42,MATCH(distances!AE$1,vertices!$A$2:$A$42,0)))^2+(INDEX(vertices!$E$2:$E$42,MATCH(distances!$A3,vertices!$A$2:$A$42,0))-INDEX(vertices!$E$2:$E$42,MATCH(distances!AE$1,vertices!$A$2:$A$42,0)))^2),0)</f>
        <v>201</v>
      </c>
      <c r="AF3" s="2">
        <f>ROUND(SQRT((INDEX(vertices!$D$2:$D$42,MATCH(distances!$A3,vertices!$A$2:$A$42,0))-INDEX(vertices!$D$2:$D$42,MATCH(distances!AF$1,vertices!$A$2:$A$42,0)))^2+(INDEX(vertices!$E$2:$E$42,MATCH(distances!$A3,vertices!$A$2:$A$42,0))-INDEX(vertices!$E$2:$E$42,MATCH(distances!AF$1,vertices!$A$2:$A$42,0)))^2),0)</f>
        <v>402</v>
      </c>
      <c r="AG3" s="2">
        <f>ROUND(SQRT((INDEX(vertices!$D$2:$D$42,MATCH(distances!$A3,vertices!$A$2:$A$42,0))-INDEX(vertices!$D$2:$D$42,MATCH(distances!AG$1,vertices!$A$2:$A$42,0)))^2+(INDEX(vertices!$E$2:$E$42,MATCH(distances!$A3,vertices!$A$2:$A$42,0))-INDEX(vertices!$E$2:$E$42,MATCH(distances!AG$1,vertices!$A$2:$A$42,0)))^2),0)</f>
        <v>40</v>
      </c>
      <c r="AH3" s="2">
        <f>ROUND(SQRT((INDEX(vertices!$D$2:$D$42,MATCH(distances!$A3,vertices!$A$2:$A$42,0))-INDEX(vertices!$D$2:$D$42,MATCH(distances!AH$1,vertices!$A$2:$A$42,0)))^2+(INDEX(vertices!$E$2:$E$42,MATCH(distances!$A3,vertices!$A$2:$A$42,0))-INDEX(vertices!$E$2:$E$42,MATCH(distances!AH$1,vertices!$A$2:$A$42,0)))^2),0)</f>
        <v>318</v>
      </c>
      <c r="AI3" s="2">
        <f>ROUND(SQRT((INDEX(vertices!$D$2:$D$42,MATCH(distances!$A3,vertices!$A$2:$A$42,0))-INDEX(vertices!$D$2:$D$42,MATCH(distances!AI$1,vertices!$A$2:$A$42,0)))^2+(INDEX(vertices!$E$2:$E$42,MATCH(distances!$A3,vertices!$A$2:$A$42,0))-INDEX(vertices!$E$2:$E$42,MATCH(distances!AI$1,vertices!$A$2:$A$42,0)))^2),0)</f>
        <v>232</v>
      </c>
      <c r="AJ3" s="2">
        <f>ROUND(SQRT((INDEX(vertices!$D$2:$D$42,MATCH(distances!$A3,vertices!$A$2:$A$42,0))-INDEX(vertices!$D$2:$D$42,MATCH(distances!AJ$1,vertices!$A$2:$A$42,0)))^2+(INDEX(vertices!$E$2:$E$42,MATCH(distances!$A3,vertices!$A$2:$A$42,0))-INDEX(vertices!$E$2:$E$42,MATCH(distances!AJ$1,vertices!$A$2:$A$42,0)))^2),0)</f>
        <v>189</v>
      </c>
      <c r="AK3" s="2">
        <f>ROUND(SQRT((INDEX(vertices!$D$2:$D$42,MATCH(distances!$A3,vertices!$A$2:$A$42,0))-INDEX(vertices!$D$2:$D$42,MATCH(distances!AK$1,vertices!$A$2:$A$42,0)))^2+(INDEX(vertices!$E$2:$E$42,MATCH(distances!$A3,vertices!$A$2:$A$42,0))-INDEX(vertices!$E$2:$E$42,MATCH(distances!AK$1,vertices!$A$2:$A$42,0)))^2),0)</f>
        <v>380</v>
      </c>
      <c r="AL3" s="2">
        <f>ROUND(SQRT((INDEX(vertices!$D$2:$D$42,MATCH(distances!$A3,vertices!$A$2:$A$42,0))-INDEX(vertices!$D$2:$D$42,MATCH(distances!AL$1,vertices!$A$2:$A$42,0)))^2+(INDEX(vertices!$E$2:$E$42,MATCH(distances!$A3,vertices!$A$2:$A$42,0))-INDEX(vertices!$E$2:$E$42,MATCH(distances!AL$1,vertices!$A$2:$A$42,0)))^2),0)</f>
        <v>388</v>
      </c>
      <c r="AM3" s="2">
        <f>ROUND(SQRT((INDEX(vertices!$D$2:$D$42,MATCH(distances!$A3,vertices!$A$2:$A$42,0))-INDEX(vertices!$D$2:$D$42,MATCH(distances!AM$1,vertices!$A$2:$A$42,0)))^2+(INDEX(vertices!$E$2:$E$42,MATCH(distances!$A3,vertices!$A$2:$A$42,0))-INDEX(vertices!$E$2:$E$42,MATCH(distances!AM$1,vertices!$A$2:$A$42,0)))^2),0)</f>
        <v>308</v>
      </c>
      <c r="AN3" s="2">
        <f>ROUND(SQRT((INDEX(vertices!$D$2:$D$42,MATCH(distances!$A3,vertices!$A$2:$A$42,0))-INDEX(vertices!$D$2:$D$42,MATCH(distances!AN$1,vertices!$A$2:$A$42,0)))^2+(INDEX(vertices!$E$2:$E$42,MATCH(distances!$A3,vertices!$A$2:$A$42,0))-INDEX(vertices!$E$2:$E$42,MATCH(distances!AN$1,vertices!$A$2:$A$42,0)))^2),0)</f>
        <v>248</v>
      </c>
      <c r="AO3" s="2">
        <f>ROUND(SQRT((INDEX(vertices!$D$2:$D$42,MATCH(distances!$A3,vertices!$A$2:$A$42,0))-INDEX(vertices!$D$2:$D$42,MATCH(distances!AO$1,vertices!$A$2:$A$42,0)))^2+(INDEX(vertices!$E$2:$E$42,MATCH(distances!$A3,vertices!$A$2:$A$42,0))-INDEX(vertices!$E$2:$E$42,MATCH(distances!AO$1,vertices!$A$2:$A$42,0)))^2),0)</f>
        <v>320</v>
      </c>
      <c r="AP3" s="2">
        <f>ROUND(SQRT((INDEX(vertices!$D$2:$D$42,MATCH(distances!$A3,vertices!$A$2:$A$42,0))-INDEX(vertices!$D$2:$D$42,MATCH(distances!AP$1,vertices!$A$2:$A$42,0)))^2+(INDEX(vertices!$E$2:$E$42,MATCH(distances!$A3,vertices!$A$2:$A$42,0))-INDEX(vertices!$E$2:$E$42,MATCH(distances!AP$1,vertices!$A$2:$A$42,0)))^2),0)</f>
        <v>444</v>
      </c>
    </row>
    <row r="4" spans="1:42" x14ac:dyDescent="0.25">
      <c r="A4" t="str">
        <v>C</v>
      </c>
      <c r="B4" s="2">
        <f>ROUND(SQRT((INDEX(vertices!$D$2:$D$42,MATCH(distances!$A4,vertices!$A$2:$A$42,0))-INDEX(vertices!$D$2:$D$42,MATCH(distances!B$1,vertices!$A$2:$A$42,0)))^2+(INDEX(vertices!$E$2:$E$42,MATCH(distances!$A4,vertices!$A$2:$A$42,0))-INDEX(vertices!$E$2:$E$42,MATCH(distances!B$1,vertices!$A$2:$A$42,0)))^2),0)</f>
        <v>263</v>
      </c>
      <c r="C4" s="2">
        <f>ROUND(SQRT((INDEX(vertices!$D$2:$D$42,MATCH(distances!$A4,vertices!$A$2:$A$42,0))-INDEX(vertices!$D$2:$D$42,MATCH(distances!C$1,vertices!$A$2:$A$42,0)))^2+(INDEX(vertices!$E$2:$E$42,MATCH(distances!$A4,vertices!$A$2:$A$42,0))-INDEX(vertices!$E$2:$E$42,MATCH(distances!C$1,vertices!$A$2:$A$42,0)))^2),0)</f>
        <v>132</v>
      </c>
      <c r="D4" s="2">
        <f>ROUND(SQRT((INDEX(vertices!$D$2:$D$42,MATCH(distances!$A4,vertices!$A$2:$A$42,0))-INDEX(vertices!$D$2:$D$42,MATCH(distances!D$1,vertices!$A$2:$A$42,0)))^2+(INDEX(vertices!$E$2:$E$42,MATCH(distances!$A4,vertices!$A$2:$A$42,0))-INDEX(vertices!$E$2:$E$42,MATCH(distances!D$1,vertices!$A$2:$A$42,0)))^2),0)</f>
        <v>0</v>
      </c>
      <c r="E4" s="2">
        <f>ROUND(SQRT((INDEX(vertices!$D$2:$D$42,MATCH(distances!$A4,vertices!$A$2:$A$42,0))-INDEX(vertices!$D$2:$D$42,MATCH(distances!E$1,vertices!$A$2:$A$42,0)))^2+(INDEX(vertices!$E$2:$E$42,MATCH(distances!$A4,vertices!$A$2:$A$42,0))-INDEX(vertices!$E$2:$E$42,MATCH(distances!E$1,vertices!$A$2:$A$42,0)))^2),0)</f>
        <v>239</v>
      </c>
      <c r="F4" s="2">
        <f>ROUND(SQRT((INDEX(vertices!$D$2:$D$42,MATCH(distances!$A4,vertices!$A$2:$A$42,0))-INDEX(vertices!$D$2:$D$42,MATCH(distances!F$1,vertices!$A$2:$A$42,0)))^2+(INDEX(vertices!$E$2:$E$42,MATCH(distances!$A4,vertices!$A$2:$A$42,0))-INDEX(vertices!$E$2:$E$42,MATCH(distances!F$1,vertices!$A$2:$A$42,0)))^2),0)</f>
        <v>219</v>
      </c>
      <c r="G4" s="2">
        <f>ROUND(SQRT((INDEX(vertices!$D$2:$D$42,MATCH(distances!$A4,vertices!$A$2:$A$42,0))-INDEX(vertices!$D$2:$D$42,MATCH(distances!G$1,vertices!$A$2:$A$42,0)))^2+(INDEX(vertices!$E$2:$E$42,MATCH(distances!$A4,vertices!$A$2:$A$42,0))-INDEX(vertices!$E$2:$E$42,MATCH(distances!G$1,vertices!$A$2:$A$42,0)))^2),0)</f>
        <v>415</v>
      </c>
      <c r="H4" s="2">
        <f>ROUND(SQRT((INDEX(vertices!$D$2:$D$42,MATCH(distances!$A4,vertices!$A$2:$A$42,0))-INDEX(vertices!$D$2:$D$42,MATCH(distances!H$1,vertices!$A$2:$A$42,0)))^2+(INDEX(vertices!$E$2:$E$42,MATCH(distances!$A4,vertices!$A$2:$A$42,0))-INDEX(vertices!$E$2:$E$42,MATCH(distances!H$1,vertices!$A$2:$A$42,0)))^2),0)</f>
        <v>161</v>
      </c>
      <c r="I4" s="2">
        <f>ROUND(SQRT((INDEX(vertices!$D$2:$D$42,MATCH(distances!$A4,vertices!$A$2:$A$42,0))-INDEX(vertices!$D$2:$D$42,MATCH(distances!I$1,vertices!$A$2:$A$42,0)))^2+(INDEX(vertices!$E$2:$E$42,MATCH(distances!$A4,vertices!$A$2:$A$42,0))-INDEX(vertices!$E$2:$E$42,MATCH(distances!I$1,vertices!$A$2:$A$42,0)))^2),0)</f>
        <v>398</v>
      </c>
      <c r="J4" s="2">
        <f>ROUND(SQRT((INDEX(vertices!$D$2:$D$42,MATCH(distances!$A4,vertices!$A$2:$A$42,0))-INDEX(vertices!$D$2:$D$42,MATCH(distances!J$1,vertices!$A$2:$A$42,0)))^2+(INDEX(vertices!$E$2:$E$42,MATCH(distances!$A4,vertices!$A$2:$A$42,0))-INDEX(vertices!$E$2:$E$42,MATCH(distances!J$1,vertices!$A$2:$A$42,0)))^2),0)</f>
        <v>275</v>
      </c>
      <c r="K4" s="2">
        <f>ROUND(SQRT((INDEX(vertices!$D$2:$D$42,MATCH(distances!$A4,vertices!$A$2:$A$42,0))-INDEX(vertices!$D$2:$D$42,MATCH(distances!K$1,vertices!$A$2:$A$42,0)))^2+(INDEX(vertices!$E$2:$E$42,MATCH(distances!$A4,vertices!$A$2:$A$42,0))-INDEX(vertices!$E$2:$E$42,MATCH(distances!K$1,vertices!$A$2:$A$42,0)))^2),0)</f>
        <v>370</v>
      </c>
      <c r="L4" s="2">
        <f>ROUND(SQRT((INDEX(vertices!$D$2:$D$42,MATCH(distances!$A4,vertices!$A$2:$A$42,0))-INDEX(vertices!$D$2:$D$42,MATCH(distances!L$1,vertices!$A$2:$A$42,0)))^2+(INDEX(vertices!$E$2:$E$42,MATCH(distances!$A4,vertices!$A$2:$A$42,0))-INDEX(vertices!$E$2:$E$42,MATCH(distances!L$1,vertices!$A$2:$A$42,0)))^2),0)</f>
        <v>367</v>
      </c>
      <c r="M4" s="2">
        <f>ROUND(SQRT((INDEX(vertices!$D$2:$D$42,MATCH(distances!$A4,vertices!$A$2:$A$42,0))-INDEX(vertices!$D$2:$D$42,MATCH(distances!M$1,vertices!$A$2:$A$42,0)))^2+(INDEX(vertices!$E$2:$E$42,MATCH(distances!$A4,vertices!$A$2:$A$42,0))-INDEX(vertices!$E$2:$E$42,MATCH(distances!M$1,vertices!$A$2:$A$42,0)))^2),0)</f>
        <v>469</v>
      </c>
      <c r="N4" s="2">
        <f>ROUND(SQRT((INDEX(vertices!$D$2:$D$42,MATCH(distances!$A4,vertices!$A$2:$A$42,0))-INDEX(vertices!$D$2:$D$42,MATCH(distances!N$1,vertices!$A$2:$A$42,0)))^2+(INDEX(vertices!$E$2:$E$42,MATCH(distances!$A4,vertices!$A$2:$A$42,0))-INDEX(vertices!$E$2:$E$42,MATCH(distances!N$1,vertices!$A$2:$A$42,0)))^2),0)</f>
        <v>405</v>
      </c>
      <c r="O4" s="2">
        <f>ROUND(SQRT((INDEX(vertices!$D$2:$D$42,MATCH(distances!$A4,vertices!$A$2:$A$42,0))-INDEX(vertices!$D$2:$D$42,MATCH(distances!O$1,vertices!$A$2:$A$42,0)))^2+(INDEX(vertices!$E$2:$E$42,MATCH(distances!$A4,vertices!$A$2:$A$42,0))-INDEX(vertices!$E$2:$E$42,MATCH(distances!O$1,vertices!$A$2:$A$42,0)))^2),0)</f>
        <v>463</v>
      </c>
      <c r="P4" s="2">
        <f>ROUND(SQRT((INDEX(vertices!$D$2:$D$42,MATCH(distances!$A4,vertices!$A$2:$A$42,0))-INDEX(vertices!$D$2:$D$42,MATCH(distances!P$1,vertices!$A$2:$A$42,0)))^2+(INDEX(vertices!$E$2:$E$42,MATCH(distances!$A4,vertices!$A$2:$A$42,0))-INDEX(vertices!$E$2:$E$42,MATCH(distances!P$1,vertices!$A$2:$A$42,0)))^2),0)</f>
        <v>338</v>
      </c>
      <c r="Q4" s="2">
        <f>ROUND(SQRT((INDEX(vertices!$D$2:$D$42,MATCH(distances!$A4,vertices!$A$2:$A$42,0))-INDEX(vertices!$D$2:$D$42,MATCH(distances!Q$1,vertices!$A$2:$A$42,0)))^2+(INDEX(vertices!$E$2:$E$42,MATCH(distances!$A4,vertices!$A$2:$A$42,0))-INDEX(vertices!$E$2:$E$42,MATCH(distances!Q$1,vertices!$A$2:$A$42,0)))^2),0)</f>
        <v>409</v>
      </c>
      <c r="R4" s="2">
        <f>ROUND(SQRT((INDEX(vertices!$D$2:$D$42,MATCH(distances!$A4,vertices!$A$2:$A$42,0))-INDEX(vertices!$D$2:$D$42,MATCH(distances!R$1,vertices!$A$2:$A$42,0)))^2+(INDEX(vertices!$E$2:$E$42,MATCH(distances!$A4,vertices!$A$2:$A$42,0))-INDEX(vertices!$E$2:$E$42,MATCH(distances!R$1,vertices!$A$2:$A$42,0)))^2),0)</f>
        <v>178</v>
      </c>
      <c r="S4" s="2">
        <f>ROUND(SQRT((INDEX(vertices!$D$2:$D$42,MATCH(distances!$A4,vertices!$A$2:$A$42,0))-INDEX(vertices!$D$2:$D$42,MATCH(distances!S$1,vertices!$A$2:$A$42,0)))^2+(INDEX(vertices!$E$2:$E$42,MATCH(distances!$A4,vertices!$A$2:$A$42,0))-INDEX(vertices!$E$2:$E$42,MATCH(distances!S$1,vertices!$A$2:$A$42,0)))^2),0)</f>
        <v>481</v>
      </c>
      <c r="T4" s="2">
        <f>ROUND(SQRT((INDEX(vertices!$D$2:$D$42,MATCH(distances!$A4,vertices!$A$2:$A$42,0))-INDEX(vertices!$D$2:$D$42,MATCH(distances!T$1,vertices!$A$2:$A$42,0)))^2+(INDEX(vertices!$E$2:$E$42,MATCH(distances!$A4,vertices!$A$2:$A$42,0))-INDEX(vertices!$E$2:$E$42,MATCH(distances!T$1,vertices!$A$2:$A$42,0)))^2),0)</f>
        <v>276</v>
      </c>
      <c r="U4" s="2">
        <f>ROUND(SQRT((INDEX(vertices!$D$2:$D$42,MATCH(distances!$A4,vertices!$A$2:$A$42,0))-INDEX(vertices!$D$2:$D$42,MATCH(distances!U$1,vertices!$A$2:$A$42,0)))^2+(INDEX(vertices!$E$2:$E$42,MATCH(distances!$A4,vertices!$A$2:$A$42,0))-INDEX(vertices!$E$2:$E$42,MATCH(distances!U$1,vertices!$A$2:$A$42,0)))^2),0)</f>
        <v>231</v>
      </c>
      <c r="V4" s="2">
        <f>ROUND(SQRT((INDEX(vertices!$D$2:$D$42,MATCH(distances!$A4,vertices!$A$2:$A$42,0))-INDEX(vertices!$D$2:$D$42,MATCH(distances!V$1,vertices!$A$2:$A$42,0)))^2+(INDEX(vertices!$E$2:$E$42,MATCH(distances!$A4,vertices!$A$2:$A$42,0))-INDEX(vertices!$E$2:$E$42,MATCH(distances!V$1,vertices!$A$2:$A$42,0)))^2),0)</f>
        <v>213</v>
      </c>
      <c r="W4" s="2">
        <f>ROUND(SQRT((INDEX(vertices!$D$2:$D$42,MATCH(distances!$A4,vertices!$A$2:$A$42,0))-INDEX(vertices!$D$2:$D$42,MATCH(distances!W$1,vertices!$A$2:$A$42,0)))^2+(INDEX(vertices!$E$2:$E$42,MATCH(distances!$A4,vertices!$A$2:$A$42,0))-INDEX(vertices!$E$2:$E$42,MATCH(distances!W$1,vertices!$A$2:$A$42,0)))^2),0)</f>
        <v>370</v>
      </c>
      <c r="X4" s="2">
        <f>ROUND(SQRT((INDEX(vertices!$D$2:$D$42,MATCH(distances!$A4,vertices!$A$2:$A$42,0))-INDEX(vertices!$D$2:$D$42,MATCH(distances!X$1,vertices!$A$2:$A$42,0)))^2+(INDEX(vertices!$E$2:$E$42,MATCH(distances!$A4,vertices!$A$2:$A$42,0))-INDEX(vertices!$E$2:$E$42,MATCH(distances!X$1,vertices!$A$2:$A$42,0)))^2),0)</f>
        <v>73</v>
      </c>
      <c r="Y4" s="2">
        <f>ROUND(SQRT((INDEX(vertices!$D$2:$D$42,MATCH(distances!$A4,vertices!$A$2:$A$42,0))-INDEX(vertices!$D$2:$D$42,MATCH(distances!Y$1,vertices!$A$2:$A$42,0)))^2+(INDEX(vertices!$E$2:$E$42,MATCH(distances!$A4,vertices!$A$2:$A$42,0))-INDEX(vertices!$E$2:$E$42,MATCH(distances!Y$1,vertices!$A$2:$A$42,0)))^2),0)</f>
        <v>161</v>
      </c>
      <c r="Z4" s="2">
        <f>ROUND(SQRT((INDEX(vertices!$D$2:$D$42,MATCH(distances!$A4,vertices!$A$2:$A$42,0))-INDEX(vertices!$D$2:$D$42,MATCH(distances!Z$1,vertices!$A$2:$A$42,0)))^2+(INDEX(vertices!$E$2:$E$42,MATCH(distances!$A4,vertices!$A$2:$A$42,0))-INDEX(vertices!$E$2:$E$42,MATCH(distances!Z$1,vertices!$A$2:$A$42,0)))^2),0)</f>
        <v>429</v>
      </c>
      <c r="AA4" s="2">
        <f>ROUND(SQRT((INDEX(vertices!$D$2:$D$42,MATCH(distances!$A4,vertices!$A$2:$A$42,0))-INDEX(vertices!$D$2:$D$42,MATCH(distances!AA$1,vertices!$A$2:$A$42,0)))^2+(INDEX(vertices!$E$2:$E$42,MATCH(distances!$A4,vertices!$A$2:$A$42,0))-INDEX(vertices!$E$2:$E$42,MATCH(distances!AA$1,vertices!$A$2:$A$42,0)))^2),0)</f>
        <v>275</v>
      </c>
      <c r="AB4" s="2">
        <f>ROUND(SQRT((INDEX(vertices!$D$2:$D$42,MATCH(distances!$A4,vertices!$A$2:$A$42,0))-INDEX(vertices!$D$2:$D$42,MATCH(distances!AB$1,vertices!$A$2:$A$42,0)))^2+(INDEX(vertices!$E$2:$E$42,MATCH(distances!$A4,vertices!$A$2:$A$42,0))-INDEX(vertices!$E$2:$E$42,MATCH(distances!AB$1,vertices!$A$2:$A$42,0)))^2),0)</f>
        <v>428</v>
      </c>
      <c r="AC4" s="2">
        <f>ROUND(SQRT((INDEX(vertices!$D$2:$D$42,MATCH(distances!$A4,vertices!$A$2:$A$42,0))-INDEX(vertices!$D$2:$D$42,MATCH(distances!AC$1,vertices!$A$2:$A$42,0)))^2+(INDEX(vertices!$E$2:$E$42,MATCH(distances!$A4,vertices!$A$2:$A$42,0))-INDEX(vertices!$E$2:$E$42,MATCH(distances!AC$1,vertices!$A$2:$A$42,0)))^2),0)</f>
        <v>310</v>
      </c>
      <c r="AD4" s="2">
        <f>ROUND(SQRT((INDEX(vertices!$D$2:$D$42,MATCH(distances!$A4,vertices!$A$2:$A$42,0))-INDEX(vertices!$D$2:$D$42,MATCH(distances!AD$1,vertices!$A$2:$A$42,0)))^2+(INDEX(vertices!$E$2:$E$42,MATCH(distances!$A4,vertices!$A$2:$A$42,0))-INDEX(vertices!$E$2:$E$42,MATCH(distances!AD$1,vertices!$A$2:$A$42,0)))^2),0)</f>
        <v>264</v>
      </c>
      <c r="AE4" s="2">
        <f>ROUND(SQRT((INDEX(vertices!$D$2:$D$42,MATCH(distances!$A4,vertices!$A$2:$A$42,0))-INDEX(vertices!$D$2:$D$42,MATCH(distances!AE$1,vertices!$A$2:$A$42,0)))^2+(INDEX(vertices!$E$2:$E$42,MATCH(distances!$A4,vertices!$A$2:$A$42,0))-INDEX(vertices!$E$2:$E$42,MATCH(distances!AE$1,vertices!$A$2:$A$42,0)))^2),0)</f>
        <v>129</v>
      </c>
      <c r="AF4" s="2">
        <f>ROUND(SQRT((INDEX(vertices!$D$2:$D$42,MATCH(distances!$A4,vertices!$A$2:$A$42,0))-INDEX(vertices!$D$2:$D$42,MATCH(distances!AF$1,vertices!$A$2:$A$42,0)))^2+(INDEX(vertices!$E$2:$E$42,MATCH(distances!$A4,vertices!$A$2:$A$42,0))-INDEX(vertices!$E$2:$E$42,MATCH(distances!AF$1,vertices!$A$2:$A$42,0)))^2),0)</f>
        <v>454</v>
      </c>
      <c r="AG4" s="2">
        <f>ROUND(SQRT((INDEX(vertices!$D$2:$D$42,MATCH(distances!$A4,vertices!$A$2:$A$42,0))-INDEX(vertices!$D$2:$D$42,MATCH(distances!AG$1,vertices!$A$2:$A$42,0)))^2+(INDEX(vertices!$E$2:$E$42,MATCH(distances!$A4,vertices!$A$2:$A$42,0))-INDEX(vertices!$E$2:$E$42,MATCH(distances!AG$1,vertices!$A$2:$A$42,0)))^2),0)</f>
        <v>121</v>
      </c>
      <c r="AH4" s="2">
        <f>ROUND(SQRT((INDEX(vertices!$D$2:$D$42,MATCH(distances!$A4,vertices!$A$2:$A$42,0))-INDEX(vertices!$D$2:$D$42,MATCH(distances!AH$1,vertices!$A$2:$A$42,0)))^2+(INDEX(vertices!$E$2:$E$42,MATCH(distances!$A4,vertices!$A$2:$A$42,0))-INDEX(vertices!$E$2:$E$42,MATCH(distances!AH$1,vertices!$A$2:$A$42,0)))^2),0)</f>
        <v>238</v>
      </c>
      <c r="AI4" s="2">
        <f>ROUND(SQRT((INDEX(vertices!$D$2:$D$42,MATCH(distances!$A4,vertices!$A$2:$A$42,0))-INDEX(vertices!$D$2:$D$42,MATCH(distances!AI$1,vertices!$A$2:$A$42,0)))^2+(INDEX(vertices!$E$2:$E$42,MATCH(distances!$A4,vertices!$A$2:$A$42,0))-INDEX(vertices!$E$2:$E$42,MATCH(distances!AI$1,vertices!$A$2:$A$42,0)))^2),0)</f>
        <v>156</v>
      </c>
      <c r="AJ4" s="2">
        <f>ROUND(SQRT((INDEX(vertices!$D$2:$D$42,MATCH(distances!$A4,vertices!$A$2:$A$42,0))-INDEX(vertices!$D$2:$D$42,MATCH(distances!AJ$1,vertices!$A$2:$A$42,0)))^2+(INDEX(vertices!$E$2:$E$42,MATCH(distances!$A4,vertices!$A$2:$A$42,0))-INDEX(vertices!$E$2:$E$42,MATCH(distances!AJ$1,vertices!$A$2:$A$42,0)))^2),0)</f>
        <v>211</v>
      </c>
      <c r="AK4" s="2">
        <f>ROUND(SQRT((INDEX(vertices!$D$2:$D$42,MATCH(distances!$A4,vertices!$A$2:$A$42,0))-INDEX(vertices!$D$2:$D$42,MATCH(distances!AK$1,vertices!$A$2:$A$42,0)))^2+(INDEX(vertices!$E$2:$E$42,MATCH(distances!$A4,vertices!$A$2:$A$42,0))-INDEX(vertices!$E$2:$E$42,MATCH(distances!AK$1,vertices!$A$2:$A$42,0)))^2),0)</f>
        <v>284</v>
      </c>
      <c r="AL4" s="2">
        <f>ROUND(SQRT((INDEX(vertices!$D$2:$D$42,MATCH(distances!$A4,vertices!$A$2:$A$42,0))-INDEX(vertices!$D$2:$D$42,MATCH(distances!AL$1,vertices!$A$2:$A$42,0)))^2+(INDEX(vertices!$E$2:$E$42,MATCH(distances!$A4,vertices!$A$2:$A$42,0))-INDEX(vertices!$E$2:$E$42,MATCH(distances!AL$1,vertices!$A$2:$A$42,0)))^2),0)</f>
        <v>270</v>
      </c>
      <c r="AM4" s="2">
        <f>ROUND(SQRT((INDEX(vertices!$D$2:$D$42,MATCH(distances!$A4,vertices!$A$2:$A$42,0))-INDEX(vertices!$D$2:$D$42,MATCH(distances!AM$1,vertices!$A$2:$A$42,0)))^2+(INDEX(vertices!$E$2:$E$42,MATCH(distances!$A4,vertices!$A$2:$A$42,0))-INDEX(vertices!$E$2:$E$42,MATCH(distances!AM$1,vertices!$A$2:$A$42,0)))^2),0)</f>
        <v>268</v>
      </c>
      <c r="AN4" s="2">
        <f>ROUND(SQRT((INDEX(vertices!$D$2:$D$42,MATCH(distances!$A4,vertices!$A$2:$A$42,0))-INDEX(vertices!$D$2:$D$42,MATCH(distances!AN$1,vertices!$A$2:$A$42,0)))^2+(INDEX(vertices!$E$2:$E$42,MATCH(distances!$A4,vertices!$A$2:$A$42,0))-INDEX(vertices!$E$2:$E$42,MATCH(distances!AN$1,vertices!$A$2:$A$42,0)))^2),0)</f>
        <v>352</v>
      </c>
      <c r="AO4" s="2">
        <f>ROUND(SQRT((INDEX(vertices!$D$2:$D$42,MATCH(distances!$A4,vertices!$A$2:$A$42,0))-INDEX(vertices!$D$2:$D$42,MATCH(distances!AO$1,vertices!$A$2:$A$42,0)))^2+(INDEX(vertices!$E$2:$E$42,MATCH(distances!$A4,vertices!$A$2:$A$42,0))-INDEX(vertices!$E$2:$E$42,MATCH(distances!AO$1,vertices!$A$2:$A$42,0)))^2),0)</f>
        <v>398</v>
      </c>
      <c r="AP4" s="2">
        <f>ROUND(SQRT((INDEX(vertices!$D$2:$D$42,MATCH(distances!$A4,vertices!$A$2:$A$42,0))-INDEX(vertices!$D$2:$D$42,MATCH(distances!AP$1,vertices!$A$2:$A$42,0)))^2+(INDEX(vertices!$E$2:$E$42,MATCH(distances!$A4,vertices!$A$2:$A$42,0))-INDEX(vertices!$E$2:$E$42,MATCH(distances!AP$1,vertices!$A$2:$A$42,0)))^2),0)</f>
        <v>329</v>
      </c>
    </row>
    <row r="5" spans="1:42" x14ac:dyDescent="0.25">
      <c r="A5" t="str">
        <v>D</v>
      </c>
      <c r="B5" s="2">
        <f>ROUND(SQRT((INDEX(vertices!$D$2:$D$42,MATCH(distances!$A5,vertices!$A$2:$A$42,0))-INDEX(vertices!$D$2:$D$42,MATCH(distances!B$1,vertices!$A$2:$A$42,0)))^2+(INDEX(vertices!$E$2:$E$42,MATCH(distances!$A5,vertices!$A$2:$A$42,0))-INDEX(vertices!$E$2:$E$42,MATCH(distances!B$1,vertices!$A$2:$A$42,0)))^2),0)</f>
        <v>136</v>
      </c>
      <c r="C5" s="2">
        <f>ROUND(SQRT((INDEX(vertices!$D$2:$D$42,MATCH(distances!$A5,vertices!$A$2:$A$42,0))-INDEX(vertices!$D$2:$D$42,MATCH(distances!C$1,vertices!$A$2:$A$42,0)))^2+(INDEX(vertices!$E$2:$E$42,MATCH(distances!$A5,vertices!$A$2:$A$42,0))-INDEX(vertices!$E$2:$E$42,MATCH(distances!C$1,vertices!$A$2:$A$42,0)))^2),0)</f>
        <v>300</v>
      </c>
      <c r="D5" s="2">
        <f>ROUND(SQRT((INDEX(vertices!$D$2:$D$42,MATCH(distances!$A5,vertices!$A$2:$A$42,0))-INDEX(vertices!$D$2:$D$42,MATCH(distances!D$1,vertices!$A$2:$A$42,0)))^2+(INDEX(vertices!$E$2:$E$42,MATCH(distances!$A5,vertices!$A$2:$A$42,0))-INDEX(vertices!$E$2:$E$42,MATCH(distances!D$1,vertices!$A$2:$A$42,0)))^2),0)</f>
        <v>239</v>
      </c>
      <c r="E5" s="2">
        <f>ROUND(SQRT((INDEX(vertices!$D$2:$D$42,MATCH(distances!$A5,vertices!$A$2:$A$42,0))-INDEX(vertices!$D$2:$D$42,MATCH(distances!E$1,vertices!$A$2:$A$42,0)))^2+(INDEX(vertices!$E$2:$E$42,MATCH(distances!$A5,vertices!$A$2:$A$42,0))-INDEX(vertices!$E$2:$E$42,MATCH(distances!E$1,vertices!$A$2:$A$42,0)))^2),0)</f>
        <v>0</v>
      </c>
      <c r="F5" s="2">
        <f>ROUND(SQRT((INDEX(vertices!$D$2:$D$42,MATCH(distances!$A5,vertices!$A$2:$A$42,0))-INDEX(vertices!$D$2:$D$42,MATCH(distances!F$1,vertices!$A$2:$A$42,0)))^2+(INDEX(vertices!$E$2:$E$42,MATCH(distances!$A5,vertices!$A$2:$A$42,0))-INDEX(vertices!$E$2:$E$42,MATCH(distances!F$1,vertices!$A$2:$A$42,0)))^2),0)</f>
        <v>35</v>
      </c>
      <c r="G5" s="2">
        <f>ROUND(SQRT((INDEX(vertices!$D$2:$D$42,MATCH(distances!$A5,vertices!$A$2:$A$42,0))-INDEX(vertices!$D$2:$D$42,MATCH(distances!G$1,vertices!$A$2:$A$42,0)))^2+(INDEX(vertices!$E$2:$E$42,MATCH(distances!$A5,vertices!$A$2:$A$42,0))-INDEX(vertices!$E$2:$E$42,MATCH(distances!G$1,vertices!$A$2:$A$42,0)))^2),0)</f>
        <v>216</v>
      </c>
      <c r="H5" s="2">
        <f>ROUND(SQRT((INDEX(vertices!$D$2:$D$42,MATCH(distances!$A5,vertices!$A$2:$A$42,0))-INDEX(vertices!$D$2:$D$42,MATCH(distances!H$1,vertices!$A$2:$A$42,0)))^2+(INDEX(vertices!$E$2:$E$42,MATCH(distances!$A5,vertices!$A$2:$A$42,0))-INDEX(vertices!$E$2:$E$42,MATCH(distances!H$1,vertices!$A$2:$A$42,0)))^2),0)</f>
        <v>365</v>
      </c>
      <c r="I5" s="2">
        <f>ROUND(SQRT((INDEX(vertices!$D$2:$D$42,MATCH(distances!$A5,vertices!$A$2:$A$42,0))-INDEX(vertices!$D$2:$D$42,MATCH(distances!I$1,vertices!$A$2:$A$42,0)))^2+(INDEX(vertices!$E$2:$E$42,MATCH(distances!$A5,vertices!$A$2:$A$42,0))-INDEX(vertices!$E$2:$E$42,MATCH(distances!I$1,vertices!$A$2:$A$42,0)))^2),0)</f>
        <v>383</v>
      </c>
      <c r="J5" s="2">
        <f>ROUND(SQRT((INDEX(vertices!$D$2:$D$42,MATCH(distances!$A5,vertices!$A$2:$A$42,0))-INDEX(vertices!$D$2:$D$42,MATCH(distances!J$1,vertices!$A$2:$A$42,0)))^2+(INDEX(vertices!$E$2:$E$42,MATCH(distances!$A5,vertices!$A$2:$A$42,0))-INDEX(vertices!$E$2:$E$42,MATCH(distances!J$1,vertices!$A$2:$A$42,0)))^2),0)</f>
        <v>73</v>
      </c>
      <c r="K5" s="2">
        <f>ROUND(SQRT((INDEX(vertices!$D$2:$D$42,MATCH(distances!$A5,vertices!$A$2:$A$42,0))-INDEX(vertices!$D$2:$D$42,MATCH(distances!K$1,vertices!$A$2:$A$42,0)))^2+(INDEX(vertices!$E$2:$E$42,MATCH(distances!$A5,vertices!$A$2:$A$42,0))-INDEX(vertices!$E$2:$E$42,MATCH(distances!K$1,vertices!$A$2:$A$42,0)))^2),0)</f>
        <v>132</v>
      </c>
      <c r="L5" s="2">
        <f>ROUND(SQRT((INDEX(vertices!$D$2:$D$42,MATCH(distances!$A5,vertices!$A$2:$A$42,0))-INDEX(vertices!$D$2:$D$42,MATCH(distances!L$1,vertices!$A$2:$A$42,0)))^2+(INDEX(vertices!$E$2:$E$42,MATCH(distances!$A5,vertices!$A$2:$A$42,0))-INDEX(vertices!$E$2:$E$42,MATCH(distances!L$1,vertices!$A$2:$A$42,0)))^2),0)</f>
        <v>242</v>
      </c>
      <c r="M5" s="2">
        <f>ROUND(SQRT((INDEX(vertices!$D$2:$D$42,MATCH(distances!$A5,vertices!$A$2:$A$42,0))-INDEX(vertices!$D$2:$D$42,MATCH(distances!M$1,vertices!$A$2:$A$42,0)))^2+(INDEX(vertices!$E$2:$E$42,MATCH(distances!$A5,vertices!$A$2:$A$42,0))-INDEX(vertices!$E$2:$E$42,MATCH(distances!M$1,vertices!$A$2:$A$42,0)))^2),0)</f>
        <v>253</v>
      </c>
      <c r="N5" s="2">
        <f>ROUND(SQRT((INDEX(vertices!$D$2:$D$42,MATCH(distances!$A5,vertices!$A$2:$A$42,0))-INDEX(vertices!$D$2:$D$42,MATCH(distances!N$1,vertices!$A$2:$A$42,0)))^2+(INDEX(vertices!$E$2:$E$42,MATCH(distances!$A5,vertices!$A$2:$A$42,0))-INDEX(vertices!$E$2:$E$42,MATCH(distances!N$1,vertices!$A$2:$A$42,0)))^2),0)</f>
        <v>396</v>
      </c>
      <c r="O5" s="2">
        <f>ROUND(SQRT((INDEX(vertices!$D$2:$D$42,MATCH(distances!$A5,vertices!$A$2:$A$42,0))-INDEX(vertices!$D$2:$D$42,MATCH(distances!O$1,vertices!$A$2:$A$42,0)))^2+(INDEX(vertices!$E$2:$E$42,MATCH(distances!$A5,vertices!$A$2:$A$42,0))-INDEX(vertices!$E$2:$E$42,MATCH(distances!O$1,vertices!$A$2:$A$42,0)))^2),0)</f>
        <v>320</v>
      </c>
      <c r="P5" s="2">
        <f>ROUND(SQRT((INDEX(vertices!$D$2:$D$42,MATCH(distances!$A5,vertices!$A$2:$A$42,0))-INDEX(vertices!$D$2:$D$42,MATCH(distances!P$1,vertices!$A$2:$A$42,0)))^2+(INDEX(vertices!$E$2:$E$42,MATCH(distances!$A5,vertices!$A$2:$A$42,0))-INDEX(vertices!$E$2:$E$42,MATCH(distances!P$1,vertices!$A$2:$A$42,0)))^2),0)</f>
        <v>99</v>
      </c>
      <c r="Q5" s="2">
        <f>ROUND(SQRT((INDEX(vertices!$D$2:$D$42,MATCH(distances!$A5,vertices!$A$2:$A$42,0))-INDEX(vertices!$D$2:$D$42,MATCH(distances!Q$1,vertices!$A$2:$A$42,0)))^2+(INDEX(vertices!$E$2:$E$42,MATCH(distances!$A5,vertices!$A$2:$A$42,0))-INDEX(vertices!$E$2:$E$42,MATCH(distances!Q$1,vertices!$A$2:$A$42,0)))^2),0)</f>
        <v>253</v>
      </c>
      <c r="R5" s="2">
        <f>ROUND(SQRT((INDEX(vertices!$D$2:$D$42,MATCH(distances!$A5,vertices!$A$2:$A$42,0))-INDEX(vertices!$D$2:$D$42,MATCH(distances!R$1,vertices!$A$2:$A$42,0)))^2+(INDEX(vertices!$E$2:$E$42,MATCH(distances!$A5,vertices!$A$2:$A$42,0))-INDEX(vertices!$E$2:$E$42,MATCH(distances!R$1,vertices!$A$2:$A$42,0)))^2),0)</f>
        <v>203</v>
      </c>
      <c r="S5" s="2">
        <f>ROUND(SQRT((INDEX(vertices!$D$2:$D$42,MATCH(distances!$A5,vertices!$A$2:$A$42,0))-INDEX(vertices!$D$2:$D$42,MATCH(distances!S$1,vertices!$A$2:$A$42,0)))^2+(INDEX(vertices!$E$2:$E$42,MATCH(distances!$A5,vertices!$A$2:$A$42,0))-INDEX(vertices!$E$2:$E$42,MATCH(distances!S$1,vertices!$A$2:$A$42,0)))^2),0)</f>
        <v>270</v>
      </c>
      <c r="T5" s="2">
        <f>ROUND(SQRT((INDEX(vertices!$D$2:$D$42,MATCH(distances!$A5,vertices!$A$2:$A$42,0))-INDEX(vertices!$D$2:$D$42,MATCH(distances!T$1,vertices!$A$2:$A$42,0)))^2+(INDEX(vertices!$E$2:$E$42,MATCH(distances!$A5,vertices!$A$2:$A$42,0))-INDEX(vertices!$E$2:$E$42,MATCH(distances!T$1,vertices!$A$2:$A$42,0)))^2),0)</f>
        <v>96</v>
      </c>
      <c r="U5" s="2">
        <f>ROUND(SQRT((INDEX(vertices!$D$2:$D$42,MATCH(distances!$A5,vertices!$A$2:$A$42,0))-INDEX(vertices!$D$2:$D$42,MATCH(distances!U$1,vertices!$A$2:$A$42,0)))^2+(INDEX(vertices!$E$2:$E$42,MATCH(distances!$A5,vertices!$A$2:$A$42,0))-INDEX(vertices!$E$2:$E$42,MATCH(distances!U$1,vertices!$A$2:$A$42,0)))^2),0)</f>
        <v>212</v>
      </c>
      <c r="V5" s="2">
        <f>ROUND(SQRT((INDEX(vertices!$D$2:$D$42,MATCH(distances!$A5,vertices!$A$2:$A$42,0))-INDEX(vertices!$D$2:$D$42,MATCH(distances!V$1,vertices!$A$2:$A$42,0)))^2+(INDEX(vertices!$E$2:$E$42,MATCH(distances!$A5,vertices!$A$2:$A$42,0))-INDEX(vertices!$E$2:$E$42,MATCH(distances!V$1,vertices!$A$2:$A$42,0)))^2),0)</f>
        <v>293</v>
      </c>
      <c r="W5" s="2">
        <f>ROUND(SQRT((INDEX(vertices!$D$2:$D$42,MATCH(distances!$A5,vertices!$A$2:$A$42,0))-INDEX(vertices!$D$2:$D$42,MATCH(distances!W$1,vertices!$A$2:$A$42,0)))^2+(INDEX(vertices!$E$2:$E$42,MATCH(distances!$A5,vertices!$A$2:$A$42,0))-INDEX(vertices!$E$2:$E$42,MATCH(distances!W$1,vertices!$A$2:$A$42,0)))^2),0)</f>
        <v>333</v>
      </c>
      <c r="X5" s="2">
        <f>ROUND(SQRT((INDEX(vertices!$D$2:$D$42,MATCH(distances!$A5,vertices!$A$2:$A$42,0))-INDEX(vertices!$D$2:$D$42,MATCH(distances!X$1,vertices!$A$2:$A$42,0)))^2+(INDEX(vertices!$E$2:$E$42,MATCH(distances!$A5,vertices!$A$2:$A$42,0))-INDEX(vertices!$E$2:$E$42,MATCH(distances!X$1,vertices!$A$2:$A$42,0)))^2),0)</f>
        <v>190</v>
      </c>
      <c r="Y5" s="2">
        <f>ROUND(SQRT((INDEX(vertices!$D$2:$D$42,MATCH(distances!$A5,vertices!$A$2:$A$42,0))-INDEX(vertices!$D$2:$D$42,MATCH(distances!Y$1,vertices!$A$2:$A$42,0)))^2+(INDEX(vertices!$E$2:$E$42,MATCH(distances!$A5,vertices!$A$2:$A$42,0))-INDEX(vertices!$E$2:$E$42,MATCH(distances!Y$1,vertices!$A$2:$A$42,0)))^2),0)</f>
        <v>212</v>
      </c>
      <c r="Z5" s="2">
        <f>ROUND(SQRT((INDEX(vertices!$D$2:$D$42,MATCH(distances!$A5,vertices!$A$2:$A$42,0))-INDEX(vertices!$D$2:$D$42,MATCH(distances!Z$1,vertices!$A$2:$A$42,0)))^2+(INDEX(vertices!$E$2:$E$42,MATCH(distances!$A5,vertices!$A$2:$A$42,0))-INDEX(vertices!$E$2:$E$42,MATCH(distances!Z$1,vertices!$A$2:$A$42,0)))^2),0)</f>
        <v>191</v>
      </c>
      <c r="AA5" s="2">
        <f>ROUND(SQRT((INDEX(vertices!$D$2:$D$42,MATCH(distances!$A5,vertices!$A$2:$A$42,0))-INDEX(vertices!$D$2:$D$42,MATCH(distances!AA$1,vertices!$A$2:$A$42,0)))^2+(INDEX(vertices!$E$2:$E$42,MATCH(distances!$A5,vertices!$A$2:$A$42,0))-INDEX(vertices!$E$2:$E$42,MATCH(distances!AA$1,vertices!$A$2:$A$42,0)))^2),0)</f>
        <v>73</v>
      </c>
      <c r="AB5" s="2">
        <f>ROUND(SQRT((INDEX(vertices!$D$2:$D$42,MATCH(distances!$A5,vertices!$A$2:$A$42,0))-INDEX(vertices!$D$2:$D$42,MATCH(distances!AB$1,vertices!$A$2:$A$42,0)))^2+(INDEX(vertices!$E$2:$E$42,MATCH(distances!$A5,vertices!$A$2:$A$42,0))-INDEX(vertices!$E$2:$E$42,MATCH(distances!AB$1,vertices!$A$2:$A$42,0)))^2),0)</f>
        <v>254</v>
      </c>
      <c r="AC5" s="2">
        <f>ROUND(SQRT((INDEX(vertices!$D$2:$D$42,MATCH(distances!$A5,vertices!$A$2:$A$42,0))-INDEX(vertices!$D$2:$D$42,MATCH(distances!AC$1,vertices!$A$2:$A$42,0)))^2+(INDEX(vertices!$E$2:$E$42,MATCH(distances!$A5,vertices!$A$2:$A$42,0))-INDEX(vertices!$E$2:$E$42,MATCH(distances!AC$1,vertices!$A$2:$A$42,0)))^2),0)</f>
        <v>369</v>
      </c>
      <c r="AD5" s="2">
        <f>ROUND(SQRT((INDEX(vertices!$D$2:$D$42,MATCH(distances!$A5,vertices!$A$2:$A$42,0))-INDEX(vertices!$D$2:$D$42,MATCH(distances!AD$1,vertices!$A$2:$A$42,0)))^2+(INDEX(vertices!$E$2:$E$42,MATCH(distances!$A5,vertices!$A$2:$A$42,0))-INDEX(vertices!$E$2:$E$42,MATCH(distances!AD$1,vertices!$A$2:$A$42,0)))^2),0)</f>
        <v>173</v>
      </c>
      <c r="AE5" s="2">
        <f>ROUND(SQRT((INDEX(vertices!$D$2:$D$42,MATCH(distances!$A5,vertices!$A$2:$A$42,0))-INDEX(vertices!$D$2:$D$42,MATCH(distances!AE$1,vertices!$A$2:$A$42,0)))^2+(INDEX(vertices!$E$2:$E$42,MATCH(distances!$A5,vertices!$A$2:$A$42,0))-INDEX(vertices!$E$2:$E$42,MATCH(distances!AE$1,vertices!$A$2:$A$42,0)))^2),0)</f>
        <v>111</v>
      </c>
      <c r="AF5" s="2">
        <f>ROUND(SQRT((INDEX(vertices!$D$2:$D$42,MATCH(distances!$A5,vertices!$A$2:$A$42,0))-INDEX(vertices!$D$2:$D$42,MATCH(distances!AF$1,vertices!$A$2:$A$42,0)))^2+(INDEX(vertices!$E$2:$E$42,MATCH(distances!$A5,vertices!$A$2:$A$42,0))-INDEX(vertices!$E$2:$E$42,MATCH(distances!AF$1,vertices!$A$2:$A$42,0)))^2),0)</f>
        <v>333</v>
      </c>
      <c r="AG5" s="2">
        <f>ROUND(SQRT((INDEX(vertices!$D$2:$D$42,MATCH(distances!$A5,vertices!$A$2:$A$42,0))-INDEX(vertices!$D$2:$D$42,MATCH(distances!AG$1,vertices!$A$2:$A$42,0)))^2+(INDEX(vertices!$E$2:$E$42,MATCH(distances!$A5,vertices!$A$2:$A$42,0))-INDEX(vertices!$E$2:$E$42,MATCH(distances!AG$1,vertices!$A$2:$A$42,0)))^2),0)</f>
        <v>320</v>
      </c>
      <c r="AH5" s="2">
        <f>ROUND(SQRT((INDEX(vertices!$D$2:$D$42,MATCH(distances!$A5,vertices!$A$2:$A$42,0))-INDEX(vertices!$D$2:$D$42,MATCH(distances!AH$1,vertices!$A$2:$A$42,0)))^2+(INDEX(vertices!$E$2:$E$42,MATCH(distances!$A5,vertices!$A$2:$A$42,0))-INDEX(vertices!$E$2:$E$42,MATCH(distances!AH$1,vertices!$A$2:$A$42,0)))^2),0)</f>
        <v>49</v>
      </c>
      <c r="AI5" s="2">
        <f>ROUND(SQRT((INDEX(vertices!$D$2:$D$42,MATCH(distances!$A5,vertices!$A$2:$A$42,0))-INDEX(vertices!$D$2:$D$42,MATCH(distances!AI$1,vertices!$A$2:$A$42,0)))^2+(INDEX(vertices!$E$2:$E$42,MATCH(distances!$A5,vertices!$A$2:$A$42,0))-INDEX(vertices!$E$2:$E$42,MATCH(distances!AI$1,vertices!$A$2:$A$42,0)))^2),0)</f>
        <v>84</v>
      </c>
      <c r="AJ5" s="2">
        <f>ROUND(SQRT((INDEX(vertices!$D$2:$D$42,MATCH(distances!$A5,vertices!$A$2:$A$42,0))-INDEX(vertices!$D$2:$D$42,MATCH(distances!AJ$1,vertices!$A$2:$A$42,0)))^2+(INDEX(vertices!$E$2:$E$42,MATCH(distances!$A5,vertices!$A$2:$A$42,0))-INDEX(vertices!$E$2:$E$42,MATCH(distances!AJ$1,vertices!$A$2:$A$42,0)))^2),0)</f>
        <v>165</v>
      </c>
      <c r="AK5" s="2">
        <f>ROUND(SQRT((INDEX(vertices!$D$2:$D$42,MATCH(distances!$A5,vertices!$A$2:$A$42,0))-INDEX(vertices!$D$2:$D$42,MATCH(distances!AK$1,vertices!$A$2:$A$42,0)))^2+(INDEX(vertices!$E$2:$E$42,MATCH(distances!$A5,vertices!$A$2:$A$42,0))-INDEX(vertices!$E$2:$E$42,MATCH(distances!AK$1,vertices!$A$2:$A$42,0)))^2),0)</f>
        <v>117</v>
      </c>
      <c r="AL5" s="2">
        <f>ROUND(SQRT((INDEX(vertices!$D$2:$D$42,MATCH(distances!$A5,vertices!$A$2:$A$42,0))-INDEX(vertices!$D$2:$D$42,MATCH(distances!AL$1,vertices!$A$2:$A$42,0)))^2+(INDEX(vertices!$E$2:$E$42,MATCH(distances!$A5,vertices!$A$2:$A$42,0))-INDEX(vertices!$E$2:$E$42,MATCH(distances!AL$1,vertices!$A$2:$A$42,0)))^2),0)</f>
        <v>189</v>
      </c>
      <c r="AM5" s="2">
        <f>ROUND(SQRT((INDEX(vertices!$D$2:$D$42,MATCH(distances!$A5,vertices!$A$2:$A$42,0))-INDEX(vertices!$D$2:$D$42,MATCH(distances!AM$1,vertices!$A$2:$A$42,0)))^2+(INDEX(vertices!$E$2:$E$42,MATCH(distances!$A5,vertices!$A$2:$A$42,0))-INDEX(vertices!$E$2:$E$42,MATCH(distances!AM$1,vertices!$A$2:$A$42,0)))^2),0)</f>
        <v>50</v>
      </c>
      <c r="AN5" s="2">
        <f>ROUND(SQRT((INDEX(vertices!$D$2:$D$42,MATCH(distances!$A5,vertices!$A$2:$A$42,0))-INDEX(vertices!$D$2:$D$42,MATCH(distances!AN$1,vertices!$A$2:$A$42,0)))^2+(INDEX(vertices!$E$2:$E$42,MATCH(distances!$A5,vertices!$A$2:$A$42,0))-INDEX(vertices!$E$2:$E$42,MATCH(distances!AN$1,vertices!$A$2:$A$42,0)))^2),0)</f>
        <v>363</v>
      </c>
      <c r="AO5" s="2">
        <f>ROUND(SQRT((INDEX(vertices!$D$2:$D$42,MATCH(distances!$A5,vertices!$A$2:$A$42,0))-INDEX(vertices!$D$2:$D$42,MATCH(distances!AO$1,vertices!$A$2:$A$42,0)))^2+(INDEX(vertices!$E$2:$E$42,MATCH(distances!$A5,vertices!$A$2:$A$42,0))-INDEX(vertices!$E$2:$E$42,MATCH(distances!AO$1,vertices!$A$2:$A$42,0)))^2),0)</f>
        <v>342</v>
      </c>
      <c r="AP5" s="2">
        <f>ROUND(SQRT((INDEX(vertices!$D$2:$D$42,MATCH(distances!$A5,vertices!$A$2:$A$42,0))-INDEX(vertices!$D$2:$D$42,MATCH(distances!AP$1,vertices!$A$2:$A$42,0)))^2+(INDEX(vertices!$E$2:$E$42,MATCH(distances!$A5,vertices!$A$2:$A$42,0))-INDEX(vertices!$E$2:$E$42,MATCH(distances!AP$1,vertices!$A$2:$A$42,0)))^2),0)</f>
        <v>218</v>
      </c>
    </row>
    <row r="6" spans="1:42" x14ac:dyDescent="0.25">
      <c r="A6" t="str">
        <v>E</v>
      </c>
      <c r="B6" s="2">
        <f>ROUND(SQRT((INDEX(vertices!$D$2:$D$42,MATCH(distances!$A6,vertices!$A$2:$A$42,0))-INDEX(vertices!$D$2:$D$42,MATCH(distances!B$1,vertices!$A$2:$A$42,0)))^2+(INDEX(vertices!$E$2:$E$42,MATCH(distances!$A6,vertices!$A$2:$A$42,0))-INDEX(vertices!$E$2:$E$42,MATCH(distances!B$1,vertices!$A$2:$A$42,0)))^2),0)</f>
        <v>164</v>
      </c>
      <c r="C6" s="2">
        <f>ROUND(SQRT((INDEX(vertices!$D$2:$D$42,MATCH(distances!$A6,vertices!$A$2:$A$42,0))-INDEX(vertices!$D$2:$D$42,MATCH(distances!C$1,vertices!$A$2:$A$42,0)))^2+(INDEX(vertices!$E$2:$E$42,MATCH(distances!$A6,vertices!$A$2:$A$42,0))-INDEX(vertices!$E$2:$E$42,MATCH(distances!C$1,vertices!$A$2:$A$42,0)))^2),0)</f>
        <v>269</v>
      </c>
      <c r="D6" s="2">
        <f>ROUND(SQRT((INDEX(vertices!$D$2:$D$42,MATCH(distances!$A6,vertices!$A$2:$A$42,0))-INDEX(vertices!$D$2:$D$42,MATCH(distances!D$1,vertices!$A$2:$A$42,0)))^2+(INDEX(vertices!$E$2:$E$42,MATCH(distances!$A6,vertices!$A$2:$A$42,0))-INDEX(vertices!$E$2:$E$42,MATCH(distances!D$1,vertices!$A$2:$A$42,0)))^2),0)</f>
        <v>219</v>
      </c>
      <c r="E6" s="2">
        <f>ROUND(SQRT((INDEX(vertices!$D$2:$D$42,MATCH(distances!$A6,vertices!$A$2:$A$42,0))-INDEX(vertices!$D$2:$D$42,MATCH(distances!E$1,vertices!$A$2:$A$42,0)))^2+(INDEX(vertices!$E$2:$E$42,MATCH(distances!$A6,vertices!$A$2:$A$42,0))-INDEX(vertices!$E$2:$E$42,MATCH(distances!E$1,vertices!$A$2:$A$42,0)))^2),0)</f>
        <v>35</v>
      </c>
      <c r="F6" s="2">
        <f>ROUND(SQRT((INDEX(vertices!$D$2:$D$42,MATCH(distances!$A6,vertices!$A$2:$A$42,0))-INDEX(vertices!$D$2:$D$42,MATCH(distances!F$1,vertices!$A$2:$A$42,0)))^2+(INDEX(vertices!$E$2:$E$42,MATCH(distances!$A6,vertices!$A$2:$A$42,0))-INDEX(vertices!$E$2:$E$42,MATCH(distances!F$1,vertices!$A$2:$A$42,0)))^2),0)</f>
        <v>0</v>
      </c>
      <c r="G6" s="2">
        <f>ROUND(SQRT((INDEX(vertices!$D$2:$D$42,MATCH(distances!$A6,vertices!$A$2:$A$42,0))-INDEX(vertices!$D$2:$D$42,MATCH(distances!G$1,vertices!$A$2:$A$42,0)))^2+(INDEX(vertices!$E$2:$E$42,MATCH(distances!$A6,vertices!$A$2:$A$42,0))-INDEX(vertices!$E$2:$E$42,MATCH(distances!G$1,vertices!$A$2:$A$42,0)))^2),0)</f>
        <v>212</v>
      </c>
      <c r="H6" s="2">
        <f>ROUND(SQRT((INDEX(vertices!$D$2:$D$42,MATCH(distances!$A6,vertices!$A$2:$A$42,0))-INDEX(vertices!$D$2:$D$42,MATCH(distances!H$1,vertices!$A$2:$A$42,0)))^2+(INDEX(vertices!$E$2:$E$42,MATCH(distances!$A6,vertices!$A$2:$A$42,0))-INDEX(vertices!$E$2:$E$42,MATCH(distances!H$1,vertices!$A$2:$A$42,0)))^2),0)</f>
        <v>335</v>
      </c>
      <c r="I6" s="2">
        <f>ROUND(SQRT((INDEX(vertices!$D$2:$D$42,MATCH(distances!$A6,vertices!$A$2:$A$42,0))-INDEX(vertices!$D$2:$D$42,MATCH(distances!I$1,vertices!$A$2:$A$42,0)))^2+(INDEX(vertices!$E$2:$E$42,MATCH(distances!$A6,vertices!$A$2:$A$42,0))-INDEX(vertices!$E$2:$E$42,MATCH(distances!I$1,vertices!$A$2:$A$42,0)))^2),0)</f>
        <v>351</v>
      </c>
      <c r="J6" s="2">
        <f>ROUND(SQRT((INDEX(vertices!$D$2:$D$42,MATCH(distances!$A6,vertices!$A$2:$A$42,0))-INDEX(vertices!$D$2:$D$42,MATCH(distances!J$1,vertices!$A$2:$A$42,0)))^2+(INDEX(vertices!$E$2:$E$42,MATCH(distances!$A6,vertices!$A$2:$A$42,0))-INDEX(vertices!$E$2:$E$42,MATCH(distances!J$1,vertices!$A$2:$A$42,0)))^2),0)</f>
        <v>63</v>
      </c>
      <c r="K6" s="2">
        <f>ROUND(SQRT((INDEX(vertices!$D$2:$D$42,MATCH(distances!$A6,vertices!$A$2:$A$42,0))-INDEX(vertices!$D$2:$D$42,MATCH(distances!K$1,vertices!$A$2:$A$42,0)))^2+(INDEX(vertices!$E$2:$E$42,MATCH(distances!$A6,vertices!$A$2:$A$42,0))-INDEX(vertices!$E$2:$E$42,MATCH(distances!K$1,vertices!$A$2:$A$42,0)))^2),0)</f>
        <v>159</v>
      </c>
      <c r="L6" s="2">
        <f>ROUND(SQRT((INDEX(vertices!$D$2:$D$42,MATCH(distances!$A6,vertices!$A$2:$A$42,0))-INDEX(vertices!$D$2:$D$42,MATCH(distances!L$1,vertices!$A$2:$A$42,0)))^2+(INDEX(vertices!$E$2:$E$42,MATCH(distances!$A6,vertices!$A$2:$A$42,0))-INDEX(vertices!$E$2:$E$42,MATCH(distances!L$1,vertices!$A$2:$A$42,0)))^2),0)</f>
        <v>220</v>
      </c>
      <c r="M6" s="2">
        <f>ROUND(SQRT((INDEX(vertices!$D$2:$D$42,MATCH(distances!$A6,vertices!$A$2:$A$42,0))-INDEX(vertices!$D$2:$D$42,MATCH(distances!M$1,vertices!$A$2:$A$42,0)))^2+(INDEX(vertices!$E$2:$E$42,MATCH(distances!$A6,vertices!$A$2:$A$42,0))-INDEX(vertices!$E$2:$E$42,MATCH(distances!M$1,vertices!$A$2:$A$42,0)))^2),0)</f>
        <v>257</v>
      </c>
      <c r="N6" s="2">
        <f>ROUND(SQRT((INDEX(vertices!$D$2:$D$42,MATCH(distances!$A6,vertices!$A$2:$A$42,0))-INDEX(vertices!$D$2:$D$42,MATCH(distances!N$1,vertices!$A$2:$A$42,0)))^2+(INDEX(vertices!$E$2:$E$42,MATCH(distances!$A6,vertices!$A$2:$A$42,0))-INDEX(vertices!$E$2:$E$42,MATCH(distances!N$1,vertices!$A$2:$A$42,0)))^2),0)</f>
        <v>364</v>
      </c>
      <c r="O6" s="2">
        <f>ROUND(SQRT((INDEX(vertices!$D$2:$D$42,MATCH(distances!$A6,vertices!$A$2:$A$42,0))-INDEX(vertices!$D$2:$D$42,MATCH(distances!O$1,vertices!$A$2:$A$42,0)))^2+(INDEX(vertices!$E$2:$E$42,MATCH(distances!$A6,vertices!$A$2:$A$42,0))-INDEX(vertices!$E$2:$E$42,MATCH(distances!O$1,vertices!$A$2:$A$42,0)))^2),0)</f>
        <v>303</v>
      </c>
      <c r="P6" s="2">
        <f>ROUND(SQRT((INDEX(vertices!$D$2:$D$42,MATCH(distances!$A6,vertices!$A$2:$A$42,0))-INDEX(vertices!$D$2:$D$42,MATCH(distances!P$1,vertices!$A$2:$A$42,0)))^2+(INDEX(vertices!$E$2:$E$42,MATCH(distances!$A6,vertices!$A$2:$A$42,0))-INDEX(vertices!$E$2:$E$42,MATCH(distances!P$1,vertices!$A$2:$A$42,0)))^2),0)</f>
        <v>127</v>
      </c>
      <c r="Q6" s="2">
        <f>ROUND(SQRT((INDEX(vertices!$D$2:$D$42,MATCH(distances!$A6,vertices!$A$2:$A$42,0))-INDEX(vertices!$D$2:$D$42,MATCH(distances!Q$1,vertices!$A$2:$A$42,0)))^2+(INDEX(vertices!$E$2:$E$42,MATCH(distances!$A6,vertices!$A$2:$A$42,0))-INDEX(vertices!$E$2:$E$42,MATCH(distances!Q$1,vertices!$A$2:$A$42,0)))^2),0)</f>
        <v>237</v>
      </c>
      <c r="R6" s="2">
        <f>ROUND(SQRT((INDEX(vertices!$D$2:$D$42,MATCH(distances!$A6,vertices!$A$2:$A$42,0))-INDEX(vertices!$D$2:$D$42,MATCH(distances!R$1,vertices!$A$2:$A$42,0)))^2+(INDEX(vertices!$E$2:$E$42,MATCH(distances!$A6,vertices!$A$2:$A$42,0))-INDEX(vertices!$E$2:$E$42,MATCH(distances!R$1,vertices!$A$2:$A$42,0)))^2),0)</f>
        <v>167</v>
      </c>
      <c r="S6" s="2">
        <f>ROUND(SQRT((INDEX(vertices!$D$2:$D$42,MATCH(distances!$A6,vertices!$A$2:$A$42,0))-INDEX(vertices!$D$2:$D$42,MATCH(distances!S$1,vertices!$A$2:$A$42,0)))^2+(INDEX(vertices!$E$2:$E$42,MATCH(distances!$A6,vertices!$A$2:$A$42,0))-INDEX(vertices!$E$2:$E$42,MATCH(distances!S$1,vertices!$A$2:$A$42,0)))^2),0)</f>
        <v>272</v>
      </c>
      <c r="T6" s="2">
        <f>ROUND(SQRT((INDEX(vertices!$D$2:$D$42,MATCH(distances!$A6,vertices!$A$2:$A$42,0))-INDEX(vertices!$D$2:$D$42,MATCH(distances!T$1,vertices!$A$2:$A$42,0)))^2+(INDEX(vertices!$E$2:$E$42,MATCH(distances!$A6,vertices!$A$2:$A$42,0))-INDEX(vertices!$E$2:$E$42,MATCH(distances!T$1,vertices!$A$2:$A$42,0)))^2),0)</f>
        <v>78</v>
      </c>
      <c r="U6" s="2">
        <f>ROUND(SQRT((INDEX(vertices!$D$2:$D$42,MATCH(distances!$A6,vertices!$A$2:$A$42,0))-INDEX(vertices!$D$2:$D$42,MATCH(distances!U$1,vertices!$A$2:$A$42,0)))^2+(INDEX(vertices!$E$2:$E$42,MATCH(distances!$A6,vertices!$A$2:$A$42,0))-INDEX(vertices!$E$2:$E$42,MATCH(distances!U$1,vertices!$A$2:$A$42,0)))^2),0)</f>
        <v>178</v>
      </c>
      <c r="V6" s="2">
        <f>ROUND(SQRT((INDEX(vertices!$D$2:$D$42,MATCH(distances!$A6,vertices!$A$2:$A$42,0))-INDEX(vertices!$D$2:$D$42,MATCH(distances!V$1,vertices!$A$2:$A$42,0)))^2+(INDEX(vertices!$E$2:$E$42,MATCH(distances!$A6,vertices!$A$2:$A$42,0))-INDEX(vertices!$E$2:$E$42,MATCH(distances!V$1,vertices!$A$2:$A$42,0)))^2),0)</f>
        <v>258</v>
      </c>
      <c r="W6" s="2">
        <f>ROUND(SQRT((INDEX(vertices!$D$2:$D$42,MATCH(distances!$A6,vertices!$A$2:$A$42,0))-INDEX(vertices!$D$2:$D$42,MATCH(distances!W$1,vertices!$A$2:$A$42,0)))^2+(INDEX(vertices!$E$2:$E$42,MATCH(distances!$A6,vertices!$A$2:$A$42,0))-INDEX(vertices!$E$2:$E$42,MATCH(distances!W$1,vertices!$A$2:$A$42,0)))^2),0)</f>
        <v>302</v>
      </c>
      <c r="X6" s="2">
        <f>ROUND(SQRT((INDEX(vertices!$D$2:$D$42,MATCH(distances!$A6,vertices!$A$2:$A$42,0))-INDEX(vertices!$D$2:$D$42,MATCH(distances!X$1,vertices!$A$2:$A$42,0)))^2+(INDEX(vertices!$E$2:$E$42,MATCH(distances!$A6,vertices!$A$2:$A$42,0))-INDEX(vertices!$E$2:$E$42,MATCH(distances!X$1,vertices!$A$2:$A$42,0)))^2),0)</f>
        <v>179</v>
      </c>
      <c r="Y6" s="2">
        <f>ROUND(SQRT((INDEX(vertices!$D$2:$D$42,MATCH(distances!$A6,vertices!$A$2:$A$42,0))-INDEX(vertices!$D$2:$D$42,MATCH(distances!Y$1,vertices!$A$2:$A$42,0)))^2+(INDEX(vertices!$E$2:$E$42,MATCH(distances!$A6,vertices!$A$2:$A$42,0))-INDEX(vertices!$E$2:$E$42,MATCH(distances!Y$1,vertices!$A$2:$A$42,0)))^2),0)</f>
        <v>177</v>
      </c>
      <c r="Z6" s="2">
        <f>ROUND(SQRT((INDEX(vertices!$D$2:$D$42,MATCH(distances!$A6,vertices!$A$2:$A$42,0))-INDEX(vertices!$D$2:$D$42,MATCH(distances!Z$1,vertices!$A$2:$A$42,0)))^2+(INDEX(vertices!$E$2:$E$42,MATCH(distances!$A6,vertices!$A$2:$A$42,0))-INDEX(vertices!$E$2:$E$42,MATCH(distances!Z$1,vertices!$A$2:$A$42,0)))^2),0)</f>
        <v>210</v>
      </c>
      <c r="AA6" s="2">
        <f>ROUND(SQRT((INDEX(vertices!$D$2:$D$42,MATCH(distances!$A6,vertices!$A$2:$A$42,0))-INDEX(vertices!$D$2:$D$42,MATCH(distances!AA$1,vertices!$A$2:$A$42,0)))^2+(INDEX(vertices!$E$2:$E$42,MATCH(distances!$A6,vertices!$A$2:$A$42,0))-INDEX(vertices!$E$2:$E$42,MATCH(distances!AA$1,vertices!$A$2:$A$42,0)))^2),0)</f>
        <v>63</v>
      </c>
      <c r="AB6" s="2">
        <f>ROUND(SQRT((INDEX(vertices!$D$2:$D$42,MATCH(distances!$A6,vertices!$A$2:$A$42,0))-INDEX(vertices!$D$2:$D$42,MATCH(distances!AB$1,vertices!$A$2:$A$42,0)))^2+(INDEX(vertices!$E$2:$E$42,MATCH(distances!$A6,vertices!$A$2:$A$42,0))-INDEX(vertices!$E$2:$E$42,MATCH(distances!AB$1,vertices!$A$2:$A$42,0)))^2),0)</f>
        <v>243</v>
      </c>
      <c r="AC6" s="2">
        <f>ROUND(SQRT((INDEX(vertices!$D$2:$D$42,MATCH(distances!$A6,vertices!$A$2:$A$42,0))-INDEX(vertices!$D$2:$D$42,MATCH(distances!AC$1,vertices!$A$2:$A$42,0)))^2+(INDEX(vertices!$E$2:$E$42,MATCH(distances!$A6,vertices!$A$2:$A$42,0))-INDEX(vertices!$E$2:$E$42,MATCH(distances!AC$1,vertices!$A$2:$A$42,0)))^2),0)</f>
        <v>334</v>
      </c>
      <c r="AD6" s="2">
        <f>ROUND(SQRT((INDEX(vertices!$D$2:$D$42,MATCH(distances!$A6,vertices!$A$2:$A$42,0))-INDEX(vertices!$D$2:$D$42,MATCH(distances!AD$1,vertices!$A$2:$A$42,0)))^2+(INDEX(vertices!$E$2:$E$42,MATCH(distances!$A6,vertices!$A$2:$A$42,0))-INDEX(vertices!$E$2:$E$42,MATCH(distances!AD$1,vertices!$A$2:$A$42,0)))^2),0)</f>
        <v>142</v>
      </c>
      <c r="AE6" s="2">
        <f>ROUND(SQRT((INDEX(vertices!$D$2:$D$42,MATCH(distances!$A6,vertices!$A$2:$A$42,0))-INDEX(vertices!$D$2:$D$42,MATCH(distances!AE$1,vertices!$A$2:$A$42,0)))^2+(INDEX(vertices!$E$2:$E$42,MATCH(distances!$A6,vertices!$A$2:$A$42,0))-INDEX(vertices!$E$2:$E$42,MATCH(distances!AE$1,vertices!$A$2:$A$42,0)))^2),0)</f>
        <v>91</v>
      </c>
      <c r="AF6" s="2">
        <f>ROUND(SQRT((INDEX(vertices!$D$2:$D$42,MATCH(distances!$A6,vertices!$A$2:$A$42,0))-INDEX(vertices!$D$2:$D$42,MATCH(distances!AF$1,vertices!$A$2:$A$42,0)))^2+(INDEX(vertices!$E$2:$E$42,MATCH(distances!$A6,vertices!$A$2:$A$42,0))-INDEX(vertices!$E$2:$E$42,MATCH(distances!AF$1,vertices!$A$2:$A$42,0)))^2),0)</f>
        <v>313</v>
      </c>
      <c r="AG6" s="2">
        <f>ROUND(SQRT((INDEX(vertices!$D$2:$D$42,MATCH(distances!$A6,vertices!$A$2:$A$42,0))-INDEX(vertices!$D$2:$D$42,MATCH(distances!AG$1,vertices!$A$2:$A$42,0)))^2+(INDEX(vertices!$E$2:$E$42,MATCH(distances!$A6,vertices!$A$2:$A$42,0))-INDEX(vertices!$E$2:$E$42,MATCH(distances!AG$1,vertices!$A$2:$A$42,0)))^2),0)</f>
        <v>291</v>
      </c>
      <c r="AH6" s="2">
        <f>ROUND(SQRT((INDEX(vertices!$D$2:$D$42,MATCH(distances!$A6,vertices!$A$2:$A$42,0))-INDEX(vertices!$D$2:$D$42,MATCH(distances!AH$1,vertices!$A$2:$A$42,0)))^2+(INDEX(vertices!$E$2:$E$42,MATCH(distances!$A6,vertices!$A$2:$A$42,0))-INDEX(vertices!$E$2:$E$42,MATCH(distances!AH$1,vertices!$A$2:$A$42,0)))^2),0)</f>
        <v>78</v>
      </c>
      <c r="AI6" s="2">
        <f>ROUND(SQRT((INDEX(vertices!$D$2:$D$42,MATCH(distances!$A6,vertices!$A$2:$A$42,0))-INDEX(vertices!$D$2:$D$42,MATCH(distances!AI$1,vertices!$A$2:$A$42,0)))^2+(INDEX(vertices!$E$2:$E$42,MATCH(distances!$A6,vertices!$A$2:$A$42,0))-INDEX(vertices!$E$2:$E$42,MATCH(distances!AI$1,vertices!$A$2:$A$42,0)))^2),0)</f>
        <v>72</v>
      </c>
      <c r="AJ6" s="2">
        <f>ROUND(SQRT((INDEX(vertices!$D$2:$D$42,MATCH(distances!$A6,vertices!$A$2:$A$42,0))-INDEX(vertices!$D$2:$D$42,MATCH(distances!AJ$1,vertices!$A$2:$A$42,0)))^2+(INDEX(vertices!$E$2:$E$42,MATCH(distances!$A6,vertices!$A$2:$A$42,0))-INDEX(vertices!$E$2:$E$42,MATCH(distances!AJ$1,vertices!$A$2:$A$42,0)))^2),0)</f>
        <v>130</v>
      </c>
      <c r="AK6" s="2">
        <f>ROUND(SQRT((INDEX(vertices!$D$2:$D$42,MATCH(distances!$A6,vertices!$A$2:$A$42,0))-INDEX(vertices!$D$2:$D$42,MATCH(distances!AK$1,vertices!$A$2:$A$42,0)))^2+(INDEX(vertices!$E$2:$E$42,MATCH(distances!$A6,vertices!$A$2:$A$42,0))-INDEX(vertices!$E$2:$E$42,MATCH(distances!AK$1,vertices!$A$2:$A$42,0)))^2),0)</f>
        <v>149</v>
      </c>
      <c r="AL6" s="2">
        <f>ROUND(SQRT((INDEX(vertices!$D$2:$D$42,MATCH(distances!$A6,vertices!$A$2:$A$42,0))-INDEX(vertices!$D$2:$D$42,MATCH(distances!AL$1,vertices!$A$2:$A$42,0)))^2+(INDEX(vertices!$E$2:$E$42,MATCH(distances!$A6,vertices!$A$2:$A$42,0))-INDEX(vertices!$E$2:$E$42,MATCH(distances!AL$1,vertices!$A$2:$A$42,0)))^2),0)</f>
        <v>213</v>
      </c>
      <c r="AM6" s="2">
        <f>ROUND(SQRT((INDEX(vertices!$D$2:$D$42,MATCH(distances!$A6,vertices!$A$2:$A$42,0))-INDEX(vertices!$D$2:$D$42,MATCH(distances!AM$1,vertices!$A$2:$A$42,0)))^2+(INDEX(vertices!$E$2:$E$42,MATCH(distances!$A6,vertices!$A$2:$A$42,0))-INDEX(vertices!$E$2:$E$42,MATCH(distances!AM$1,vertices!$A$2:$A$42,0)))^2),0)</f>
        <v>49</v>
      </c>
      <c r="AN6" s="2">
        <f>ROUND(SQRT((INDEX(vertices!$D$2:$D$42,MATCH(distances!$A6,vertices!$A$2:$A$42,0))-INDEX(vertices!$D$2:$D$42,MATCH(distances!AN$1,vertices!$A$2:$A$42,0)))^2+(INDEX(vertices!$E$2:$E$42,MATCH(distances!$A6,vertices!$A$2:$A$42,0))-INDEX(vertices!$E$2:$E$42,MATCH(distances!AN$1,vertices!$A$2:$A$42,0)))^2),0)</f>
        <v>329</v>
      </c>
      <c r="AO6" s="2">
        <f>ROUND(SQRT((INDEX(vertices!$D$2:$D$42,MATCH(distances!$A6,vertices!$A$2:$A$42,0))-INDEX(vertices!$D$2:$D$42,MATCH(distances!AO$1,vertices!$A$2:$A$42,0)))^2+(INDEX(vertices!$E$2:$E$42,MATCH(distances!$A6,vertices!$A$2:$A$42,0))-INDEX(vertices!$E$2:$E$42,MATCH(distances!AO$1,vertices!$A$2:$A$42,0)))^2),0)</f>
        <v>312</v>
      </c>
      <c r="AP6" s="2">
        <f>ROUND(SQRT((INDEX(vertices!$D$2:$D$42,MATCH(distances!$A6,vertices!$A$2:$A$42,0))-INDEX(vertices!$D$2:$D$42,MATCH(distances!AP$1,vertices!$A$2:$A$42,0)))^2+(INDEX(vertices!$E$2:$E$42,MATCH(distances!$A6,vertices!$A$2:$A$42,0))-INDEX(vertices!$E$2:$E$42,MATCH(distances!AP$1,vertices!$A$2:$A$42,0)))^2),0)</f>
        <v>248</v>
      </c>
    </row>
    <row r="7" spans="1:42" x14ac:dyDescent="0.25">
      <c r="A7" t="str">
        <v>F</v>
      </c>
      <c r="B7" s="2">
        <f>ROUND(SQRT((INDEX(vertices!$D$2:$D$42,MATCH(distances!$A7,vertices!$A$2:$A$42,0))-INDEX(vertices!$D$2:$D$42,MATCH(distances!B$1,vertices!$A$2:$A$42,0)))^2+(INDEX(vertices!$E$2:$E$42,MATCH(distances!$A7,vertices!$A$2:$A$42,0))-INDEX(vertices!$E$2:$E$42,MATCH(distances!B$1,vertices!$A$2:$A$42,0)))^2),0)</f>
        <v>336</v>
      </c>
      <c r="C7" s="2">
        <f>ROUND(SQRT((INDEX(vertices!$D$2:$D$42,MATCH(distances!$A7,vertices!$A$2:$A$42,0))-INDEX(vertices!$D$2:$D$42,MATCH(distances!C$1,vertices!$A$2:$A$42,0)))^2+(INDEX(vertices!$E$2:$E$42,MATCH(distances!$A7,vertices!$A$2:$A$42,0))-INDEX(vertices!$E$2:$E$42,MATCH(distances!C$1,vertices!$A$2:$A$42,0)))^2),0)</f>
        <v>415</v>
      </c>
      <c r="D7" s="2">
        <f>ROUND(SQRT((INDEX(vertices!$D$2:$D$42,MATCH(distances!$A7,vertices!$A$2:$A$42,0))-INDEX(vertices!$D$2:$D$42,MATCH(distances!D$1,vertices!$A$2:$A$42,0)))^2+(INDEX(vertices!$E$2:$E$42,MATCH(distances!$A7,vertices!$A$2:$A$42,0))-INDEX(vertices!$E$2:$E$42,MATCH(distances!D$1,vertices!$A$2:$A$42,0)))^2),0)</f>
        <v>415</v>
      </c>
      <c r="E7" s="2">
        <f>ROUND(SQRT((INDEX(vertices!$D$2:$D$42,MATCH(distances!$A7,vertices!$A$2:$A$42,0))-INDEX(vertices!$D$2:$D$42,MATCH(distances!E$1,vertices!$A$2:$A$42,0)))^2+(INDEX(vertices!$E$2:$E$42,MATCH(distances!$A7,vertices!$A$2:$A$42,0))-INDEX(vertices!$E$2:$E$42,MATCH(distances!E$1,vertices!$A$2:$A$42,0)))^2),0)</f>
        <v>216</v>
      </c>
      <c r="F7" s="2">
        <f>ROUND(SQRT((INDEX(vertices!$D$2:$D$42,MATCH(distances!$A7,vertices!$A$2:$A$42,0))-INDEX(vertices!$D$2:$D$42,MATCH(distances!F$1,vertices!$A$2:$A$42,0)))^2+(INDEX(vertices!$E$2:$E$42,MATCH(distances!$A7,vertices!$A$2:$A$42,0))-INDEX(vertices!$E$2:$E$42,MATCH(distances!F$1,vertices!$A$2:$A$42,0)))^2),0)</f>
        <v>212</v>
      </c>
      <c r="G7" s="2">
        <f>ROUND(SQRT((INDEX(vertices!$D$2:$D$42,MATCH(distances!$A7,vertices!$A$2:$A$42,0))-INDEX(vertices!$D$2:$D$42,MATCH(distances!G$1,vertices!$A$2:$A$42,0)))^2+(INDEX(vertices!$E$2:$E$42,MATCH(distances!$A7,vertices!$A$2:$A$42,0))-INDEX(vertices!$E$2:$E$42,MATCH(distances!G$1,vertices!$A$2:$A$42,0)))^2),0)</f>
        <v>0</v>
      </c>
      <c r="H7" s="2">
        <f>ROUND(SQRT((INDEX(vertices!$D$2:$D$42,MATCH(distances!$A7,vertices!$A$2:$A$42,0))-INDEX(vertices!$D$2:$D$42,MATCH(distances!H$1,vertices!$A$2:$A$42,0)))^2+(INDEX(vertices!$E$2:$E$42,MATCH(distances!$A7,vertices!$A$2:$A$42,0))-INDEX(vertices!$E$2:$E$42,MATCH(distances!H$1,vertices!$A$2:$A$42,0)))^2),0)</f>
        <v>487</v>
      </c>
      <c r="I7" s="2">
        <f>ROUND(SQRT((INDEX(vertices!$D$2:$D$42,MATCH(distances!$A7,vertices!$A$2:$A$42,0))-INDEX(vertices!$D$2:$D$42,MATCH(distances!I$1,vertices!$A$2:$A$42,0)))^2+(INDEX(vertices!$E$2:$E$42,MATCH(distances!$A7,vertices!$A$2:$A$42,0))-INDEX(vertices!$E$2:$E$42,MATCH(distances!I$1,vertices!$A$2:$A$42,0)))^2),0)</f>
        <v>316</v>
      </c>
      <c r="J7" s="2">
        <f>ROUND(SQRT((INDEX(vertices!$D$2:$D$42,MATCH(distances!$A7,vertices!$A$2:$A$42,0))-INDEX(vertices!$D$2:$D$42,MATCH(distances!J$1,vertices!$A$2:$A$42,0)))^2+(INDEX(vertices!$E$2:$E$42,MATCH(distances!$A7,vertices!$A$2:$A$42,0))-INDEX(vertices!$E$2:$E$42,MATCH(distances!J$1,vertices!$A$2:$A$42,0)))^2),0)</f>
        <v>149</v>
      </c>
      <c r="K7" s="2">
        <f>ROUND(SQRT((INDEX(vertices!$D$2:$D$42,MATCH(distances!$A7,vertices!$A$2:$A$42,0))-INDEX(vertices!$D$2:$D$42,MATCH(distances!K$1,vertices!$A$2:$A$42,0)))^2+(INDEX(vertices!$E$2:$E$42,MATCH(distances!$A7,vertices!$A$2:$A$42,0))-INDEX(vertices!$E$2:$E$42,MATCH(distances!K$1,vertices!$A$2:$A$42,0)))^2),0)</f>
        <v>181</v>
      </c>
      <c r="L7" s="2">
        <f>ROUND(SQRT((INDEX(vertices!$D$2:$D$42,MATCH(distances!$A7,vertices!$A$2:$A$42,0))-INDEX(vertices!$D$2:$D$42,MATCH(distances!L$1,vertices!$A$2:$A$42,0)))^2+(INDEX(vertices!$E$2:$E$42,MATCH(distances!$A7,vertices!$A$2:$A$42,0))-INDEX(vertices!$E$2:$E$42,MATCH(distances!L$1,vertices!$A$2:$A$42,0)))^2),0)</f>
        <v>128</v>
      </c>
      <c r="M7" s="2">
        <f>ROUND(SQRT((INDEX(vertices!$D$2:$D$42,MATCH(distances!$A7,vertices!$A$2:$A$42,0))-INDEX(vertices!$D$2:$D$42,MATCH(distances!M$1,vertices!$A$2:$A$42,0)))^2+(INDEX(vertices!$E$2:$E$42,MATCH(distances!$A7,vertices!$A$2:$A$42,0))-INDEX(vertices!$E$2:$E$42,MATCH(distances!M$1,vertices!$A$2:$A$42,0)))^2),0)</f>
        <v>66</v>
      </c>
      <c r="N7" s="2">
        <f>ROUND(SQRT((INDEX(vertices!$D$2:$D$42,MATCH(distances!$A7,vertices!$A$2:$A$42,0))-INDEX(vertices!$D$2:$D$42,MATCH(distances!N$1,vertices!$A$2:$A$42,0)))^2+(INDEX(vertices!$E$2:$E$42,MATCH(distances!$A7,vertices!$A$2:$A$42,0))-INDEX(vertices!$E$2:$E$42,MATCH(distances!N$1,vertices!$A$2:$A$42,0)))^2),0)</f>
        <v>330</v>
      </c>
      <c r="O7" s="2">
        <f>ROUND(SQRT((INDEX(vertices!$D$2:$D$42,MATCH(distances!$A7,vertices!$A$2:$A$42,0))-INDEX(vertices!$D$2:$D$42,MATCH(distances!O$1,vertices!$A$2:$A$42,0)))^2+(INDEX(vertices!$E$2:$E$42,MATCH(distances!$A7,vertices!$A$2:$A$42,0))-INDEX(vertices!$E$2:$E$42,MATCH(distances!O$1,vertices!$A$2:$A$42,0)))^2),0)</f>
        <v>139</v>
      </c>
      <c r="P7" s="2">
        <f>ROUND(SQRT((INDEX(vertices!$D$2:$D$42,MATCH(distances!$A7,vertices!$A$2:$A$42,0))-INDEX(vertices!$D$2:$D$42,MATCH(distances!P$1,vertices!$A$2:$A$42,0)))^2+(INDEX(vertices!$E$2:$E$42,MATCH(distances!$A7,vertices!$A$2:$A$42,0))-INDEX(vertices!$E$2:$E$42,MATCH(distances!P$1,vertices!$A$2:$A$42,0)))^2),0)</f>
        <v>180</v>
      </c>
      <c r="Q7" s="2">
        <f>ROUND(SQRT((INDEX(vertices!$D$2:$D$42,MATCH(distances!$A7,vertices!$A$2:$A$42,0))-INDEX(vertices!$D$2:$D$42,MATCH(distances!Q$1,vertices!$A$2:$A$42,0)))^2+(INDEX(vertices!$E$2:$E$42,MATCH(distances!$A7,vertices!$A$2:$A$42,0))-INDEX(vertices!$E$2:$E$42,MATCH(distances!Q$1,vertices!$A$2:$A$42,0)))^2),0)</f>
        <v>86</v>
      </c>
      <c r="R7" s="2">
        <f>ROUND(SQRT((INDEX(vertices!$D$2:$D$42,MATCH(distances!$A7,vertices!$A$2:$A$42,0))-INDEX(vertices!$D$2:$D$42,MATCH(distances!R$1,vertices!$A$2:$A$42,0)))^2+(INDEX(vertices!$E$2:$E$42,MATCH(distances!$A7,vertices!$A$2:$A$42,0))-INDEX(vertices!$E$2:$E$42,MATCH(distances!R$1,vertices!$A$2:$A$42,0)))^2),0)</f>
        <v>282</v>
      </c>
      <c r="S7" s="2">
        <f>ROUND(SQRT((INDEX(vertices!$D$2:$D$42,MATCH(distances!$A7,vertices!$A$2:$A$42,0))-INDEX(vertices!$D$2:$D$42,MATCH(distances!S$1,vertices!$A$2:$A$42,0)))^2+(INDEX(vertices!$E$2:$E$42,MATCH(distances!$A7,vertices!$A$2:$A$42,0))-INDEX(vertices!$E$2:$E$42,MATCH(distances!S$1,vertices!$A$2:$A$42,0)))^2),0)</f>
        <v>69</v>
      </c>
      <c r="T7" s="2">
        <f>ROUND(SQRT((INDEX(vertices!$D$2:$D$42,MATCH(distances!$A7,vertices!$A$2:$A$42,0))-INDEX(vertices!$D$2:$D$42,MATCH(distances!T$1,vertices!$A$2:$A$42,0)))^2+(INDEX(vertices!$E$2:$E$42,MATCH(distances!$A7,vertices!$A$2:$A$42,0))-INDEX(vertices!$E$2:$E$42,MATCH(distances!T$1,vertices!$A$2:$A$42,0)))^2),0)</f>
        <v>140</v>
      </c>
      <c r="U7" s="2">
        <f>ROUND(SQRT((INDEX(vertices!$D$2:$D$42,MATCH(distances!$A7,vertices!$A$2:$A$42,0))-INDEX(vertices!$D$2:$D$42,MATCH(distances!U$1,vertices!$A$2:$A$42,0)))^2+(INDEX(vertices!$E$2:$E$42,MATCH(distances!$A7,vertices!$A$2:$A$42,0))-INDEX(vertices!$E$2:$E$42,MATCH(distances!U$1,vertices!$A$2:$A$42,0)))^2),0)</f>
        <v>246</v>
      </c>
      <c r="V7" s="2">
        <f>ROUND(SQRT((INDEX(vertices!$D$2:$D$42,MATCH(distances!$A7,vertices!$A$2:$A$42,0))-INDEX(vertices!$D$2:$D$42,MATCH(distances!V$1,vertices!$A$2:$A$42,0)))^2+(INDEX(vertices!$E$2:$E$42,MATCH(distances!$A7,vertices!$A$2:$A$42,0))-INDEX(vertices!$E$2:$E$42,MATCH(distances!V$1,vertices!$A$2:$A$42,0)))^2),0)</f>
        <v>350</v>
      </c>
      <c r="W7" s="2">
        <f>ROUND(SQRT((INDEX(vertices!$D$2:$D$42,MATCH(distances!$A7,vertices!$A$2:$A$42,0))-INDEX(vertices!$D$2:$D$42,MATCH(distances!W$1,vertices!$A$2:$A$42,0)))^2+(INDEX(vertices!$E$2:$E$42,MATCH(distances!$A7,vertices!$A$2:$A$42,0))-INDEX(vertices!$E$2:$E$42,MATCH(distances!W$1,vertices!$A$2:$A$42,0)))^2),0)</f>
        <v>264</v>
      </c>
      <c r="X7" s="2">
        <f>ROUND(SQRT((INDEX(vertices!$D$2:$D$42,MATCH(distances!$A7,vertices!$A$2:$A$42,0))-INDEX(vertices!$D$2:$D$42,MATCH(distances!X$1,vertices!$A$2:$A$42,0)))^2+(INDEX(vertices!$E$2:$E$42,MATCH(distances!$A7,vertices!$A$2:$A$42,0))-INDEX(vertices!$E$2:$E$42,MATCH(distances!X$1,vertices!$A$2:$A$42,0)))^2),0)</f>
        <v>388</v>
      </c>
      <c r="Y7" s="2">
        <f>ROUND(SQRT((INDEX(vertices!$D$2:$D$42,MATCH(distances!$A7,vertices!$A$2:$A$42,0))-INDEX(vertices!$D$2:$D$42,MATCH(distances!Y$1,vertices!$A$2:$A$42,0)))^2+(INDEX(vertices!$E$2:$E$42,MATCH(distances!$A7,vertices!$A$2:$A$42,0))-INDEX(vertices!$E$2:$E$42,MATCH(distances!Y$1,vertices!$A$2:$A$42,0)))^2),0)</f>
        <v>302</v>
      </c>
      <c r="Z7" s="2">
        <f>ROUND(SQRT((INDEX(vertices!$D$2:$D$42,MATCH(distances!$A7,vertices!$A$2:$A$42,0))-INDEX(vertices!$D$2:$D$42,MATCH(distances!Z$1,vertices!$A$2:$A$42,0)))^2+(INDEX(vertices!$E$2:$E$42,MATCH(distances!$A7,vertices!$A$2:$A$42,0))-INDEX(vertices!$E$2:$E$42,MATCH(distances!Z$1,vertices!$A$2:$A$42,0)))^2),0)</f>
        <v>140</v>
      </c>
      <c r="AA7" s="2">
        <f>ROUND(SQRT((INDEX(vertices!$D$2:$D$42,MATCH(distances!$A7,vertices!$A$2:$A$42,0))-INDEX(vertices!$D$2:$D$42,MATCH(distances!AA$1,vertices!$A$2:$A$42,0)))^2+(INDEX(vertices!$E$2:$E$42,MATCH(distances!$A7,vertices!$A$2:$A$42,0))-INDEX(vertices!$E$2:$E$42,MATCH(distances!AA$1,vertices!$A$2:$A$42,0)))^2),0)</f>
        <v>149</v>
      </c>
      <c r="AB7" s="2">
        <f>ROUND(SQRT((INDEX(vertices!$D$2:$D$42,MATCH(distances!$A7,vertices!$A$2:$A$42,0))-INDEX(vertices!$D$2:$D$42,MATCH(distances!AB$1,vertices!$A$2:$A$42,0)))^2+(INDEX(vertices!$E$2:$E$42,MATCH(distances!$A7,vertices!$A$2:$A$42,0))-INDEX(vertices!$E$2:$E$42,MATCH(distances!AB$1,vertices!$A$2:$A$42,0)))^2),0)</f>
        <v>59</v>
      </c>
      <c r="AC7" s="2">
        <f>ROUND(SQRT((INDEX(vertices!$D$2:$D$42,MATCH(distances!$A7,vertices!$A$2:$A$42,0))-INDEX(vertices!$D$2:$D$42,MATCH(distances!AC$1,vertices!$A$2:$A$42,0)))^2+(INDEX(vertices!$E$2:$E$42,MATCH(distances!$A7,vertices!$A$2:$A$42,0))-INDEX(vertices!$E$2:$E$42,MATCH(distances!AC$1,vertices!$A$2:$A$42,0)))^2),0)</f>
        <v>375</v>
      </c>
      <c r="AD7" s="2">
        <f>ROUND(SQRT((INDEX(vertices!$D$2:$D$42,MATCH(distances!$A7,vertices!$A$2:$A$42,0))-INDEX(vertices!$D$2:$D$42,MATCH(distances!AD$1,vertices!$A$2:$A$42,0)))^2+(INDEX(vertices!$E$2:$E$42,MATCH(distances!$A7,vertices!$A$2:$A$42,0))-INDEX(vertices!$E$2:$E$42,MATCH(distances!AD$1,vertices!$A$2:$A$42,0)))^2),0)</f>
        <v>179</v>
      </c>
      <c r="AE7" s="2">
        <f>ROUND(SQRT((INDEX(vertices!$D$2:$D$42,MATCH(distances!$A7,vertices!$A$2:$A$42,0))-INDEX(vertices!$D$2:$D$42,MATCH(distances!AE$1,vertices!$A$2:$A$42,0)))^2+(INDEX(vertices!$E$2:$E$42,MATCH(distances!$A7,vertices!$A$2:$A$42,0))-INDEX(vertices!$E$2:$E$42,MATCH(distances!AE$1,vertices!$A$2:$A$42,0)))^2),0)</f>
        <v>297</v>
      </c>
      <c r="AF7" s="2">
        <f>ROUND(SQRT((INDEX(vertices!$D$2:$D$42,MATCH(distances!$A7,vertices!$A$2:$A$42,0))-INDEX(vertices!$D$2:$D$42,MATCH(distances!AF$1,vertices!$A$2:$A$42,0)))^2+(INDEX(vertices!$E$2:$E$42,MATCH(distances!$A7,vertices!$A$2:$A$42,0))-INDEX(vertices!$E$2:$E$42,MATCH(distances!AF$1,vertices!$A$2:$A$42,0)))^2),0)</f>
        <v>173</v>
      </c>
      <c r="AG7" s="2">
        <f>ROUND(SQRT((INDEX(vertices!$D$2:$D$42,MATCH(distances!$A7,vertices!$A$2:$A$42,0))-INDEX(vertices!$D$2:$D$42,MATCH(distances!AG$1,vertices!$A$2:$A$42,0)))^2+(INDEX(vertices!$E$2:$E$42,MATCH(distances!$A7,vertices!$A$2:$A$42,0))-INDEX(vertices!$E$2:$E$42,MATCH(distances!AG$1,vertices!$A$2:$A$42,0)))^2),0)</f>
        <v>448</v>
      </c>
      <c r="AH7" s="2">
        <f>ROUND(SQRT((INDEX(vertices!$D$2:$D$42,MATCH(distances!$A7,vertices!$A$2:$A$42,0))-INDEX(vertices!$D$2:$D$42,MATCH(distances!AH$1,vertices!$A$2:$A$42,0)))^2+(INDEX(vertices!$E$2:$E$42,MATCH(distances!$A7,vertices!$A$2:$A$42,0))-INDEX(vertices!$E$2:$E$42,MATCH(distances!AH$1,vertices!$A$2:$A$42,0)))^2),0)</f>
        <v>258</v>
      </c>
      <c r="AI7" s="2">
        <f>ROUND(SQRT((INDEX(vertices!$D$2:$D$42,MATCH(distances!$A7,vertices!$A$2:$A$42,0))-INDEX(vertices!$D$2:$D$42,MATCH(distances!AI$1,vertices!$A$2:$A$42,0)))^2+(INDEX(vertices!$E$2:$E$42,MATCH(distances!$A7,vertices!$A$2:$A$42,0))-INDEX(vertices!$E$2:$E$42,MATCH(distances!AI$1,vertices!$A$2:$A$42,0)))^2),0)</f>
        <v>283</v>
      </c>
      <c r="AJ7" s="2">
        <f>ROUND(SQRT((INDEX(vertices!$D$2:$D$42,MATCH(distances!$A7,vertices!$A$2:$A$42,0))-INDEX(vertices!$D$2:$D$42,MATCH(distances!AJ$1,vertices!$A$2:$A$42,0)))^2+(INDEX(vertices!$E$2:$E$42,MATCH(distances!$A7,vertices!$A$2:$A$42,0))-INDEX(vertices!$E$2:$E$42,MATCH(distances!AJ$1,vertices!$A$2:$A$42,0)))^2),0)</f>
        <v>226</v>
      </c>
      <c r="AK7" s="2">
        <f>ROUND(SQRT((INDEX(vertices!$D$2:$D$42,MATCH(distances!$A7,vertices!$A$2:$A$42,0))-INDEX(vertices!$D$2:$D$42,MATCH(distances!AK$1,vertices!$A$2:$A$42,0)))^2+(INDEX(vertices!$E$2:$E$42,MATCH(distances!$A7,vertices!$A$2:$A$42,0))-INDEX(vertices!$E$2:$E$42,MATCH(distances!AK$1,vertices!$A$2:$A$42,0)))^2),0)</f>
        <v>303</v>
      </c>
      <c r="AL7" s="2">
        <f>ROUND(SQRT((INDEX(vertices!$D$2:$D$42,MATCH(distances!$A7,vertices!$A$2:$A$42,0))-INDEX(vertices!$D$2:$D$42,MATCH(distances!AL$1,vertices!$A$2:$A$42,0)))^2+(INDEX(vertices!$E$2:$E$42,MATCH(distances!$A7,vertices!$A$2:$A$42,0))-INDEX(vertices!$E$2:$E$42,MATCH(distances!AL$1,vertices!$A$2:$A$42,0)))^2),0)</f>
        <v>393</v>
      </c>
      <c r="AM7" s="2">
        <f>ROUND(SQRT((INDEX(vertices!$D$2:$D$42,MATCH(distances!$A7,vertices!$A$2:$A$42,0))-INDEX(vertices!$D$2:$D$42,MATCH(distances!AM$1,vertices!$A$2:$A$42,0)))^2+(INDEX(vertices!$E$2:$E$42,MATCH(distances!$A7,vertices!$A$2:$A$42,0))-INDEX(vertices!$E$2:$E$42,MATCH(distances!AM$1,vertices!$A$2:$A$42,0)))^2),0)</f>
        <v>167</v>
      </c>
      <c r="AN7" s="2">
        <f>ROUND(SQRT((INDEX(vertices!$D$2:$D$42,MATCH(distances!$A7,vertices!$A$2:$A$42,0))-INDEX(vertices!$D$2:$D$42,MATCH(distances!AN$1,vertices!$A$2:$A$42,0)))^2+(INDEX(vertices!$E$2:$E$42,MATCH(distances!$A7,vertices!$A$2:$A$42,0))-INDEX(vertices!$E$2:$E$42,MATCH(distances!AN$1,vertices!$A$2:$A$42,0)))^2),0)</f>
        <v>328</v>
      </c>
      <c r="AO7" s="2">
        <f>ROUND(SQRT((INDEX(vertices!$D$2:$D$42,MATCH(distances!$A7,vertices!$A$2:$A$42,0))-INDEX(vertices!$D$2:$D$42,MATCH(distances!AO$1,vertices!$A$2:$A$42,0)))^2+(INDEX(vertices!$E$2:$E$42,MATCH(distances!$A7,vertices!$A$2:$A$42,0))-INDEX(vertices!$E$2:$E$42,MATCH(distances!AO$1,vertices!$A$2:$A$42,0)))^2),0)</f>
        <v>249</v>
      </c>
      <c r="AP7" s="2">
        <f>ROUND(SQRT((INDEX(vertices!$D$2:$D$42,MATCH(distances!$A7,vertices!$A$2:$A$42,0))-INDEX(vertices!$D$2:$D$42,MATCH(distances!AP$1,vertices!$A$2:$A$42,0)))^2+(INDEX(vertices!$E$2:$E$42,MATCH(distances!$A7,vertices!$A$2:$A$42,0))-INDEX(vertices!$E$2:$E$42,MATCH(distances!AP$1,vertices!$A$2:$A$42,0)))^2),0)</f>
        <v>404</v>
      </c>
    </row>
    <row r="8" spans="1:42" x14ac:dyDescent="0.25">
      <c r="A8" t="str">
        <v>G</v>
      </c>
      <c r="B8" s="2">
        <f>ROUND(SQRT((INDEX(vertices!$D$2:$D$42,MATCH(distances!$A8,vertices!$A$2:$A$42,0))-INDEX(vertices!$D$2:$D$42,MATCH(distances!B$1,vertices!$A$2:$A$42,0)))^2+(INDEX(vertices!$E$2:$E$42,MATCH(distances!$A8,vertices!$A$2:$A$42,0))-INDEX(vertices!$E$2:$E$42,MATCH(distances!B$1,vertices!$A$2:$A$42,0)))^2),0)</f>
        <v>418</v>
      </c>
      <c r="C8" s="2">
        <f>ROUND(SQRT((INDEX(vertices!$D$2:$D$42,MATCH(distances!$A8,vertices!$A$2:$A$42,0))-INDEX(vertices!$D$2:$D$42,MATCH(distances!C$1,vertices!$A$2:$A$42,0)))^2+(INDEX(vertices!$E$2:$E$42,MATCH(distances!$A8,vertices!$A$2:$A$42,0))-INDEX(vertices!$E$2:$E$42,MATCH(distances!C$1,vertices!$A$2:$A$42,0)))^2),0)</f>
        <v>72</v>
      </c>
      <c r="D8" s="2">
        <f>ROUND(SQRT((INDEX(vertices!$D$2:$D$42,MATCH(distances!$A8,vertices!$A$2:$A$42,0))-INDEX(vertices!$D$2:$D$42,MATCH(distances!D$1,vertices!$A$2:$A$42,0)))^2+(INDEX(vertices!$E$2:$E$42,MATCH(distances!$A8,vertices!$A$2:$A$42,0))-INDEX(vertices!$E$2:$E$42,MATCH(distances!D$1,vertices!$A$2:$A$42,0)))^2),0)</f>
        <v>161</v>
      </c>
      <c r="E8" s="2">
        <f>ROUND(SQRT((INDEX(vertices!$D$2:$D$42,MATCH(distances!$A8,vertices!$A$2:$A$42,0))-INDEX(vertices!$D$2:$D$42,MATCH(distances!E$1,vertices!$A$2:$A$42,0)))^2+(INDEX(vertices!$E$2:$E$42,MATCH(distances!$A8,vertices!$A$2:$A$42,0))-INDEX(vertices!$E$2:$E$42,MATCH(distances!E$1,vertices!$A$2:$A$42,0)))^2),0)</f>
        <v>365</v>
      </c>
      <c r="F8" s="2">
        <f>ROUND(SQRT((INDEX(vertices!$D$2:$D$42,MATCH(distances!$A8,vertices!$A$2:$A$42,0))-INDEX(vertices!$D$2:$D$42,MATCH(distances!F$1,vertices!$A$2:$A$42,0)))^2+(INDEX(vertices!$E$2:$E$42,MATCH(distances!$A8,vertices!$A$2:$A$42,0))-INDEX(vertices!$E$2:$E$42,MATCH(distances!F$1,vertices!$A$2:$A$42,0)))^2),0)</f>
        <v>335</v>
      </c>
      <c r="G8" s="2">
        <f>ROUND(SQRT((INDEX(vertices!$D$2:$D$42,MATCH(distances!$A8,vertices!$A$2:$A$42,0))-INDEX(vertices!$D$2:$D$42,MATCH(distances!G$1,vertices!$A$2:$A$42,0)))^2+(INDEX(vertices!$E$2:$E$42,MATCH(distances!$A8,vertices!$A$2:$A$42,0))-INDEX(vertices!$E$2:$E$42,MATCH(distances!G$1,vertices!$A$2:$A$42,0)))^2),0)</f>
        <v>487</v>
      </c>
      <c r="H8" s="2">
        <f>ROUND(SQRT((INDEX(vertices!$D$2:$D$42,MATCH(distances!$A8,vertices!$A$2:$A$42,0))-INDEX(vertices!$D$2:$D$42,MATCH(distances!H$1,vertices!$A$2:$A$42,0)))^2+(INDEX(vertices!$E$2:$E$42,MATCH(distances!$A8,vertices!$A$2:$A$42,0))-INDEX(vertices!$E$2:$E$42,MATCH(distances!H$1,vertices!$A$2:$A$42,0)))^2),0)</f>
        <v>0</v>
      </c>
      <c r="I8" s="2">
        <f>ROUND(SQRT((INDEX(vertices!$D$2:$D$42,MATCH(distances!$A8,vertices!$A$2:$A$42,0))-INDEX(vertices!$D$2:$D$42,MATCH(distances!I$1,vertices!$A$2:$A$42,0)))^2+(INDEX(vertices!$E$2:$E$42,MATCH(distances!$A8,vertices!$A$2:$A$42,0))-INDEX(vertices!$E$2:$E$42,MATCH(distances!I$1,vertices!$A$2:$A$42,0)))^2),0)</f>
        <v>351</v>
      </c>
      <c r="J8" s="2">
        <f>ROUND(SQRT((INDEX(vertices!$D$2:$D$42,MATCH(distances!$A8,vertices!$A$2:$A$42,0))-INDEX(vertices!$D$2:$D$42,MATCH(distances!J$1,vertices!$A$2:$A$42,0)))^2+(INDEX(vertices!$E$2:$E$42,MATCH(distances!$A8,vertices!$A$2:$A$42,0))-INDEX(vertices!$E$2:$E$42,MATCH(distances!J$1,vertices!$A$2:$A$42,0)))^2),0)</f>
        <v>374</v>
      </c>
      <c r="K8" s="2">
        <f>ROUND(SQRT((INDEX(vertices!$D$2:$D$42,MATCH(distances!$A8,vertices!$A$2:$A$42,0))-INDEX(vertices!$D$2:$D$42,MATCH(distances!K$1,vertices!$A$2:$A$42,0)))^2+(INDEX(vertices!$E$2:$E$42,MATCH(distances!$A8,vertices!$A$2:$A$42,0))-INDEX(vertices!$E$2:$E$42,MATCH(distances!K$1,vertices!$A$2:$A$42,0)))^2),0)</f>
        <v>494</v>
      </c>
      <c r="L8" s="2">
        <f>ROUND(SQRT((INDEX(vertices!$D$2:$D$42,MATCH(distances!$A8,vertices!$A$2:$A$42,0))-INDEX(vertices!$D$2:$D$42,MATCH(distances!L$1,vertices!$A$2:$A$42,0)))^2+(INDEX(vertices!$E$2:$E$42,MATCH(distances!$A8,vertices!$A$2:$A$42,0))-INDEX(vertices!$E$2:$E$42,MATCH(distances!L$1,vertices!$A$2:$A$42,0)))^2),0)</f>
        <v>400</v>
      </c>
      <c r="M8" s="2">
        <f>ROUND(SQRT((INDEX(vertices!$D$2:$D$42,MATCH(distances!$A8,vertices!$A$2:$A$42,0))-INDEX(vertices!$D$2:$D$42,MATCH(distances!M$1,vertices!$A$2:$A$42,0)))^2+(INDEX(vertices!$E$2:$E$42,MATCH(distances!$A8,vertices!$A$2:$A$42,0))-INDEX(vertices!$E$2:$E$42,MATCH(distances!M$1,vertices!$A$2:$A$42,0)))^2),0)</f>
        <v>550</v>
      </c>
      <c r="N8" s="2">
        <f>ROUND(SQRT((INDEX(vertices!$D$2:$D$42,MATCH(distances!$A8,vertices!$A$2:$A$42,0))-INDEX(vertices!$D$2:$D$42,MATCH(distances!N$1,vertices!$A$2:$A$42,0)))^2+(INDEX(vertices!$E$2:$E$42,MATCH(distances!$A8,vertices!$A$2:$A$42,0))-INDEX(vertices!$E$2:$E$42,MATCH(distances!N$1,vertices!$A$2:$A$42,0)))^2),0)</f>
        <v>354</v>
      </c>
      <c r="O8" s="2">
        <f>ROUND(SQRT((INDEX(vertices!$D$2:$D$42,MATCH(distances!$A8,vertices!$A$2:$A$42,0))-INDEX(vertices!$D$2:$D$42,MATCH(distances!O$1,vertices!$A$2:$A$42,0)))^2+(INDEX(vertices!$E$2:$E$42,MATCH(distances!$A8,vertices!$A$2:$A$42,0))-INDEX(vertices!$E$2:$E$42,MATCH(distances!O$1,vertices!$A$2:$A$42,0)))^2),0)</f>
        <v>491</v>
      </c>
      <c r="P8" s="2">
        <f>ROUND(SQRT((INDEX(vertices!$D$2:$D$42,MATCH(distances!$A8,vertices!$A$2:$A$42,0))-INDEX(vertices!$D$2:$D$42,MATCH(distances!P$1,vertices!$A$2:$A$42,0)))^2+(INDEX(vertices!$E$2:$E$42,MATCH(distances!$A8,vertices!$A$2:$A$42,0))-INDEX(vertices!$E$2:$E$42,MATCH(distances!P$1,vertices!$A$2:$A$42,0)))^2),0)</f>
        <v>462</v>
      </c>
      <c r="Q8" s="2">
        <f>ROUND(SQRT((INDEX(vertices!$D$2:$D$42,MATCH(distances!$A8,vertices!$A$2:$A$42,0))-INDEX(vertices!$D$2:$D$42,MATCH(distances!Q$1,vertices!$A$2:$A$42,0)))^2+(INDEX(vertices!$E$2:$E$42,MATCH(distances!$A8,vertices!$A$2:$A$42,0))-INDEX(vertices!$E$2:$E$42,MATCH(distances!Q$1,vertices!$A$2:$A$42,0)))^2),0)</f>
        <v>453</v>
      </c>
      <c r="R8" s="2">
        <f>ROUND(SQRT((INDEX(vertices!$D$2:$D$42,MATCH(distances!$A8,vertices!$A$2:$A$42,0))-INDEX(vertices!$D$2:$D$42,MATCH(distances!R$1,vertices!$A$2:$A$42,0)))^2+(INDEX(vertices!$E$2:$E$42,MATCH(distances!$A8,vertices!$A$2:$A$42,0))-INDEX(vertices!$E$2:$E$42,MATCH(distances!R$1,vertices!$A$2:$A$42,0)))^2),0)</f>
        <v>206</v>
      </c>
      <c r="S8" s="2">
        <f>ROUND(SQRT((INDEX(vertices!$D$2:$D$42,MATCH(distances!$A8,vertices!$A$2:$A$42,0))-INDEX(vertices!$D$2:$D$42,MATCH(distances!S$1,vertices!$A$2:$A$42,0)))^2+(INDEX(vertices!$E$2:$E$42,MATCH(distances!$A8,vertices!$A$2:$A$42,0))-INDEX(vertices!$E$2:$E$42,MATCH(distances!S$1,vertices!$A$2:$A$42,0)))^2),0)</f>
        <v>556</v>
      </c>
      <c r="T8" s="2">
        <f>ROUND(SQRT((INDEX(vertices!$D$2:$D$42,MATCH(distances!$A8,vertices!$A$2:$A$42,0))-INDEX(vertices!$D$2:$D$42,MATCH(distances!T$1,vertices!$A$2:$A$42,0)))^2+(INDEX(vertices!$E$2:$E$42,MATCH(distances!$A8,vertices!$A$2:$A$42,0))-INDEX(vertices!$E$2:$E$42,MATCH(distances!T$1,vertices!$A$2:$A$42,0)))^2),0)</f>
        <v>364</v>
      </c>
      <c r="U8" s="2">
        <f>ROUND(SQRT((INDEX(vertices!$D$2:$D$42,MATCH(distances!$A8,vertices!$A$2:$A$42,0))-INDEX(vertices!$D$2:$D$42,MATCH(distances!U$1,vertices!$A$2:$A$42,0)))^2+(INDEX(vertices!$E$2:$E$42,MATCH(distances!$A8,vertices!$A$2:$A$42,0))-INDEX(vertices!$E$2:$E$42,MATCH(distances!U$1,vertices!$A$2:$A$42,0)))^2),0)</f>
        <v>249</v>
      </c>
      <c r="V8" s="2">
        <f>ROUND(SQRT((INDEX(vertices!$D$2:$D$42,MATCH(distances!$A8,vertices!$A$2:$A$42,0))-INDEX(vertices!$D$2:$D$42,MATCH(distances!V$1,vertices!$A$2:$A$42,0)))^2+(INDEX(vertices!$E$2:$E$42,MATCH(distances!$A8,vertices!$A$2:$A$42,0))-INDEX(vertices!$E$2:$E$42,MATCH(distances!V$1,vertices!$A$2:$A$42,0)))^2),0)</f>
        <v>165</v>
      </c>
      <c r="W8" s="2">
        <f>ROUND(SQRT((INDEX(vertices!$D$2:$D$42,MATCH(distances!$A8,vertices!$A$2:$A$42,0))-INDEX(vertices!$D$2:$D$42,MATCH(distances!W$1,vertices!$A$2:$A$42,0)))^2+(INDEX(vertices!$E$2:$E$42,MATCH(distances!$A8,vertices!$A$2:$A$42,0))-INDEX(vertices!$E$2:$E$42,MATCH(distances!W$1,vertices!$A$2:$A$42,0)))^2),0)</f>
        <v>346</v>
      </c>
      <c r="X8" s="2">
        <f>ROUND(SQRT((INDEX(vertices!$D$2:$D$42,MATCH(distances!$A8,vertices!$A$2:$A$42,0))-INDEX(vertices!$D$2:$D$42,MATCH(distances!X$1,vertices!$A$2:$A$42,0)))^2+(INDEX(vertices!$E$2:$E$42,MATCH(distances!$A8,vertices!$A$2:$A$42,0))-INDEX(vertices!$E$2:$E$42,MATCH(distances!X$1,vertices!$A$2:$A$42,0)))^2),0)</f>
        <v>233</v>
      </c>
      <c r="Y8" s="2">
        <f>ROUND(SQRT((INDEX(vertices!$D$2:$D$42,MATCH(distances!$A8,vertices!$A$2:$A$42,0))-INDEX(vertices!$D$2:$D$42,MATCH(distances!Y$1,vertices!$A$2:$A$42,0)))^2+(INDEX(vertices!$E$2:$E$42,MATCH(distances!$A8,vertices!$A$2:$A$42,0))-INDEX(vertices!$E$2:$E$42,MATCH(distances!Y$1,vertices!$A$2:$A$42,0)))^2),0)</f>
        <v>185</v>
      </c>
      <c r="Z8" s="2">
        <f>ROUND(SQRT((INDEX(vertices!$D$2:$D$42,MATCH(distances!$A8,vertices!$A$2:$A$42,0))-INDEX(vertices!$D$2:$D$42,MATCH(distances!Z$1,vertices!$A$2:$A$42,0)))^2+(INDEX(vertices!$E$2:$E$42,MATCH(distances!$A8,vertices!$A$2:$A$42,0))-INDEX(vertices!$E$2:$E$42,MATCH(distances!Z$1,vertices!$A$2:$A$42,0)))^2),0)</f>
        <v>540</v>
      </c>
      <c r="AA8" s="2">
        <f>ROUND(SQRT((INDEX(vertices!$D$2:$D$42,MATCH(distances!$A8,vertices!$A$2:$A$42,0))-INDEX(vertices!$D$2:$D$42,MATCH(distances!AA$1,vertices!$A$2:$A$42,0)))^2+(INDEX(vertices!$E$2:$E$42,MATCH(distances!$A8,vertices!$A$2:$A$42,0))-INDEX(vertices!$E$2:$E$42,MATCH(distances!AA$1,vertices!$A$2:$A$42,0)))^2),0)</f>
        <v>374</v>
      </c>
      <c r="AB8" s="2">
        <f>ROUND(SQRT((INDEX(vertices!$D$2:$D$42,MATCH(distances!$A8,vertices!$A$2:$A$42,0))-INDEX(vertices!$D$2:$D$42,MATCH(distances!AB$1,vertices!$A$2:$A$42,0)))^2+(INDEX(vertices!$E$2:$E$42,MATCH(distances!$A8,vertices!$A$2:$A$42,0))-INDEX(vertices!$E$2:$E$42,MATCH(distances!AB$1,vertices!$A$2:$A$42,0)))^2),0)</f>
        <v>481</v>
      </c>
      <c r="AC8" s="2">
        <f>ROUND(SQRT((INDEX(vertices!$D$2:$D$42,MATCH(distances!$A8,vertices!$A$2:$A$42,0))-INDEX(vertices!$D$2:$D$42,MATCH(distances!AC$1,vertices!$A$2:$A$42,0)))^2+(INDEX(vertices!$E$2:$E$42,MATCH(distances!$A8,vertices!$A$2:$A$42,0))-INDEX(vertices!$E$2:$E$42,MATCH(distances!AC$1,vertices!$A$2:$A$42,0)))^2),0)</f>
        <v>233</v>
      </c>
      <c r="AD8" s="2">
        <f>ROUND(SQRT((INDEX(vertices!$D$2:$D$42,MATCH(distances!$A8,vertices!$A$2:$A$42,0))-INDEX(vertices!$D$2:$D$42,MATCH(distances!AD$1,vertices!$A$2:$A$42,0)))^2+(INDEX(vertices!$E$2:$E$42,MATCH(distances!$A8,vertices!$A$2:$A$42,0))-INDEX(vertices!$E$2:$E$42,MATCH(distances!AD$1,vertices!$A$2:$A$42,0)))^2),0)</f>
        <v>310</v>
      </c>
      <c r="AE8" s="2">
        <f>ROUND(SQRT((INDEX(vertices!$D$2:$D$42,MATCH(distances!$A8,vertices!$A$2:$A$42,0))-INDEX(vertices!$D$2:$D$42,MATCH(distances!AE$1,vertices!$A$2:$A$42,0)))^2+(INDEX(vertices!$E$2:$E$42,MATCH(distances!$A8,vertices!$A$2:$A$42,0))-INDEX(vertices!$E$2:$E$42,MATCH(distances!AE$1,vertices!$A$2:$A$42,0)))^2),0)</f>
        <v>260</v>
      </c>
      <c r="AF8" s="2">
        <f>ROUND(SQRT((INDEX(vertices!$D$2:$D$42,MATCH(distances!$A8,vertices!$A$2:$A$42,0))-INDEX(vertices!$D$2:$D$42,MATCH(distances!AF$1,vertices!$A$2:$A$42,0)))^2+(INDEX(vertices!$E$2:$E$42,MATCH(distances!$A8,vertices!$A$2:$A$42,0))-INDEX(vertices!$E$2:$E$42,MATCH(distances!AF$1,vertices!$A$2:$A$42,0)))^2),0)</f>
        <v>469</v>
      </c>
      <c r="AG8" s="2">
        <f>ROUND(SQRT((INDEX(vertices!$D$2:$D$42,MATCH(distances!$A8,vertices!$A$2:$A$42,0))-INDEX(vertices!$D$2:$D$42,MATCH(distances!AG$1,vertices!$A$2:$A$42,0)))^2+(INDEX(vertices!$E$2:$E$42,MATCH(distances!$A8,vertices!$A$2:$A$42,0))-INDEX(vertices!$E$2:$E$42,MATCH(distances!AG$1,vertices!$A$2:$A$42,0)))^2),0)</f>
        <v>45</v>
      </c>
      <c r="AH8" s="2">
        <f>ROUND(SQRT((INDEX(vertices!$D$2:$D$42,MATCH(distances!$A8,vertices!$A$2:$A$42,0))-INDEX(vertices!$D$2:$D$42,MATCH(distances!AH$1,vertices!$A$2:$A$42,0)))^2+(INDEX(vertices!$E$2:$E$42,MATCH(distances!$A8,vertices!$A$2:$A$42,0))-INDEX(vertices!$E$2:$E$42,MATCH(distances!AH$1,vertices!$A$2:$A$42,0)))^2),0)</f>
        <v>378</v>
      </c>
      <c r="AI8" s="2">
        <f>ROUND(SQRT((INDEX(vertices!$D$2:$D$42,MATCH(distances!$A8,vertices!$A$2:$A$42,0))-INDEX(vertices!$D$2:$D$42,MATCH(distances!AI$1,vertices!$A$2:$A$42,0)))^2+(INDEX(vertices!$E$2:$E$42,MATCH(distances!$A8,vertices!$A$2:$A$42,0))-INDEX(vertices!$E$2:$E$42,MATCH(distances!AI$1,vertices!$A$2:$A$42,0)))^2),0)</f>
        <v>291</v>
      </c>
      <c r="AJ8" s="2">
        <f>ROUND(SQRT((INDEX(vertices!$D$2:$D$42,MATCH(distances!$A8,vertices!$A$2:$A$42,0))-INDEX(vertices!$D$2:$D$42,MATCH(distances!AJ$1,vertices!$A$2:$A$42,0)))^2+(INDEX(vertices!$E$2:$E$42,MATCH(distances!$A8,vertices!$A$2:$A$42,0))-INDEX(vertices!$E$2:$E$42,MATCH(distances!AJ$1,vertices!$A$2:$A$42,0)))^2),0)</f>
        <v>261</v>
      </c>
      <c r="AK8" s="2">
        <f>ROUND(SQRT((INDEX(vertices!$D$2:$D$42,MATCH(distances!$A8,vertices!$A$2:$A$42,0))-INDEX(vertices!$D$2:$D$42,MATCH(distances!AK$1,vertices!$A$2:$A$42,0)))^2+(INDEX(vertices!$E$2:$E$42,MATCH(distances!$A8,vertices!$A$2:$A$42,0))-INDEX(vertices!$E$2:$E$42,MATCH(distances!AK$1,vertices!$A$2:$A$42,0)))^2),0)</f>
        <v>435</v>
      </c>
      <c r="AL8" s="2">
        <f>ROUND(SQRT((INDEX(vertices!$D$2:$D$42,MATCH(distances!$A8,vertices!$A$2:$A$42,0))-INDEX(vertices!$D$2:$D$42,MATCH(distances!AL$1,vertices!$A$2:$A$42,0)))^2+(INDEX(vertices!$E$2:$E$42,MATCH(distances!$A8,vertices!$A$2:$A$42,0))-INDEX(vertices!$E$2:$E$42,MATCH(distances!AL$1,vertices!$A$2:$A$42,0)))^2),0)</f>
        <v>430</v>
      </c>
      <c r="AM8" s="2">
        <f>ROUND(SQRT((INDEX(vertices!$D$2:$D$42,MATCH(distances!$A8,vertices!$A$2:$A$42,0))-INDEX(vertices!$D$2:$D$42,MATCH(distances!AM$1,vertices!$A$2:$A$42,0)))^2+(INDEX(vertices!$E$2:$E$42,MATCH(distances!$A8,vertices!$A$2:$A$42,0))-INDEX(vertices!$E$2:$E$42,MATCH(distances!AM$1,vertices!$A$2:$A$42,0)))^2),0)</f>
        <v>377</v>
      </c>
      <c r="AN8" s="2">
        <f>ROUND(SQRT((INDEX(vertices!$D$2:$D$42,MATCH(distances!$A8,vertices!$A$2:$A$42,0))-INDEX(vertices!$D$2:$D$42,MATCH(distances!AN$1,vertices!$A$2:$A$42,0)))^2+(INDEX(vertices!$E$2:$E$42,MATCH(distances!$A8,vertices!$A$2:$A$42,0))-INDEX(vertices!$E$2:$E$42,MATCH(distances!AN$1,vertices!$A$2:$A$42,0)))^2),0)</f>
        <v>298</v>
      </c>
      <c r="AO8" s="2">
        <f>ROUND(SQRT((INDEX(vertices!$D$2:$D$42,MATCH(distances!$A8,vertices!$A$2:$A$42,0))-INDEX(vertices!$D$2:$D$42,MATCH(distances!AO$1,vertices!$A$2:$A$42,0)))^2+(INDEX(vertices!$E$2:$E$42,MATCH(distances!$A8,vertices!$A$2:$A$42,0))-INDEX(vertices!$E$2:$E$42,MATCH(distances!AO$1,vertices!$A$2:$A$42,0)))^2),0)</f>
        <v>380</v>
      </c>
      <c r="AP8" s="2">
        <f>ROUND(SQRT((INDEX(vertices!$D$2:$D$42,MATCH(distances!$A8,vertices!$A$2:$A$42,0))-INDEX(vertices!$D$2:$D$42,MATCH(distances!AP$1,vertices!$A$2:$A$42,0)))^2+(INDEX(vertices!$E$2:$E$42,MATCH(distances!$A8,vertices!$A$2:$A$42,0))-INDEX(vertices!$E$2:$E$42,MATCH(distances!AP$1,vertices!$A$2:$A$42,0)))^2),0)</f>
        <v>488</v>
      </c>
    </row>
    <row r="9" spans="1:42" x14ac:dyDescent="0.25">
      <c r="A9" t="str">
        <v>H</v>
      </c>
      <c r="B9" s="2">
        <f>ROUND(SQRT((INDEX(vertices!$D$2:$D$42,MATCH(distances!$A9,vertices!$A$2:$A$42,0))-INDEX(vertices!$D$2:$D$42,MATCH(distances!B$1,vertices!$A$2:$A$42,0)))^2+(INDEX(vertices!$E$2:$E$42,MATCH(distances!$A9,vertices!$A$2:$A$42,0))-INDEX(vertices!$E$2:$E$42,MATCH(distances!B$1,vertices!$A$2:$A$42,0)))^2),0)</f>
        <v>513</v>
      </c>
      <c r="C9" s="2">
        <f>ROUND(SQRT((INDEX(vertices!$D$2:$D$42,MATCH(distances!$A9,vertices!$A$2:$A$42,0))-INDEX(vertices!$D$2:$D$42,MATCH(distances!C$1,vertices!$A$2:$A$42,0)))^2+(INDEX(vertices!$E$2:$E$42,MATCH(distances!$A9,vertices!$A$2:$A$42,0))-INDEX(vertices!$E$2:$E$42,MATCH(distances!C$1,vertices!$A$2:$A$42,0)))^2),0)</f>
        <v>300</v>
      </c>
      <c r="D9" s="2">
        <f>ROUND(SQRT((INDEX(vertices!$D$2:$D$42,MATCH(distances!$A9,vertices!$A$2:$A$42,0))-INDEX(vertices!$D$2:$D$42,MATCH(distances!D$1,vertices!$A$2:$A$42,0)))^2+(INDEX(vertices!$E$2:$E$42,MATCH(distances!$A9,vertices!$A$2:$A$42,0))-INDEX(vertices!$E$2:$E$42,MATCH(distances!D$1,vertices!$A$2:$A$42,0)))^2),0)</f>
        <v>398</v>
      </c>
      <c r="E9" s="2">
        <f>ROUND(SQRT((INDEX(vertices!$D$2:$D$42,MATCH(distances!$A9,vertices!$A$2:$A$42,0))-INDEX(vertices!$D$2:$D$42,MATCH(distances!E$1,vertices!$A$2:$A$42,0)))^2+(INDEX(vertices!$E$2:$E$42,MATCH(distances!$A9,vertices!$A$2:$A$42,0))-INDEX(vertices!$E$2:$E$42,MATCH(distances!E$1,vertices!$A$2:$A$42,0)))^2),0)</f>
        <v>383</v>
      </c>
      <c r="F9" s="2">
        <f>ROUND(SQRT((INDEX(vertices!$D$2:$D$42,MATCH(distances!$A9,vertices!$A$2:$A$42,0))-INDEX(vertices!$D$2:$D$42,MATCH(distances!F$1,vertices!$A$2:$A$42,0)))^2+(INDEX(vertices!$E$2:$E$42,MATCH(distances!$A9,vertices!$A$2:$A$42,0))-INDEX(vertices!$E$2:$E$42,MATCH(distances!F$1,vertices!$A$2:$A$42,0)))^2),0)</f>
        <v>351</v>
      </c>
      <c r="G9" s="2">
        <f>ROUND(SQRT((INDEX(vertices!$D$2:$D$42,MATCH(distances!$A9,vertices!$A$2:$A$42,0))-INDEX(vertices!$D$2:$D$42,MATCH(distances!G$1,vertices!$A$2:$A$42,0)))^2+(INDEX(vertices!$E$2:$E$42,MATCH(distances!$A9,vertices!$A$2:$A$42,0))-INDEX(vertices!$E$2:$E$42,MATCH(distances!G$1,vertices!$A$2:$A$42,0)))^2),0)</f>
        <v>316</v>
      </c>
      <c r="H9" s="2">
        <f>ROUND(SQRT((INDEX(vertices!$D$2:$D$42,MATCH(distances!$A9,vertices!$A$2:$A$42,0))-INDEX(vertices!$D$2:$D$42,MATCH(distances!H$1,vertices!$A$2:$A$42,0)))^2+(INDEX(vertices!$E$2:$E$42,MATCH(distances!$A9,vertices!$A$2:$A$42,0))-INDEX(vertices!$E$2:$E$42,MATCH(distances!H$1,vertices!$A$2:$A$42,0)))^2),0)</f>
        <v>351</v>
      </c>
      <c r="I9" s="2">
        <f>ROUND(SQRT((INDEX(vertices!$D$2:$D$42,MATCH(distances!$A9,vertices!$A$2:$A$42,0))-INDEX(vertices!$D$2:$D$42,MATCH(distances!I$1,vertices!$A$2:$A$42,0)))^2+(INDEX(vertices!$E$2:$E$42,MATCH(distances!$A9,vertices!$A$2:$A$42,0))-INDEX(vertices!$E$2:$E$42,MATCH(distances!I$1,vertices!$A$2:$A$42,0)))^2),0)</f>
        <v>0</v>
      </c>
      <c r="J9" s="2">
        <f>ROUND(SQRT((INDEX(vertices!$D$2:$D$42,MATCH(distances!$A9,vertices!$A$2:$A$42,0))-INDEX(vertices!$D$2:$D$42,MATCH(distances!J$1,vertices!$A$2:$A$42,0)))^2+(INDEX(vertices!$E$2:$E$42,MATCH(distances!$A9,vertices!$A$2:$A$42,0))-INDEX(vertices!$E$2:$E$42,MATCH(distances!J$1,vertices!$A$2:$A$42,0)))^2),0)</f>
        <v>327</v>
      </c>
      <c r="K9" s="2">
        <f>ROUND(SQRT((INDEX(vertices!$D$2:$D$42,MATCH(distances!$A9,vertices!$A$2:$A$42,0))-INDEX(vertices!$D$2:$D$42,MATCH(distances!K$1,vertices!$A$2:$A$42,0)))^2+(INDEX(vertices!$E$2:$E$42,MATCH(distances!$A9,vertices!$A$2:$A$42,0))-INDEX(vertices!$E$2:$E$42,MATCH(distances!K$1,vertices!$A$2:$A$42,0)))^2),0)</f>
        <v>450</v>
      </c>
      <c r="L9" s="2">
        <f>ROUND(SQRT((INDEX(vertices!$D$2:$D$42,MATCH(distances!$A9,vertices!$A$2:$A$42,0))-INDEX(vertices!$D$2:$D$42,MATCH(distances!L$1,vertices!$A$2:$A$42,0)))^2+(INDEX(vertices!$E$2:$E$42,MATCH(distances!$A9,vertices!$A$2:$A$42,0))-INDEX(vertices!$E$2:$E$42,MATCH(distances!L$1,vertices!$A$2:$A$42,0)))^2),0)</f>
        <v>189</v>
      </c>
      <c r="M9" s="2">
        <f>ROUND(SQRT((INDEX(vertices!$D$2:$D$42,MATCH(distances!$A9,vertices!$A$2:$A$42,0))-INDEX(vertices!$D$2:$D$42,MATCH(distances!M$1,vertices!$A$2:$A$42,0)))^2+(INDEX(vertices!$E$2:$E$42,MATCH(distances!$A9,vertices!$A$2:$A$42,0))-INDEX(vertices!$E$2:$E$42,MATCH(distances!M$1,vertices!$A$2:$A$42,0)))^2),0)</f>
        <v>376</v>
      </c>
      <c r="N9" s="2">
        <f>ROUND(SQRT((INDEX(vertices!$D$2:$D$42,MATCH(distances!$A9,vertices!$A$2:$A$42,0))-INDEX(vertices!$D$2:$D$42,MATCH(distances!N$1,vertices!$A$2:$A$42,0)))^2+(INDEX(vertices!$E$2:$E$42,MATCH(distances!$A9,vertices!$A$2:$A$42,0))-INDEX(vertices!$E$2:$E$42,MATCH(distances!N$1,vertices!$A$2:$A$42,0)))^2),0)</f>
        <v>14</v>
      </c>
      <c r="O9" s="2">
        <f>ROUND(SQRT((INDEX(vertices!$D$2:$D$42,MATCH(distances!$A9,vertices!$A$2:$A$42,0))-INDEX(vertices!$D$2:$D$42,MATCH(distances!O$1,vertices!$A$2:$A$42,0)))^2+(INDEX(vertices!$E$2:$E$42,MATCH(distances!$A9,vertices!$A$2:$A$42,0))-INDEX(vertices!$E$2:$E$42,MATCH(distances!O$1,vertices!$A$2:$A$42,0)))^2),0)</f>
        <v>222</v>
      </c>
      <c r="P9" s="2">
        <f>ROUND(SQRT((INDEX(vertices!$D$2:$D$42,MATCH(distances!$A9,vertices!$A$2:$A$42,0))-INDEX(vertices!$D$2:$D$42,MATCH(distances!P$1,vertices!$A$2:$A$42,0)))^2+(INDEX(vertices!$E$2:$E$42,MATCH(distances!$A9,vertices!$A$2:$A$42,0))-INDEX(vertices!$E$2:$E$42,MATCH(distances!P$1,vertices!$A$2:$A$42,0)))^2),0)</f>
        <v>430</v>
      </c>
      <c r="Q9" s="2">
        <f>ROUND(SQRT((INDEX(vertices!$D$2:$D$42,MATCH(distances!$A9,vertices!$A$2:$A$42,0))-INDEX(vertices!$D$2:$D$42,MATCH(distances!Q$1,vertices!$A$2:$A$42,0)))^2+(INDEX(vertices!$E$2:$E$42,MATCH(distances!$A9,vertices!$A$2:$A$42,0))-INDEX(vertices!$E$2:$E$42,MATCH(distances!Q$1,vertices!$A$2:$A$42,0)))^2),0)</f>
        <v>235</v>
      </c>
      <c r="R9" s="2">
        <f>ROUND(SQRT((INDEX(vertices!$D$2:$D$42,MATCH(distances!$A9,vertices!$A$2:$A$42,0))-INDEX(vertices!$D$2:$D$42,MATCH(distances!R$1,vertices!$A$2:$A$42,0)))^2+(INDEX(vertices!$E$2:$E$42,MATCH(distances!$A9,vertices!$A$2:$A$42,0))-INDEX(vertices!$E$2:$E$42,MATCH(distances!R$1,vertices!$A$2:$A$42,0)))^2),0)</f>
        <v>228</v>
      </c>
      <c r="S9" s="2">
        <f>ROUND(SQRT((INDEX(vertices!$D$2:$D$42,MATCH(distances!$A9,vertices!$A$2:$A$42,0))-INDEX(vertices!$D$2:$D$42,MATCH(distances!S$1,vertices!$A$2:$A$42,0)))^2+(INDEX(vertices!$E$2:$E$42,MATCH(distances!$A9,vertices!$A$2:$A$42,0))-INDEX(vertices!$E$2:$E$42,MATCH(distances!S$1,vertices!$A$2:$A$42,0)))^2),0)</f>
        <v>366</v>
      </c>
      <c r="T9" s="2">
        <f>ROUND(SQRT((INDEX(vertices!$D$2:$D$42,MATCH(distances!$A9,vertices!$A$2:$A$42,0))-INDEX(vertices!$D$2:$D$42,MATCH(distances!T$1,vertices!$A$2:$A$42,0)))^2+(INDEX(vertices!$E$2:$E$42,MATCH(distances!$A9,vertices!$A$2:$A$42,0))-INDEX(vertices!$E$2:$E$42,MATCH(distances!T$1,vertices!$A$2:$A$42,0)))^2),0)</f>
        <v>300</v>
      </c>
      <c r="U9" s="2">
        <f>ROUND(SQRT((INDEX(vertices!$D$2:$D$42,MATCH(distances!$A9,vertices!$A$2:$A$42,0))-INDEX(vertices!$D$2:$D$42,MATCH(distances!U$1,vertices!$A$2:$A$42,0)))^2+(INDEX(vertices!$E$2:$E$42,MATCH(distances!$A9,vertices!$A$2:$A$42,0))-INDEX(vertices!$E$2:$E$42,MATCH(distances!U$1,vertices!$A$2:$A$42,0)))^2),0)</f>
        <v>185</v>
      </c>
      <c r="V9" s="2">
        <f>ROUND(SQRT((INDEX(vertices!$D$2:$D$42,MATCH(distances!$A9,vertices!$A$2:$A$42,0))-INDEX(vertices!$D$2:$D$42,MATCH(distances!V$1,vertices!$A$2:$A$42,0)))^2+(INDEX(vertices!$E$2:$E$42,MATCH(distances!$A9,vertices!$A$2:$A$42,0))-INDEX(vertices!$E$2:$E$42,MATCH(distances!V$1,vertices!$A$2:$A$42,0)))^2),0)</f>
        <v>194</v>
      </c>
      <c r="W9" s="2">
        <f>ROUND(SQRT((INDEX(vertices!$D$2:$D$42,MATCH(distances!$A9,vertices!$A$2:$A$42,0))-INDEX(vertices!$D$2:$D$42,MATCH(distances!W$1,vertices!$A$2:$A$42,0)))^2+(INDEX(vertices!$E$2:$E$42,MATCH(distances!$A9,vertices!$A$2:$A$42,0))-INDEX(vertices!$E$2:$E$42,MATCH(distances!W$1,vertices!$A$2:$A$42,0)))^2),0)</f>
        <v>54</v>
      </c>
      <c r="X9" s="2">
        <f>ROUND(SQRT((INDEX(vertices!$D$2:$D$42,MATCH(distances!$A9,vertices!$A$2:$A$42,0))-INDEX(vertices!$D$2:$D$42,MATCH(distances!X$1,vertices!$A$2:$A$42,0)))^2+(INDEX(vertices!$E$2:$E$42,MATCH(distances!$A9,vertices!$A$2:$A$42,0))-INDEX(vertices!$E$2:$E$42,MATCH(distances!X$1,vertices!$A$2:$A$42,0)))^2),0)</f>
        <v>428</v>
      </c>
      <c r="Y9" s="2">
        <f>ROUND(SQRT((INDEX(vertices!$D$2:$D$42,MATCH(distances!$A9,vertices!$A$2:$A$42,0))-INDEX(vertices!$D$2:$D$42,MATCH(distances!Y$1,vertices!$A$2:$A$42,0)))^2+(INDEX(vertices!$E$2:$E$42,MATCH(distances!$A9,vertices!$A$2:$A$42,0))-INDEX(vertices!$E$2:$E$42,MATCH(distances!Y$1,vertices!$A$2:$A$42,0)))^2),0)</f>
        <v>240</v>
      </c>
      <c r="Z9" s="2">
        <f>ROUND(SQRT((INDEX(vertices!$D$2:$D$42,MATCH(distances!$A9,vertices!$A$2:$A$42,0))-INDEX(vertices!$D$2:$D$42,MATCH(distances!Z$1,vertices!$A$2:$A$42,0)))^2+(INDEX(vertices!$E$2:$E$42,MATCH(distances!$A9,vertices!$A$2:$A$42,0))-INDEX(vertices!$E$2:$E$42,MATCH(distances!Z$1,vertices!$A$2:$A$42,0)))^2),0)</f>
        <v>444</v>
      </c>
      <c r="AA9" s="2">
        <f>ROUND(SQRT((INDEX(vertices!$D$2:$D$42,MATCH(distances!$A9,vertices!$A$2:$A$42,0))-INDEX(vertices!$D$2:$D$42,MATCH(distances!AA$1,vertices!$A$2:$A$42,0)))^2+(INDEX(vertices!$E$2:$E$42,MATCH(distances!$A9,vertices!$A$2:$A$42,0))-INDEX(vertices!$E$2:$E$42,MATCH(distances!AA$1,vertices!$A$2:$A$42,0)))^2),0)</f>
        <v>327</v>
      </c>
      <c r="AB9" s="2">
        <f>ROUND(SQRT((INDEX(vertices!$D$2:$D$42,MATCH(distances!$A9,vertices!$A$2:$A$42,0))-INDEX(vertices!$D$2:$D$42,MATCH(distances!AB$1,vertices!$A$2:$A$42,0)))^2+(INDEX(vertices!$E$2:$E$42,MATCH(distances!$A9,vertices!$A$2:$A$42,0))-INDEX(vertices!$E$2:$E$42,MATCH(distances!AB$1,vertices!$A$2:$A$42,0)))^2),0)</f>
        <v>270</v>
      </c>
      <c r="AC9" s="2">
        <f>ROUND(SQRT((INDEX(vertices!$D$2:$D$42,MATCH(distances!$A9,vertices!$A$2:$A$42,0))-INDEX(vertices!$D$2:$D$42,MATCH(distances!AC$1,vertices!$A$2:$A$42,0)))^2+(INDEX(vertices!$E$2:$E$42,MATCH(distances!$A9,vertices!$A$2:$A$42,0))-INDEX(vertices!$E$2:$E$42,MATCH(distances!AC$1,vertices!$A$2:$A$42,0)))^2),0)</f>
        <v>124</v>
      </c>
      <c r="AD9" s="2">
        <f>ROUND(SQRT((INDEX(vertices!$D$2:$D$42,MATCH(distances!$A9,vertices!$A$2:$A$42,0))-INDEX(vertices!$D$2:$D$42,MATCH(distances!AD$1,vertices!$A$2:$A$42,0)))^2+(INDEX(vertices!$E$2:$E$42,MATCH(distances!$A9,vertices!$A$2:$A$42,0))-INDEX(vertices!$E$2:$E$42,MATCH(distances!AD$1,vertices!$A$2:$A$42,0)))^2),0)</f>
        <v>210</v>
      </c>
      <c r="AE9" s="2">
        <f>ROUND(SQRT((INDEX(vertices!$D$2:$D$42,MATCH(distances!$A9,vertices!$A$2:$A$42,0))-INDEX(vertices!$D$2:$D$42,MATCH(distances!AE$1,vertices!$A$2:$A$42,0)))^2+(INDEX(vertices!$E$2:$E$42,MATCH(distances!$A9,vertices!$A$2:$A$42,0))-INDEX(vertices!$E$2:$E$42,MATCH(distances!AE$1,vertices!$A$2:$A$42,0)))^2),0)</f>
        <v>364</v>
      </c>
      <c r="AF9" s="2">
        <f>ROUND(SQRT((INDEX(vertices!$D$2:$D$42,MATCH(distances!$A9,vertices!$A$2:$A$42,0))-INDEX(vertices!$D$2:$D$42,MATCH(distances!AF$1,vertices!$A$2:$A$42,0)))^2+(INDEX(vertices!$E$2:$E$42,MATCH(distances!$A9,vertices!$A$2:$A$42,0))-INDEX(vertices!$E$2:$E$42,MATCH(distances!AF$1,vertices!$A$2:$A$42,0)))^2),0)</f>
        <v>182</v>
      </c>
      <c r="AG9" s="2">
        <f>ROUND(SQRT((INDEX(vertices!$D$2:$D$42,MATCH(distances!$A9,vertices!$A$2:$A$42,0))-INDEX(vertices!$D$2:$D$42,MATCH(distances!AG$1,vertices!$A$2:$A$42,0)))^2+(INDEX(vertices!$E$2:$E$42,MATCH(distances!$A9,vertices!$A$2:$A$42,0))-INDEX(vertices!$E$2:$E$42,MATCH(distances!AG$1,vertices!$A$2:$A$42,0)))^2),0)</f>
        <v>338</v>
      </c>
      <c r="AH9" s="2">
        <f>ROUND(SQRT((INDEX(vertices!$D$2:$D$42,MATCH(distances!$A9,vertices!$A$2:$A$42,0))-INDEX(vertices!$D$2:$D$42,MATCH(distances!AH$1,vertices!$A$2:$A$42,0)))^2+(INDEX(vertices!$E$2:$E$42,MATCH(distances!$A9,vertices!$A$2:$A$42,0))-INDEX(vertices!$E$2:$E$42,MATCH(distances!AH$1,vertices!$A$2:$A$42,0)))^2),0)</f>
        <v>429</v>
      </c>
      <c r="AI9" s="2">
        <f>ROUND(SQRT((INDEX(vertices!$D$2:$D$42,MATCH(distances!$A9,vertices!$A$2:$A$42,0))-INDEX(vertices!$D$2:$D$42,MATCH(distances!AI$1,vertices!$A$2:$A$42,0)))^2+(INDEX(vertices!$E$2:$E$42,MATCH(distances!$A9,vertices!$A$2:$A$42,0))-INDEX(vertices!$E$2:$E$42,MATCH(distances!AI$1,vertices!$A$2:$A$42,0)))^2),0)</f>
        <v>380</v>
      </c>
      <c r="AJ9" s="2">
        <f>ROUND(SQRT((INDEX(vertices!$D$2:$D$42,MATCH(distances!$A9,vertices!$A$2:$A$42,0))-INDEX(vertices!$D$2:$D$42,MATCH(distances!AJ$1,vertices!$A$2:$A$42,0)))^2+(INDEX(vertices!$E$2:$E$42,MATCH(distances!$A9,vertices!$A$2:$A$42,0))-INDEX(vertices!$E$2:$E$42,MATCH(distances!AJ$1,vertices!$A$2:$A$42,0)))^2),0)</f>
        <v>229</v>
      </c>
      <c r="AK9" s="2">
        <f>ROUND(SQRT((INDEX(vertices!$D$2:$D$42,MATCH(distances!$A9,vertices!$A$2:$A$42,0))-INDEX(vertices!$D$2:$D$42,MATCH(distances!AK$1,vertices!$A$2:$A$42,0)))^2+(INDEX(vertices!$E$2:$E$42,MATCH(distances!$A9,vertices!$A$2:$A$42,0))-INDEX(vertices!$E$2:$E$42,MATCH(distances!AK$1,vertices!$A$2:$A$42,0)))^2),0)</f>
        <v>500</v>
      </c>
      <c r="AL9" s="2">
        <f>ROUND(SQRT((INDEX(vertices!$D$2:$D$42,MATCH(distances!$A9,vertices!$A$2:$A$42,0))-INDEX(vertices!$D$2:$D$42,MATCH(distances!AL$1,vertices!$A$2:$A$42,0)))^2+(INDEX(vertices!$E$2:$E$42,MATCH(distances!$A9,vertices!$A$2:$A$42,0))-INDEX(vertices!$E$2:$E$42,MATCH(distances!AL$1,vertices!$A$2:$A$42,0)))^2),0)</f>
        <v>558</v>
      </c>
      <c r="AM9" s="2">
        <f>ROUND(SQRT((INDEX(vertices!$D$2:$D$42,MATCH(distances!$A9,vertices!$A$2:$A$42,0))-INDEX(vertices!$D$2:$D$42,MATCH(distances!AM$1,vertices!$A$2:$A$42,0)))^2+(INDEX(vertices!$E$2:$E$42,MATCH(distances!$A9,vertices!$A$2:$A$42,0))-INDEX(vertices!$E$2:$E$42,MATCH(distances!AM$1,vertices!$A$2:$A$42,0)))^2),0)</f>
        <v>349</v>
      </c>
      <c r="AN9" s="2">
        <f>ROUND(SQRT((INDEX(vertices!$D$2:$D$42,MATCH(distances!$A9,vertices!$A$2:$A$42,0))-INDEX(vertices!$D$2:$D$42,MATCH(distances!AN$1,vertices!$A$2:$A$42,0)))^2+(INDEX(vertices!$E$2:$E$42,MATCH(distances!$A9,vertices!$A$2:$A$42,0))-INDEX(vertices!$E$2:$E$42,MATCH(distances!AN$1,vertices!$A$2:$A$42,0)))^2),0)</f>
        <v>53</v>
      </c>
      <c r="AO9" s="2">
        <f>ROUND(SQRT((INDEX(vertices!$D$2:$D$42,MATCH(distances!$A9,vertices!$A$2:$A$42,0))-INDEX(vertices!$D$2:$D$42,MATCH(distances!AO$1,vertices!$A$2:$A$42,0)))^2+(INDEX(vertices!$E$2:$E$42,MATCH(distances!$A9,vertices!$A$2:$A$42,0))-INDEX(vertices!$E$2:$E$42,MATCH(distances!AO$1,vertices!$A$2:$A$42,0)))^2),0)</f>
        <v>71</v>
      </c>
      <c r="AP9" s="2">
        <f>ROUND(SQRT((INDEX(vertices!$D$2:$D$42,MATCH(distances!$A9,vertices!$A$2:$A$42,0))-INDEX(vertices!$D$2:$D$42,MATCH(distances!AP$1,vertices!$A$2:$A$42,0)))^2+(INDEX(vertices!$E$2:$E$42,MATCH(distances!$A9,vertices!$A$2:$A$42,0))-INDEX(vertices!$E$2:$E$42,MATCH(distances!AP$1,vertices!$A$2:$A$42,0)))^2),0)</f>
        <v>598</v>
      </c>
    </row>
    <row r="10" spans="1:42" x14ac:dyDescent="0.25">
      <c r="A10" t="str">
        <v>I</v>
      </c>
      <c r="B10" s="2">
        <f>ROUND(SQRT((INDEX(vertices!$D$2:$D$42,MATCH(distances!$A10,vertices!$A$2:$A$42,0))-INDEX(vertices!$D$2:$D$42,MATCH(distances!B$1,vertices!$A$2:$A$42,0)))^2+(INDEX(vertices!$E$2:$E$42,MATCH(distances!$A10,vertices!$A$2:$A$42,0))-INDEX(vertices!$E$2:$E$42,MATCH(distances!B$1,vertices!$A$2:$A$42,0)))^2),0)</f>
        <v>208</v>
      </c>
      <c r="C10" s="2">
        <f>ROUND(SQRT((INDEX(vertices!$D$2:$D$42,MATCH(distances!$A10,vertices!$A$2:$A$42,0))-INDEX(vertices!$D$2:$D$42,MATCH(distances!C$1,vertices!$A$2:$A$42,0)))^2+(INDEX(vertices!$E$2:$E$42,MATCH(distances!$A10,vertices!$A$2:$A$42,0))-INDEX(vertices!$E$2:$E$42,MATCH(distances!C$1,vertices!$A$2:$A$42,0)))^2),0)</f>
        <v>304</v>
      </c>
      <c r="D10" s="2">
        <f>ROUND(SQRT((INDEX(vertices!$D$2:$D$42,MATCH(distances!$A10,vertices!$A$2:$A$42,0))-INDEX(vertices!$D$2:$D$42,MATCH(distances!D$1,vertices!$A$2:$A$42,0)))^2+(INDEX(vertices!$E$2:$E$42,MATCH(distances!$A10,vertices!$A$2:$A$42,0))-INDEX(vertices!$E$2:$E$42,MATCH(distances!D$1,vertices!$A$2:$A$42,0)))^2),0)</f>
        <v>275</v>
      </c>
      <c r="E10" s="2">
        <f>ROUND(SQRT((INDEX(vertices!$D$2:$D$42,MATCH(distances!$A10,vertices!$A$2:$A$42,0))-INDEX(vertices!$D$2:$D$42,MATCH(distances!E$1,vertices!$A$2:$A$42,0)))^2+(INDEX(vertices!$E$2:$E$42,MATCH(distances!$A10,vertices!$A$2:$A$42,0))-INDEX(vertices!$E$2:$E$42,MATCH(distances!E$1,vertices!$A$2:$A$42,0)))^2),0)</f>
        <v>73</v>
      </c>
      <c r="F10" s="2">
        <f>ROUND(SQRT((INDEX(vertices!$D$2:$D$42,MATCH(distances!$A10,vertices!$A$2:$A$42,0))-INDEX(vertices!$D$2:$D$42,MATCH(distances!F$1,vertices!$A$2:$A$42,0)))^2+(INDEX(vertices!$E$2:$E$42,MATCH(distances!$A10,vertices!$A$2:$A$42,0))-INDEX(vertices!$E$2:$E$42,MATCH(distances!F$1,vertices!$A$2:$A$42,0)))^2),0)</f>
        <v>63</v>
      </c>
      <c r="G10" s="2">
        <f>ROUND(SQRT((INDEX(vertices!$D$2:$D$42,MATCH(distances!$A10,vertices!$A$2:$A$42,0))-INDEX(vertices!$D$2:$D$42,MATCH(distances!G$1,vertices!$A$2:$A$42,0)))^2+(INDEX(vertices!$E$2:$E$42,MATCH(distances!$A10,vertices!$A$2:$A$42,0))-INDEX(vertices!$E$2:$E$42,MATCH(distances!G$1,vertices!$A$2:$A$42,0)))^2),0)</f>
        <v>149</v>
      </c>
      <c r="H10" s="2">
        <f>ROUND(SQRT((INDEX(vertices!$D$2:$D$42,MATCH(distances!$A10,vertices!$A$2:$A$42,0))-INDEX(vertices!$D$2:$D$42,MATCH(distances!H$1,vertices!$A$2:$A$42,0)))^2+(INDEX(vertices!$E$2:$E$42,MATCH(distances!$A10,vertices!$A$2:$A$42,0))-INDEX(vertices!$E$2:$E$42,MATCH(distances!H$1,vertices!$A$2:$A$42,0)))^2),0)</f>
        <v>374</v>
      </c>
      <c r="I10" s="2">
        <f>ROUND(SQRT((INDEX(vertices!$D$2:$D$42,MATCH(distances!$A10,vertices!$A$2:$A$42,0))-INDEX(vertices!$D$2:$D$42,MATCH(distances!I$1,vertices!$A$2:$A$42,0)))^2+(INDEX(vertices!$E$2:$E$42,MATCH(distances!$A10,vertices!$A$2:$A$42,0))-INDEX(vertices!$E$2:$E$42,MATCH(distances!I$1,vertices!$A$2:$A$42,0)))^2),0)</f>
        <v>327</v>
      </c>
      <c r="J10" s="2">
        <f>ROUND(SQRT((INDEX(vertices!$D$2:$D$42,MATCH(distances!$A10,vertices!$A$2:$A$42,0))-INDEX(vertices!$D$2:$D$42,MATCH(distances!J$1,vertices!$A$2:$A$42,0)))^2+(INDEX(vertices!$E$2:$E$42,MATCH(distances!$A10,vertices!$A$2:$A$42,0))-INDEX(vertices!$E$2:$E$42,MATCH(distances!J$1,vertices!$A$2:$A$42,0)))^2),0)</f>
        <v>0</v>
      </c>
      <c r="K10" s="2">
        <f>ROUND(SQRT((INDEX(vertices!$D$2:$D$42,MATCH(distances!$A10,vertices!$A$2:$A$42,0))-INDEX(vertices!$D$2:$D$42,MATCH(distances!K$1,vertices!$A$2:$A$42,0)))^2+(INDEX(vertices!$E$2:$E$42,MATCH(distances!$A10,vertices!$A$2:$A$42,0))-INDEX(vertices!$E$2:$E$42,MATCH(distances!K$1,vertices!$A$2:$A$42,0)))^2),0)</f>
        <v>134</v>
      </c>
      <c r="L10" s="2">
        <f>ROUND(SQRT((INDEX(vertices!$D$2:$D$42,MATCH(distances!$A10,vertices!$A$2:$A$42,0))-INDEX(vertices!$D$2:$D$42,MATCH(distances!L$1,vertices!$A$2:$A$42,0)))^2+(INDEX(vertices!$E$2:$E$42,MATCH(distances!$A10,vertices!$A$2:$A$42,0))-INDEX(vertices!$E$2:$E$42,MATCH(distances!L$1,vertices!$A$2:$A$42,0)))^2),0)</f>
        <v>172</v>
      </c>
      <c r="M10" s="2">
        <f>ROUND(SQRT((INDEX(vertices!$D$2:$D$42,MATCH(distances!$A10,vertices!$A$2:$A$42,0))-INDEX(vertices!$D$2:$D$42,MATCH(distances!M$1,vertices!$A$2:$A$42,0)))^2+(INDEX(vertices!$E$2:$E$42,MATCH(distances!$A10,vertices!$A$2:$A$42,0))-INDEX(vertices!$E$2:$E$42,MATCH(distances!M$1,vertices!$A$2:$A$42,0)))^2),0)</f>
        <v>196</v>
      </c>
      <c r="N10" s="2">
        <f>ROUND(SQRT((INDEX(vertices!$D$2:$D$42,MATCH(distances!$A10,vertices!$A$2:$A$42,0))-INDEX(vertices!$D$2:$D$42,MATCH(distances!N$1,vertices!$A$2:$A$42,0)))^2+(INDEX(vertices!$E$2:$E$42,MATCH(distances!$A10,vertices!$A$2:$A$42,0))-INDEX(vertices!$E$2:$E$42,MATCH(distances!N$1,vertices!$A$2:$A$42,0)))^2),0)</f>
        <v>340</v>
      </c>
      <c r="O10" s="2">
        <f>ROUND(SQRT((INDEX(vertices!$D$2:$D$42,MATCH(distances!$A10,vertices!$A$2:$A$42,0))-INDEX(vertices!$D$2:$D$42,MATCH(distances!O$1,vertices!$A$2:$A$42,0)))^2+(INDEX(vertices!$E$2:$E$42,MATCH(distances!$A10,vertices!$A$2:$A$42,0))-INDEX(vertices!$E$2:$E$42,MATCH(distances!O$1,vertices!$A$2:$A$42,0)))^2),0)</f>
        <v>246</v>
      </c>
      <c r="P10" s="2">
        <f>ROUND(SQRT((INDEX(vertices!$D$2:$D$42,MATCH(distances!$A10,vertices!$A$2:$A$42,0))-INDEX(vertices!$D$2:$D$42,MATCH(distances!P$1,vertices!$A$2:$A$42,0)))^2+(INDEX(vertices!$E$2:$E$42,MATCH(distances!$A10,vertices!$A$2:$A$42,0))-INDEX(vertices!$E$2:$E$42,MATCH(distances!P$1,vertices!$A$2:$A$42,0)))^2),0)</f>
        <v>107</v>
      </c>
      <c r="Q10" s="2">
        <f>ROUND(SQRT((INDEX(vertices!$D$2:$D$42,MATCH(distances!$A10,vertices!$A$2:$A$42,0))-INDEX(vertices!$D$2:$D$42,MATCH(distances!Q$1,vertices!$A$2:$A$42,0)))^2+(INDEX(vertices!$E$2:$E$42,MATCH(distances!$A10,vertices!$A$2:$A$42,0))-INDEX(vertices!$E$2:$E$42,MATCH(distances!Q$1,vertices!$A$2:$A$42,0)))^2),0)</f>
        <v>180</v>
      </c>
      <c r="R10" s="2">
        <f>ROUND(SQRT((INDEX(vertices!$D$2:$D$42,MATCH(distances!$A10,vertices!$A$2:$A$42,0))-INDEX(vertices!$D$2:$D$42,MATCH(distances!R$1,vertices!$A$2:$A$42,0)))^2+(INDEX(vertices!$E$2:$E$42,MATCH(distances!$A10,vertices!$A$2:$A$42,0))-INDEX(vertices!$E$2:$E$42,MATCH(distances!R$1,vertices!$A$2:$A$42,0)))^2),0)</f>
        <v>184</v>
      </c>
      <c r="S10" s="2">
        <f>ROUND(SQRT((INDEX(vertices!$D$2:$D$42,MATCH(distances!$A10,vertices!$A$2:$A$42,0))-INDEX(vertices!$D$2:$D$42,MATCH(distances!S$1,vertices!$A$2:$A$42,0)))^2+(INDEX(vertices!$E$2:$E$42,MATCH(distances!$A10,vertices!$A$2:$A$42,0))-INDEX(vertices!$E$2:$E$42,MATCH(distances!S$1,vertices!$A$2:$A$42,0)))^2),0)</f>
        <v>210</v>
      </c>
      <c r="T10" s="2">
        <f>ROUND(SQRT((INDEX(vertices!$D$2:$D$42,MATCH(distances!$A10,vertices!$A$2:$A$42,0))-INDEX(vertices!$D$2:$D$42,MATCH(distances!T$1,vertices!$A$2:$A$42,0)))^2+(INDEX(vertices!$E$2:$E$42,MATCH(distances!$A10,vertices!$A$2:$A$42,0))-INDEX(vertices!$E$2:$E$42,MATCH(distances!T$1,vertices!$A$2:$A$42,0)))^2),0)</f>
        <v>27</v>
      </c>
      <c r="U10" s="2">
        <f>ROUND(SQRT((INDEX(vertices!$D$2:$D$42,MATCH(distances!$A10,vertices!$A$2:$A$42,0))-INDEX(vertices!$D$2:$D$42,MATCH(distances!U$1,vertices!$A$2:$A$42,0)))^2+(INDEX(vertices!$E$2:$E$42,MATCH(distances!$A10,vertices!$A$2:$A$42,0))-INDEX(vertices!$E$2:$E$42,MATCH(distances!U$1,vertices!$A$2:$A$42,0)))^2),0)</f>
        <v>175</v>
      </c>
      <c r="V10" s="2">
        <f>ROUND(SQRT((INDEX(vertices!$D$2:$D$42,MATCH(distances!$A10,vertices!$A$2:$A$42,0))-INDEX(vertices!$D$2:$D$42,MATCH(distances!V$1,vertices!$A$2:$A$42,0)))^2+(INDEX(vertices!$E$2:$E$42,MATCH(distances!$A10,vertices!$A$2:$A$42,0))-INDEX(vertices!$E$2:$E$42,MATCH(distances!V$1,vertices!$A$2:$A$42,0)))^2),0)</f>
        <v>272</v>
      </c>
      <c r="W10" s="2">
        <f>ROUND(SQRT((INDEX(vertices!$D$2:$D$42,MATCH(distances!$A10,vertices!$A$2:$A$42,0))-INDEX(vertices!$D$2:$D$42,MATCH(distances!W$1,vertices!$A$2:$A$42,0)))^2+(INDEX(vertices!$E$2:$E$42,MATCH(distances!$A10,vertices!$A$2:$A$42,0))-INDEX(vertices!$E$2:$E$42,MATCH(distances!W$1,vertices!$A$2:$A$42,0)))^2),0)</f>
        <v>275</v>
      </c>
      <c r="X10" s="2">
        <f>ROUND(SQRT((INDEX(vertices!$D$2:$D$42,MATCH(distances!$A10,vertices!$A$2:$A$42,0))-INDEX(vertices!$D$2:$D$42,MATCH(distances!X$1,vertices!$A$2:$A$42,0)))^2+(INDEX(vertices!$E$2:$E$42,MATCH(distances!$A10,vertices!$A$2:$A$42,0))-INDEX(vertices!$E$2:$E$42,MATCH(distances!X$1,vertices!$A$2:$A$42,0)))^2),0)</f>
        <v>240</v>
      </c>
      <c r="Y10" s="2">
        <f>ROUND(SQRT((INDEX(vertices!$D$2:$D$42,MATCH(distances!$A10,vertices!$A$2:$A$42,0))-INDEX(vertices!$D$2:$D$42,MATCH(distances!Y$1,vertices!$A$2:$A$42,0)))^2+(INDEX(vertices!$E$2:$E$42,MATCH(distances!$A10,vertices!$A$2:$A$42,0))-INDEX(vertices!$E$2:$E$42,MATCH(distances!Y$1,vertices!$A$2:$A$42,0)))^2),0)</f>
        <v>200</v>
      </c>
      <c r="Z10" s="2">
        <f>ROUND(SQRT((INDEX(vertices!$D$2:$D$42,MATCH(distances!$A10,vertices!$A$2:$A$42,0))-INDEX(vertices!$D$2:$D$42,MATCH(distances!Z$1,vertices!$A$2:$A$42,0)))^2+(INDEX(vertices!$E$2:$E$42,MATCH(distances!$A10,vertices!$A$2:$A$42,0))-INDEX(vertices!$E$2:$E$42,MATCH(distances!Z$1,vertices!$A$2:$A$42,0)))^2),0)</f>
        <v>166</v>
      </c>
      <c r="AA10" s="2">
        <f>ROUND(SQRT((INDEX(vertices!$D$2:$D$42,MATCH(distances!$A10,vertices!$A$2:$A$42,0))-INDEX(vertices!$D$2:$D$42,MATCH(distances!AA$1,vertices!$A$2:$A$42,0)))^2+(INDEX(vertices!$E$2:$E$42,MATCH(distances!$A10,vertices!$A$2:$A$42,0))-INDEX(vertices!$E$2:$E$42,MATCH(distances!AA$1,vertices!$A$2:$A$42,0)))^2),0)</f>
        <v>0</v>
      </c>
      <c r="AB10" s="2">
        <f>ROUND(SQRT((INDEX(vertices!$D$2:$D$42,MATCH(distances!$A10,vertices!$A$2:$A$42,0))-INDEX(vertices!$D$2:$D$42,MATCH(distances!AB$1,vertices!$A$2:$A$42,0)))^2+(INDEX(vertices!$E$2:$E$42,MATCH(distances!$A10,vertices!$A$2:$A$42,0))-INDEX(vertices!$E$2:$E$42,MATCH(distances!AB$1,vertices!$A$2:$A$42,0)))^2),0)</f>
        <v>182</v>
      </c>
      <c r="AC10" s="2">
        <f>ROUND(SQRT((INDEX(vertices!$D$2:$D$42,MATCH(distances!$A10,vertices!$A$2:$A$42,0))-INDEX(vertices!$D$2:$D$42,MATCH(distances!AC$1,vertices!$A$2:$A$42,0)))^2+(INDEX(vertices!$E$2:$E$42,MATCH(distances!$A10,vertices!$A$2:$A$42,0))-INDEX(vertices!$E$2:$E$42,MATCH(distances!AC$1,vertices!$A$2:$A$42,0)))^2),0)</f>
        <v>332</v>
      </c>
      <c r="AD10" s="2">
        <f>ROUND(SQRT((INDEX(vertices!$D$2:$D$42,MATCH(distances!$A10,vertices!$A$2:$A$42,0))-INDEX(vertices!$D$2:$D$42,MATCH(distances!AD$1,vertices!$A$2:$A$42,0)))^2+(INDEX(vertices!$E$2:$E$42,MATCH(distances!$A10,vertices!$A$2:$A$42,0))-INDEX(vertices!$E$2:$E$42,MATCH(distances!AD$1,vertices!$A$2:$A$42,0)))^2),0)</f>
        <v>120</v>
      </c>
      <c r="AE10" s="2">
        <f>ROUND(SQRT((INDEX(vertices!$D$2:$D$42,MATCH(distances!$A10,vertices!$A$2:$A$42,0))-INDEX(vertices!$D$2:$D$42,MATCH(distances!AE$1,vertices!$A$2:$A$42,0)))^2+(INDEX(vertices!$E$2:$E$42,MATCH(distances!$A10,vertices!$A$2:$A$42,0))-INDEX(vertices!$E$2:$E$42,MATCH(distances!AE$1,vertices!$A$2:$A$42,0)))^2),0)</f>
        <v>151</v>
      </c>
      <c r="AF10" s="2">
        <f>ROUND(SQRT((INDEX(vertices!$D$2:$D$42,MATCH(distances!$A10,vertices!$A$2:$A$42,0))-INDEX(vertices!$D$2:$D$42,MATCH(distances!AF$1,vertices!$A$2:$A$42,0)))^2+(INDEX(vertices!$E$2:$E$42,MATCH(distances!$A10,vertices!$A$2:$A$42,0))-INDEX(vertices!$E$2:$E$42,MATCH(distances!AF$1,vertices!$A$2:$A$42,0)))^2),0)</f>
        <v>261</v>
      </c>
      <c r="AG10" s="2">
        <f>ROUND(SQRT((INDEX(vertices!$D$2:$D$42,MATCH(distances!$A10,vertices!$A$2:$A$42,0))-INDEX(vertices!$D$2:$D$42,MATCH(distances!AG$1,vertices!$A$2:$A$42,0)))^2+(INDEX(vertices!$E$2:$E$42,MATCH(distances!$A10,vertices!$A$2:$A$42,0))-INDEX(vertices!$E$2:$E$42,MATCH(distances!AG$1,vertices!$A$2:$A$42,0)))^2),0)</f>
        <v>331</v>
      </c>
      <c r="AH10" s="2">
        <f>ROUND(SQRT((INDEX(vertices!$D$2:$D$42,MATCH(distances!$A10,vertices!$A$2:$A$42,0))-INDEX(vertices!$D$2:$D$42,MATCH(distances!AH$1,vertices!$A$2:$A$42,0)))^2+(INDEX(vertices!$E$2:$E$42,MATCH(distances!$A10,vertices!$A$2:$A$42,0))-INDEX(vertices!$E$2:$E$42,MATCH(distances!AH$1,vertices!$A$2:$A$42,0)))^2),0)</f>
        <v>121</v>
      </c>
      <c r="AI10" s="2">
        <f>ROUND(SQRT((INDEX(vertices!$D$2:$D$42,MATCH(distances!$A10,vertices!$A$2:$A$42,0))-INDEX(vertices!$D$2:$D$42,MATCH(distances!AI$1,vertices!$A$2:$A$42,0)))^2+(INDEX(vertices!$E$2:$E$42,MATCH(distances!$A10,vertices!$A$2:$A$42,0))-INDEX(vertices!$E$2:$E$42,MATCH(distances!AI$1,vertices!$A$2:$A$42,0)))^2),0)</f>
        <v>135</v>
      </c>
      <c r="AJ10" s="2">
        <f>ROUND(SQRT((INDEX(vertices!$D$2:$D$42,MATCH(distances!$A10,vertices!$A$2:$A$42,0))-INDEX(vertices!$D$2:$D$42,MATCH(distances!AJ$1,vertices!$A$2:$A$42,0)))^2+(INDEX(vertices!$E$2:$E$42,MATCH(distances!$A10,vertices!$A$2:$A$42,0))-INDEX(vertices!$E$2:$E$42,MATCH(distances!AJ$1,vertices!$A$2:$A$42,0)))^2),0)</f>
        <v>133</v>
      </c>
      <c r="AK10" s="2">
        <f>ROUND(SQRT((INDEX(vertices!$D$2:$D$42,MATCH(distances!$A10,vertices!$A$2:$A$42,0))-INDEX(vertices!$D$2:$D$42,MATCH(distances!AK$1,vertices!$A$2:$A$42,0)))^2+(INDEX(vertices!$E$2:$E$42,MATCH(distances!$A10,vertices!$A$2:$A$42,0))-INDEX(vertices!$E$2:$E$42,MATCH(distances!AK$1,vertices!$A$2:$A$42,0)))^2),0)</f>
        <v>183</v>
      </c>
      <c r="AL10" s="2">
        <f>ROUND(SQRT((INDEX(vertices!$D$2:$D$42,MATCH(distances!$A10,vertices!$A$2:$A$42,0))-INDEX(vertices!$D$2:$D$42,MATCH(distances!AL$1,vertices!$A$2:$A$42,0)))^2+(INDEX(vertices!$E$2:$E$42,MATCH(distances!$A10,vertices!$A$2:$A$42,0))-INDEX(vertices!$E$2:$E$42,MATCH(distances!AL$1,vertices!$A$2:$A$42,0)))^2),0)</f>
        <v>262</v>
      </c>
      <c r="AM10" s="2">
        <f>ROUND(SQRT((INDEX(vertices!$D$2:$D$42,MATCH(distances!$A10,vertices!$A$2:$A$42,0))-INDEX(vertices!$D$2:$D$42,MATCH(distances!AM$1,vertices!$A$2:$A$42,0)))^2+(INDEX(vertices!$E$2:$E$42,MATCH(distances!$A10,vertices!$A$2:$A$42,0))-INDEX(vertices!$E$2:$E$42,MATCH(distances!AM$1,vertices!$A$2:$A$42,0)))^2),0)</f>
        <v>25</v>
      </c>
      <c r="AN10" s="2">
        <f>ROUND(SQRT((INDEX(vertices!$D$2:$D$42,MATCH(distances!$A10,vertices!$A$2:$A$42,0))-INDEX(vertices!$D$2:$D$42,MATCH(distances!AN$1,vertices!$A$2:$A$42,0)))^2+(INDEX(vertices!$E$2:$E$42,MATCH(distances!$A10,vertices!$A$2:$A$42,0))-INDEX(vertices!$E$2:$E$42,MATCH(distances!AN$1,vertices!$A$2:$A$42,0)))^2),0)</f>
        <v>314</v>
      </c>
      <c r="AO10" s="2">
        <f>ROUND(SQRT((INDEX(vertices!$D$2:$D$42,MATCH(distances!$A10,vertices!$A$2:$A$42,0))-INDEX(vertices!$D$2:$D$42,MATCH(distances!AO$1,vertices!$A$2:$A$42,0)))^2+(INDEX(vertices!$E$2:$E$42,MATCH(distances!$A10,vertices!$A$2:$A$42,0))-INDEX(vertices!$E$2:$E$42,MATCH(distances!AO$1,vertices!$A$2:$A$42,0)))^2),0)</f>
        <v>278</v>
      </c>
      <c r="AP10" s="2">
        <f>ROUND(SQRT((INDEX(vertices!$D$2:$D$42,MATCH(distances!$A10,vertices!$A$2:$A$42,0))-INDEX(vertices!$D$2:$D$42,MATCH(distances!AP$1,vertices!$A$2:$A$42,0)))^2+(INDEX(vertices!$E$2:$E$42,MATCH(distances!$A10,vertices!$A$2:$A$42,0))-INDEX(vertices!$E$2:$E$42,MATCH(distances!AP$1,vertices!$A$2:$A$42,0)))^2),0)</f>
        <v>287</v>
      </c>
    </row>
    <row r="11" spans="1:42" x14ac:dyDescent="0.25">
      <c r="A11" t="str">
        <v>J</v>
      </c>
      <c r="B11" s="2">
        <f>ROUND(SQRT((INDEX(vertices!$D$2:$D$42,MATCH(distances!$A11,vertices!$A$2:$A$42,0))-INDEX(vertices!$D$2:$D$42,MATCH(distances!B$1,vertices!$A$2:$A$42,0)))^2+(INDEX(vertices!$E$2:$E$42,MATCH(distances!$A11,vertices!$A$2:$A$42,0))-INDEX(vertices!$E$2:$E$42,MATCH(distances!B$1,vertices!$A$2:$A$42,0)))^2),0)</f>
        <v>186</v>
      </c>
      <c r="C11" s="2">
        <f>ROUND(SQRT((INDEX(vertices!$D$2:$D$42,MATCH(distances!$A11,vertices!$A$2:$A$42,0))-INDEX(vertices!$D$2:$D$42,MATCH(distances!C$1,vertices!$A$2:$A$42,0)))^2+(INDEX(vertices!$E$2:$E$42,MATCH(distances!$A11,vertices!$A$2:$A$42,0))-INDEX(vertices!$E$2:$E$42,MATCH(distances!C$1,vertices!$A$2:$A$42,0)))^2),0)</f>
        <v>427</v>
      </c>
      <c r="D11" s="2">
        <f>ROUND(SQRT((INDEX(vertices!$D$2:$D$42,MATCH(distances!$A11,vertices!$A$2:$A$42,0))-INDEX(vertices!$D$2:$D$42,MATCH(distances!D$1,vertices!$A$2:$A$42,0)))^2+(INDEX(vertices!$E$2:$E$42,MATCH(distances!$A11,vertices!$A$2:$A$42,0))-INDEX(vertices!$E$2:$E$42,MATCH(distances!D$1,vertices!$A$2:$A$42,0)))^2),0)</f>
        <v>370</v>
      </c>
      <c r="E11" s="2">
        <f>ROUND(SQRT((INDEX(vertices!$D$2:$D$42,MATCH(distances!$A11,vertices!$A$2:$A$42,0))-INDEX(vertices!$D$2:$D$42,MATCH(distances!E$1,vertices!$A$2:$A$42,0)))^2+(INDEX(vertices!$E$2:$E$42,MATCH(distances!$A11,vertices!$A$2:$A$42,0))-INDEX(vertices!$E$2:$E$42,MATCH(distances!E$1,vertices!$A$2:$A$42,0)))^2),0)</f>
        <v>132</v>
      </c>
      <c r="F11" s="2">
        <f>ROUND(SQRT((INDEX(vertices!$D$2:$D$42,MATCH(distances!$A11,vertices!$A$2:$A$42,0))-INDEX(vertices!$D$2:$D$42,MATCH(distances!F$1,vertices!$A$2:$A$42,0)))^2+(INDEX(vertices!$E$2:$E$42,MATCH(distances!$A11,vertices!$A$2:$A$42,0))-INDEX(vertices!$E$2:$E$42,MATCH(distances!F$1,vertices!$A$2:$A$42,0)))^2),0)</f>
        <v>159</v>
      </c>
      <c r="G11" s="2">
        <f>ROUND(SQRT((INDEX(vertices!$D$2:$D$42,MATCH(distances!$A11,vertices!$A$2:$A$42,0))-INDEX(vertices!$D$2:$D$42,MATCH(distances!G$1,vertices!$A$2:$A$42,0)))^2+(INDEX(vertices!$E$2:$E$42,MATCH(distances!$A11,vertices!$A$2:$A$42,0))-INDEX(vertices!$E$2:$E$42,MATCH(distances!G$1,vertices!$A$2:$A$42,0)))^2),0)</f>
        <v>181</v>
      </c>
      <c r="H11" s="2">
        <f>ROUND(SQRT((INDEX(vertices!$D$2:$D$42,MATCH(distances!$A11,vertices!$A$2:$A$42,0))-INDEX(vertices!$D$2:$D$42,MATCH(distances!H$1,vertices!$A$2:$A$42,0)))^2+(INDEX(vertices!$E$2:$E$42,MATCH(distances!$A11,vertices!$A$2:$A$42,0))-INDEX(vertices!$E$2:$E$42,MATCH(distances!H$1,vertices!$A$2:$A$42,0)))^2),0)</f>
        <v>494</v>
      </c>
      <c r="I11" s="2">
        <f>ROUND(SQRT((INDEX(vertices!$D$2:$D$42,MATCH(distances!$A11,vertices!$A$2:$A$42,0))-INDEX(vertices!$D$2:$D$42,MATCH(distances!I$1,vertices!$A$2:$A$42,0)))^2+(INDEX(vertices!$E$2:$E$42,MATCH(distances!$A11,vertices!$A$2:$A$42,0))-INDEX(vertices!$E$2:$E$42,MATCH(distances!I$1,vertices!$A$2:$A$42,0)))^2),0)</f>
        <v>450</v>
      </c>
      <c r="J11" s="2">
        <f>ROUND(SQRT((INDEX(vertices!$D$2:$D$42,MATCH(distances!$A11,vertices!$A$2:$A$42,0))-INDEX(vertices!$D$2:$D$42,MATCH(distances!J$1,vertices!$A$2:$A$42,0)))^2+(INDEX(vertices!$E$2:$E$42,MATCH(distances!$A11,vertices!$A$2:$A$42,0))-INDEX(vertices!$E$2:$E$42,MATCH(distances!J$1,vertices!$A$2:$A$42,0)))^2),0)</f>
        <v>134</v>
      </c>
      <c r="K11" s="2">
        <f>ROUND(SQRT((INDEX(vertices!$D$2:$D$42,MATCH(distances!$A11,vertices!$A$2:$A$42,0))-INDEX(vertices!$D$2:$D$42,MATCH(distances!K$1,vertices!$A$2:$A$42,0)))^2+(INDEX(vertices!$E$2:$E$42,MATCH(distances!$A11,vertices!$A$2:$A$42,0))-INDEX(vertices!$E$2:$E$42,MATCH(distances!K$1,vertices!$A$2:$A$42,0)))^2),0)</f>
        <v>0</v>
      </c>
      <c r="L11" s="2">
        <f>ROUND(SQRT((INDEX(vertices!$D$2:$D$42,MATCH(distances!$A11,vertices!$A$2:$A$42,0))-INDEX(vertices!$D$2:$D$42,MATCH(distances!L$1,vertices!$A$2:$A$42,0)))^2+(INDEX(vertices!$E$2:$E$42,MATCH(distances!$A11,vertices!$A$2:$A$42,0))-INDEX(vertices!$E$2:$E$42,MATCH(distances!L$1,vertices!$A$2:$A$42,0)))^2),0)</f>
        <v>272</v>
      </c>
      <c r="M11" s="2">
        <f>ROUND(SQRT((INDEX(vertices!$D$2:$D$42,MATCH(distances!$A11,vertices!$A$2:$A$42,0))-INDEX(vertices!$D$2:$D$42,MATCH(distances!M$1,vertices!$A$2:$A$42,0)))^2+(INDEX(vertices!$E$2:$E$42,MATCH(distances!$A11,vertices!$A$2:$A$42,0))-INDEX(vertices!$E$2:$E$42,MATCH(distances!M$1,vertices!$A$2:$A$42,0)))^2),0)</f>
        <v>181</v>
      </c>
      <c r="N11" s="2">
        <f>ROUND(SQRT((INDEX(vertices!$D$2:$D$42,MATCH(distances!$A11,vertices!$A$2:$A$42,0))-INDEX(vertices!$D$2:$D$42,MATCH(distances!N$1,vertices!$A$2:$A$42,0)))^2+(INDEX(vertices!$E$2:$E$42,MATCH(distances!$A11,vertices!$A$2:$A$42,0))-INDEX(vertices!$E$2:$E$42,MATCH(distances!N$1,vertices!$A$2:$A$42,0)))^2),0)</f>
        <v>463</v>
      </c>
      <c r="O11" s="2">
        <f>ROUND(SQRT((INDEX(vertices!$D$2:$D$42,MATCH(distances!$A11,vertices!$A$2:$A$42,0))-INDEX(vertices!$D$2:$D$42,MATCH(distances!O$1,vertices!$A$2:$A$42,0)))^2+(INDEX(vertices!$E$2:$E$42,MATCH(distances!$A11,vertices!$A$2:$A$42,0))-INDEX(vertices!$E$2:$E$42,MATCH(distances!O$1,vertices!$A$2:$A$42,0)))^2),0)</f>
        <v>317</v>
      </c>
      <c r="P11" s="2">
        <f>ROUND(SQRT((INDEX(vertices!$D$2:$D$42,MATCH(distances!$A11,vertices!$A$2:$A$42,0))-INDEX(vertices!$D$2:$D$42,MATCH(distances!P$1,vertices!$A$2:$A$42,0)))^2+(INDEX(vertices!$E$2:$E$42,MATCH(distances!$A11,vertices!$A$2:$A$42,0))-INDEX(vertices!$E$2:$E$42,MATCH(distances!P$1,vertices!$A$2:$A$42,0)))^2),0)</f>
        <v>32</v>
      </c>
      <c r="Q11" s="2">
        <f>ROUND(SQRT((INDEX(vertices!$D$2:$D$42,MATCH(distances!$A11,vertices!$A$2:$A$42,0))-INDEX(vertices!$D$2:$D$42,MATCH(distances!Q$1,vertices!$A$2:$A$42,0)))^2+(INDEX(vertices!$E$2:$E$42,MATCH(distances!$A11,vertices!$A$2:$A$42,0))-INDEX(vertices!$E$2:$E$42,MATCH(distances!Q$1,vertices!$A$2:$A$42,0)))^2),0)</f>
        <v>255</v>
      </c>
      <c r="R11" s="2">
        <f>ROUND(SQRT((INDEX(vertices!$D$2:$D$42,MATCH(distances!$A11,vertices!$A$2:$A$42,0))-INDEX(vertices!$D$2:$D$42,MATCH(distances!R$1,vertices!$A$2:$A$42,0)))^2+(INDEX(vertices!$E$2:$E$42,MATCH(distances!$A11,vertices!$A$2:$A$42,0))-INDEX(vertices!$E$2:$E$42,MATCH(distances!R$1,vertices!$A$2:$A$42,0)))^2),0)</f>
        <v>316</v>
      </c>
      <c r="S11" s="2">
        <f>ROUND(SQRT((INDEX(vertices!$D$2:$D$42,MATCH(distances!$A11,vertices!$A$2:$A$42,0))-INDEX(vertices!$D$2:$D$42,MATCH(distances!S$1,vertices!$A$2:$A$42,0)))^2+(INDEX(vertices!$E$2:$E$42,MATCH(distances!$A11,vertices!$A$2:$A$42,0))-INDEX(vertices!$E$2:$E$42,MATCH(distances!S$1,vertices!$A$2:$A$42,0)))^2),0)</f>
        <v>204</v>
      </c>
      <c r="T11" s="2">
        <f>ROUND(SQRT((INDEX(vertices!$D$2:$D$42,MATCH(distances!$A11,vertices!$A$2:$A$42,0))-INDEX(vertices!$D$2:$D$42,MATCH(distances!T$1,vertices!$A$2:$A$42,0)))^2+(INDEX(vertices!$E$2:$E$42,MATCH(distances!$A11,vertices!$A$2:$A$42,0))-INDEX(vertices!$E$2:$E$42,MATCH(distances!T$1,vertices!$A$2:$A$42,0)))^2),0)</f>
        <v>157</v>
      </c>
      <c r="U11" s="2">
        <f>ROUND(SQRT((INDEX(vertices!$D$2:$D$42,MATCH(distances!$A11,vertices!$A$2:$A$42,0))-INDEX(vertices!$D$2:$D$42,MATCH(distances!U$1,vertices!$A$2:$A$42,0)))^2+(INDEX(vertices!$E$2:$E$42,MATCH(distances!$A11,vertices!$A$2:$A$42,0))-INDEX(vertices!$E$2:$E$42,MATCH(distances!U$1,vertices!$A$2:$A$42,0)))^2),0)</f>
        <v>309</v>
      </c>
      <c r="V11" s="2">
        <f>ROUND(SQRT((INDEX(vertices!$D$2:$D$42,MATCH(distances!$A11,vertices!$A$2:$A$42,0))-INDEX(vertices!$D$2:$D$42,MATCH(distances!V$1,vertices!$A$2:$A$42,0)))^2+(INDEX(vertices!$E$2:$E$42,MATCH(distances!$A11,vertices!$A$2:$A$42,0))-INDEX(vertices!$E$2:$E$42,MATCH(distances!V$1,vertices!$A$2:$A$42,0)))^2),0)</f>
        <v>405</v>
      </c>
      <c r="W11" s="2">
        <f>ROUND(SQRT((INDEX(vertices!$D$2:$D$42,MATCH(distances!$A11,vertices!$A$2:$A$42,0))-INDEX(vertices!$D$2:$D$42,MATCH(distances!W$1,vertices!$A$2:$A$42,0)))^2+(INDEX(vertices!$E$2:$E$42,MATCH(distances!$A11,vertices!$A$2:$A$42,0))-INDEX(vertices!$E$2:$E$42,MATCH(distances!W$1,vertices!$A$2:$A$42,0)))^2),0)</f>
        <v>396</v>
      </c>
      <c r="X11" s="2">
        <f>ROUND(SQRT((INDEX(vertices!$D$2:$D$42,MATCH(distances!$A11,vertices!$A$2:$A$42,0))-INDEX(vertices!$D$2:$D$42,MATCH(distances!X$1,vertices!$A$2:$A$42,0)))^2+(INDEX(vertices!$E$2:$E$42,MATCH(distances!$A11,vertices!$A$2:$A$42,0))-INDEX(vertices!$E$2:$E$42,MATCH(distances!X$1,vertices!$A$2:$A$42,0)))^2),0)</f>
        <v>315</v>
      </c>
      <c r="Y11" s="2">
        <f>ROUND(SQRT((INDEX(vertices!$D$2:$D$42,MATCH(distances!$A11,vertices!$A$2:$A$42,0))-INDEX(vertices!$D$2:$D$42,MATCH(distances!Y$1,vertices!$A$2:$A$42,0)))^2+(INDEX(vertices!$E$2:$E$42,MATCH(distances!$A11,vertices!$A$2:$A$42,0))-INDEX(vertices!$E$2:$E$42,MATCH(distances!Y$1,vertices!$A$2:$A$42,0)))^2),0)</f>
        <v>330</v>
      </c>
      <c r="Z11" s="2">
        <f>ROUND(SQRT((INDEX(vertices!$D$2:$D$42,MATCH(distances!$A11,vertices!$A$2:$A$42,0))-INDEX(vertices!$D$2:$D$42,MATCH(distances!Z$1,vertices!$A$2:$A$42,0)))^2+(INDEX(vertices!$E$2:$E$42,MATCH(distances!$A11,vertices!$A$2:$A$42,0))-INDEX(vertices!$E$2:$E$42,MATCH(distances!Z$1,vertices!$A$2:$A$42,0)))^2),0)</f>
        <v>75</v>
      </c>
      <c r="AA11" s="2">
        <f>ROUND(SQRT((INDEX(vertices!$D$2:$D$42,MATCH(distances!$A11,vertices!$A$2:$A$42,0))-INDEX(vertices!$D$2:$D$42,MATCH(distances!AA$1,vertices!$A$2:$A$42,0)))^2+(INDEX(vertices!$E$2:$E$42,MATCH(distances!$A11,vertices!$A$2:$A$42,0))-INDEX(vertices!$E$2:$E$42,MATCH(distances!AA$1,vertices!$A$2:$A$42,0)))^2),0)</f>
        <v>134</v>
      </c>
      <c r="AB11" s="2">
        <f>ROUND(SQRT((INDEX(vertices!$D$2:$D$42,MATCH(distances!$A11,vertices!$A$2:$A$42,0))-INDEX(vertices!$D$2:$D$42,MATCH(distances!AB$1,vertices!$A$2:$A$42,0)))^2+(INDEX(vertices!$E$2:$E$42,MATCH(distances!$A11,vertices!$A$2:$A$42,0))-INDEX(vertices!$E$2:$E$42,MATCH(distances!AB$1,vertices!$A$2:$A$42,0)))^2),0)</f>
        <v>237</v>
      </c>
      <c r="AC11" s="2">
        <f>ROUND(SQRT((INDEX(vertices!$D$2:$D$42,MATCH(distances!$A11,vertices!$A$2:$A$42,0))-INDEX(vertices!$D$2:$D$42,MATCH(distances!AC$1,vertices!$A$2:$A$42,0)))^2+(INDEX(vertices!$E$2:$E$42,MATCH(distances!$A11,vertices!$A$2:$A$42,0))-INDEX(vertices!$E$2:$E$42,MATCH(distances!AC$1,vertices!$A$2:$A$42,0)))^2),0)</f>
        <v>466</v>
      </c>
      <c r="AD11" s="2">
        <f>ROUND(SQRT((INDEX(vertices!$D$2:$D$42,MATCH(distances!$A11,vertices!$A$2:$A$42,0))-INDEX(vertices!$D$2:$D$42,MATCH(distances!AD$1,vertices!$A$2:$A$42,0)))^2+(INDEX(vertices!$E$2:$E$42,MATCH(distances!$A11,vertices!$A$2:$A$42,0))-INDEX(vertices!$E$2:$E$42,MATCH(distances!AD$1,vertices!$A$2:$A$42,0)))^2),0)</f>
        <v>251</v>
      </c>
      <c r="AE11" s="2">
        <f>ROUND(SQRT((INDEX(vertices!$D$2:$D$42,MATCH(distances!$A11,vertices!$A$2:$A$42,0))-INDEX(vertices!$D$2:$D$42,MATCH(distances!AE$1,vertices!$A$2:$A$42,0)))^2+(INDEX(vertices!$E$2:$E$42,MATCH(distances!$A11,vertices!$A$2:$A$42,0))-INDEX(vertices!$E$2:$E$42,MATCH(distances!AE$1,vertices!$A$2:$A$42,0)))^2),0)</f>
        <v>242</v>
      </c>
      <c r="AF11" s="2">
        <f>ROUND(SQRT((INDEX(vertices!$D$2:$D$42,MATCH(distances!$A11,vertices!$A$2:$A$42,0))-INDEX(vertices!$D$2:$D$42,MATCH(distances!AF$1,vertices!$A$2:$A$42,0)))^2+(INDEX(vertices!$E$2:$E$42,MATCH(distances!$A11,vertices!$A$2:$A$42,0))-INDEX(vertices!$E$2:$E$42,MATCH(distances!AF$1,vertices!$A$2:$A$42,0)))^2),0)</f>
        <v>345</v>
      </c>
      <c r="AG11" s="2">
        <f>ROUND(SQRT((INDEX(vertices!$D$2:$D$42,MATCH(distances!$A11,vertices!$A$2:$A$42,0))-INDEX(vertices!$D$2:$D$42,MATCH(distances!AG$1,vertices!$A$2:$A$42,0)))^2+(INDEX(vertices!$E$2:$E$42,MATCH(distances!$A11,vertices!$A$2:$A$42,0))-INDEX(vertices!$E$2:$E$42,MATCH(distances!AG$1,vertices!$A$2:$A$42,0)))^2),0)</f>
        <v>450</v>
      </c>
      <c r="AH11" s="2">
        <f>ROUND(SQRT((INDEX(vertices!$D$2:$D$42,MATCH(distances!$A11,vertices!$A$2:$A$42,0))-INDEX(vertices!$D$2:$D$42,MATCH(distances!AH$1,vertices!$A$2:$A$42,0)))^2+(INDEX(vertices!$E$2:$E$42,MATCH(distances!$A11,vertices!$A$2:$A$42,0))-INDEX(vertices!$E$2:$E$42,MATCH(distances!AH$1,vertices!$A$2:$A$42,0)))^2),0)</f>
        <v>140</v>
      </c>
      <c r="AI11" s="2">
        <f>ROUND(SQRT((INDEX(vertices!$D$2:$D$42,MATCH(distances!$A11,vertices!$A$2:$A$42,0))-INDEX(vertices!$D$2:$D$42,MATCH(distances!AI$1,vertices!$A$2:$A$42,0)))^2+(INDEX(vertices!$E$2:$E$42,MATCH(distances!$A11,vertices!$A$2:$A$42,0))-INDEX(vertices!$E$2:$E$42,MATCH(distances!AI$1,vertices!$A$2:$A$42,0)))^2),0)</f>
        <v>214</v>
      </c>
      <c r="AJ11" s="2">
        <f>ROUND(SQRT((INDEX(vertices!$D$2:$D$42,MATCH(distances!$A11,vertices!$A$2:$A$42,0))-INDEX(vertices!$D$2:$D$42,MATCH(distances!AJ$1,vertices!$A$2:$A$42,0)))^2+(INDEX(vertices!$E$2:$E$42,MATCH(distances!$A11,vertices!$A$2:$A$42,0))-INDEX(vertices!$E$2:$E$42,MATCH(distances!AJ$1,vertices!$A$2:$A$42,0)))^2),0)</f>
        <v>267</v>
      </c>
      <c r="AK11" s="2">
        <f>ROUND(SQRT((INDEX(vertices!$D$2:$D$42,MATCH(distances!$A11,vertices!$A$2:$A$42,0))-INDEX(vertices!$D$2:$D$42,MATCH(distances!AK$1,vertices!$A$2:$A$42,0)))^2+(INDEX(vertices!$E$2:$E$42,MATCH(distances!$A11,vertices!$A$2:$A$42,0))-INDEX(vertices!$E$2:$E$42,MATCH(distances!AK$1,vertices!$A$2:$A$42,0)))^2),0)</f>
        <v>147</v>
      </c>
      <c r="AL11" s="2">
        <f>ROUND(SQRT((INDEX(vertices!$D$2:$D$42,MATCH(distances!$A11,vertices!$A$2:$A$42,0))-INDEX(vertices!$D$2:$D$42,MATCH(distances!AL$1,vertices!$A$2:$A$42,0)))^2+(INDEX(vertices!$E$2:$E$42,MATCH(distances!$A11,vertices!$A$2:$A$42,0))-INDEX(vertices!$E$2:$E$42,MATCH(distances!AL$1,vertices!$A$2:$A$42,0)))^2),0)</f>
        <v>240</v>
      </c>
      <c r="AM11" s="2">
        <f>ROUND(SQRT((INDEX(vertices!$D$2:$D$42,MATCH(distances!$A11,vertices!$A$2:$A$42,0))-INDEX(vertices!$D$2:$D$42,MATCH(distances!AM$1,vertices!$A$2:$A$42,0)))^2+(INDEX(vertices!$E$2:$E$42,MATCH(distances!$A11,vertices!$A$2:$A$42,0))-INDEX(vertices!$E$2:$E$42,MATCH(distances!AM$1,vertices!$A$2:$A$42,0)))^2),0)</f>
        <v>122</v>
      </c>
      <c r="AN11" s="2">
        <f>ROUND(SQRT((INDEX(vertices!$D$2:$D$42,MATCH(distances!$A11,vertices!$A$2:$A$42,0))-INDEX(vertices!$D$2:$D$42,MATCH(distances!AN$1,vertices!$A$2:$A$42,0)))^2+(INDEX(vertices!$E$2:$E$42,MATCH(distances!$A11,vertices!$A$2:$A$42,0))-INDEX(vertices!$E$2:$E$42,MATCH(distances!AN$1,vertices!$A$2:$A$42,0)))^2),0)</f>
        <v>443</v>
      </c>
      <c r="AO11" s="2">
        <f>ROUND(SQRT((INDEX(vertices!$D$2:$D$42,MATCH(distances!$A11,vertices!$A$2:$A$42,0))-INDEX(vertices!$D$2:$D$42,MATCH(distances!AO$1,vertices!$A$2:$A$42,0)))^2+(INDEX(vertices!$E$2:$E$42,MATCH(distances!$A11,vertices!$A$2:$A$42,0))-INDEX(vertices!$E$2:$E$42,MATCH(distances!AO$1,vertices!$A$2:$A$42,0)))^2),0)</f>
        <v>393</v>
      </c>
      <c r="AP11" s="2">
        <f>ROUND(SQRT((INDEX(vertices!$D$2:$D$42,MATCH(distances!$A11,vertices!$A$2:$A$42,0))-INDEX(vertices!$D$2:$D$42,MATCH(distances!AP$1,vertices!$A$2:$A$42,0)))^2+(INDEX(vertices!$E$2:$E$42,MATCH(distances!$A11,vertices!$A$2:$A$42,0))-INDEX(vertices!$E$2:$E$42,MATCH(distances!AP$1,vertices!$A$2:$A$42,0)))^2),0)</f>
        <v>236</v>
      </c>
    </row>
    <row r="12" spans="1:42" x14ac:dyDescent="0.25">
      <c r="A12" t="str">
        <v>K</v>
      </c>
      <c r="B12" s="2">
        <f>ROUND(SQRT((INDEX(vertices!$D$2:$D$42,MATCH(distances!$A12,vertices!$A$2:$A$42,0))-INDEX(vertices!$D$2:$D$42,MATCH(distances!B$1,vertices!$A$2:$A$42,0)))^2+(INDEX(vertices!$E$2:$E$42,MATCH(distances!$A12,vertices!$A$2:$A$42,0))-INDEX(vertices!$E$2:$E$42,MATCH(distances!B$1,vertices!$A$2:$A$42,0)))^2),0)</f>
        <v>378</v>
      </c>
      <c r="C12" s="2">
        <f>ROUND(SQRT((INDEX(vertices!$D$2:$D$42,MATCH(distances!$A12,vertices!$A$2:$A$42,0))-INDEX(vertices!$D$2:$D$42,MATCH(distances!C$1,vertices!$A$2:$A$42,0)))^2+(INDEX(vertices!$E$2:$E$42,MATCH(distances!$A12,vertices!$A$2:$A$42,0))-INDEX(vertices!$E$2:$E$42,MATCH(distances!C$1,vertices!$A$2:$A$42,0)))^2),0)</f>
        <v>330</v>
      </c>
      <c r="D12" s="2">
        <f>ROUND(SQRT((INDEX(vertices!$D$2:$D$42,MATCH(distances!$A12,vertices!$A$2:$A$42,0))-INDEX(vertices!$D$2:$D$42,MATCH(distances!D$1,vertices!$A$2:$A$42,0)))^2+(INDEX(vertices!$E$2:$E$42,MATCH(distances!$A12,vertices!$A$2:$A$42,0))-INDEX(vertices!$E$2:$E$42,MATCH(distances!D$1,vertices!$A$2:$A$42,0)))^2),0)</f>
        <v>367</v>
      </c>
      <c r="E12" s="2">
        <f>ROUND(SQRT((INDEX(vertices!$D$2:$D$42,MATCH(distances!$A12,vertices!$A$2:$A$42,0))-INDEX(vertices!$D$2:$D$42,MATCH(distances!E$1,vertices!$A$2:$A$42,0)))^2+(INDEX(vertices!$E$2:$E$42,MATCH(distances!$A12,vertices!$A$2:$A$42,0))-INDEX(vertices!$E$2:$E$42,MATCH(distances!E$1,vertices!$A$2:$A$42,0)))^2),0)</f>
        <v>242</v>
      </c>
      <c r="F12" s="2">
        <f>ROUND(SQRT((INDEX(vertices!$D$2:$D$42,MATCH(distances!$A12,vertices!$A$2:$A$42,0))-INDEX(vertices!$D$2:$D$42,MATCH(distances!F$1,vertices!$A$2:$A$42,0)))^2+(INDEX(vertices!$E$2:$E$42,MATCH(distances!$A12,vertices!$A$2:$A$42,0))-INDEX(vertices!$E$2:$E$42,MATCH(distances!F$1,vertices!$A$2:$A$42,0)))^2),0)</f>
        <v>220</v>
      </c>
      <c r="G12" s="2">
        <f>ROUND(SQRT((INDEX(vertices!$D$2:$D$42,MATCH(distances!$A12,vertices!$A$2:$A$42,0))-INDEX(vertices!$D$2:$D$42,MATCH(distances!G$1,vertices!$A$2:$A$42,0)))^2+(INDEX(vertices!$E$2:$E$42,MATCH(distances!$A12,vertices!$A$2:$A$42,0))-INDEX(vertices!$E$2:$E$42,MATCH(distances!G$1,vertices!$A$2:$A$42,0)))^2),0)</f>
        <v>128</v>
      </c>
      <c r="H12" s="2">
        <f>ROUND(SQRT((INDEX(vertices!$D$2:$D$42,MATCH(distances!$A12,vertices!$A$2:$A$42,0))-INDEX(vertices!$D$2:$D$42,MATCH(distances!H$1,vertices!$A$2:$A$42,0)))^2+(INDEX(vertices!$E$2:$E$42,MATCH(distances!$A12,vertices!$A$2:$A$42,0))-INDEX(vertices!$E$2:$E$42,MATCH(distances!H$1,vertices!$A$2:$A$42,0)))^2),0)</f>
        <v>400</v>
      </c>
      <c r="I12" s="2">
        <f>ROUND(SQRT((INDEX(vertices!$D$2:$D$42,MATCH(distances!$A12,vertices!$A$2:$A$42,0))-INDEX(vertices!$D$2:$D$42,MATCH(distances!I$1,vertices!$A$2:$A$42,0)))^2+(INDEX(vertices!$E$2:$E$42,MATCH(distances!$A12,vertices!$A$2:$A$42,0))-INDEX(vertices!$E$2:$E$42,MATCH(distances!I$1,vertices!$A$2:$A$42,0)))^2),0)</f>
        <v>189</v>
      </c>
      <c r="J12" s="2">
        <f>ROUND(SQRT((INDEX(vertices!$D$2:$D$42,MATCH(distances!$A12,vertices!$A$2:$A$42,0))-INDEX(vertices!$D$2:$D$42,MATCH(distances!J$1,vertices!$A$2:$A$42,0)))^2+(INDEX(vertices!$E$2:$E$42,MATCH(distances!$A12,vertices!$A$2:$A$42,0))-INDEX(vertices!$E$2:$E$42,MATCH(distances!J$1,vertices!$A$2:$A$42,0)))^2),0)</f>
        <v>172</v>
      </c>
      <c r="K12" s="2">
        <f>ROUND(SQRT((INDEX(vertices!$D$2:$D$42,MATCH(distances!$A12,vertices!$A$2:$A$42,0))-INDEX(vertices!$D$2:$D$42,MATCH(distances!K$1,vertices!$A$2:$A$42,0)))^2+(INDEX(vertices!$E$2:$E$42,MATCH(distances!$A12,vertices!$A$2:$A$42,0))-INDEX(vertices!$E$2:$E$42,MATCH(distances!K$1,vertices!$A$2:$A$42,0)))^2),0)</f>
        <v>272</v>
      </c>
      <c r="L12" s="2">
        <f>ROUND(SQRT((INDEX(vertices!$D$2:$D$42,MATCH(distances!$A12,vertices!$A$2:$A$42,0))-INDEX(vertices!$D$2:$D$42,MATCH(distances!L$1,vertices!$A$2:$A$42,0)))^2+(INDEX(vertices!$E$2:$E$42,MATCH(distances!$A12,vertices!$A$2:$A$42,0))-INDEX(vertices!$E$2:$E$42,MATCH(distances!L$1,vertices!$A$2:$A$42,0)))^2),0)</f>
        <v>0</v>
      </c>
      <c r="M12" s="2">
        <f>ROUND(SQRT((INDEX(vertices!$D$2:$D$42,MATCH(distances!$A12,vertices!$A$2:$A$42,0))-INDEX(vertices!$D$2:$D$42,MATCH(distances!M$1,vertices!$A$2:$A$42,0)))^2+(INDEX(vertices!$E$2:$E$42,MATCH(distances!$A12,vertices!$A$2:$A$42,0))-INDEX(vertices!$E$2:$E$42,MATCH(distances!M$1,vertices!$A$2:$A$42,0)))^2),0)</f>
        <v>190</v>
      </c>
      <c r="N12" s="2">
        <f>ROUND(SQRT((INDEX(vertices!$D$2:$D$42,MATCH(distances!$A12,vertices!$A$2:$A$42,0))-INDEX(vertices!$D$2:$D$42,MATCH(distances!N$1,vertices!$A$2:$A$42,0)))^2+(INDEX(vertices!$E$2:$E$42,MATCH(distances!$A12,vertices!$A$2:$A$42,0))-INDEX(vertices!$E$2:$E$42,MATCH(distances!N$1,vertices!$A$2:$A$42,0)))^2),0)</f>
        <v>203</v>
      </c>
      <c r="O12" s="2">
        <f>ROUND(SQRT((INDEX(vertices!$D$2:$D$42,MATCH(distances!$A12,vertices!$A$2:$A$42,0))-INDEX(vertices!$D$2:$D$42,MATCH(distances!O$1,vertices!$A$2:$A$42,0)))^2+(INDEX(vertices!$E$2:$E$42,MATCH(distances!$A12,vertices!$A$2:$A$42,0))-INDEX(vertices!$E$2:$E$42,MATCH(distances!O$1,vertices!$A$2:$A$42,0)))^2),0)</f>
        <v>96</v>
      </c>
      <c r="P12" s="2">
        <f>ROUND(SQRT((INDEX(vertices!$D$2:$D$42,MATCH(distances!$A12,vertices!$A$2:$A$42,0))-INDEX(vertices!$D$2:$D$42,MATCH(distances!P$1,vertices!$A$2:$A$42,0)))^2+(INDEX(vertices!$E$2:$E$42,MATCH(distances!$A12,vertices!$A$2:$A$42,0))-INDEX(vertices!$E$2:$E$42,MATCH(distances!P$1,vertices!$A$2:$A$42,0)))^2),0)</f>
        <v>258</v>
      </c>
      <c r="Q12" s="2">
        <f>ROUND(SQRT((INDEX(vertices!$D$2:$D$42,MATCH(distances!$A12,vertices!$A$2:$A$42,0))-INDEX(vertices!$D$2:$D$42,MATCH(distances!Q$1,vertices!$A$2:$A$42,0)))^2+(INDEX(vertices!$E$2:$E$42,MATCH(distances!$A12,vertices!$A$2:$A$42,0))-INDEX(vertices!$E$2:$E$42,MATCH(distances!Q$1,vertices!$A$2:$A$42,0)))^2),0)</f>
        <v>56</v>
      </c>
      <c r="R12" s="2">
        <f>ROUND(SQRT((INDEX(vertices!$D$2:$D$42,MATCH(distances!$A12,vertices!$A$2:$A$42,0))-INDEX(vertices!$D$2:$D$42,MATCH(distances!R$1,vertices!$A$2:$A$42,0)))^2+(INDEX(vertices!$E$2:$E$42,MATCH(distances!$A12,vertices!$A$2:$A$42,0))-INDEX(vertices!$E$2:$E$42,MATCH(distances!R$1,vertices!$A$2:$A$42,0)))^2),0)</f>
        <v>201</v>
      </c>
      <c r="S12" s="2">
        <f>ROUND(SQRT((INDEX(vertices!$D$2:$D$42,MATCH(distances!$A12,vertices!$A$2:$A$42,0))-INDEX(vertices!$D$2:$D$42,MATCH(distances!S$1,vertices!$A$2:$A$42,0)))^2+(INDEX(vertices!$E$2:$E$42,MATCH(distances!$A12,vertices!$A$2:$A$42,0))-INDEX(vertices!$E$2:$E$42,MATCH(distances!S$1,vertices!$A$2:$A$42,0)))^2),0)</f>
        <v>184</v>
      </c>
      <c r="T12" s="2">
        <f>ROUND(SQRT((INDEX(vertices!$D$2:$D$42,MATCH(distances!$A12,vertices!$A$2:$A$42,0))-INDEX(vertices!$D$2:$D$42,MATCH(distances!T$1,vertices!$A$2:$A$42,0)))^2+(INDEX(vertices!$E$2:$E$42,MATCH(distances!$A12,vertices!$A$2:$A$42,0))-INDEX(vertices!$E$2:$E$42,MATCH(distances!T$1,vertices!$A$2:$A$42,0)))^2),0)</f>
        <v>146</v>
      </c>
      <c r="U12" s="2">
        <f>ROUND(SQRT((INDEX(vertices!$D$2:$D$42,MATCH(distances!$A12,vertices!$A$2:$A$42,0))-INDEX(vertices!$D$2:$D$42,MATCH(distances!U$1,vertices!$A$2:$A$42,0)))^2+(INDEX(vertices!$E$2:$E$42,MATCH(distances!$A12,vertices!$A$2:$A$42,0))-INDEX(vertices!$E$2:$E$42,MATCH(distances!U$1,vertices!$A$2:$A$42,0)))^2),0)</f>
        <v>151</v>
      </c>
      <c r="V12" s="2">
        <f>ROUND(SQRT((INDEX(vertices!$D$2:$D$42,MATCH(distances!$A12,vertices!$A$2:$A$42,0))-INDEX(vertices!$D$2:$D$42,MATCH(distances!V$1,vertices!$A$2:$A$42,0)))^2+(INDEX(vertices!$E$2:$E$42,MATCH(distances!$A12,vertices!$A$2:$A$42,0))-INDEX(vertices!$E$2:$E$42,MATCH(distances!V$1,vertices!$A$2:$A$42,0)))^2),0)</f>
        <v>246</v>
      </c>
      <c r="W12" s="2">
        <f>ROUND(SQRT((INDEX(vertices!$D$2:$D$42,MATCH(distances!$A12,vertices!$A$2:$A$42,0))-INDEX(vertices!$D$2:$D$42,MATCH(distances!W$1,vertices!$A$2:$A$42,0)))^2+(INDEX(vertices!$E$2:$E$42,MATCH(distances!$A12,vertices!$A$2:$A$42,0))-INDEX(vertices!$E$2:$E$42,MATCH(distances!W$1,vertices!$A$2:$A$42,0)))^2),0)</f>
        <v>136</v>
      </c>
      <c r="X12" s="2">
        <f>ROUND(SQRT((INDEX(vertices!$D$2:$D$42,MATCH(distances!$A12,vertices!$A$2:$A$42,0))-INDEX(vertices!$D$2:$D$42,MATCH(distances!X$1,vertices!$A$2:$A$42,0)))^2+(INDEX(vertices!$E$2:$E$42,MATCH(distances!$A12,vertices!$A$2:$A$42,0))-INDEX(vertices!$E$2:$E$42,MATCH(distances!X$1,vertices!$A$2:$A$42,0)))^2),0)</f>
        <v>363</v>
      </c>
      <c r="Y12" s="2">
        <f>ROUND(SQRT((INDEX(vertices!$D$2:$D$42,MATCH(distances!$A12,vertices!$A$2:$A$42,0))-INDEX(vertices!$D$2:$D$42,MATCH(distances!Y$1,vertices!$A$2:$A$42,0)))^2+(INDEX(vertices!$E$2:$E$42,MATCH(distances!$A12,vertices!$A$2:$A$42,0))-INDEX(vertices!$E$2:$E$42,MATCH(distances!Y$1,vertices!$A$2:$A$42,0)))^2),0)</f>
        <v>222</v>
      </c>
      <c r="Z12" s="2">
        <f>ROUND(SQRT((INDEX(vertices!$D$2:$D$42,MATCH(distances!$A12,vertices!$A$2:$A$42,0))-INDEX(vertices!$D$2:$D$42,MATCH(distances!Z$1,vertices!$A$2:$A$42,0)))^2+(INDEX(vertices!$E$2:$E$42,MATCH(distances!$A12,vertices!$A$2:$A$42,0))-INDEX(vertices!$E$2:$E$42,MATCH(distances!Z$1,vertices!$A$2:$A$42,0)))^2),0)</f>
        <v>256</v>
      </c>
      <c r="AA12" s="2">
        <f>ROUND(SQRT((INDEX(vertices!$D$2:$D$42,MATCH(distances!$A12,vertices!$A$2:$A$42,0))-INDEX(vertices!$D$2:$D$42,MATCH(distances!AA$1,vertices!$A$2:$A$42,0)))^2+(INDEX(vertices!$E$2:$E$42,MATCH(distances!$A12,vertices!$A$2:$A$42,0))-INDEX(vertices!$E$2:$E$42,MATCH(distances!AA$1,vertices!$A$2:$A$42,0)))^2),0)</f>
        <v>172</v>
      </c>
      <c r="AB12" s="2">
        <f>ROUND(SQRT((INDEX(vertices!$D$2:$D$42,MATCH(distances!$A12,vertices!$A$2:$A$42,0))-INDEX(vertices!$D$2:$D$42,MATCH(distances!AB$1,vertices!$A$2:$A$42,0)))^2+(INDEX(vertices!$E$2:$E$42,MATCH(distances!$A12,vertices!$A$2:$A$42,0))-INDEX(vertices!$E$2:$E$42,MATCH(distances!AB$1,vertices!$A$2:$A$42,0)))^2),0)</f>
        <v>90</v>
      </c>
      <c r="AC12" s="2">
        <f>ROUND(SQRT((INDEX(vertices!$D$2:$D$42,MATCH(distances!$A12,vertices!$A$2:$A$42,0))-INDEX(vertices!$D$2:$D$42,MATCH(distances!AC$1,vertices!$A$2:$A$42,0)))^2+(INDEX(vertices!$E$2:$E$42,MATCH(distances!$A12,vertices!$A$2:$A$42,0))-INDEX(vertices!$E$2:$E$42,MATCH(distances!AC$1,vertices!$A$2:$A$42,0)))^2),0)</f>
        <v>252</v>
      </c>
      <c r="AD12" s="2">
        <f>ROUND(SQRT((INDEX(vertices!$D$2:$D$42,MATCH(distances!$A12,vertices!$A$2:$A$42,0))-INDEX(vertices!$D$2:$D$42,MATCH(distances!AD$1,vertices!$A$2:$A$42,0)))^2+(INDEX(vertices!$E$2:$E$42,MATCH(distances!$A12,vertices!$A$2:$A$42,0))-INDEX(vertices!$E$2:$E$42,MATCH(distances!AD$1,vertices!$A$2:$A$42,0)))^2),0)</f>
        <v>103</v>
      </c>
      <c r="AE12" s="2">
        <f>ROUND(SQRT((INDEX(vertices!$D$2:$D$42,MATCH(distances!$A12,vertices!$A$2:$A$42,0))-INDEX(vertices!$D$2:$D$42,MATCH(distances!AE$1,vertices!$A$2:$A$42,0)))^2+(INDEX(vertices!$E$2:$E$42,MATCH(distances!$A12,vertices!$A$2:$A$42,0))-INDEX(vertices!$E$2:$E$42,MATCH(distances!AE$1,vertices!$A$2:$A$42,0)))^2),0)</f>
        <v>276</v>
      </c>
      <c r="AF12" s="2">
        <f>ROUND(SQRT((INDEX(vertices!$D$2:$D$42,MATCH(distances!$A12,vertices!$A$2:$A$42,0))-INDEX(vertices!$D$2:$D$42,MATCH(distances!AF$1,vertices!$A$2:$A$42,0)))^2+(INDEX(vertices!$E$2:$E$42,MATCH(distances!$A12,vertices!$A$2:$A$42,0))-INDEX(vertices!$E$2:$E$42,MATCH(distances!AF$1,vertices!$A$2:$A$42,0)))^2),0)</f>
        <v>94</v>
      </c>
      <c r="AG12" s="2">
        <f>ROUND(SQRT((INDEX(vertices!$D$2:$D$42,MATCH(distances!$A12,vertices!$A$2:$A$42,0))-INDEX(vertices!$D$2:$D$42,MATCH(distances!AG$1,vertices!$A$2:$A$42,0)))^2+(INDEX(vertices!$E$2:$E$42,MATCH(distances!$A12,vertices!$A$2:$A$42,0))-INDEX(vertices!$E$2:$E$42,MATCH(distances!AG$1,vertices!$A$2:$A$42,0)))^2),0)</f>
        <v>368</v>
      </c>
      <c r="AH12" s="2">
        <f>ROUND(SQRT((INDEX(vertices!$D$2:$D$42,MATCH(distances!$A12,vertices!$A$2:$A$42,0))-INDEX(vertices!$D$2:$D$42,MATCH(distances!AH$1,vertices!$A$2:$A$42,0)))^2+(INDEX(vertices!$E$2:$E$42,MATCH(distances!$A12,vertices!$A$2:$A$42,0))-INDEX(vertices!$E$2:$E$42,MATCH(distances!AH$1,vertices!$A$2:$A$42,0)))^2),0)</f>
        <v>291</v>
      </c>
      <c r="AI12" s="2">
        <f>ROUND(SQRT((INDEX(vertices!$D$2:$D$42,MATCH(distances!$A12,vertices!$A$2:$A$42,0))-INDEX(vertices!$D$2:$D$42,MATCH(distances!AI$1,vertices!$A$2:$A$42,0)))^2+(INDEX(vertices!$E$2:$E$42,MATCH(distances!$A12,vertices!$A$2:$A$42,0))-INDEX(vertices!$E$2:$E$42,MATCH(distances!AI$1,vertices!$A$2:$A$42,0)))^2),0)</f>
        <v>277</v>
      </c>
      <c r="AJ12" s="2">
        <f>ROUND(SQRT((INDEX(vertices!$D$2:$D$42,MATCH(distances!$A12,vertices!$A$2:$A$42,0))-INDEX(vertices!$D$2:$D$42,MATCH(distances!AJ$1,vertices!$A$2:$A$42,0)))^2+(INDEX(vertices!$E$2:$E$42,MATCH(distances!$A12,vertices!$A$2:$A$42,0))-INDEX(vertices!$E$2:$E$42,MATCH(distances!AJ$1,vertices!$A$2:$A$42,0)))^2),0)</f>
        <v>156</v>
      </c>
      <c r="AK12" s="2">
        <f>ROUND(SQRT((INDEX(vertices!$D$2:$D$42,MATCH(distances!$A12,vertices!$A$2:$A$42,0))-INDEX(vertices!$D$2:$D$42,MATCH(distances!AK$1,vertices!$A$2:$A$42,0)))^2+(INDEX(vertices!$E$2:$E$42,MATCH(distances!$A12,vertices!$A$2:$A$42,0))-INDEX(vertices!$E$2:$E$42,MATCH(distances!AK$1,vertices!$A$2:$A$42,0)))^2),0)</f>
        <v>354</v>
      </c>
      <c r="AL12" s="2">
        <f>ROUND(SQRT((INDEX(vertices!$D$2:$D$42,MATCH(distances!$A12,vertices!$A$2:$A$42,0))-INDEX(vertices!$D$2:$D$42,MATCH(distances!AL$1,vertices!$A$2:$A$42,0)))^2+(INDEX(vertices!$E$2:$E$42,MATCH(distances!$A12,vertices!$A$2:$A$42,0))-INDEX(vertices!$E$2:$E$42,MATCH(distances!AL$1,vertices!$A$2:$A$42,0)))^2),0)</f>
        <v>431</v>
      </c>
      <c r="AM12" s="2">
        <f>ROUND(SQRT((INDEX(vertices!$D$2:$D$42,MATCH(distances!$A12,vertices!$A$2:$A$42,0))-INDEX(vertices!$D$2:$D$42,MATCH(distances!AM$1,vertices!$A$2:$A$42,0)))^2+(INDEX(vertices!$E$2:$E$42,MATCH(distances!$A12,vertices!$A$2:$A$42,0))-INDEX(vertices!$E$2:$E$42,MATCH(distances!AM$1,vertices!$A$2:$A$42,0)))^2),0)</f>
        <v>196</v>
      </c>
      <c r="AN12" s="2">
        <f>ROUND(SQRT((INDEX(vertices!$D$2:$D$42,MATCH(distances!$A12,vertices!$A$2:$A$42,0))-INDEX(vertices!$D$2:$D$42,MATCH(distances!AN$1,vertices!$A$2:$A$42,0)))^2+(INDEX(vertices!$E$2:$E$42,MATCH(distances!$A12,vertices!$A$2:$A$42,0))-INDEX(vertices!$E$2:$E$42,MATCH(distances!AN$1,vertices!$A$2:$A$42,0)))^2),0)</f>
        <v>200</v>
      </c>
      <c r="AO12" s="2">
        <f>ROUND(SQRT((INDEX(vertices!$D$2:$D$42,MATCH(distances!$A12,vertices!$A$2:$A$42,0))-INDEX(vertices!$D$2:$D$42,MATCH(distances!AO$1,vertices!$A$2:$A$42,0)))^2+(INDEX(vertices!$E$2:$E$42,MATCH(distances!$A12,vertices!$A$2:$A$42,0))-INDEX(vertices!$E$2:$E$42,MATCH(distances!AO$1,vertices!$A$2:$A$42,0)))^2),0)</f>
        <v>124</v>
      </c>
      <c r="AP12" s="2">
        <f>ROUND(SQRT((INDEX(vertices!$D$2:$D$42,MATCH(distances!$A12,vertices!$A$2:$A$42,0))-INDEX(vertices!$D$2:$D$42,MATCH(distances!AP$1,vertices!$A$2:$A$42,0)))^2+(INDEX(vertices!$E$2:$E$42,MATCH(distances!$A12,vertices!$A$2:$A$42,0))-INDEX(vertices!$E$2:$E$42,MATCH(distances!AP$1,vertices!$A$2:$A$42,0)))^2),0)</f>
        <v>458</v>
      </c>
    </row>
    <row r="13" spans="1:42" x14ac:dyDescent="0.25">
      <c r="A13" t="str">
        <v>L</v>
      </c>
      <c r="B13" s="2">
        <f>ROUND(SQRT((INDEX(vertices!$D$2:$D$42,MATCH(distances!$A13,vertices!$A$2:$A$42,0))-INDEX(vertices!$D$2:$D$42,MATCH(distances!B$1,vertices!$A$2:$A$42,0)))^2+(INDEX(vertices!$E$2:$E$42,MATCH(distances!$A13,vertices!$A$2:$A$42,0))-INDEX(vertices!$E$2:$E$42,MATCH(distances!B$1,vertices!$A$2:$A$42,0)))^2),0)</f>
        <v>358</v>
      </c>
      <c r="C13" s="2">
        <f>ROUND(SQRT((INDEX(vertices!$D$2:$D$42,MATCH(distances!$A13,vertices!$A$2:$A$42,0))-INDEX(vertices!$D$2:$D$42,MATCH(distances!C$1,vertices!$A$2:$A$42,0)))^2+(INDEX(vertices!$E$2:$E$42,MATCH(distances!$A13,vertices!$A$2:$A$42,0))-INDEX(vertices!$E$2:$E$42,MATCH(distances!C$1,vertices!$A$2:$A$42,0)))^2),0)</f>
        <v>478</v>
      </c>
      <c r="D13" s="2">
        <f>ROUND(SQRT((INDEX(vertices!$D$2:$D$42,MATCH(distances!$A13,vertices!$A$2:$A$42,0))-INDEX(vertices!$D$2:$D$42,MATCH(distances!D$1,vertices!$A$2:$A$42,0)))^2+(INDEX(vertices!$E$2:$E$42,MATCH(distances!$A13,vertices!$A$2:$A$42,0))-INDEX(vertices!$E$2:$E$42,MATCH(distances!D$1,vertices!$A$2:$A$42,0)))^2),0)</f>
        <v>469</v>
      </c>
      <c r="E13" s="2">
        <f>ROUND(SQRT((INDEX(vertices!$D$2:$D$42,MATCH(distances!$A13,vertices!$A$2:$A$42,0))-INDEX(vertices!$D$2:$D$42,MATCH(distances!E$1,vertices!$A$2:$A$42,0)))^2+(INDEX(vertices!$E$2:$E$42,MATCH(distances!$A13,vertices!$A$2:$A$42,0))-INDEX(vertices!$E$2:$E$42,MATCH(distances!E$1,vertices!$A$2:$A$42,0)))^2),0)</f>
        <v>253</v>
      </c>
      <c r="F13" s="2">
        <f>ROUND(SQRT((INDEX(vertices!$D$2:$D$42,MATCH(distances!$A13,vertices!$A$2:$A$42,0))-INDEX(vertices!$D$2:$D$42,MATCH(distances!F$1,vertices!$A$2:$A$42,0)))^2+(INDEX(vertices!$E$2:$E$42,MATCH(distances!$A13,vertices!$A$2:$A$42,0))-INDEX(vertices!$E$2:$E$42,MATCH(distances!F$1,vertices!$A$2:$A$42,0)))^2),0)</f>
        <v>257</v>
      </c>
      <c r="G13" s="2">
        <f>ROUND(SQRT((INDEX(vertices!$D$2:$D$42,MATCH(distances!$A13,vertices!$A$2:$A$42,0))-INDEX(vertices!$D$2:$D$42,MATCH(distances!G$1,vertices!$A$2:$A$42,0)))^2+(INDEX(vertices!$E$2:$E$42,MATCH(distances!$A13,vertices!$A$2:$A$42,0))-INDEX(vertices!$E$2:$E$42,MATCH(distances!G$1,vertices!$A$2:$A$42,0)))^2),0)</f>
        <v>66</v>
      </c>
      <c r="H13" s="2">
        <f>ROUND(SQRT((INDEX(vertices!$D$2:$D$42,MATCH(distances!$A13,vertices!$A$2:$A$42,0))-INDEX(vertices!$D$2:$D$42,MATCH(distances!H$1,vertices!$A$2:$A$42,0)))^2+(INDEX(vertices!$E$2:$E$42,MATCH(distances!$A13,vertices!$A$2:$A$42,0))-INDEX(vertices!$E$2:$E$42,MATCH(distances!H$1,vertices!$A$2:$A$42,0)))^2),0)</f>
        <v>550</v>
      </c>
      <c r="I13" s="2">
        <f>ROUND(SQRT((INDEX(vertices!$D$2:$D$42,MATCH(distances!$A13,vertices!$A$2:$A$42,0))-INDEX(vertices!$D$2:$D$42,MATCH(distances!I$1,vertices!$A$2:$A$42,0)))^2+(INDEX(vertices!$E$2:$E$42,MATCH(distances!$A13,vertices!$A$2:$A$42,0))-INDEX(vertices!$E$2:$E$42,MATCH(distances!I$1,vertices!$A$2:$A$42,0)))^2),0)</f>
        <v>376</v>
      </c>
      <c r="J13" s="2">
        <f>ROUND(SQRT((INDEX(vertices!$D$2:$D$42,MATCH(distances!$A13,vertices!$A$2:$A$42,0))-INDEX(vertices!$D$2:$D$42,MATCH(distances!J$1,vertices!$A$2:$A$42,0)))^2+(INDEX(vertices!$E$2:$E$42,MATCH(distances!$A13,vertices!$A$2:$A$42,0))-INDEX(vertices!$E$2:$E$42,MATCH(distances!J$1,vertices!$A$2:$A$42,0)))^2),0)</f>
        <v>196</v>
      </c>
      <c r="K13" s="2">
        <f>ROUND(SQRT((INDEX(vertices!$D$2:$D$42,MATCH(distances!$A13,vertices!$A$2:$A$42,0))-INDEX(vertices!$D$2:$D$42,MATCH(distances!K$1,vertices!$A$2:$A$42,0)))^2+(INDEX(vertices!$E$2:$E$42,MATCH(distances!$A13,vertices!$A$2:$A$42,0))-INDEX(vertices!$E$2:$E$42,MATCH(distances!K$1,vertices!$A$2:$A$42,0)))^2),0)</f>
        <v>181</v>
      </c>
      <c r="L13" s="2">
        <f>ROUND(SQRT((INDEX(vertices!$D$2:$D$42,MATCH(distances!$A13,vertices!$A$2:$A$42,0))-INDEX(vertices!$D$2:$D$42,MATCH(distances!L$1,vertices!$A$2:$A$42,0)))^2+(INDEX(vertices!$E$2:$E$42,MATCH(distances!$A13,vertices!$A$2:$A$42,0))-INDEX(vertices!$E$2:$E$42,MATCH(distances!L$1,vertices!$A$2:$A$42,0)))^2),0)</f>
        <v>190</v>
      </c>
      <c r="M13" s="2">
        <f>ROUND(SQRT((INDEX(vertices!$D$2:$D$42,MATCH(distances!$A13,vertices!$A$2:$A$42,0))-INDEX(vertices!$D$2:$D$42,MATCH(distances!M$1,vertices!$A$2:$A$42,0)))^2+(INDEX(vertices!$E$2:$E$42,MATCH(distances!$A13,vertices!$A$2:$A$42,0))-INDEX(vertices!$E$2:$E$42,MATCH(distances!M$1,vertices!$A$2:$A$42,0)))^2),0)</f>
        <v>0</v>
      </c>
      <c r="N13" s="2">
        <f>ROUND(SQRT((INDEX(vertices!$D$2:$D$42,MATCH(distances!$A13,vertices!$A$2:$A$42,0))-INDEX(vertices!$D$2:$D$42,MATCH(distances!N$1,vertices!$A$2:$A$42,0)))^2+(INDEX(vertices!$E$2:$E$42,MATCH(distances!$A13,vertices!$A$2:$A$42,0))-INDEX(vertices!$E$2:$E$42,MATCH(distances!N$1,vertices!$A$2:$A$42,0)))^2),0)</f>
        <v>389</v>
      </c>
      <c r="O13" s="2">
        <f>ROUND(SQRT((INDEX(vertices!$D$2:$D$42,MATCH(distances!$A13,vertices!$A$2:$A$42,0))-INDEX(vertices!$D$2:$D$42,MATCH(distances!O$1,vertices!$A$2:$A$42,0)))^2+(INDEX(vertices!$E$2:$E$42,MATCH(distances!$A13,vertices!$A$2:$A$42,0))-INDEX(vertices!$E$2:$E$42,MATCH(distances!O$1,vertices!$A$2:$A$42,0)))^2),0)</f>
        <v>177</v>
      </c>
      <c r="P13" s="2">
        <f>ROUND(SQRT((INDEX(vertices!$D$2:$D$42,MATCH(distances!$A13,vertices!$A$2:$A$42,0))-INDEX(vertices!$D$2:$D$42,MATCH(distances!P$1,vertices!$A$2:$A$42,0)))^2+(INDEX(vertices!$E$2:$E$42,MATCH(distances!$A13,vertices!$A$2:$A$42,0))-INDEX(vertices!$E$2:$E$42,MATCH(distances!P$1,vertices!$A$2:$A$42,0)))^2),0)</f>
        <v>192</v>
      </c>
      <c r="Q13" s="2">
        <f>ROUND(SQRT((INDEX(vertices!$D$2:$D$42,MATCH(distances!$A13,vertices!$A$2:$A$42,0))-INDEX(vertices!$D$2:$D$42,MATCH(distances!Q$1,vertices!$A$2:$A$42,0)))^2+(INDEX(vertices!$E$2:$E$42,MATCH(distances!$A13,vertices!$A$2:$A$42,0))-INDEX(vertices!$E$2:$E$42,MATCH(distances!Q$1,vertices!$A$2:$A$42,0)))^2),0)</f>
        <v>141</v>
      </c>
      <c r="R13" s="2">
        <f>ROUND(SQRT((INDEX(vertices!$D$2:$D$42,MATCH(distances!$A13,vertices!$A$2:$A$42,0))-INDEX(vertices!$D$2:$D$42,MATCH(distances!R$1,vertices!$A$2:$A$42,0)))^2+(INDEX(vertices!$E$2:$E$42,MATCH(distances!$A13,vertices!$A$2:$A$42,0))-INDEX(vertices!$E$2:$E$42,MATCH(distances!R$1,vertices!$A$2:$A$42,0)))^2),0)</f>
        <v>345</v>
      </c>
      <c r="S13" s="2">
        <f>ROUND(SQRT((INDEX(vertices!$D$2:$D$42,MATCH(distances!$A13,vertices!$A$2:$A$42,0))-INDEX(vertices!$D$2:$D$42,MATCH(distances!S$1,vertices!$A$2:$A$42,0)))^2+(INDEX(vertices!$E$2:$E$42,MATCH(distances!$A13,vertices!$A$2:$A$42,0))-INDEX(vertices!$E$2:$E$42,MATCH(distances!S$1,vertices!$A$2:$A$42,0)))^2),0)</f>
        <v>23</v>
      </c>
      <c r="T13" s="2">
        <f>ROUND(SQRT((INDEX(vertices!$D$2:$D$42,MATCH(distances!$A13,vertices!$A$2:$A$42,0))-INDEX(vertices!$D$2:$D$42,MATCH(distances!T$1,vertices!$A$2:$A$42,0)))^2+(INDEX(vertices!$E$2:$E$42,MATCH(distances!$A13,vertices!$A$2:$A$42,0))-INDEX(vertices!$E$2:$E$42,MATCH(distances!T$1,vertices!$A$2:$A$42,0)))^2),0)</f>
        <v>194</v>
      </c>
      <c r="U13" s="2">
        <f>ROUND(SQRT((INDEX(vertices!$D$2:$D$42,MATCH(distances!$A13,vertices!$A$2:$A$42,0))-INDEX(vertices!$D$2:$D$42,MATCH(distances!U$1,vertices!$A$2:$A$42,0)))^2+(INDEX(vertices!$E$2:$E$42,MATCH(distances!$A13,vertices!$A$2:$A$42,0))-INDEX(vertices!$E$2:$E$42,MATCH(distances!U$1,vertices!$A$2:$A$42,0)))^2),0)</f>
        <v>311</v>
      </c>
      <c r="V13" s="2">
        <f>ROUND(SQRT((INDEX(vertices!$D$2:$D$42,MATCH(distances!$A13,vertices!$A$2:$A$42,0))-INDEX(vertices!$D$2:$D$42,MATCH(distances!V$1,vertices!$A$2:$A$42,0)))^2+(INDEX(vertices!$E$2:$E$42,MATCH(distances!$A13,vertices!$A$2:$A$42,0))-INDEX(vertices!$E$2:$E$42,MATCH(distances!V$1,vertices!$A$2:$A$42,0)))^2),0)</f>
        <v>415</v>
      </c>
      <c r="W13" s="2">
        <f>ROUND(SQRT((INDEX(vertices!$D$2:$D$42,MATCH(distances!$A13,vertices!$A$2:$A$42,0))-INDEX(vertices!$D$2:$D$42,MATCH(distances!W$1,vertices!$A$2:$A$42,0)))^2+(INDEX(vertices!$E$2:$E$42,MATCH(distances!$A13,vertices!$A$2:$A$42,0))-INDEX(vertices!$E$2:$E$42,MATCH(distances!W$1,vertices!$A$2:$A$42,0)))^2),0)</f>
        <v>325</v>
      </c>
      <c r="X13" s="2">
        <f>ROUND(SQRT((INDEX(vertices!$D$2:$D$42,MATCH(distances!$A13,vertices!$A$2:$A$42,0))-INDEX(vertices!$D$2:$D$42,MATCH(distances!X$1,vertices!$A$2:$A$42,0)))^2+(INDEX(vertices!$E$2:$E$42,MATCH(distances!$A13,vertices!$A$2:$A$42,0))-INDEX(vertices!$E$2:$E$42,MATCH(distances!X$1,vertices!$A$2:$A$42,0)))^2),0)</f>
        <v>436</v>
      </c>
      <c r="Y13" s="2">
        <f>ROUND(SQRT((INDEX(vertices!$D$2:$D$42,MATCH(distances!$A13,vertices!$A$2:$A$42,0))-INDEX(vertices!$D$2:$D$42,MATCH(distances!Y$1,vertices!$A$2:$A$42,0)))^2+(INDEX(vertices!$E$2:$E$42,MATCH(distances!$A13,vertices!$A$2:$A$42,0))-INDEX(vertices!$E$2:$E$42,MATCH(distances!Y$1,vertices!$A$2:$A$42,0)))^2),0)</f>
        <v>366</v>
      </c>
      <c r="Z13" s="2">
        <f>ROUND(SQRT((INDEX(vertices!$D$2:$D$42,MATCH(distances!$A13,vertices!$A$2:$A$42,0))-INDEX(vertices!$D$2:$D$42,MATCH(distances!Z$1,vertices!$A$2:$A$42,0)))^2+(INDEX(vertices!$E$2:$E$42,MATCH(distances!$A13,vertices!$A$2:$A$42,0))-INDEX(vertices!$E$2:$E$42,MATCH(distances!Z$1,vertices!$A$2:$A$42,0)))^2),0)</f>
        <v>118</v>
      </c>
      <c r="AA13" s="2">
        <f>ROUND(SQRT((INDEX(vertices!$D$2:$D$42,MATCH(distances!$A13,vertices!$A$2:$A$42,0))-INDEX(vertices!$D$2:$D$42,MATCH(distances!AA$1,vertices!$A$2:$A$42,0)))^2+(INDEX(vertices!$E$2:$E$42,MATCH(distances!$A13,vertices!$A$2:$A$42,0))-INDEX(vertices!$E$2:$E$42,MATCH(distances!AA$1,vertices!$A$2:$A$42,0)))^2),0)</f>
        <v>196</v>
      </c>
      <c r="AB13" s="2">
        <f>ROUND(SQRT((INDEX(vertices!$D$2:$D$42,MATCH(distances!$A13,vertices!$A$2:$A$42,0))-INDEX(vertices!$D$2:$D$42,MATCH(distances!AB$1,vertices!$A$2:$A$42,0)))^2+(INDEX(vertices!$E$2:$E$42,MATCH(distances!$A13,vertices!$A$2:$A$42,0))-INDEX(vertices!$E$2:$E$42,MATCH(distances!AB$1,vertices!$A$2:$A$42,0)))^2),0)</f>
        <v>107</v>
      </c>
      <c r="AC13" s="2">
        <f>ROUND(SQRT((INDEX(vertices!$D$2:$D$42,MATCH(distances!$A13,vertices!$A$2:$A$42,0))-INDEX(vertices!$D$2:$D$42,MATCH(distances!AC$1,vertices!$A$2:$A$42,0)))^2+(INDEX(vertices!$E$2:$E$42,MATCH(distances!$A13,vertices!$A$2:$A$42,0))-INDEX(vertices!$E$2:$E$42,MATCH(distances!AC$1,vertices!$A$2:$A$42,0)))^2),0)</f>
        <v>440</v>
      </c>
      <c r="AD13" s="2">
        <f>ROUND(SQRT((INDEX(vertices!$D$2:$D$42,MATCH(distances!$A13,vertices!$A$2:$A$42,0))-INDEX(vertices!$D$2:$D$42,MATCH(distances!AD$1,vertices!$A$2:$A$42,0)))^2+(INDEX(vertices!$E$2:$E$42,MATCH(distances!$A13,vertices!$A$2:$A$42,0))-INDEX(vertices!$E$2:$E$42,MATCH(distances!AD$1,vertices!$A$2:$A$42,0)))^2),0)</f>
        <v>244</v>
      </c>
      <c r="AE13" s="2">
        <f>ROUND(SQRT((INDEX(vertices!$D$2:$D$42,MATCH(distances!$A13,vertices!$A$2:$A$42,0))-INDEX(vertices!$D$2:$D$42,MATCH(distances!AE$1,vertices!$A$2:$A$42,0)))^2+(INDEX(vertices!$E$2:$E$42,MATCH(distances!$A13,vertices!$A$2:$A$42,0))-INDEX(vertices!$E$2:$E$42,MATCH(distances!AE$1,vertices!$A$2:$A$42,0)))^2),0)</f>
        <v>346</v>
      </c>
      <c r="AF13" s="2">
        <f>ROUND(SQRT((INDEX(vertices!$D$2:$D$42,MATCH(distances!$A13,vertices!$A$2:$A$42,0))-INDEX(vertices!$D$2:$D$42,MATCH(distances!AF$1,vertices!$A$2:$A$42,0)))^2+(INDEX(vertices!$E$2:$E$42,MATCH(distances!$A13,vertices!$A$2:$A$42,0))-INDEX(vertices!$E$2:$E$42,MATCH(distances!AF$1,vertices!$A$2:$A$42,0)))^2),0)</f>
        <v>217</v>
      </c>
      <c r="AG13" s="2">
        <f>ROUND(SQRT((INDEX(vertices!$D$2:$D$42,MATCH(distances!$A13,vertices!$A$2:$A$42,0))-INDEX(vertices!$D$2:$D$42,MATCH(distances!AG$1,vertices!$A$2:$A$42,0)))^2+(INDEX(vertices!$E$2:$E$42,MATCH(distances!$A13,vertices!$A$2:$A$42,0))-INDEX(vertices!$E$2:$E$42,MATCH(distances!AG$1,vertices!$A$2:$A$42,0)))^2),0)</f>
        <v>511</v>
      </c>
      <c r="AH13" s="2">
        <f>ROUND(SQRT((INDEX(vertices!$D$2:$D$42,MATCH(distances!$A13,vertices!$A$2:$A$42,0))-INDEX(vertices!$D$2:$D$42,MATCH(distances!AH$1,vertices!$A$2:$A$42,0)))^2+(INDEX(vertices!$E$2:$E$42,MATCH(distances!$A13,vertices!$A$2:$A$42,0))-INDEX(vertices!$E$2:$E$42,MATCH(distances!AH$1,vertices!$A$2:$A$42,0)))^2),0)</f>
        <v>289</v>
      </c>
      <c r="AI13" s="2">
        <f>ROUND(SQRT((INDEX(vertices!$D$2:$D$42,MATCH(distances!$A13,vertices!$A$2:$A$42,0))-INDEX(vertices!$D$2:$D$42,MATCH(distances!AI$1,vertices!$A$2:$A$42,0)))^2+(INDEX(vertices!$E$2:$E$42,MATCH(distances!$A13,vertices!$A$2:$A$42,0))-INDEX(vertices!$E$2:$E$42,MATCH(distances!AI$1,vertices!$A$2:$A$42,0)))^2),0)</f>
        <v>329</v>
      </c>
      <c r="AJ13" s="2">
        <f>ROUND(SQRT((INDEX(vertices!$D$2:$D$42,MATCH(distances!$A13,vertices!$A$2:$A$42,0))-INDEX(vertices!$D$2:$D$42,MATCH(distances!AJ$1,vertices!$A$2:$A$42,0)))^2+(INDEX(vertices!$E$2:$E$42,MATCH(distances!$A13,vertices!$A$2:$A$42,0))-INDEX(vertices!$E$2:$E$42,MATCH(distances!AJ$1,vertices!$A$2:$A$42,0)))^2),0)</f>
        <v>289</v>
      </c>
      <c r="AK13" s="2">
        <f>ROUND(SQRT((INDEX(vertices!$D$2:$D$42,MATCH(distances!$A13,vertices!$A$2:$A$42,0))-INDEX(vertices!$D$2:$D$42,MATCH(distances!AK$1,vertices!$A$2:$A$42,0)))^2+(INDEX(vertices!$E$2:$E$42,MATCH(distances!$A13,vertices!$A$2:$A$42,0))-INDEX(vertices!$E$2:$E$42,MATCH(distances!AK$1,vertices!$A$2:$A$42,0)))^2),0)</f>
        <v>321</v>
      </c>
      <c r="AL13" s="2">
        <f>ROUND(SQRT((INDEX(vertices!$D$2:$D$42,MATCH(distances!$A13,vertices!$A$2:$A$42,0))-INDEX(vertices!$D$2:$D$42,MATCH(distances!AL$1,vertices!$A$2:$A$42,0)))^2+(INDEX(vertices!$E$2:$E$42,MATCH(distances!$A13,vertices!$A$2:$A$42,0))-INDEX(vertices!$E$2:$E$42,MATCH(distances!AL$1,vertices!$A$2:$A$42,0)))^2),0)</f>
        <v>414</v>
      </c>
      <c r="AM13" s="2">
        <f>ROUND(SQRT((INDEX(vertices!$D$2:$D$42,MATCH(distances!$A13,vertices!$A$2:$A$42,0))-INDEX(vertices!$D$2:$D$42,MATCH(distances!AM$1,vertices!$A$2:$A$42,0)))^2+(INDEX(vertices!$E$2:$E$42,MATCH(distances!$A13,vertices!$A$2:$A$42,0))-INDEX(vertices!$E$2:$E$42,MATCH(distances!AM$1,vertices!$A$2:$A$42,0)))^2),0)</f>
        <v>209</v>
      </c>
      <c r="AN13" s="2">
        <f>ROUND(SQRT((INDEX(vertices!$D$2:$D$42,MATCH(distances!$A13,vertices!$A$2:$A$42,0))-INDEX(vertices!$D$2:$D$42,MATCH(distances!AN$1,vertices!$A$2:$A$42,0)))^2+(INDEX(vertices!$E$2:$E$42,MATCH(distances!$A13,vertices!$A$2:$A$42,0))-INDEX(vertices!$E$2:$E$42,MATCH(distances!AN$1,vertices!$A$2:$A$42,0)))^2),0)</f>
        <v>391</v>
      </c>
      <c r="AO13" s="2">
        <f>ROUND(SQRT((INDEX(vertices!$D$2:$D$42,MATCH(distances!$A13,vertices!$A$2:$A$42,0))-INDEX(vertices!$D$2:$D$42,MATCH(distances!AO$1,vertices!$A$2:$A$42,0)))^2+(INDEX(vertices!$E$2:$E$42,MATCH(distances!$A13,vertices!$A$2:$A$42,0))-INDEX(vertices!$E$2:$E$42,MATCH(distances!AO$1,vertices!$A$2:$A$42,0)))^2),0)</f>
        <v>306</v>
      </c>
      <c r="AP13" s="2">
        <f>ROUND(SQRT((INDEX(vertices!$D$2:$D$42,MATCH(distances!$A13,vertices!$A$2:$A$42,0))-INDEX(vertices!$D$2:$D$42,MATCH(distances!AP$1,vertices!$A$2:$A$42,0)))^2+(INDEX(vertices!$E$2:$E$42,MATCH(distances!$A13,vertices!$A$2:$A$42,0))-INDEX(vertices!$E$2:$E$42,MATCH(distances!AP$1,vertices!$A$2:$A$42,0)))^2),0)</f>
        <v>416</v>
      </c>
    </row>
    <row r="14" spans="1:42" x14ac:dyDescent="0.25">
      <c r="A14" t="str">
        <v>M</v>
      </c>
      <c r="B14" s="2">
        <f>ROUND(SQRT((INDEX(vertices!$D$2:$D$42,MATCH(distances!$A14,vertices!$A$2:$A$42,0))-INDEX(vertices!$D$2:$D$42,MATCH(distances!B$1,vertices!$A$2:$A$42,0)))^2+(INDEX(vertices!$E$2:$E$42,MATCH(distances!$A14,vertices!$A$2:$A$42,0))-INDEX(vertices!$E$2:$E$42,MATCH(distances!B$1,vertices!$A$2:$A$42,0)))^2),0)</f>
        <v>525</v>
      </c>
      <c r="C14" s="2">
        <f>ROUND(SQRT((INDEX(vertices!$D$2:$D$42,MATCH(distances!$A14,vertices!$A$2:$A$42,0))-INDEX(vertices!$D$2:$D$42,MATCH(distances!C$1,vertices!$A$2:$A$42,0)))^2+(INDEX(vertices!$E$2:$E$42,MATCH(distances!$A14,vertices!$A$2:$A$42,0))-INDEX(vertices!$E$2:$E$42,MATCH(distances!C$1,vertices!$A$2:$A$42,0)))^2),0)</f>
        <v>304</v>
      </c>
      <c r="D14" s="2">
        <f>ROUND(SQRT((INDEX(vertices!$D$2:$D$42,MATCH(distances!$A14,vertices!$A$2:$A$42,0))-INDEX(vertices!$D$2:$D$42,MATCH(distances!D$1,vertices!$A$2:$A$42,0)))^2+(INDEX(vertices!$E$2:$E$42,MATCH(distances!$A14,vertices!$A$2:$A$42,0))-INDEX(vertices!$E$2:$E$42,MATCH(distances!D$1,vertices!$A$2:$A$42,0)))^2),0)</f>
        <v>405</v>
      </c>
      <c r="E14" s="2">
        <f>ROUND(SQRT((INDEX(vertices!$D$2:$D$42,MATCH(distances!$A14,vertices!$A$2:$A$42,0))-INDEX(vertices!$D$2:$D$42,MATCH(distances!E$1,vertices!$A$2:$A$42,0)))^2+(INDEX(vertices!$E$2:$E$42,MATCH(distances!$A14,vertices!$A$2:$A$42,0))-INDEX(vertices!$E$2:$E$42,MATCH(distances!E$1,vertices!$A$2:$A$42,0)))^2),0)</f>
        <v>396</v>
      </c>
      <c r="F14" s="2">
        <f>ROUND(SQRT((INDEX(vertices!$D$2:$D$42,MATCH(distances!$A14,vertices!$A$2:$A$42,0))-INDEX(vertices!$D$2:$D$42,MATCH(distances!F$1,vertices!$A$2:$A$42,0)))^2+(INDEX(vertices!$E$2:$E$42,MATCH(distances!$A14,vertices!$A$2:$A$42,0))-INDEX(vertices!$E$2:$E$42,MATCH(distances!F$1,vertices!$A$2:$A$42,0)))^2),0)</f>
        <v>364</v>
      </c>
      <c r="G14" s="2">
        <f>ROUND(SQRT((INDEX(vertices!$D$2:$D$42,MATCH(distances!$A14,vertices!$A$2:$A$42,0))-INDEX(vertices!$D$2:$D$42,MATCH(distances!G$1,vertices!$A$2:$A$42,0)))^2+(INDEX(vertices!$E$2:$E$42,MATCH(distances!$A14,vertices!$A$2:$A$42,0))-INDEX(vertices!$E$2:$E$42,MATCH(distances!G$1,vertices!$A$2:$A$42,0)))^2),0)</f>
        <v>330</v>
      </c>
      <c r="H14" s="2">
        <f>ROUND(SQRT((INDEX(vertices!$D$2:$D$42,MATCH(distances!$A14,vertices!$A$2:$A$42,0))-INDEX(vertices!$D$2:$D$42,MATCH(distances!H$1,vertices!$A$2:$A$42,0)))^2+(INDEX(vertices!$E$2:$E$42,MATCH(distances!$A14,vertices!$A$2:$A$42,0))-INDEX(vertices!$E$2:$E$42,MATCH(distances!H$1,vertices!$A$2:$A$42,0)))^2),0)</f>
        <v>354</v>
      </c>
      <c r="I14" s="2">
        <f>ROUND(SQRT((INDEX(vertices!$D$2:$D$42,MATCH(distances!$A14,vertices!$A$2:$A$42,0))-INDEX(vertices!$D$2:$D$42,MATCH(distances!I$1,vertices!$A$2:$A$42,0)))^2+(INDEX(vertices!$E$2:$E$42,MATCH(distances!$A14,vertices!$A$2:$A$42,0))-INDEX(vertices!$E$2:$E$42,MATCH(distances!I$1,vertices!$A$2:$A$42,0)))^2),0)</f>
        <v>14</v>
      </c>
      <c r="J14" s="2">
        <f>ROUND(SQRT((INDEX(vertices!$D$2:$D$42,MATCH(distances!$A14,vertices!$A$2:$A$42,0))-INDEX(vertices!$D$2:$D$42,MATCH(distances!J$1,vertices!$A$2:$A$42,0)))^2+(INDEX(vertices!$E$2:$E$42,MATCH(distances!$A14,vertices!$A$2:$A$42,0))-INDEX(vertices!$E$2:$E$42,MATCH(distances!J$1,vertices!$A$2:$A$42,0)))^2),0)</f>
        <v>340</v>
      </c>
      <c r="K14" s="2">
        <f>ROUND(SQRT((INDEX(vertices!$D$2:$D$42,MATCH(distances!$A14,vertices!$A$2:$A$42,0))-INDEX(vertices!$D$2:$D$42,MATCH(distances!K$1,vertices!$A$2:$A$42,0)))^2+(INDEX(vertices!$E$2:$E$42,MATCH(distances!$A14,vertices!$A$2:$A$42,0))-INDEX(vertices!$E$2:$E$42,MATCH(distances!K$1,vertices!$A$2:$A$42,0)))^2),0)</f>
        <v>463</v>
      </c>
      <c r="L14" s="2">
        <f>ROUND(SQRT((INDEX(vertices!$D$2:$D$42,MATCH(distances!$A14,vertices!$A$2:$A$42,0))-INDEX(vertices!$D$2:$D$42,MATCH(distances!L$1,vertices!$A$2:$A$42,0)))^2+(INDEX(vertices!$E$2:$E$42,MATCH(distances!$A14,vertices!$A$2:$A$42,0))-INDEX(vertices!$E$2:$E$42,MATCH(distances!L$1,vertices!$A$2:$A$42,0)))^2),0)</f>
        <v>203</v>
      </c>
      <c r="M14" s="2">
        <f>ROUND(SQRT((INDEX(vertices!$D$2:$D$42,MATCH(distances!$A14,vertices!$A$2:$A$42,0))-INDEX(vertices!$D$2:$D$42,MATCH(distances!M$1,vertices!$A$2:$A$42,0)))^2+(INDEX(vertices!$E$2:$E$42,MATCH(distances!$A14,vertices!$A$2:$A$42,0))-INDEX(vertices!$E$2:$E$42,MATCH(distances!M$1,vertices!$A$2:$A$42,0)))^2),0)</f>
        <v>389</v>
      </c>
      <c r="N14" s="2">
        <f>ROUND(SQRT((INDEX(vertices!$D$2:$D$42,MATCH(distances!$A14,vertices!$A$2:$A$42,0))-INDEX(vertices!$D$2:$D$42,MATCH(distances!N$1,vertices!$A$2:$A$42,0)))^2+(INDEX(vertices!$E$2:$E$42,MATCH(distances!$A14,vertices!$A$2:$A$42,0))-INDEX(vertices!$E$2:$E$42,MATCH(distances!N$1,vertices!$A$2:$A$42,0)))^2),0)</f>
        <v>0</v>
      </c>
      <c r="O14" s="2">
        <f>ROUND(SQRT((INDEX(vertices!$D$2:$D$42,MATCH(distances!$A14,vertices!$A$2:$A$42,0))-INDEX(vertices!$D$2:$D$42,MATCH(distances!O$1,vertices!$A$2:$A$42,0)))^2+(INDEX(vertices!$E$2:$E$42,MATCH(distances!$A14,vertices!$A$2:$A$42,0))-INDEX(vertices!$E$2:$E$42,MATCH(distances!O$1,vertices!$A$2:$A$42,0)))^2),0)</f>
        <v>234</v>
      </c>
      <c r="P14" s="2">
        <f>ROUND(SQRT((INDEX(vertices!$D$2:$D$42,MATCH(distances!$A14,vertices!$A$2:$A$42,0))-INDEX(vertices!$D$2:$D$42,MATCH(distances!P$1,vertices!$A$2:$A$42,0)))^2+(INDEX(vertices!$E$2:$E$42,MATCH(distances!$A14,vertices!$A$2:$A$42,0))-INDEX(vertices!$E$2:$E$42,MATCH(distances!P$1,vertices!$A$2:$A$42,0)))^2),0)</f>
        <v>443</v>
      </c>
      <c r="Q14" s="2">
        <f>ROUND(SQRT((INDEX(vertices!$D$2:$D$42,MATCH(distances!$A14,vertices!$A$2:$A$42,0))-INDEX(vertices!$D$2:$D$42,MATCH(distances!Q$1,vertices!$A$2:$A$42,0)))^2+(INDEX(vertices!$E$2:$E$42,MATCH(distances!$A14,vertices!$A$2:$A$42,0))-INDEX(vertices!$E$2:$E$42,MATCH(distances!Q$1,vertices!$A$2:$A$42,0)))^2),0)</f>
        <v>248</v>
      </c>
      <c r="R14" s="2">
        <f>ROUND(SQRT((INDEX(vertices!$D$2:$D$42,MATCH(distances!$A14,vertices!$A$2:$A$42,0))-INDEX(vertices!$D$2:$D$42,MATCH(distances!R$1,vertices!$A$2:$A$42,0)))^2+(INDEX(vertices!$E$2:$E$42,MATCH(distances!$A14,vertices!$A$2:$A$42,0))-INDEX(vertices!$E$2:$E$42,MATCH(distances!R$1,vertices!$A$2:$A$42,0)))^2),0)</f>
        <v>237</v>
      </c>
      <c r="S14" s="2">
        <f>ROUND(SQRT((INDEX(vertices!$D$2:$D$42,MATCH(distances!$A14,vertices!$A$2:$A$42,0))-INDEX(vertices!$D$2:$D$42,MATCH(distances!S$1,vertices!$A$2:$A$42,0)))^2+(INDEX(vertices!$E$2:$E$42,MATCH(distances!$A14,vertices!$A$2:$A$42,0))-INDEX(vertices!$E$2:$E$42,MATCH(distances!S$1,vertices!$A$2:$A$42,0)))^2),0)</f>
        <v>379</v>
      </c>
      <c r="T14" s="2">
        <f>ROUND(SQRT((INDEX(vertices!$D$2:$D$42,MATCH(distances!$A14,vertices!$A$2:$A$42,0))-INDEX(vertices!$D$2:$D$42,MATCH(distances!T$1,vertices!$A$2:$A$42,0)))^2+(INDEX(vertices!$E$2:$E$42,MATCH(distances!$A14,vertices!$A$2:$A$42,0))-INDEX(vertices!$E$2:$E$42,MATCH(distances!T$1,vertices!$A$2:$A$42,0)))^2),0)</f>
        <v>313</v>
      </c>
      <c r="U14" s="2">
        <f>ROUND(SQRT((INDEX(vertices!$D$2:$D$42,MATCH(distances!$A14,vertices!$A$2:$A$42,0))-INDEX(vertices!$D$2:$D$42,MATCH(distances!U$1,vertices!$A$2:$A$42,0)))^2+(INDEX(vertices!$E$2:$E$42,MATCH(distances!$A14,vertices!$A$2:$A$42,0))-INDEX(vertices!$E$2:$E$42,MATCH(distances!U$1,vertices!$A$2:$A$42,0)))^2),0)</f>
        <v>196</v>
      </c>
      <c r="V14" s="2">
        <f>ROUND(SQRT((INDEX(vertices!$D$2:$D$42,MATCH(distances!$A14,vertices!$A$2:$A$42,0))-INDEX(vertices!$D$2:$D$42,MATCH(distances!V$1,vertices!$A$2:$A$42,0)))^2+(INDEX(vertices!$E$2:$E$42,MATCH(distances!$A14,vertices!$A$2:$A$42,0))-INDEX(vertices!$E$2:$E$42,MATCH(distances!V$1,vertices!$A$2:$A$42,0)))^2),0)</f>
        <v>199</v>
      </c>
      <c r="W14" s="2">
        <f>ROUND(SQRT((INDEX(vertices!$D$2:$D$42,MATCH(distances!$A14,vertices!$A$2:$A$42,0))-INDEX(vertices!$D$2:$D$42,MATCH(distances!W$1,vertices!$A$2:$A$42,0)))^2+(INDEX(vertices!$E$2:$E$42,MATCH(distances!$A14,vertices!$A$2:$A$42,0))-INDEX(vertices!$E$2:$E$42,MATCH(distances!W$1,vertices!$A$2:$A$42,0)))^2),0)</f>
        <v>68</v>
      </c>
      <c r="X14" s="2">
        <f>ROUND(SQRT((INDEX(vertices!$D$2:$D$42,MATCH(distances!$A14,vertices!$A$2:$A$42,0))-INDEX(vertices!$D$2:$D$42,MATCH(distances!X$1,vertices!$A$2:$A$42,0)))^2+(INDEX(vertices!$E$2:$E$42,MATCH(distances!$A14,vertices!$A$2:$A$42,0))-INDEX(vertices!$E$2:$E$42,MATCH(distances!X$1,vertices!$A$2:$A$42,0)))^2),0)</f>
        <v>437</v>
      </c>
      <c r="Y14" s="2">
        <f>ROUND(SQRT((INDEX(vertices!$D$2:$D$42,MATCH(distances!$A14,vertices!$A$2:$A$42,0))-INDEX(vertices!$D$2:$D$42,MATCH(distances!Y$1,vertices!$A$2:$A$42,0)))^2+(INDEX(vertices!$E$2:$E$42,MATCH(distances!$A14,vertices!$A$2:$A$42,0))-INDEX(vertices!$E$2:$E$42,MATCH(distances!Y$1,vertices!$A$2:$A$42,0)))^2),0)</f>
        <v>249</v>
      </c>
      <c r="Z14" s="2">
        <f>ROUND(SQRT((INDEX(vertices!$D$2:$D$42,MATCH(distances!$A14,vertices!$A$2:$A$42,0))-INDEX(vertices!$D$2:$D$42,MATCH(distances!Z$1,vertices!$A$2:$A$42,0)))^2+(INDEX(vertices!$E$2:$E$42,MATCH(distances!$A14,vertices!$A$2:$A$42,0))-INDEX(vertices!$E$2:$E$42,MATCH(distances!Z$1,vertices!$A$2:$A$42,0)))^2),0)</f>
        <v>457</v>
      </c>
      <c r="AA14" s="2">
        <f>ROUND(SQRT((INDEX(vertices!$D$2:$D$42,MATCH(distances!$A14,vertices!$A$2:$A$42,0))-INDEX(vertices!$D$2:$D$42,MATCH(distances!AA$1,vertices!$A$2:$A$42,0)))^2+(INDEX(vertices!$E$2:$E$42,MATCH(distances!$A14,vertices!$A$2:$A$42,0))-INDEX(vertices!$E$2:$E$42,MATCH(distances!AA$1,vertices!$A$2:$A$42,0)))^2),0)</f>
        <v>340</v>
      </c>
      <c r="AB14" s="2">
        <f>ROUND(SQRT((INDEX(vertices!$D$2:$D$42,MATCH(distances!$A14,vertices!$A$2:$A$42,0))-INDEX(vertices!$D$2:$D$42,MATCH(distances!AB$1,vertices!$A$2:$A$42,0)))^2+(INDEX(vertices!$E$2:$E$42,MATCH(distances!$A14,vertices!$A$2:$A$42,0))-INDEX(vertices!$E$2:$E$42,MATCH(distances!AB$1,vertices!$A$2:$A$42,0)))^2),0)</f>
        <v>283</v>
      </c>
      <c r="AC14" s="2">
        <f>ROUND(SQRT((INDEX(vertices!$D$2:$D$42,MATCH(distances!$A14,vertices!$A$2:$A$42,0))-INDEX(vertices!$D$2:$D$42,MATCH(distances!AC$1,vertices!$A$2:$A$42,0)))^2+(INDEX(vertices!$E$2:$E$42,MATCH(distances!$A14,vertices!$A$2:$A$42,0))-INDEX(vertices!$E$2:$E$42,MATCH(distances!AC$1,vertices!$A$2:$A$42,0)))^2),0)</f>
        <v>124</v>
      </c>
      <c r="AD14" s="2">
        <f>ROUND(SQRT((INDEX(vertices!$D$2:$D$42,MATCH(distances!$A14,vertices!$A$2:$A$42,0))-INDEX(vertices!$D$2:$D$42,MATCH(distances!AD$1,vertices!$A$2:$A$42,0)))^2+(INDEX(vertices!$E$2:$E$42,MATCH(distances!$A14,vertices!$A$2:$A$42,0))-INDEX(vertices!$E$2:$E$42,MATCH(distances!AD$1,vertices!$A$2:$A$42,0)))^2),0)</f>
        <v>223</v>
      </c>
      <c r="AE14" s="2">
        <f>ROUND(SQRT((INDEX(vertices!$D$2:$D$42,MATCH(distances!$A14,vertices!$A$2:$A$42,0))-INDEX(vertices!$D$2:$D$42,MATCH(distances!AE$1,vertices!$A$2:$A$42,0)))^2+(INDEX(vertices!$E$2:$E$42,MATCH(distances!$A14,vertices!$A$2:$A$42,0))-INDEX(vertices!$E$2:$E$42,MATCH(distances!AE$1,vertices!$A$2:$A$42,0)))^2),0)</f>
        <v>375</v>
      </c>
      <c r="AF14" s="2">
        <f>ROUND(SQRT((INDEX(vertices!$D$2:$D$42,MATCH(distances!$A14,vertices!$A$2:$A$42,0))-INDEX(vertices!$D$2:$D$42,MATCH(distances!AF$1,vertices!$A$2:$A$42,0)))^2+(INDEX(vertices!$E$2:$E$42,MATCH(distances!$A14,vertices!$A$2:$A$42,0))-INDEX(vertices!$E$2:$E$42,MATCH(distances!AF$1,vertices!$A$2:$A$42,0)))^2),0)</f>
        <v>193</v>
      </c>
      <c r="AG14" s="2">
        <f>ROUND(SQRT((INDEX(vertices!$D$2:$D$42,MATCH(distances!$A14,vertices!$A$2:$A$42,0))-INDEX(vertices!$D$2:$D$42,MATCH(distances!AG$1,vertices!$A$2:$A$42,0)))^2+(INDEX(vertices!$E$2:$E$42,MATCH(distances!$A14,vertices!$A$2:$A$42,0))-INDEX(vertices!$E$2:$E$42,MATCH(distances!AG$1,vertices!$A$2:$A$42,0)))^2),0)</f>
        <v>342</v>
      </c>
      <c r="AH14" s="2">
        <f>ROUND(SQRT((INDEX(vertices!$D$2:$D$42,MATCH(distances!$A14,vertices!$A$2:$A$42,0))-INDEX(vertices!$D$2:$D$42,MATCH(distances!AH$1,vertices!$A$2:$A$42,0)))^2+(INDEX(vertices!$E$2:$E$42,MATCH(distances!$A14,vertices!$A$2:$A$42,0))-INDEX(vertices!$E$2:$E$42,MATCH(distances!AH$1,vertices!$A$2:$A$42,0)))^2),0)</f>
        <v>441</v>
      </c>
      <c r="AI14" s="2">
        <f>ROUND(SQRT((INDEX(vertices!$D$2:$D$42,MATCH(distances!$A14,vertices!$A$2:$A$42,0))-INDEX(vertices!$D$2:$D$42,MATCH(distances!AI$1,vertices!$A$2:$A$42,0)))^2+(INDEX(vertices!$E$2:$E$42,MATCH(distances!$A14,vertices!$A$2:$A$42,0))-INDEX(vertices!$E$2:$E$42,MATCH(distances!AI$1,vertices!$A$2:$A$42,0)))^2),0)</f>
        <v>391</v>
      </c>
      <c r="AJ14" s="2">
        <f>ROUND(SQRT((INDEX(vertices!$D$2:$D$42,MATCH(distances!$A14,vertices!$A$2:$A$42,0))-INDEX(vertices!$D$2:$D$42,MATCH(distances!AJ$1,vertices!$A$2:$A$42,0)))^2+(INDEX(vertices!$E$2:$E$42,MATCH(distances!$A14,vertices!$A$2:$A$42,0))-INDEX(vertices!$E$2:$E$42,MATCH(distances!AJ$1,vertices!$A$2:$A$42,0)))^2),0)</f>
        <v>240</v>
      </c>
      <c r="AK14" s="2">
        <f>ROUND(SQRT((INDEX(vertices!$D$2:$D$42,MATCH(distances!$A14,vertices!$A$2:$A$42,0))-INDEX(vertices!$D$2:$D$42,MATCH(distances!AK$1,vertices!$A$2:$A$42,0)))^2+(INDEX(vertices!$E$2:$E$42,MATCH(distances!$A14,vertices!$A$2:$A$42,0))-INDEX(vertices!$E$2:$E$42,MATCH(distances!AK$1,vertices!$A$2:$A$42,0)))^2),0)</f>
        <v>512</v>
      </c>
      <c r="AL14" s="2">
        <f>ROUND(SQRT((INDEX(vertices!$D$2:$D$42,MATCH(distances!$A14,vertices!$A$2:$A$42,0))-INDEX(vertices!$D$2:$D$42,MATCH(distances!AL$1,vertices!$A$2:$A$42,0)))^2+(INDEX(vertices!$E$2:$E$42,MATCH(distances!$A14,vertices!$A$2:$A$42,0))-INDEX(vertices!$E$2:$E$42,MATCH(distances!AL$1,vertices!$A$2:$A$42,0)))^2),0)</f>
        <v>570</v>
      </c>
      <c r="AM14" s="2">
        <f>ROUND(SQRT((INDEX(vertices!$D$2:$D$42,MATCH(distances!$A14,vertices!$A$2:$A$42,0))-INDEX(vertices!$D$2:$D$42,MATCH(distances!AM$1,vertices!$A$2:$A$42,0)))^2+(INDEX(vertices!$E$2:$E$42,MATCH(distances!$A14,vertices!$A$2:$A$42,0))-INDEX(vertices!$E$2:$E$42,MATCH(distances!AM$1,vertices!$A$2:$A$42,0)))^2),0)</f>
        <v>363</v>
      </c>
      <c r="AN14" s="2">
        <f>ROUND(SQRT((INDEX(vertices!$D$2:$D$42,MATCH(distances!$A14,vertices!$A$2:$A$42,0))-INDEX(vertices!$D$2:$D$42,MATCH(distances!AN$1,vertices!$A$2:$A$42,0)))^2+(INDEX(vertices!$E$2:$E$42,MATCH(distances!$A14,vertices!$A$2:$A$42,0))-INDEX(vertices!$E$2:$E$42,MATCH(distances!AN$1,vertices!$A$2:$A$42,0)))^2),0)</f>
        <v>56</v>
      </c>
      <c r="AO14" s="2">
        <f>ROUND(SQRT((INDEX(vertices!$D$2:$D$42,MATCH(distances!$A14,vertices!$A$2:$A$42,0))-INDEX(vertices!$D$2:$D$42,MATCH(distances!AO$1,vertices!$A$2:$A$42,0)))^2+(INDEX(vertices!$E$2:$E$42,MATCH(distances!$A14,vertices!$A$2:$A$42,0))-INDEX(vertices!$E$2:$E$42,MATCH(distances!AO$1,vertices!$A$2:$A$42,0)))^2),0)</f>
        <v>83</v>
      </c>
      <c r="AP14" s="2">
        <f>ROUND(SQRT((INDEX(vertices!$D$2:$D$42,MATCH(distances!$A14,vertices!$A$2:$A$42,0))-INDEX(vertices!$D$2:$D$42,MATCH(distances!AP$1,vertices!$A$2:$A$42,0)))^2+(INDEX(vertices!$E$2:$E$42,MATCH(distances!$A14,vertices!$A$2:$A$42,0))-INDEX(vertices!$E$2:$E$42,MATCH(distances!AP$1,vertices!$A$2:$A$42,0)))^2),0)</f>
        <v>610</v>
      </c>
    </row>
    <row r="15" spans="1:42" x14ac:dyDescent="0.25">
      <c r="A15" t="str">
        <v>N</v>
      </c>
      <c r="B15" s="2">
        <f>ROUND(SQRT((INDEX(vertices!$D$2:$D$42,MATCH(distances!$A15,vertices!$A$2:$A$42,0))-INDEX(vertices!$D$2:$D$42,MATCH(distances!B$1,vertices!$A$2:$A$42,0)))^2+(INDEX(vertices!$E$2:$E$42,MATCH(distances!$A15,vertices!$A$2:$A$42,0))-INDEX(vertices!$E$2:$E$42,MATCH(distances!B$1,vertices!$A$2:$A$42,0)))^2),0)</f>
        <v>453</v>
      </c>
      <c r="C15" s="2">
        <f>ROUND(SQRT((INDEX(vertices!$D$2:$D$42,MATCH(distances!$A15,vertices!$A$2:$A$42,0))-INDEX(vertices!$D$2:$D$42,MATCH(distances!C$1,vertices!$A$2:$A$42,0)))^2+(INDEX(vertices!$E$2:$E$42,MATCH(distances!$A15,vertices!$A$2:$A$42,0))-INDEX(vertices!$E$2:$E$42,MATCH(distances!C$1,vertices!$A$2:$A$42,0)))^2),0)</f>
        <v>422</v>
      </c>
      <c r="D15" s="2">
        <f>ROUND(SQRT((INDEX(vertices!$D$2:$D$42,MATCH(distances!$A15,vertices!$A$2:$A$42,0))-INDEX(vertices!$D$2:$D$42,MATCH(distances!D$1,vertices!$A$2:$A$42,0)))^2+(INDEX(vertices!$E$2:$E$42,MATCH(distances!$A15,vertices!$A$2:$A$42,0))-INDEX(vertices!$E$2:$E$42,MATCH(distances!D$1,vertices!$A$2:$A$42,0)))^2),0)</f>
        <v>463</v>
      </c>
      <c r="E15" s="2">
        <f>ROUND(SQRT((INDEX(vertices!$D$2:$D$42,MATCH(distances!$A15,vertices!$A$2:$A$42,0))-INDEX(vertices!$D$2:$D$42,MATCH(distances!E$1,vertices!$A$2:$A$42,0)))^2+(INDEX(vertices!$E$2:$E$42,MATCH(distances!$A15,vertices!$A$2:$A$42,0))-INDEX(vertices!$E$2:$E$42,MATCH(distances!E$1,vertices!$A$2:$A$42,0)))^2),0)</f>
        <v>320</v>
      </c>
      <c r="F15" s="2">
        <f>ROUND(SQRT((INDEX(vertices!$D$2:$D$42,MATCH(distances!$A15,vertices!$A$2:$A$42,0))-INDEX(vertices!$D$2:$D$42,MATCH(distances!F$1,vertices!$A$2:$A$42,0)))^2+(INDEX(vertices!$E$2:$E$42,MATCH(distances!$A15,vertices!$A$2:$A$42,0))-INDEX(vertices!$E$2:$E$42,MATCH(distances!F$1,vertices!$A$2:$A$42,0)))^2),0)</f>
        <v>303</v>
      </c>
      <c r="G15" s="2">
        <f>ROUND(SQRT((INDEX(vertices!$D$2:$D$42,MATCH(distances!$A15,vertices!$A$2:$A$42,0))-INDEX(vertices!$D$2:$D$42,MATCH(distances!G$1,vertices!$A$2:$A$42,0)))^2+(INDEX(vertices!$E$2:$E$42,MATCH(distances!$A15,vertices!$A$2:$A$42,0))-INDEX(vertices!$E$2:$E$42,MATCH(distances!G$1,vertices!$A$2:$A$42,0)))^2),0)</f>
        <v>139</v>
      </c>
      <c r="H15" s="2">
        <f>ROUND(SQRT((INDEX(vertices!$D$2:$D$42,MATCH(distances!$A15,vertices!$A$2:$A$42,0))-INDEX(vertices!$D$2:$D$42,MATCH(distances!H$1,vertices!$A$2:$A$42,0)))^2+(INDEX(vertices!$E$2:$E$42,MATCH(distances!$A15,vertices!$A$2:$A$42,0))-INDEX(vertices!$E$2:$E$42,MATCH(distances!H$1,vertices!$A$2:$A$42,0)))^2),0)</f>
        <v>491</v>
      </c>
      <c r="I15" s="2">
        <f>ROUND(SQRT((INDEX(vertices!$D$2:$D$42,MATCH(distances!$A15,vertices!$A$2:$A$42,0))-INDEX(vertices!$D$2:$D$42,MATCH(distances!I$1,vertices!$A$2:$A$42,0)))^2+(INDEX(vertices!$E$2:$E$42,MATCH(distances!$A15,vertices!$A$2:$A$42,0))-INDEX(vertices!$E$2:$E$42,MATCH(distances!I$1,vertices!$A$2:$A$42,0)))^2),0)</f>
        <v>222</v>
      </c>
      <c r="J15" s="2">
        <f>ROUND(SQRT((INDEX(vertices!$D$2:$D$42,MATCH(distances!$A15,vertices!$A$2:$A$42,0))-INDEX(vertices!$D$2:$D$42,MATCH(distances!J$1,vertices!$A$2:$A$42,0)))^2+(INDEX(vertices!$E$2:$E$42,MATCH(distances!$A15,vertices!$A$2:$A$42,0))-INDEX(vertices!$E$2:$E$42,MATCH(distances!J$1,vertices!$A$2:$A$42,0)))^2),0)</f>
        <v>246</v>
      </c>
      <c r="K15" s="2">
        <f>ROUND(SQRT((INDEX(vertices!$D$2:$D$42,MATCH(distances!$A15,vertices!$A$2:$A$42,0))-INDEX(vertices!$D$2:$D$42,MATCH(distances!K$1,vertices!$A$2:$A$42,0)))^2+(INDEX(vertices!$E$2:$E$42,MATCH(distances!$A15,vertices!$A$2:$A$42,0))-INDEX(vertices!$E$2:$E$42,MATCH(distances!K$1,vertices!$A$2:$A$42,0)))^2),0)</f>
        <v>317</v>
      </c>
      <c r="L15" s="2">
        <f>ROUND(SQRT((INDEX(vertices!$D$2:$D$42,MATCH(distances!$A15,vertices!$A$2:$A$42,0))-INDEX(vertices!$D$2:$D$42,MATCH(distances!L$1,vertices!$A$2:$A$42,0)))^2+(INDEX(vertices!$E$2:$E$42,MATCH(distances!$A15,vertices!$A$2:$A$42,0))-INDEX(vertices!$E$2:$E$42,MATCH(distances!L$1,vertices!$A$2:$A$42,0)))^2),0)</f>
        <v>96</v>
      </c>
      <c r="M15" s="2">
        <f>ROUND(SQRT((INDEX(vertices!$D$2:$D$42,MATCH(distances!$A15,vertices!$A$2:$A$42,0))-INDEX(vertices!$D$2:$D$42,MATCH(distances!M$1,vertices!$A$2:$A$42,0)))^2+(INDEX(vertices!$E$2:$E$42,MATCH(distances!$A15,vertices!$A$2:$A$42,0))-INDEX(vertices!$E$2:$E$42,MATCH(distances!M$1,vertices!$A$2:$A$42,0)))^2),0)</f>
        <v>177</v>
      </c>
      <c r="N15" s="2">
        <f>ROUND(SQRT((INDEX(vertices!$D$2:$D$42,MATCH(distances!$A15,vertices!$A$2:$A$42,0))-INDEX(vertices!$D$2:$D$42,MATCH(distances!N$1,vertices!$A$2:$A$42,0)))^2+(INDEX(vertices!$E$2:$E$42,MATCH(distances!$A15,vertices!$A$2:$A$42,0))-INDEX(vertices!$E$2:$E$42,MATCH(distances!N$1,vertices!$A$2:$A$42,0)))^2),0)</f>
        <v>234</v>
      </c>
      <c r="O15" s="2">
        <f>ROUND(SQRT((INDEX(vertices!$D$2:$D$42,MATCH(distances!$A15,vertices!$A$2:$A$42,0))-INDEX(vertices!$D$2:$D$42,MATCH(distances!O$1,vertices!$A$2:$A$42,0)))^2+(INDEX(vertices!$E$2:$E$42,MATCH(distances!$A15,vertices!$A$2:$A$42,0))-INDEX(vertices!$E$2:$E$42,MATCH(distances!O$1,vertices!$A$2:$A$42,0)))^2),0)</f>
        <v>0</v>
      </c>
      <c r="P15" s="2">
        <f>ROUND(SQRT((INDEX(vertices!$D$2:$D$42,MATCH(distances!$A15,vertices!$A$2:$A$42,0))-INDEX(vertices!$D$2:$D$42,MATCH(distances!P$1,vertices!$A$2:$A$42,0)))^2+(INDEX(vertices!$E$2:$E$42,MATCH(distances!$A15,vertices!$A$2:$A$42,0))-INDEX(vertices!$E$2:$E$42,MATCH(distances!P$1,vertices!$A$2:$A$42,0)))^2),0)</f>
        <v>311</v>
      </c>
      <c r="Q15" s="2">
        <f>ROUND(SQRT((INDEX(vertices!$D$2:$D$42,MATCH(distances!$A15,vertices!$A$2:$A$42,0))-INDEX(vertices!$D$2:$D$42,MATCH(distances!Q$1,vertices!$A$2:$A$42,0)))^2+(INDEX(vertices!$E$2:$E$42,MATCH(distances!$A15,vertices!$A$2:$A$42,0))-INDEX(vertices!$E$2:$E$42,MATCH(distances!Q$1,vertices!$A$2:$A$42,0)))^2),0)</f>
        <v>67</v>
      </c>
      <c r="R15" s="2">
        <f>ROUND(SQRT((INDEX(vertices!$D$2:$D$42,MATCH(distances!$A15,vertices!$A$2:$A$42,0))-INDEX(vertices!$D$2:$D$42,MATCH(distances!R$1,vertices!$A$2:$A$42,0)))^2+(INDEX(vertices!$E$2:$E$42,MATCH(distances!$A15,vertices!$A$2:$A$42,0))-INDEX(vertices!$E$2:$E$42,MATCH(distances!R$1,vertices!$A$2:$A$42,0)))^2),0)</f>
        <v>295</v>
      </c>
      <c r="S15" s="2">
        <f>ROUND(SQRT((INDEX(vertices!$D$2:$D$42,MATCH(distances!$A15,vertices!$A$2:$A$42,0))-INDEX(vertices!$D$2:$D$42,MATCH(distances!S$1,vertices!$A$2:$A$42,0)))^2+(INDEX(vertices!$E$2:$E$42,MATCH(distances!$A15,vertices!$A$2:$A$42,0))-INDEX(vertices!$E$2:$E$42,MATCH(distances!S$1,vertices!$A$2:$A$42,0)))^2),0)</f>
        <v>160</v>
      </c>
      <c r="T15" s="2">
        <f>ROUND(SQRT((INDEX(vertices!$D$2:$D$42,MATCH(distances!$A15,vertices!$A$2:$A$42,0))-INDEX(vertices!$D$2:$D$42,MATCH(distances!T$1,vertices!$A$2:$A$42,0)))^2+(INDEX(vertices!$E$2:$E$42,MATCH(distances!$A15,vertices!$A$2:$A$42,0))-INDEX(vertices!$E$2:$E$42,MATCH(distances!T$1,vertices!$A$2:$A$42,0)))^2),0)</f>
        <v>225</v>
      </c>
      <c r="U15" s="2">
        <f>ROUND(SQRT((INDEX(vertices!$D$2:$D$42,MATCH(distances!$A15,vertices!$A$2:$A$42,0))-INDEX(vertices!$D$2:$D$42,MATCH(distances!U$1,vertices!$A$2:$A$42,0)))^2+(INDEX(vertices!$E$2:$E$42,MATCH(distances!$A15,vertices!$A$2:$A$42,0))-INDEX(vertices!$E$2:$E$42,MATCH(distances!U$1,vertices!$A$2:$A$42,0)))^2),0)</f>
        <v>244</v>
      </c>
      <c r="V15" s="2">
        <f>ROUND(SQRT((INDEX(vertices!$D$2:$D$42,MATCH(distances!$A15,vertices!$A$2:$A$42,0))-INDEX(vertices!$D$2:$D$42,MATCH(distances!V$1,vertices!$A$2:$A$42,0)))^2+(INDEX(vertices!$E$2:$E$42,MATCH(distances!$A15,vertices!$A$2:$A$42,0))-INDEX(vertices!$E$2:$E$42,MATCH(distances!V$1,vertices!$A$2:$A$42,0)))^2),0)</f>
        <v>331</v>
      </c>
      <c r="W15" s="2">
        <f>ROUND(SQRT((INDEX(vertices!$D$2:$D$42,MATCH(distances!$A15,vertices!$A$2:$A$42,0))-INDEX(vertices!$D$2:$D$42,MATCH(distances!W$1,vertices!$A$2:$A$42,0)))^2+(INDEX(vertices!$E$2:$E$42,MATCH(distances!$A15,vertices!$A$2:$A$42,0))-INDEX(vertices!$E$2:$E$42,MATCH(distances!W$1,vertices!$A$2:$A$42,0)))^2),0)</f>
        <v>182</v>
      </c>
      <c r="X15" s="2">
        <f>ROUND(SQRT((INDEX(vertices!$D$2:$D$42,MATCH(distances!$A15,vertices!$A$2:$A$42,0))-INDEX(vertices!$D$2:$D$42,MATCH(distances!X$1,vertices!$A$2:$A$42,0)))^2+(INDEX(vertices!$E$2:$E$42,MATCH(distances!$A15,vertices!$A$2:$A$42,0))-INDEX(vertices!$E$2:$E$42,MATCH(distances!X$1,vertices!$A$2:$A$42,0)))^2),0)</f>
        <v>457</v>
      </c>
      <c r="Y15" s="2">
        <f>ROUND(SQRT((INDEX(vertices!$D$2:$D$42,MATCH(distances!$A15,vertices!$A$2:$A$42,0))-INDEX(vertices!$D$2:$D$42,MATCH(distances!Y$1,vertices!$A$2:$A$42,0)))^2+(INDEX(vertices!$E$2:$E$42,MATCH(distances!$A15,vertices!$A$2:$A$42,0))-INDEX(vertices!$E$2:$E$42,MATCH(distances!Y$1,vertices!$A$2:$A$42,0)))^2),0)</f>
        <v>316</v>
      </c>
      <c r="Z15" s="2">
        <f>ROUND(SQRT((INDEX(vertices!$D$2:$D$42,MATCH(distances!$A15,vertices!$A$2:$A$42,0))-INDEX(vertices!$D$2:$D$42,MATCH(distances!Z$1,vertices!$A$2:$A$42,0)))^2+(INDEX(vertices!$E$2:$E$42,MATCH(distances!$A15,vertices!$A$2:$A$42,0))-INDEX(vertices!$E$2:$E$42,MATCH(distances!Z$1,vertices!$A$2:$A$42,0)))^2),0)</f>
        <v>278</v>
      </c>
      <c r="AA15" s="2">
        <f>ROUND(SQRT((INDEX(vertices!$D$2:$D$42,MATCH(distances!$A15,vertices!$A$2:$A$42,0))-INDEX(vertices!$D$2:$D$42,MATCH(distances!AA$1,vertices!$A$2:$A$42,0)))^2+(INDEX(vertices!$E$2:$E$42,MATCH(distances!$A15,vertices!$A$2:$A$42,0))-INDEX(vertices!$E$2:$E$42,MATCH(distances!AA$1,vertices!$A$2:$A$42,0)))^2),0)</f>
        <v>246</v>
      </c>
      <c r="AB15" s="2">
        <f>ROUND(SQRT((INDEX(vertices!$D$2:$D$42,MATCH(distances!$A15,vertices!$A$2:$A$42,0))-INDEX(vertices!$D$2:$D$42,MATCH(distances!AB$1,vertices!$A$2:$A$42,0)))^2+(INDEX(vertices!$E$2:$E$42,MATCH(distances!$A15,vertices!$A$2:$A$42,0))-INDEX(vertices!$E$2:$E$42,MATCH(distances!AB$1,vertices!$A$2:$A$42,0)))^2),0)</f>
        <v>80</v>
      </c>
      <c r="AC15" s="2">
        <f>ROUND(SQRT((INDEX(vertices!$D$2:$D$42,MATCH(distances!$A15,vertices!$A$2:$A$42,0))-INDEX(vertices!$D$2:$D$42,MATCH(distances!AC$1,vertices!$A$2:$A$42,0)))^2+(INDEX(vertices!$E$2:$E$42,MATCH(distances!$A15,vertices!$A$2:$A$42,0))-INDEX(vertices!$E$2:$E$42,MATCH(distances!AC$1,vertices!$A$2:$A$42,0)))^2),0)</f>
        <v>318</v>
      </c>
      <c r="AD15" s="2">
        <f>ROUND(SQRT((INDEX(vertices!$D$2:$D$42,MATCH(distances!$A15,vertices!$A$2:$A$42,0))-INDEX(vertices!$D$2:$D$42,MATCH(distances!AD$1,vertices!$A$2:$A$42,0)))^2+(INDEX(vertices!$E$2:$E$42,MATCH(distances!$A15,vertices!$A$2:$A$42,0))-INDEX(vertices!$E$2:$E$42,MATCH(distances!AD$1,vertices!$A$2:$A$42,0)))^2),0)</f>
        <v>199</v>
      </c>
      <c r="AE15" s="2">
        <f>ROUND(SQRT((INDEX(vertices!$D$2:$D$42,MATCH(distances!$A15,vertices!$A$2:$A$42,0))-INDEX(vertices!$D$2:$D$42,MATCH(distances!AE$1,vertices!$A$2:$A$42,0)))^2+(INDEX(vertices!$E$2:$E$42,MATCH(distances!$A15,vertices!$A$2:$A$42,0))-INDEX(vertices!$E$2:$E$42,MATCH(distances!AE$1,vertices!$A$2:$A$42,0)))^2),0)</f>
        <v>368</v>
      </c>
      <c r="AF15" s="2">
        <f>ROUND(SQRT((INDEX(vertices!$D$2:$D$42,MATCH(distances!$A15,vertices!$A$2:$A$42,0))-INDEX(vertices!$D$2:$D$42,MATCH(distances!AF$1,vertices!$A$2:$A$42,0)))^2+(INDEX(vertices!$E$2:$E$42,MATCH(distances!$A15,vertices!$A$2:$A$42,0))-INDEX(vertices!$E$2:$E$42,MATCH(distances!AF$1,vertices!$A$2:$A$42,0)))^2),0)</f>
        <v>43</v>
      </c>
      <c r="AG15" s="2">
        <f>ROUND(SQRT((INDEX(vertices!$D$2:$D$42,MATCH(distances!$A15,vertices!$A$2:$A$42,0))-INDEX(vertices!$D$2:$D$42,MATCH(distances!AG$1,vertices!$A$2:$A$42,0)))^2+(INDEX(vertices!$E$2:$E$42,MATCH(distances!$A15,vertices!$A$2:$A$42,0))-INDEX(vertices!$E$2:$E$42,MATCH(distances!AG$1,vertices!$A$2:$A$42,0)))^2),0)</f>
        <v>460</v>
      </c>
      <c r="AH15" s="2">
        <f>ROUND(SQRT((INDEX(vertices!$D$2:$D$42,MATCH(distances!$A15,vertices!$A$2:$A$42,0))-INDEX(vertices!$D$2:$D$42,MATCH(distances!AH$1,vertices!$A$2:$A$42,0)))^2+(INDEX(vertices!$E$2:$E$42,MATCH(distances!$A15,vertices!$A$2:$A$42,0))-INDEX(vertices!$E$2:$E$42,MATCH(distances!AH$1,vertices!$A$2:$A$42,0)))^2),0)</f>
        <v>367</v>
      </c>
      <c r="AI15" s="2">
        <f>ROUND(SQRT((INDEX(vertices!$D$2:$D$42,MATCH(distances!$A15,vertices!$A$2:$A$42,0))-INDEX(vertices!$D$2:$D$42,MATCH(distances!AI$1,vertices!$A$2:$A$42,0)))^2+(INDEX(vertices!$E$2:$E$42,MATCH(distances!$A15,vertices!$A$2:$A$42,0))-INDEX(vertices!$E$2:$E$42,MATCH(distances!AI$1,vertices!$A$2:$A$42,0)))^2),0)</f>
        <v>365</v>
      </c>
      <c r="AJ15" s="2">
        <f>ROUND(SQRT((INDEX(vertices!$D$2:$D$42,MATCH(distances!$A15,vertices!$A$2:$A$42,0))-INDEX(vertices!$D$2:$D$42,MATCH(distances!AJ$1,vertices!$A$2:$A$42,0)))^2+(INDEX(vertices!$E$2:$E$42,MATCH(distances!$A15,vertices!$A$2:$A$42,0))-INDEX(vertices!$E$2:$E$42,MATCH(distances!AJ$1,vertices!$A$2:$A$42,0)))^2),0)</f>
        <v>252</v>
      </c>
      <c r="AK15" s="2">
        <f>ROUND(SQRT((INDEX(vertices!$D$2:$D$42,MATCH(distances!$A15,vertices!$A$2:$A$42,0))-INDEX(vertices!$D$2:$D$42,MATCH(distances!AK$1,vertices!$A$2:$A$42,0)))^2+(INDEX(vertices!$E$2:$E$42,MATCH(distances!$A15,vertices!$A$2:$A$42,0))-INDEX(vertices!$E$2:$E$42,MATCH(distances!AK$1,vertices!$A$2:$A$42,0)))^2),0)</f>
        <v>424</v>
      </c>
      <c r="AL15" s="2">
        <f>ROUND(SQRT((INDEX(vertices!$D$2:$D$42,MATCH(distances!$A15,vertices!$A$2:$A$42,0))-INDEX(vertices!$D$2:$D$42,MATCH(distances!AL$1,vertices!$A$2:$A$42,0)))^2+(INDEX(vertices!$E$2:$E$42,MATCH(distances!$A15,vertices!$A$2:$A$42,0))-INDEX(vertices!$E$2:$E$42,MATCH(distances!AL$1,vertices!$A$2:$A$42,0)))^2),0)</f>
        <v>508</v>
      </c>
      <c r="AM15" s="2">
        <f>ROUND(SQRT((INDEX(vertices!$D$2:$D$42,MATCH(distances!$A15,vertices!$A$2:$A$42,0))-INDEX(vertices!$D$2:$D$42,MATCH(distances!AM$1,vertices!$A$2:$A$42,0)))^2+(INDEX(vertices!$E$2:$E$42,MATCH(distances!$A15,vertices!$A$2:$A$42,0))-INDEX(vertices!$E$2:$E$42,MATCH(distances!AM$1,vertices!$A$2:$A$42,0)))^2),0)</f>
        <v>270</v>
      </c>
      <c r="AN15" s="2">
        <f>ROUND(SQRT((INDEX(vertices!$D$2:$D$42,MATCH(distances!$A15,vertices!$A$2:$A$42,0))-INDEX(vertices!$D$2:$D$42,MATCH(distances!AN$1,vertices!$A$2:$A$42,0)))^2+(INDEX(vertices!$E$2:$E$42,MATCH(distances!$A15,vertices!$A$2:$A$42,0))-INDEX(vertices!$E$2:$E$42,MATCH(distances!AN$1,vertices!$A$2:$A$42,0)))^2),0)</f>
        <v>253</v>
      </c>
      <c r="AO15" s="2">
        <f>ROUND(SQRT((INDEX(vertices!$D$2:$D$42,MATCH(distances!$A15,vertices!$A$2:$A$42,0))-INDEX(vertices!$D$2:$D$42,MATCH(distances!AO$1,vertices!$A$2:$A$42,0)))^2+(INDEX(vertices!$E$2:$E$42,MATCH(distances!$A15,vertices!$A$2:$A$42,0))-INDEX(vertices!$E$2:$E$42,MATCH(distances!AO$1,vertices!$A$2:$A$42,0)))^2),0)</f>
        <v>152</v>
      </c>
      <c r="AP15" s="2">
        <f>ROUND(SQRT((INDEX(vertices!$D$2:$D$42,MATCH(distances!$A15,vertices!$A$2:$A$42,0))-INDEX(vertices!$D$2:$D$42,MATCH(distances!AP$1,vertices!$A$2:$A$42,0)))^2+(INDEX(vertices!$E$2:$E$42,MATCH(distances!$A15,vertices!$A$2:$A$42,0))-INDEX(vertices!$E$2:$E$42,MATCH(distances!AP$1,vertices!$A$2:$A$42,0)))^2),0)</f>
        <v>528</v>
      </c>
    </row>
    <row r="16" spans="1:42" x14ac:dyDescent="0.25">
      <c r="A16" t="str">
        <v>O</v>
      </c>
      <c r="B16" s="2">
        <f>ROUND(SQRT((INDEX(vertices!$D$2:$D$42,MATCH(distances!$A16,vertices!$A$2:$A$42,0))-INDEX(vertices!$D$2:$D$42,MATCH(distances!B$1,vertices!$A$2:$A$42,0)))^2+(INDEX(vertices!$E$2:$E$42,MATCH(distances!$A16,vertices!$A$2:$A$42,0))-INDEX(vertices!$E$2:$E$42,MATCH(distances!B$1,vertices!$A$2:$A$42,0)))^2),0)</f>
        <v>167</v>
      </c>
      <c r="C16" s="2">
        <f>ROUND(SQRT((INDEX(vertices!$D$2:$D$42,MATCH(distances!$A16,vertices!$A$2:$A$42,0))-INDEX(vertices!$D$2:$D$42,MATCH(distances!C$1,vertices!$A$2:$A$42,0)))^2+(INDEX(vertices!$E$2:$E$42,MATCH(distances!$A16,vertices!$A$2:$A$42,0))-INDEX(vertices!$E$2:$E$42,MATCH(distances!C$1,vertices!$A$2:$A$42,0)))^2),0)</f>
        <v>396</v>
      </c>
      <c r="D16" s="2">
        <f>ROUND(SQRT((INDEX(vertices!$D$2:$D$42,MATCH(distances!$A16,vertices!$A$2:$A$42,0))-INDEX(vertices!$D$2:$D$42,MATCH(distances!D$1,vertices!$A$2:$A$42,0)))^2+(INDEX(vertices!$E$2:$E$42,MATCH(distances!$A16,vertices!$A$2:$A$42,0))-INDEX(vertices!$E$2:$E$42,MATCH(distances!D$1,vertices!$A$2:$A$42,0)))^2),0)</f>
        <v>338</v>
      </c>
      <c r="E16" s="2">
        <f>ROUND(SQRT((INDEX(vertices!$D$2:$D$42,MATCH(distances!$A16,vertices!$A$2:$A$42,0))-INDEX(vertices!$D$2:$D$42,MATCH(distances!E$1,vertices!$A$2:$A$42,0)))^2+(INDEX(vertices!$E$2:$E$42,MATCH(distances!$A16,vertices!$A$2:$A$42,0))-INDEX(vertices!$E$2:$E$42,MATCH(distances!E$1,vertices!$A$2:$A$42,0)))^2),0)</f>
        <v>99</v>
      </c>
      <c r="F16" s="2">
        <f>ROUND(SQRT((INDEX(vertices!$D$2:$D$42,MATCH(distances!$A16,vertices!$A$2:$A$42,0))-INDEX(vertices!$D$2:$D$42,MATCH(distances!F$1,vertices!$A$2:$A$42,0)))^2+(INDEX(vertices!$E$2:$E$42,MATCH(distances!$A16,vertices!$A$2:$A$42,0))-INDEX(vertices!$E$2:$E$42,MATCH(distances!F$1,vertices!$A$2:$A$42,0)))^2),0)</f>
        <v>127</v>
      </c>
      <c r="G16" s="2">
        <f>ROUND(SQRT((INDEX(vertices!$D$2:$D$42,MATCH(distances!$A16,vertices!$A$2:$A$42,0))-INDEX(vertices!$D$2:$D$42,MATCH(distances!G$1,vertices!$A$2:$A$42,0)))^2+(INDEX(vertices!$E$2:$E$42,MATCH(distances!$A16,vertices!$A$2:$A$42,0))-INDEX(vertices!$E$2:$E$42,MATCH(distances!G$1,vertices!$A$2:$A$42,0)))^2),0)</f>
        <v>180</v>
      </c>
      <c r="H16" s="2">
        <f>ROUND(SQRT((INDEX(vertices!$D$2:$D$42,MATCH(distances!$A16,vertices!$A$2:$A$42,0))-INDEX(vertices!$D$2:$D$42,MATCH(distances!H$1,vertices!$A$2:$A$42,0)))^2+(INDEX(vertices!$E$2:$E$42,MATCH(distances!$A16,vertices!$A$2:$A$42,0))-INDEX(vertices!$E$2:$E$42,MATCH(distances!H$1,vertices!$A$2:$A$42,0)))^2),0)</f>
        <v>462</v>
      </c>
      <c r="I16" s="2">
        <f>ROUND(SQRT((INDEX(vertices!$D$2:$D$42,MATCH(distances!$A16,vertices!$A$2:$A$42,0))-INDEX(vertices!$D$2:$D$42,MATCH(distances!I$1,vertices!$A$2:$A$42,0)))^2+(INDEX(vertices!$E$2:$E$42,MATCH(distances!$A16,vertices!$A$2:$A$42,0))-INDEX(vertices!$E$2:$E$42,MATCH(distances!I$1,vertices!$A$2:$A$42,0)))^2),0)</f>
        <v>430</v>
      </c>
      <c r="J16" s="2">
        <f>ROUND(SQRT((INDEX(vertices!$D$2:$D$42,MATCH(distances!$A16,vertices!$A$2:$A$42,0))-INDEX(vertices!$D$2:$D$42,MATCH(distances!J$1,vertices!$A$2:$A$42,0)))^2+(INDEX(vertices!$E$2:$E$42,MATCH(distances!$A16,vertices!$A$2:$A$42,0))-INDEX(vertices!$E$2:$E$42,MATCH(distances!J$1,vertices!$A$2:$A$42,0)))^2),0)</f>
        <v>107</v>
      </c>
      <c r="K16" s="2">
        <f>ROUND(SQRT((INDEX(vertices!$D$2:$D$42,MATCH(distances!$A16,vertices!$A$2:$A$42,0))-INDEX(vertices!$D$2:$D$42,MATCH(distances!K$1,vertices!$A$2:$A$42,0)))^2+(INDEX(vertices!$E$2:$E$42,MATCH(distances!$A16,vertices!$A$2:$A$42,0))-INDEX(vertices!$E$2:$E$42,MATCH(distances!K$1,vertices!$A$2:$A$42,0)))^2),0)</f>
        <v>32</v>
      </c>
      <c r="L16" s="2">
        <f>ROUND(SQRT((INDEX(vertices!$D$2:$D$42,MATCH(distances!$A16,vertices!$A$2:$A$42,0))-INDEX(vertices!$D$2:$D$42,MATCH(distances!L$1,vertices!$A$2:$A$42,0)))^2+(INDEX(vertices!$E$2:$E$42,MATCH(distances!$A16,vertices!$A$2:$A$42,0))-INDEX(vertices!$E$2:$E$42,MATCH(distances!L$1,vertices!$A$2:$A$42,0)))^2),0)</f>
        <v>258</v>
      </c>
      <c r="M16" s="2">
        <f>ROUND(SQRT((INDEX(vertices!$D$2:$D$42,MATCH(distances!$A16,vertices!$A$2:$A$42,0))-INDEX(vertices!$D$2:$D$42,MATCH(distances!M$1,vertices!$A$2:$A$42,0)))^2+(INDEX(vertices!$E$2:$E$42,MATCH(distances!$A16,vertices!$A$2:$A$42,0))-INDEX(vertices!$E$2:$E$42,MATCH(distances!M$1,vertices!$A$2:$A$42,0)))^2),0)</f>
        <v>192</v>
      </c>
      <c r="N16" s="2">
        <f>ROUND(SQRT((INDEX(vertices!$D$2:$D$42,MATCH(distances!$A16,vertices!$A$2:$A$42,0))-INDEX(vertices!$D$2:$D$42,MATCH(distances!N$1,vertices!$A$2:$A$42,0)))^2+(INDEX(vertices!$E$2:$E$42,MATCH(distances!$A16,vertices!$A$2:$A$42,0))-INDEX(vertices!$E$2:$E$42,MATCH(distances!N$1,vertices!$A$2:$A$42,0)))^2),0)</f>
        <v>443</v>
      </c>
      <c r="O16" s="2">
        <f>ROUND(SQRT((INDEX(vertices!$D$2:$D$42,MATCH(distances!$A16,vertices!$A$2:$A$42,0))-INDEX(vertices!$D$2:$D$42,MATCH(distances!O$1,vertices!$A$2:$A$42,0)))^2+(INDEX(vertices!$E$2:$E$42,MATCH(distances!$A16,vertices!$A$2:$A$42,0))-INDEX(vertices!$E$2:$E$42,MATCH(distances!O$1,vertices!$A$2:$A$42,0)))^2),0)</f>
        <v>311</v>
      </c>
      <c r="P16" s="2">
        <f>ROUND(SQRT((INDEX(vertices!$D$2:$D$42,MATCH(distances!$A16,vertices!$A$2:$A$42,0))-INDEX(vertices!$D$2:$D$42,MATCH(distances!P$1,vertices!$A$2:$A$42,0)))^2+(INDEX(vertices!$E$2:$E$42,MATCH(distances!$A16,vertices!$A$2:$A$42,0))-INDEX(vertices!$E$2:$E$42,MATCH(distances!P$1,vertices!$A$2:$A$42,0)))^2),0)</f>
        <v>0</v>
      </c>
      <c r="Q16" s="2">
        <f>ROUND(SQRT((INDEX(vertices!$D$2:$D$42,MATCH(distances!$A16,vertices!$A$2:$A$42,0))-INDEX(vertices!$D$2:$D$42,MATCH(distances!Q$1,vertices!$A$2:$A$42,0)))^2+(INDEX(vertices!$E$2:$E$42,MATCH(distances!$A16,vertices!$A$2:$A$42,0))-INDEX(vertices!$E$2:$E$42,MATCH(distances!Q$1,vertices!$A$2:$A$42,0)))^2),0)</f>
        <v>247</v>
      </c>
      <c r="R16" s="2">
        <f>ROUND(SQRT((INDEX(vertices!$D$2:$D$42,MATCH(distances!$A16,vertices!$A$2:$A$42,0))-INDEX(vertices!$D$2:$D$42,MATCH(distances!R$1,vertices!$A$2:$A$42,0)))^2+(INDEX(vertices!$E$2:$E$42,MATCH(distances!$A16,vertices!$A$2:$A$42,0))-INDEX(vertices!$E$2:$E$42,MATCH(distances!R$1,vertices!$A$2:$A$42,0)))^2),0)</f>
        <v>286</v>
      </c>
      <c r="S16" s="2">
        <f>ROUND(SQRT((INDEX(vertices!$D$2:$D$42,MATCH(distances!$A16,vertices!$A$2:$A$42,0))-INDEX(vertices!$D$2:$D$42,MATCH(distances!S$1,vertices!$A$2:$A$42,0)))^2+(INDEX(vertices!$E$2:$E$42,MATCH(distances!$A16,vertices!$A$2:$A$42,0))-INDEX(vertices!$E$2:$E$42,MATCH(distances!S$1,vertices!$A$2:$A$42,0)))^2),0)</f>
        <v>214</v>
      </c>
      <c r="T16" s="2">
        <f>ROUND(SQRT((INDEX(vertices!$D$2:$D$42,MATCH(distances!$A16,vertices!$A$2:$A$42,0))-INDEX(vertices!$D$2:$D$42,MATCH(distances!T$1,vertices!$A$2:$A$42,0)))^2+(INDEX(vertices!$E$2:$E$42,MATCH(distances!$A16,vertices!$A$2:$A$42,0))-INDEX(vertices!$E$2:$E$42,MATCH(distances!T$1,vertices!$A$2:$A$42,0)))^2),0)</f>
        <v>132</v>
      </c>
      <c r="U16" s="2">
        <f>ROUND(SQRT((INDEX(vertices!$D$2:$D$42,MATCH(distances!$A16,vertices!$A$2:$A$42,0))-INDEX(vertices!$D$2:$D$42,MATCH(distances!U$1,vertices!$A$2:$A$42,0)))^2+(INDEX(vertices!$E$2:$E$42,MATCH(distances!$A16,vertices!$A$2:$A$42,0))-INDEX(vertices!$E$2:$E$42,MATCH(distances!U$1,vertices!$A$2:$A$42,0)))^2),0)</f>
        <v>282</v>
      </c>
      <c r="V16" s="2">
        <f>ROUND(SQRT((INDEX(vertices!$D$2:$D$42,MATCH(distances!$A16,vertices!$A$2:$A$42,0))-INDEX(vertices!$D$2:$D$42,MATCH(distances!V$1,vertices!$A$2:$A$42,0)))^2+(INDEX(vertices!$E$2:$E$42,MATCH(distances!$A16,vertices!$A$2:$A$42,0))-INDEX(vertices!$E$2:$E$42,MATCH(distances!V$1,vertices!$A$2:$A$42,0)))^2),0)</f>
        <v>376</v>
      </c>
      <c r="W16" s="2">
        <f>ROUND(SQRT((INDEX(vertices!$D$2:$D$42,MATCH(distances!$A16,vertices!$A$2:$A$42,0))-INDEX(vertices!$D$2:$D$42,MATCH(distances!W$1,vertices!$A$2:$A$42,0)))^2+(INDEX(vertices!$E$2:$E$42,MATCH(distances!$A16,vertices!$A$2:$A$42,0))-INDEX(vertices!$E$2:$E$42,MATCH(distances!W$1,vertices!$A$2:$A$42,0)))^2),0)</f>
        <v>376</v>
      </c>
      <c r="X16" s="2">
        <f>ROUND(SQRT((INDEX(vertices!$D$2:$D$42,MATCH(distances!$A16,vertices!$A$2:$A$42,0))-INDEX(vertices!$D$2:$D$42,MATCH(distances!X$1,vertices!$A$2:$A$42,0)))^2+(INDEX(vertices!$E$2:$E$42,MATCH(distances!$A16,vertices!$A$2:$A$42,0))-INDEX(vertices!$E$2:$E$42,MATCH(distances!X$1,vertices!$A$2:$A$42,0)))^2),0)</f>
        <v>284</v>
      </c>
      <c r="Y16" s="2">
        <f>ROUND(SQRT((INDEX(vertices!$D$2:$D$42,MATCH(distances!$A16,vertices!$A$2:$A$42,0))-INDEX(vertices!$D$2:$D$42,MATCH(distances!Y$1,vertices!$A$2:$A$42,0)))^2+(INDEX(vertices!$E$2:$E$42,MATCH(distances!$A16,vertices!$A$2:$A$42,0))-INDEX(vertices!$E$2:$E$42,MATCH(distances!Y$1,vertices!$A$2:$A$42,0)))^2),0)</f>
        <v>299</v>
      </c>
      <c r="Z16" s="2">
        <f>ROUND(SQRT((INDEX(vertices!$D$2:$D$42,MATCH(distances!$A16,vertices!$A$2:$A$42,0))-INDEX(vertices!$D$2:$D$42,MATCH(distances!Z$1,vertices!$A$2:$A$42,0)))^2+(INDEX(vertices!$E$2:$E$42,MATCH(distances!$A16,vertices!$A$2:$A$42,0))-INDEX(vertices!$E$2:$E$42,MATCH(distances!Z$1,vertices!$A$2:$A$42,0)))^2),0)</f>
        <v>99</v>
      </c>
      <c r="AA16" s="2">
        <f>ROUND(SQRT((INDEX(vertices!$D$2:$D$42,MATCH(distances!$A16,vertices!$A$2:$A$42,0))-INDEX(vertices!$D$2:$D$42,MATCH(distances!AA$1,vertices!$A$2:$A$42,0)))^2+(INDEX(vertices!$E$2:$E$42,MATCH(distances!$A16,vertices!$A$2:$A$42,0))-INDEX(vertices!$E$2:$E$42,MATCH(distances!AA$1,vertices!$A$2:$A$42,0)))^2),0)</f>
        <v>107</v>
      </c>
      <c r="AB16" s="2">
        <f>ROUND(SQRT((INDEX(vertices!$D$2:$D$42,MATCH(distances!$A16,vertices!$A$2:$A$42,0))-INDEX(vertices!$D$2:$D$42,MATCH(distances!AB$1,vertices!$A$2:$A$42,0)))^2+(INDEX(vertices!$E$2:$E$42,MATCH(distances!$A16,vertices!$A$2:$A$42,0))-INDEX(vertices!$E$2:$E$42,MATCH(distances!AB$1,vertices!$A$2:$A$42,0)))^2),0)</f>
        <v>234</v>
      </c>
      <c r="AC16" s="2">
        <f>ROUND(SQRT((INDEX(vertices!$D$2:$D$42,MATCH(distances!$A16,vertices!$A$2:$A$42,0))-INDEX(vertices!$D$2:$D$42,MATCH(distances!AC$1,vertices!$A$2:$A$42,0)))^2+(INDEX(vertices!$E$2:$E$42,MATCH(distances!$A16,vertices!$A$2:$A$42,0))-INDEX(vertices!$E$2:$E$42,MATCH(distances!AC$1,vertices!$A$2:$A$42,0)))^2),0)</f>
        <v>440</v>
      </c>
      <c r="AD16" s="2">
        <f>ROUND(SQRT((INDEX(vertices!$D$2:$D$42,MATCH(distances!$A16,vertices!$A$2:$A$42,0))-INDEX(vertices!$D$2:$D$42,MATCH(distances!AD$1,vertices!$A$2:$A$42,0)))^2+(INDEX(vertices!$E$2:$E$42,MATCH(distances!$A16,vertices!$A$2:$A$42,0))-INDEX(vertices!$E$2:$E$42,MATCH(distances!AD$1,vertices!$A$2:$A$42,0)))^2),0)</f>
        <v>226</v>
      </c>
      <c r="AE16" s="2">
        <f>ROUND(SQRT((INDEX(vertices!$D$2:$D$42,MATCH(distances!$A16,vertices!$A$2:$A$42,0))-INDEX(vertices!$D$2:$D$42,MATCH(distances!AE$1,vertices!$A$2:$A$42,0)))^2+(INDEX(vertices!$E$2:$E$42,MATCH(distances!$A16,vertices!$A$2:$A$42,0))-INDEX(vertices!$E$2:$E$42,MATCH(distances!AE$1,vertices!$A$2:$A$42,0)))^2),0)</f>
        <v>210</v>
      </c>
      <c r="AF16" s="2">
        <f>ROUND(SQRT((INDEX(vertices!$D$2:$D$42,MATCH(distances!$A16,vertices!$A$2:$A$42,0))-INDEX(vertices!$D$2:$D$42,MATCH(distances!AF$1,vertices!$A$2:$A$42,0)))^2+(INDEX(vertices!$E$2:$E$42,MATCH(distances!$A16,vertices!$A$2:$A$42,0))-INDEX(vertices!$E$2:$E$42,MATCH(distances!AF$1,vertices!$A$2:$A$42,0)))^2),0)</f>
        <v>336</v>
      </c>
      <c r="AG16" s="2">
        <f>ROUND(SQRT((INDEX(vertices!$D$2:$D$42,MATCH(distances!$A16,vertices!$A$2:$A$42,0))-INDEX(vertices!$D$2:$D$42,MATCH(distances!AG$1,vertices!$A$2:$A$42,0)))^2+(INDEX(vertices!$E$2:$E$42,MATCH(distances!$A16,vertices!$A$2:$A$42,0))-INDEX(vertices!$E$2:$E$42,MATCH(distances!AG$1,vertices!$A$2:$A$42,0)))^2),0)</f>
        <v>418</v>
      </c>
      <c r="AH16" s="2">
        <f>ROUND(SQRT((INDEX(vertices!$D$2:$D$42,MATCH(distances!$A16,vertices!$A$2:$A$42,0))-INDEX(vertices!$D$2:$D$42,MATCH(distances!AH$1,vertices!$A$2:$A$42,0)))^2+(INDEX(vertices!$E$2:$E$42,MATCH(distances!$A16,vertices!$A$2:$A$42,0))-INDEX(vertices!$E$2:$E$42,MATCH(distances!AH$1,vertices!$A$2:$A$42,0)))^2),0)</f>
        <v>111</v>
      </c>
      <c r="AI16" s="2">
        <f>ROUND(SQRT((INDEX(vertices!$D$2:$D$42,MATCH(distances!$A16,vertices!$A$2:$A$42,0))-INDEX(vertices!$D$2:$D$42,MATCH(distances!AI$1,vertices!$A$2:$A$42,0)))^2+(INDEX(vertices!$E$2:$E$42,MATCH(distances!$A16,vertices!$A$2:$A$42,0))-INDEX(vertices!$E$2:$E$42,MATCH(distances!AI$1,vertices!$A$2:$A$42,0)))^2),0)</f>
        <v>183</v>
      </c>
      <c r="AJ16" s="2">
        <f>ROUND(SQRT((INDEX(vertices!$D$2:$D$42,MATCH(distances!$A16,vertices!$A$2:$A$42,0))-INDEX(vertices!$D$2:$D$42,MATCH(distances!AJ$1,vertices!$A$2:$A$42,0)))^2+(INDEX(vertices!$E$2:$E$42,MATCH(distances!$A16,vertices!$A$2:$A$42,0))-INDEX(vertices!$E$2:$E$42,MATCH(distances!AJ$1,vertices!$A$2:$A$42,0)))^2),0)</f>
        <v>239</v>
      </c>
      <c r="AK16" s="2">
        <f>ROUND(SQRT((INDEX(vertices!$D$2:$D$42,MATCH(distances!$A16,vertices!$A$2:$A$42,0))-INDEX(vertices!$D$2:$D$42,MATCH(distances!AK$1,vertices!$A$2:$A$42,0)))^2+(INDEX(vertices!$E$2:$E$42,MATCH(distances!$A16,vertices!$A$2:$A$42,0))-INDEX(vertices!$E$2:$E$42,MATCH(distances!AK$1,vertices!$A$2:$A$42,0)))^2),0)</f>
        <v>129</v>
      </c>
      <c r="AL16" s="2">
        <f>ROUND(SQRT((INDEX(vertices!$D$2:$D$42,MATCH(distances!$A16,vertices!$A$2:$A$42,0))-INDEX(vertices!$D$2:$D$42,MATCH(distances!AL$1,vertices!$A$2:$A$42,0)))^2+(INDEX(vertices!$E$2:$E$42,MATCH(distances!$A16,vertices!$A$2:$A$42,0))-INDEX(vertices!$E$2:$E$42,MATCH(distances!AL$1,vertices!$A$2:$A$42,0)))^2),0)</f>
        <v>222</v>
      </c>
      <c r="AM16" s="2">
        <f>ROUND(SQRT((INDEX(vertices!$D$2:$D$42,MATCH(distances!$A16,vertices!$A$2:$A$42,0))-INDEX(vertices!$D$2:$D$42,MATCH(distances!AM$1,vertices!$A$2:$A$42,0)))^2+(INDEX(vertices!$E$2:$E$42,MATCH(distances!$A16,vertices!$A$2:$A$42,0))-INDEX(vertices!$E$2:$E$42,MATCH(distances!AM$1,vertices!$A$2:$A$42,0)))^2),0)</f>
        <v>92</v>
      </c>
      <c r="AN16" s="2">
        <f>ROUND(SQRT((INDEX(vertices!$D$2:$D$42,MATCH(distances!$A16,vertices!$A$2:$A$42,0))-INDEX(vertices!$D$2:$D$42,MATCH(distances!AN$1,vertices!$A$2:$A$42,0)))^2+(INDEX(vertices!$E$2:$E$42,MATCH(distances!$A16,vertices!$A$2:$A$42,0))-INDEX(vertices!$E$2:$E$42,MATCH(distances!AN$1,vertices!$A$2:$A$42,0)))^2),0)</f>
        <v>420</v>
      </c>
      <c r="AO16" s="2">
        <f>ROUND(SQRT((INDEX(vertices!$D$2:$D$42,MATCH(distances!$A16,vertices!$A$2:$A$42,0))-INDEX(vertices!$D$2:$D$42,MATCH(distances!AO$1,vertices!$A$2:$A$42,0)))^2+(INDEX(vertices!$E$2:$E$42,MATCH(distances!$A16,vertices!$A$2:$A$42,0))-INDEX(vertices!$E$2:$E$42,MATCH(distances!AO$1,vertices!$A$2:$A$42,0)))^2),0)</f>
        <v>376</v>
      </c>
      <c r="AP16" s="2">
        <f>ROUND(SQRT((INDEX(vertices!$D$2:$D$42,MATCH(distances!$A16,vertices!$A$2:$A$42,0))-INDEX(vertices!$D$2:$D$42,MATCH(distances!AP$1,vertices!$A$2:$A$42,0)))^2+(INDEX(vertices!$E$2:$E$42,MATCH(distances!$A16,vertices!$A$2:$A$42,0))-INDEX(vertices!$E$2:$E$42,MATCH(distances!AP$1,vertices!$A$2:$A$42,0)))^2),0)</f>
        <v>226</v>
      </c>
    </row>
    <row r="17" spans="1:42" x14ac:dyDescent="0.25">
      <c r="A17" t="str">
        <v>P</v>
      </c>
      <c r="B17" s="2">
        <f>ROUND(SQRT((INDEX(vertices!$D$2:$D$42,MATCH(distances!$A17,vertices!$A$2:$A$42,0))-INDEX(vertices!$D$2:$D$42,MATCH(distances!B$1,vertices!$A$2:$A$42,0)))^2+(INDEX(vertices!$E$2:$E$42,MATCH(distances!$A17,vertices!$A$2:$A$42,0))-INDEX(vertices!$E$2:$E$42,MATCH(distances!B$1,vertices!$A$2:$A$42,0)))^2),0)</f>
        <v>386</v>
      </c>
      <c r="C17" s="2">
        <f>ROUND(SQRT((INDEX(vertices!$D$2:$D$42,MATCH(distances!$A17,vertices!$A$2:$A$42,0))-INDEX(vertices!$D$2:$D$42,MATCH(distances!C$1,vertices!$A$2:$A$42,0)))^2+(INDEX(vertices!$E$2:$E$42,MATCH(distances!$A17,vertices!$A$2:$A$42,0))-INDEX(vertices!$E$2:$E$42,MATCH(distances!C$1,vertices!$A$2:$A$42,0)))^2),0)</f>
        <v>382</v>
      </c>
      <c r="D17" s="2">
        <f>ROUND(SQRT((INDEX(vertices!$D$2:$D$42,MATCH(distances!$A17,vertices!$A$2:$A$42,0))-INDEX(vertices!$D$2:$D$42,MATCH(distances!D$1,vertices!$A$2:$A$42,0)))^2+(INDEX(vertices!$E$2:$E$42,MATCH(distances!$A17,vertices!$A$2:$A$42,0))-INDEX(vertices!$E$2:$E$42,MATCH(distances!D$1,vertices!$A$2:$A$42,0)))^2),0)</f>
        <v>409</v>
      </c>
      <c r="E17" s="2">
        <f>ROUND(SQRT((INDEX(vertices!$D$2:$D$42,MATCH(distances!$A17,vertices!$A$2:$A$42,0))-INDEX(vertices!$D$2:$D$42,MATCH(distances!E$1,vertices!$A$2:$A$42,0)))^2+(INDEX(vertices!$E$2:$E$42,MATCH(distances!$A17,vertices!$A$2:$A$42,0))-INDEX(vertices!$E$2:$E$42,MATCH(distances!E$1,vertices!$A$2:$A$42,0)))^2),0)</f>
        <v>253</v>
      </c>
      <c r="F17" s="2">
        <f>ROUND(SQRT((INDEX(vertices!$D$2:$D$42,MATCH(distances!$A17,vertices!$A$2:$A$42,0))-INDEX(vertices!$D$2:$D$42,MATCH(distances!F$1,vertices!$A$2:$A$42,0)))^2+(INDEX(vertices!$E$2:$E$42,MATCH(distances!$A17,vertices!$A$2:$A$42,0))-INDEX(vertices!$E$2:$E$42,MATCH(distances!F$1,vertices!$A$2:$A$42,0)))^2),0)</f>
        <v>237</v>
      </c>
      <c r="G17" s="2">
        <f>ROUND(SQRT((INDEX(vertices!$D$2:$D$42,MATCH(distances!$A17,vertices!$A$2:$A$42,0))-INDEX(vertices!$D$2:$D$42,MATCH(distances!G$1,vertices!$A$2:$A$42,0)))^2+(INDEX(vertices!$E$2:$E$42,MATCH(distances!$A17,vertices!$A$2:$A$42,0))-INDEX(vertices!$E$2:$E$42,MATCH(distances!G$1,vertices!$A$2:$A$42,0)))^2),0)</f>
        <v>86</v>
      </c>
      <c r="H17" s="2">
        <f>ROUND(SQRT((INDEX(vertices!$D$2:$D$42,MATCH(distances!$A17,vertices!$A$2:$A$42,0))-INDEX(vertices!$D$2:$D$42,MATCH(distances!H$1,vertices!$A$2:$A$42,0)))^2+(INDEX(vertices!$E$2:$E$42,MATCH(distances!$A17,vertices!$A$2:$A$42,0))-INDEX(vertices!$E$2:$E$42,MATCH(distances!H$1,vertices!$A$2:$A$42,0)))^2),0)</f>
        <v>453</v>
      </c>
      <c r="I17" s="2">
        <f>ROUND(SQRT((INDEX(vertices!$D$2:$D$42,MATCH(distances!$A17,vertices!$A$2:$A$42,0))-INDEX(vertices!$D$2:$D$42,MATCH(distances!I$1,vertices!$A$2:$A$42,0)))^2+(INDEX(vertices!$E$2:$E$42,MATCH(distances!$A17,vertices!$A$2:$A$42,0))-INDEX(vertices!$E$2:$E$42,MATCH(distances!I$1,vertices!$A$2:$A$42,0)))^2),0)</f>
        <v>235</v>
      </c>
      <c r="J17" s="2">
        <f>ROUND(SQRT((INDEX(vertices!$D$2:$D$42,MATCH(distances!$A17,vertices!$A$2:$A$42,0))-INDEX(vertices!$D$2:$D$42,MATCH(distances!J$1,vertices!$A$2:$A$42,0)))^2+(INDEX(vertices!$E$2:$E$42,MATCH(distances!$A17,vertices!$A$2:$A$42,0))-INDEX(vertices!$E$2:$E$42,MATCH(distances!J$1,vertices!$A$2:$A$42,0)))^2),0)</f>
        <v>180</v>
      </c>
      <c r="K17" s="2">
        <f>ROUND(SQRT((INDEX(vertices!$D$2:$D$42,MATCH(distances!$A17,vertices!$A$2:$A$42,0))-INDEX(vertices!$D$2:$D$42,MATCH(distances!K$1,vertices!$A$2:$A$42,0)))^2+(INDEX(vertices!$E$2:$E$42,MATCH(distances!$A17,vertices!$A$2:$A$42,0))-INDEX(vertices!$E$2:$E$42,MATCH(distances!K$1,vertices!$A$2:$A$42,0)))^2),0)</f>
        <v>255</v>
      </c>
      <c r="L17" s="2">
        <f>ROUND(SQRT((INDEX(vertices!$D$2:$D$42,MATCH(distances!$A17,vertices!$A$2:$A$42,0))-INDEX(vertices!$D$2:$D$42,MATCH(distances!L$1,vertices!$A$2:$A$42,0)))^2+(INDEX(vertices!$E$2:$E$42,MATCH(distances!$A17,vertices!$A$2:$A$42,0))-INDEX(vertices!$E$2:$E$42,MATCH(distances!L$1,vertices!$A$2:$A$42,0)))^2),0)</f>
        <v>56</v>
      </c>
      <c r="M17" s="2">
        <f>ROUND(SQRT((INDEX(vertices!$D$2:$D$42,MATCH(distances!$A17,vertices!$A$2:$A$42,0))-INDEX(vertices!$D$2:$D$42,MATCH(distances!M$1,vertices!$A$2:$A$42,0)))^2+(INDEX(vertices!$E$2:$E$42,MATCH(distances!$A17,vertices!$A$2:$A$42,0))-INDEX(vertices!$E$2:$E$42,MATCH(distances!M$1,vertices!$A$2:$A$42,0)))^2),0)</f>
        <v>141</v>
      </c>
      <c r="N17" s="2">
        <f>ROUND(SQRT((INDEX(vertices!$D$2:$D$42,MATCH(distances!$A17,vertices!$A$2:$A$42,0))-INDEX(vertices!$D$2:$D$42,MATCH(distances!N$1,vertices!$A$2:$A$42,0)))^2+(INDEX(vertices!$E$2:$E$42,MATCH(distances!$A17,vertices!$A$2:$A$42,0))-INDEX(vertices!$E$2:$E$42,MATCH(distances!N$1,vertices!$A$2:$A$42,0)))^2),0)</f>
        <v>248</v>
      </c>
      <c r="O17" s="2">
        <f>ROUND(SQRT((INDEX(vertices!$D$2:$D$42,MATCH(distances!$A17,vertices!$A$2:$A$42,0))-INDEX(vertices!$D$2:$D$42,MATCH(distances!O$1,vertices!$A$2:$A$42,0)))^2+(INDEX(vertices!$E$2:$E$42,MATCH(distances!$A17,vertices!$A$2:$A$42,0))-INDEX(vertices!$E$2:$E$42,MATCH(distances!O$1,vertices!$A$2:$A$42,0)))^2),0)</f>
        <v>67</v>
      </c>
      <c r="P17" s="2">
        <f>ROUND(SQRT((INDEX(vertices!$D$2:$D$42,MATCH(distances!$A17,vertices!$A$2:$A$42,0))-INDEX(vertices!$D$2:$D$42,MATCH(distances!P$1,vertices!$A$2:$A$42,0)))^2+(INDEX(vertices!$E$2:$E$42,MATCH(distances!$A17,vertices!$A$2:$A$42,0))-INDEX(vertices!$E$2:$E$42,MATCH(distances!P$1,vertices!$A$2:$A$42,0)))^2),0)</f>
        <v>247</v>
      </c>
      <c r="Q17" s="2">
        <f>ROUND(SQRT((INDEX(vertices!$D$2:$D$42,MATCH(distances!$A17,vertices!$A$2:$A$42,0))-INDEX(vertices!$D$2:$D$42,MATCH(distances!Q$1,vertices!$A$2:$A$42,0)))^2+(INDEX(vertices!$E$2:$E$42,MATCH(distances!$A17,vertices!$A$2:$A$42,0))-INDEX(vertices!$E$2:$E$42,MATCH(distances!Q$1,vertices!$A$2:$A$42,0)))^2),0)</f>
        <v>0</v>
      </c>
      <c r="R17" s="2">
        <f>ROUND(SQRT((INDEX(vertices!$D$2:$D$42,MATCH(distances!$A17,vertices!$A$2:$A$42,0))-INDEX(vertices!$D$2:$D$42,MATCH(distances!R$1,vertices!$A$2:$A$42,0)))^2+(INDEX(vertices!$E$2:$E$42,MATCH(distances!$A17,vertices!$A$2:$A$42,0))-INDEX(vertices!$E$2:$E$42,MATCH(distances!R$1,vertices!$A$2:$A$42,0)))^2),0)</f>
        <v>250</v>
      </c>
      <c r="S17" s="2">
        <f>ROUND(SQRT((INDEX(vertices!$D$2:$D$42,MATCH(distances!$A17,vertices!$A$2:$A$42,0))-INDEX(vertices!$D$2:$D$42,MATCH(distances!S$1,vertices!$A$2:$A$42,0)))^2+(INDEX(vertices!$E$2:$E$42,MATCH(distances!$A17,vertices!$A$2:$A$42,0))-INDEX(vertices!$E$2:$E$42,MATCH(distances!S$1,vertices!$A$2:$A$42,0)))^2),0)</f>
        <v>132</v>
      </c>
      <c r="T17" s="2">
        <f>ROUND(SQRT((INDEX(vertices!$D$2:$D$42,MATCH(distances!$A17,vertices!$A$2:$A$42,0))-INDEX(vertices!$D$2:$D$42,MATCH(distances!T$1,vertices!$A$2:$A$42,0)))^2+(INDEX(vertices!$E$2:$E$42,MATCH(distances!$A17,vertices!$A$2:$A$42,0))-INDEX(vertices!$E$2:$E$42,MATCH(distances!T$1,vertices!$A$2:$A$42,0)))^2),0)</f>
        <v>159</v>
      </c>
      <c r="U17" s="2">
        <f>ROUND(SQRT((INDEX(vertices!$D$2:$D$42,MATCH(distances!$A17,vertices!$A$2:$A$42,0))-INDEX(vertices!$D$2:$D$42,MATCH(distances!U$1,vertices!$A$2:$A$42,0)))^2+(INDEX(vertices!$E$2:$E$42,MATCH(distances!$A17,vertices!$A$2:$A$42,0))-INDEX(vertices!$E$2:$E$42,MATCH(distances!U$1,vertices!$A$2:$A$42,0)))^2),0)</f>
        <v>204</v>
      </c>
      <c r="V17" s="2">
        <f>ROUND(SQRT((INDEX(vertices!$D$2:$D$42,MATCH(distances!$A17,vertices!$A$2:$A$42,0))-INDEX(vertices!$D$2:$D$42,MATCH(distances!V$1,vertices!$A$2:$A$42,0)))^2+(INDEX(vertices!$E$2:$E$42,MATCH(distances!$A17,vertices!$A$2:$A$42,0))-INDEX(vertices!$E$2:$E$42,MATCH(distances!V$1,vertices!$A$2:$A$42,0)))^2),0)</f>
        <v>301</v>
      </c>
      <c r="W17" s="2">
        <f>ROUND(SQRT((INDEX(vertices!$D$2:$D$42,MATCH(distances!$A17,vertices!$A$2:$A$42,0))-INDEX(vertices!$D$2:$D$42,MATCH(distances!W$1,vertices!$A$2:$A$42,0)))^2+(INDEX(vertices!$E$2:$E$42,MATCH(distances!$A17,vertices!$A$2:$A$42,0))-INDEX(vertices!$E$2:$E$42,MATCH(distances!W$1,vertices!$A$2:$A$42,0)))^2),0)</f>
        <v>185</v>
      </c>
      <c r="X17" s="2">
        <f>ROUND(SQRT((INDEX(vertices!$D$2:$D$42,MATCH(distances!$A17,vertices!$A$2:$A$42,0))-INDEX(vertices!$D$2:$D$42,MATCH(distances!X$1,vertices!$A$2:$A$42,0)))^2+(INDEX(vertices!$E$2:$E$42,MATCH(distances!$A17,vertices!$A$2:$A$42,0))-INDEX(vertices!$E$2:$E$42,MATCH(distances!X$1,vertices!$A$2:$A$42,0)))^2),0)</f>
        <v>397</v>
      </c>
      <c r="Y17" s="2">
        <f>ROUND(SQRT((INDEX(vertices!$D$2:$D$42,MATCH(distances!$A17,vertices!$A$2:$A$42,0))-INDEX(vertices!$D$2:$D$42,MATCH(distances!Y$1,vertices!$A$2:$A$42,0)))^2+(INDEX(vertices!$E$2:$E$42,MATCH(distances!$A17,vertices!$A$2:$A$42,0))-INDEX(vertices!$E$2:$E$42,MATCH(distances!Y$1,vertices!$A$2:$A$42,0)))^2),0)</f>
        <v>272</v>
      </c>
      <c r="Z17" s="2">
        <f>ROUND(SQRT((INDEX(vertices!$D$2:$D$42,MATCH(distances!$A17,vertices!$A$2:$A$42,0))-INDEX(vertices!$D$2:$D$42,MATCH(distances!Z$1,vertices!$A$2:$A$42,0)))^2+(INDEX(vertices!$E$2:$E$42,MATCH(distances!$A17,vertices!$A$2:$A$42,0))-INDEX(vertices!$E$2:$E$42,MATCH(distances!Z$1,vertices!$A$2:$A$42,0)))^2),0)</f>
        <v>224</v>
      </c>
      <c r="AA17" s="2">
        <f>ROUND(SQRT((INDEX(vertices!$D$2:$D$42,MATCH(distances!$A17,vertices!$A$2:$A$42,0))-INDEX(vertices!$D$2:$D$42,MATCH(distances!AA$1,vertices!$A$2:$A$42,0)))^2+(INDEX(vertices!$E$2:$E$42,MATCH(distances!$A17,vertices!$A$2:$A$42,0))-INDEX(vertices!$E$2:$E$42,MATCH(distances!AA$1,vertices!$A$2:$A$42,0)))^2),0)</f>
        <v>180</v>
      </c>
      <c r="AB17" s="2">
        <f>ROUND(SQRT((INDEX(vertices!$D$2:$D$42,MATCH(distances!$A17,vertices!$A$2:$A$42,0))-INDEX(vertices!$D$2:$D$42,MATCH(distances!AB$1,vertices!$A$2:$A$42,0)))^2+(INDEX(vertices!$E$2:$E$42,MATCH(distances!$A17,vertices!$A$2:$A$42,0))-INDEX(vertices!$E$2:$E$42,MATCH(distances!AB$1,vertices!$A$2:$A$42,0)))^2),0)</f>
        <v>36</v>
      </c>
      <c r="AC17" s="2">
        <f>ROUND(SQRT((INDEX(vertices!$D$2:$D$42,MATCH(distances!$A17,vertices!$A$2:$A$42,0))-INDEX(vertices!$D$2:$D$42,MATCH(distances!AC$1,vertices!$A$2:$A$42,0)))^2+(INDEX(vertices!$E$2:$E$42,MATCH(distances!$A17,vertices!$A$2:$A$42,0))-INDEX(vertices!$E$2:$E$42,MATCH(distances!AC$1,vertices!$A$2:$A$42,0)))^2),0)</f>
        <v>307</v>
      </c>
      <c r="AD17" s="2">
        <f>ROUND(SQRT((INDEX(vertices!$D$2:$D$42,MATCH(distances!$A17,vertices!$A$2:$A$42,0))-INDEX(vertices!$D$2:$D$42,MATCH(distances!AD$1,vertices!$A$2:$A$42,0)))^2+(INDEX(vertices!$E$2:$E$42,MATCH(distances!$A17,vertices!$A$2:$A$42,0))-INDEX(vertices!$E$2:$E$42,MATCH(distances!AD$1,vertices!$A$2:$A$42,0)))^2),0)</f>
        <v>147</v>
      </c>
      <c r="AE17" s="2">
        <f>ROUND(SQRT((INDEX(vertices!$D$2:$D$42,MATCH(distances!$A17,vertices!$A$2:$A$42,0))-INDEX(vertices!$D$2:$D$42,MATCH(distances!AE$1,vertices!$A$2:$A$42,0)))^2+(INDEX(vertices!$E$2:$E$42,MATCH(distances!$A17,vertices!$A$2:$A$42,0))-INDEX(vertices!$E$2:$E$42,MATCH(distances!AE$1,vertices!$A$2:$A$42,0)))^2),0)</f>
        <v>307</v>
      </c>
      <c r="AF17" s="2">
        <f>ROUND(SQRT((INDEX(vertices!$D$2:$D$42,MATCH(distances!$A17,vertices!$A$2:$A$42,0))-INDEX(vertices!$D$2:$D$42,MATCH(distances!AF$1,vertices!$A$2:$A$42,0)))^2+(INDEX(vertices!$E$2:$E$42,MATCH(distances!$A17,vertices!$A$2:$A$42,0))-INDEX(vertices!$E$2:$E$42,MATCH(distances!AF$1,vertices!$A$2:$A$42,0)))^2),0)</f>
        <v>91</v>
      </c>
      <c r="AG17" s="2">
        <f>ROUND(SQRT((INDEX(vertices!$D$2:$D$42,MATCH(distances!$A17,vertices!$A$2:$A$42,0))-INDEX(vertices!$D$2:$D$42,MATCH(distances!AG$1,vertices!$A$2:$A$42,0)))^2+(INDEX(vertices!$E$2:$E$42,MATCH(distances!$A17,vertices!$A$2:$A$42,0))-INDEX(vertices!$E$2:$E$42,MATCH(distances!AG$1,vertices!$A$2:$A$42,0)))^2),0)</f>
        <v>419</v>
      </c>
      <c r="AH17" s="2">
        <f>ROUND(SQRT((INDEX(vertices!$D$2:$D$42,MATCH(distances!$A17,vertices!$A$2:$A$42,0))-INDEX(vertices!$D$2:$D$42,MATCH(distances!AH$1,vertices!$A$2:$A$42,0)))^2+(INDEX(vertices!$E$2:$E$42,MATCH(distances!$A17,vertices!$A$2:$A$42,0))-INDEX(vertices!$E$2:$E$42,MATCH(distances!AH$1,vertices!$A$2:$A$42,0)))^2),0)</f>
        <v>301</v>
      </c>
      <c r="AI17" s="2">
        <f>ROUND(SQRT((INDEX(vertices!$D$2:$D$42,MATCH(distances!$A17,vertices!$A$2:$A$42,0))-INDEX(vertices!$D$2:$D$42,MATCH(distances!AI$1,vertices!$A$2:$A$42,0)))^2+(INDEX(vertices!$E$2:$E$42,MATCH(distances!$A17,vertices!$A$2:$A$42,0))-INDEX(vertices!$E$2:$E$42,MATCH(distances!AI$1,vertices!$A$2:$A$42,0)))^2),0)</f>
        <v>302</v>
      </c>
      <c r="AJ17" s="2">
        <f>ROUND(SQRT((INDEX(vertices!$D$2:$D$42,MATCH(distances!$A17,vertices!$A$2:$A$42,0))-INDEX(vertices!$D$2:$D$42,MATCH(distances!AJ$1,vertices!$A$2:$A$42,0)))^2+(INDEX(vertices!$E$2:$E$42,MATCH(distances!$A17,vertices!$A$2:$A$42,0))-INDEX(vertices!$E$2:$E$42,MATCH(distances!AJ$1,vertices!$A$2:$A$42,0)))^2),0)</f>
        <v>201</v>
      </c>
      <c r="AK17" s="2">
        <f>ROUND(SQRT((INDEX(vertices!$D$2:$D$42,MATCH(distances!$A17,vertices!$A$2:$A$42,0))-INDEX(vertices!$D$2:$D$42,MATCH(distances!AK$1,vertices!$A$2:$A$42,0)))^2+(INDEX(vertices!$E$2:$E$42,MATCH(distances!$A17,vertices!$A$2:$A$42,0))-INDEX(vertices!$E$2:$E$42,MATCH(distances!AK$1,vertices!$A$2:$A$42,0)))^2),0)</f>
        <v>357</v>
      </c>
      <c r="AL17" s="2">
        <f>ROUND(SQRT((INDEX(vertices!$D$2:$D$42,MATCH(distances!$A17,vertices!$A$2:$A$42,0))-INDEX(vertices!$D$2:$D$42,MATCH(distances!AL$1,vertices!$A$2:$A$42,0)))^2+(INDEX(vertices!$E$2:$E$42,MATCH(distances!$A17,vertices!$A$2:$A$42,0))-INDEX(vertices!$E$2:$E$42,MATCH(distances!AL$1,vertices!$A$2:$A$42,0)))^2),0)</f>
        <v>441</v>
      </c>
      <c r="AM17" s="2">
        <f>ROUND(SQRT((INDEX(vertices!$D$2:$D$42,MATCH(distances!$A17,vertices!$A$2:$A$42,0))-INDEX(vertices!$D$2:$D$42,MATCH(distances!AM$1,vertices!$A$2:$A$42,0)))^2+(INDEX(vertices!$E$2:$E$42,MATCH(distances!$A17,vertices!$A$2:$A$42,0))-INDEX(vertices!$E$2:$E$42,MATCH(distances!AM$1,vertices!$A$2:$A$42,0)))^2),0)</f>
        <v>204</v>
      </c>
      <c r="AN17" s="2">
        <f>ROUND(SQRT((INDEX(vertices!$D$2:$D$42,MATCH(distances!$A17,vertices!$A$2:$A$42,0))-INDEX(vertices!$D$2:$D$42,MATCH(distances!AN$1,vertices!$A$2:$A$42,0)))^2+(INDEX(vertices!$E$2:$E$42,MATCH(distances!$A17,vertices!$A$2:$A$42,0))-INDEX(vertices!$E$2:$E$42,MATCH(distances!AN$1,vertices!$A$2:$A$42,0)))^2),0)</f>
        <v>253</v>
      </c>
      <c r="AO17" s="2">
        <f>ROUND(SQRT((INDEX(vertices!$D$2:$D$42,MATCH(distances!$A17,vertices!$A$2:$A$42,0))-INDEX(vertices!$D$2:$D$42,MATCH(distances!AO$1,vertices!$A$2:$A$42,0)))^2+(INDEX(vertices!$E$2:$E$42,MATCH(distances!$A17,vertices!$A$2:$A$42,0))-INDEX(vertices!$E$2:$E$42,MATCH(distances!AO$1,vertices!$A$2:$A$42,0)))^2),0)</f>
        <v>165</v>
      </c>
      <c r="AP17" s="2">
        <f>ROUND(SQRT((INDEX(vertices!$D$2:$D$42,MATCH(distances!$A17,vertices!$A$2:$A$42,0))-INDEX(vertices!$D$2:$D$42,MATCH(distances!AP$1,vertices!$A$2:$A$42,0)))^2+(INDEX(vertices!$E$2:$E$42,MATCH(distances!$A17,vertices!$A$2:$A$42,0))-INDEX(vertices!$E$2:$E$42,MATCH(distances!AP$1,vertices!$A$2:$A$42,0)))^2),0)</f>
        <v>461</v>
      </c>
    </row>
    <row r="18" spans="1:42" x14ac:dyDescent="0.25">
      <c r="A18" t="str">
        <v>Q</v>
      </c>
      <c r="B18" s="2">
        <f>ROUND(SQRT((INDEX(vertices!$D$2:$D$42,MATCH(distances!$A18,vertices!$A$2:$A$42,0))-INDEX(vertices!$D$2:$D$42,MATCH(distances!B$1,vertices!$A$2:$A$42,0)))^2+(INDEX(vertices!$E$2:$E$42,MATCH(distances!$A18,vertices!$A$2:$A$42,0))-INDEX(vertices!$E$2:$E$42,MATCH(distances!B$1,vertices!$A$2:$A$42,0)))^2),0)</f>
        <v>309</v>
      </c>
      <c r="C18" s="2">
        <f>ROUND(SQRT((INDEX(vertices!$D$2:$D$42,MATCH(distances!$A18,vertices!$A$2:$A$42,0))-INDEX(vertices!$D$2:$D$42,MATCH(distances!C$1,vertices!$A$2:$A$42,0)))^2+(INDEX(vertices!$E$2:$E$42,MATCH(distances!$A18,vertices!$A$2:$A$42,0))-INDEX(vertices!$E$2:$E$42,MATCH(distances!C$1,vertices!$A$2:$A$42,0)))^2),0)</f>
        <v>134</v>
      </c>
      <c r="D18" s="2">
        <f>ROUND(SQRT((INDEX(vertices!$D$2:$D$42,MATCH(distances!$A18,vertices!$A$2:$A$42,0))-INDEX(vertices!$D$2:$D$42,MATCH(distances!D$1,vertices!$A$2:$A$42,0)))^2+(INDEX(vertices!$E$2:$E$42,MATCH(distances!$A18,vertices!$A$2:$A$42,0))-INDEX(vertices!$E$2:$E$42,MATCH(distances!D$1,vertices!$A$2:$A$42,0)))^2),0)</f>
        <v>178</v>
      </c>
      <c r="E18" s="2">
        <f>ROUND(SQRT((INDEX(vertices!$D$2:$D$42,MATCH(distances!$A18,vertices!$A$2:$A$42,0))-INDEX(vertices!$D$2:$D$42,MATCH(distances!E$1,vertices!$A$2:$A$42,0)))^2+(INDEX(vertices!$E$2:$E$42,MATCH(distances!$A18,vertices!$A$2:$A$42,0))-INDEX(vertices!$E$2:$E$42,MATCH(distances!E$1,vertices!$A$2:$A$42,0)))^2),0)</f>
        <v>203</v>
      </c>
      <c r="F18" s="2">
        <f>ROUND(SQRT((INDEX(vertices!$D$2:$D$42,MATCH(distances!$A18,vertices!$A$2:$A$42,0))-INDEX(vertices!$D$2:$D$42,MATCH(distances!F$1,vertices!$A$2:$A$42,0)))^2+(INDEX(vertices!$E$2:$E$42,MATCH(distances!$A18,vertices!$A$2:$A$42,0))-INDEX(vertices!$E$2:$E$42,MATCH(distances!F$1,vertices!$A$2:$A$42,0)))^2),0)</f>
        <v>167</v>
      </c>
      <c r="G18" s="2">
        <f>ROUND(SQRT((INDEX(vertices!$D$2:$D$42,MATCH(distances!$A18,vertices!$A$2:$A$42,0))-INDEX(vertices!$D$2:$D$42,MATCH(distances!G$1,vertices!$A$2:$A$42,0)))^2+(INDEX(vertices!$E$2:$E$42,MATCH(distances!$A18,vertices!$A$2:$A$42,0))-INDEX(vertices!$E$2:$E$42,MATCH(distances!G$1,vertices!$A$2:$A$42,0)))^2),0)</f>
        <v>282</v>
      </c>
      <c r="H18" s="2">
        <f>ROUND(SQRT((INDEX(vertices!$D$2:$D$42,MATCH(distances!$A18,vertices!$A$2:$A$42,0))-INDEX(vertices!$D$2:$D$42,MATCH(distances!H$1,vertices!$A$2:$A$42,0)))^2+(INDEX(vertices!$E$2:$E$42,MATCH(distances!$A18,vertices!$A$2:$A$42,0))-INDEX(vertices!$E$2:$E$42,MATCH(distances!H$1,vertices!$A$2:$A$42,0)))^2),0)</f>
        <v>206</v>
      </c>
      <c r="I18" s="2">
        <f>ROUND(SQRT((INDEX(vertices!$D$2:$D$42,MATCH(distances!$A18,vertices!$A$2:$A$42,0))-INDEX(vertices!$D$2:$D$42,MATCH(distances!I$1,vertices!$A$2:$A$42,0)))^2+(INDEX(vertices!$E$2:$E$42,MATCH(distances!$A18,vertices!$A$2:$A$42,0))-INDEX(vertices!$E$2:$E$42,MATCH(distances!I$1,vertices!$A$2:$A$42,0)))^2),0)</f>
        <v>228</v>
      </c>
      <c r="J18" s="2">
        <f>ROUND(SQRT((INDEX(vertices!$D$2:$D$42,MATCH(distances!$A18,vertices!$A$2:$A$42,0))-INDEX(vertices!$D$2:$D$42,MATCH(distances!J$1,vertices!$A$2:$A$42,0)))^2+(INDEX(vertices!$E$2:$E$42,MATCH(distances!$A18,vertices!$A$2:$A$42,0))-INDEX(vertices!$E$2:$E$42,MATCH(distances!J$1,vertices!$A$2:$A$42,0)))^2),0)</f>
        <v>184</v>
      </c>
      <c r="K18" s="2">
        <f>ROUND(SQRT((INDEX(vertices!$D$2:$D$42,MATCH(distances!$A18,vertices!$A$2:$A$42,0))-INDEX(vertices!$D$2:$D$42,MATCH(distances!K$1,vertices!$A$2:$A$42,0)))^2+(INDEX(vertices!$E$2:$E$42,MATCH(distances!$A18,vertices!$A$2:$A$42,0))-INDEX(vertices!$E$2:$E$42,MATCH(distances!K$1,vertices!$A$2:$A$42,0)))^2),0)</f>
        <v>316</v>
      </c>
      <c r="L18" s="2">
        <f>ROUND(SQRT((INDEX(vertices!$D$2:$D$42,MATCH(distances!$A18,vertices!$A$2:$A$42,0))-INDEX(vertices!$D$2:$D$42,MATCH(distances!L$1,vertices!$A$2:$A$42,0)))^2+(INDEX(vertices!$E$2:$E$42,MATCH(distances!$A18,vertices!$A$2:$A$42,0))-INDEX(vertices!$E$2:$E$42,MATCH(distances!L$1,vertices!$A$2:$A$42,0)))^2),0)</f>
        <v>201</v>
      </c>
      <c r="M18" s="2">
        <f>ROUND(SQRT((INDEX(vertices!$D$2:$D$42,MATCH(distances!$A18,vertices!$A$2:$A$42,0))-INDEX(vertices!$D$2:$D$42,MATCH(distances!M$1,vertices!$A$2:$A$42,0)))^2+(INDEX(vertices!$E$2:$E$42,MATCH(distances!$A18,vertices!$A$2:$A$42,0))-INDEX(vertices!$E$2:$E$42,MATCH(distances!M$1,vertices!$A$2:$A$42,0)))^2),0)</f>
        <v>345</v>
      </c>
      <c r="N18" s="2">
        <f>ROUND(SQRT((INDEX(vertices!$D$2:$D$42,MATCH(distances!$A18,vertices!$A$2:$A$42,0))-INDEX(vertices!$D$2:$D$42,MATCH(distances!N$1,vertices!$A$2:$A$42,0)))^2+(INDEX(vertices!$E$2:$E$42,MATCH(distances!$A18,vertices!$A$2:$A$42,0))-INDEX(vertices!$E$2:$E$42,MATCH(distances!N$1,vertices!$A$2:$A$42,0)))^2),0)</f>
        <v>237</v>
      </c>
      <c r="O18" s="2">
        <f>ROUND(SQRT((INDEX(vertices!$D$2:$D$42,MATCH(distances!$A18,vertices!$A$2:$A$42,0))-INDEX(vertices!$D$2:$D$42,MATCH(distances!O$1,vertices!$A$2:$A$42,0)))^2+(INDEX(vertices!$E$2:$E$42,MATCH(distances!$A18,vertices!$A$2:$A$42,0))-INDEX(vertices!$E$2:$E$42,MATCH(distances!O$1,vertices!$A$2:$A$42,0)))^2),0)</f>
        <v>295</v>
      </c>
      <c r="P18" s="2">
        <f>ROUND(SQRT((INDEX(vertices!$D$2:$D$42,MATCH(distances!$A18,vertices!$A$2:$A$42,0))-INDEX(vertices!$D$2:$D$42,MATCH(distances!P$1,vertices!$A$2:$A$42,0)))^2+(INDEX(vertices!$E$2:$E$42,MATCH(distances!$A18,vertices!$A$2:$A$42,0))-INDEX(vertices!$E$2:$E$42,MATCH(distances!P$1,vertices!$A$2:$A$42,0)))^2),0)</f>
        <v>286</v>
      </c>
      <c r="Q18" s="2">
        <f>ROUND(SQRT((INDEX(vertices!$D$2:$D$42,MATCH(distances!$A18,vertices!$A$2:$A$42,0))-INDEX(vertices!$D$2:$D$42,MATCH(distances!Q$1,vertices!$A$2:$A$42,0)))^2+(INDEX(vertices!$E$2:$E$42,MATCH(distances!$A18,vertices!$A$2:$A$42,0))-INDEX(vertices!$E$2:$E$42,MATCH(distances!Q$1,vertices!$A$2:$A$42,0)))^2),0)</f>
        <v>250</v>
      </c>
      <c r="R18" s="2">
        <f>ROUND(SQRT((INDEX(vertices!$D$2:$D$42,MATCH(distances!$A18,vertices!$A$2:$A$42,0))-INDEX(vertices!$D$2:$D$42,MATCH(distances!R$1,vertices!$A$2:$A$42,0)))^2+(INDEX(vertices!$E$2:$E$42,MATCH(distances!$A18,vertices!$A$2:$A$42,0))-INDEX(vertices!$E$2:$E$42,MATCH(distances!R$1,vertices!$A$2:$A$42,0)))^2),0)</f>
        <v>0</v>
      </c>
      <c r="S18" s="2">
        <f>ROUND(SQRT((INDEX(vertices!$D$2:$D$42,MATCH(distances!$A18,vertices!$A$2:$A$42,0))-INDEX(vertices!$D$2:$D$42,MATCH(distances!S$1,vertices!$A$2:$A$42,0)))^2+(INDEX(vertices!$E$2:$E$42,MATCH(distances!$A18,vertices!$A$2:$A$42,0))-INDEX(vertices!$E$2:$E$42,MATCH(distances!S$1,vertices!$A$2:$A$42,0)))^2),0)</f>
        <v>350</v>
      </c>
      <c r="T18" s="2">
        <f>ROUND(SQRT((INDEX(vertices!$D$2:$D$42,MATCH(distances!$A18,vertices!$A$2:$A$42,0))-INDEX(vertices!$D$2:$D$42,MATCH(distances!T$1,vertices!$A$2:$A$42,0)))^2+(INDEX(vertices!$E$2:$E$42,MATCH(distances!$A18,vertices!$A$2:$A$42,0))-INDEX(vertices!$E$2:$E$42,MATCH(distances!T$1,vertices!$A$2:$A$42,0)))^2),0)</f>
        <v>168</v>
      </c>
      <c r="U18" s="2">
        <f>ROUND(SQRT((INDEX(vertices!$D$2:$D$42,MATCH(distances!$A18,vertices!$A$2:$A$42,0))-INDEX(vertices!$D$2:$D$42,MATCH(distances!U$1,vertices!$A$2:$A$42,0)))^2+(INDEX(vertices!$E$2:$E$42,MATCH(distances!$A18,vertices!$A$2:$A$42,0))-INDEX(vertices!$E$2:$E$42,MATCH(distances!U$1,vertices!$A$2:$A$42,0)))^2),0)</f>
        <v>53</v>
      </c>
      <c r="V18" s="2">
        <f>ROUND(SQRT((INDEX(vertices!$D$2:$D$42,MATCH(distances!$A18,vertices!$A$2:$A$42,0))-INDEX(vertices!$D$2:$D$42,MATCH(distances!V$1,vertices!$A$2:$A$42,0)))^2+(INDEX(vertices!$E$2:$E$42,MATCH(distances!$A18,vertices!$A$2:$A$42,0))-INDEX(vertices!$E$2:$E$42,MATCH(distances!V$1,vertices!$A$2:$A$42,0)))^2),0)</f>
        <v>91</v>
      </c>
      <c r="W18" s="2">
        <f>ROUND(SQRT((INDEX(vertices!$D$2:$D$42,MATCH(distances!$A18,vertices!$A$2:$A$42,0))-INDEX(vertices!$D$2:$D$42,MATCH(distances!W$1,vertices!$A$2:$A$42,0)))^2+(INDEX(vertices!$E$2:$E$42,MATCH(distances!$A18,vertices!$A$2:$A$42,0))-INDEX(vertices!$E$2:$E$42,MATCH(distances!W$1,vertices!$A$2:$A$42,0)))^2),0)</f>
        <v>194</v>
      </c>
      <c r="X18" s="2">
        <f>ROUND(SQRT((INDEX(vertices!$D$2:$D$42,MATCH(distances!$A18,vertices!$A$2:$A$42,0))-INDEX(vertices!$D$2:$D$42,MATCH(distances!X$1,vertices!$A$2:$A$42,0)))^2+(INDEX(vertices!$E$2:$E$42,MATCH(distances!$A18,vertices!$A$2:$A$42,0))-INDEX(vertices!$E$2:$E$42,MATCH(distances!X$1,vertices!$A$2:$A$42,0)))^2),0)</f>
        <v>200</v>
      </c>
      <c r="Y18" s="2">
        <f>ROUND(SQRT((INDEX(vertices!$D$2:$D$42,MATCH(distances!$A18,vertices!$A$2:$A$42,0))-INDEX(vertices!$D$2:$D$42,MATCH(distances!Y$1,vertices!$A$2:$A$42,0)))^2+(INDEX(vertices!$E$2:$E$42,MATCH(distances!$A18,vertices!$A$2:$A$42,0))-INDEX(vertices!$E$2:$E$42,MATCH(distances!Y$1,vertices!$A$2:$A$42,0)))^2),0)</f>
        <v>22</v>
      </c>
      <c r="Z18" s="2">
        <f>ROUND(SQRT((INDEX(vertices!$D$2:$D$42,MATCH(distances!$A18,vertices!$A$2:$A$42,0))-INDEX(vertices!$D$2:$D$42,MATCH(distances!Z$1,vertices!$A$2:$A$42,0)))^2+(INDEX(vertices!$E$2:$E$42,MATCH(distances!$A18,vertices!$A$2:$A$42,0))-INDEX(vertices!$E$2:$E$42,MATCH(distances!Z$1,vertices!$A$2:$A$42,0)))^2),0)</f>
        <v>348</v>
      </c>
      <c r="AA18" s="2">
        <f>ROUND(SQRT((INDEX(vertices!$D$2:$D$42,MATCH(distances!$A18,vertices!$A$2:$A$42,0))-INDEX(vertices!$D$2:$D$42,MATCH(distances!AA$1,vertices!$A$2:$A$42,0)))^2+(INDEX(vertices!$E$2:$E$42,MATCH(distances!$A18,vertices!$A$2:$A$42,0))-INDEX(vertices!$E$2:$E$42,MATCH(distances!AA$1,vertices!$A$2:$A$42,0)))^2),0)</f>
        <v>184</v>
      </c>
      <c r="AB18" s="2">
        <f>ROUND(SQRT((INDEX(vertices!$D$2:$D$42,MATCH(distances!$A18,vertices!$A$2:$A$42,0))-INDEX(vertices!$D$2:$D$42,MATCH(distances!AB$1,vertices!$A$2:$A$42,0)))^2+(INDEX(vertices!$E$2:$E$42,MATCH(distances!$A18,vertices!$A$2:$A$42,0))-INDEX(vertices!$E$2:$E$42,MATCH(distances!AB$1,vertices!$A$2:$A$42,0)))^2),0)</f>
        <v>277</v>
      </c>
      <c r="AC18" s="2">
        <f>ROUND(SQRT((INDEX(vertices!$D$2:$D$42,MATCH(distances!$A18,vertices!$A$2:$A$42,0))-INDEX(vertices!$D$2:$D$42,MATCH(distances!AC$1,vertices!$A$2:$A$42,0)))^2+(INDEX(vertices!$E$2:$E$42,MATCH(distances!$A18,vertices!$A$2:$A$42,0))-INDEX(vertices!$E$2:$E$42,MATCH(distances!AC$1,vertices!$A$2:$A$42,0)))^2),0)</f>
        <v>173</v>
      </c>
      <c r="AD18" s="2">
        <f>ROUND(SQRT((INDEX(vertices!$D$2:$D$42,MATCH(distances!$A18,vertices!$A$2:$A$42,0))-INDEX(vertices!$D$2:$D$42,MATCH(distances!AD$1,vertices!$A$2:$A$42,0)))^2+(INDEX(vertices!$E$2:$E$42,MATCH(distances!$A18,vertices!$A$2:$A$42,0))-INDEX(vertices!$E$2:$E$42,MATCH(distances!AD$1,vertices!$A$2:$A$42,0)))^2),0)</f>
        <v>105</v>
      </c>
      <c r="AE18" s="2">
        <f>ROUND(SQRT((INDEX(vertices!$D$2:$D$42,MATCH(distances!$A18,vertices!$A$2:$A$42,0))-INDEX(vertices!$D$2:$D$42,MATCH(distances!AE$1,vertices!$A$2:$A$42,0)))^2+(INDEX(vertices!$E$2:$E$42,MATCH(distances!$A18,vertices!$A$2:$A$42,0))-INDEX(vertices!$E$2:$E$42,MATCH(distances!AE$1,vertices!$A$2:$A$42,0)))^2),0)</f>
        <v>143</v>
      </c>
      <c r="AF18" s="2">
        <f>ROUND(SQRT((INDEX(vertices!$D$2:$D$42,MATCH(distances!$A18,vertices!$A$2:$A$42,0))-INDEX(vertices!$D$2:$D$42,MATCH(distances!AF$1,vertices!$A$2:$A$42,0)))^2+(INDEX(vertices!$E$2:$E$42,MATCH(distances!$A18,vertices!$A$2:$A$42,0))-INDEX(vertices!$E$2:$E$42,MATCH(distances!AF$1,vertices!$A$2:$A$42,0)))^2),0)</f>
        <v>281</v>
      </c>
      <c r="AG18" s="2">
        <f>ROUND(SQRT((INDEX(vertices!$D$2:$D$42,MATCH(distances!$A18,vertices!$A$2:$A$42,0))-INDEX(vertices!$D$2:$D$42,MATCH(distances!AG$1,vertices!$A$2:$A$42,0)))^2+(INDEX(vertices!$E$2:$E$42,MATCH(distances!$A18,vertices!$A$2:$A$42,0))-INDEX(vertices!$E$2:$E$42,MATCH(distances!AG$1,vertices!$A$2:$A$42,0)))^2),0)</f>
        <v>169</v>
      </c>
      <c r="AH18" s="2">
        <f>ROUND(SQRT((INDEX(vertices!$D$2:$D$42,MATCH(distances!$A18,vertices!$A$2:$A$42,0))-INDEX(vertices!$D$2:$D$42,MATCH(distances!AH$1,vertices!$A$2:$A$42,0)))^2+(INDEX(vertices!$E$2:$E$42,MATCH(distances!$A18,vertices!$A$2:$A$42,0))-INDEX(vertices!$E$2:$E$42,MATCH(distances!AH$1,vertices!$A$2:$A$42,0)))^2),0)</f>
        <v>236</v>
      </c>
      <c r="AI18" s="2">
        <f>ROUND(SQRT((INDEX(vertices!$D$2:$D$42,MATCH(distances!$A18,vertices!$A$2:$A$42,0))-INDEX(vertices!$D$2:$D$42,MATCH(distances!AI$1,vertices!$A$2:$A$42,0)))^2+(INDEX(vertices!$E$2:$E$42,MATCH(distances!$A18,vertices!$A$2:$A$42,0))-INDEX(vertices!$E$2:$E$42,MATCH(distances!AI$1,vertices!$A$2:$A$42,0)))^2),0)</f>
        <v>165</v>
      </c>
      <c r="AJ18" s="2">
        <f>ROUND(SQRT((INDEX(vertices!$D$2:$D$42,MATCH(distances!$A18,vertices!$A$2:$A$42,0))-INDEX(vertices!$D$2:$D$42,MATCH(distances!AJ$1,vertices!$A$2:$A$42,0)))^2+(INDEX(vertices!$E$2:$E$42,MATCH(distances!$A18,vertices!$A$2:$A$42,0))-INDEX(vertices!$E$2:$E$42,MATCH(distances!AJ$1,vertices!$A$2:$A$42,0)))^2),0)</f>
        <v>56</v>
      </c>
      <c r="AK18" s="2">
        <f>ROUND(SQRT((INDEX(vertices!$D$2:$D$42,MATCH(distances!$A18,vertices!$A$2:$A$42,0))-INDEX(vertices!$D$2:$D$42,MATCH(distances!AK$1,vertices!$A$2:$A$42,0)))^2+(INDEX(vertices!$E$2:$E$42,MATCH(distances!$A18,vertices!$A$2:$A$42,0))-INDEX(vertices!$E$2:$E$42,MATCH(distances!AK$1,vertices!$A$2:$A$42,0)))^2),0)</f>
        <v>307</v>
      </c>
      <c r="AL18" s="2">
        <f>ROUND(SQRT((INDEX(vertices!$D$2:$D$42,MATCH(distances!$A18,vertices!$A$2:$A$42,0))-INDEX(vertices!$D$2:$D$42,MATCH(distances!AL$1,vertices!$A$2:$A$42,0)))^2+(INDEX(vertices!$E$2:$E$42,MATCH(distances!$A18,vertices!$A$2:$A$42,0))-INDEX(vertices!$E$2:$E$42,MATCH(distances!AL$1,vertices!$A$2:$A$42,0)))^2),0)</f>
        <v>346</v>
      </c>
      <c r="AM18" s="2">
        <f>ROUND(SQRT((INDEX(vertices!$D$2:$D$42,MATCH(distances!$A18,vertices!$A$2:$A$42,0))-INDEX(vertices!$D$2:$D$42,MATCH(distances!AM$1,vertices!$A$2:$A$42,0)))^2+(INDEX(vertices!$E$2:$E$42,MATCH(distances!$A18,vertices!$A$2:$A$42,0))-INDEX(vertices!$E$2:$E$42,MATCH(distances!AM$1,vertices!$A$2:$A$42,0)))^2),0)</f>
        <v>194</v>
      </c>
      <c r="AN18" s="2">
        <f>ROUND(SQRT((INDEX(vertices!$D$2:$D$42,MATCH(distances!$A18,vertices!$A$2:$A$42,0))-INDEX(vertices!$D$2:$D$42,MATCH(distances!AN$1,vertices!$A$2:$A$42,0)))^2+(INDEX(vertices!$E$2:$E$42,MATCH(distances!$A18,vertices!$A$2:$A$42,0))-INDEX(vertices!$E$2:$E$42,MATCH(distances!AN$1,vertices!$A$2:$A$42,0)))^2),0)</f>
        <v>189</v>
      </c>
      <c r="AO18" s="2">
        <f>ROUND(SQRT((INDEX(vertices!$D$2:$D$42,MATCH(distances!$A18,vertices!$A$2:$A$42,0))-INDEX(vertices!$D$2:$D$42,MATCH(distances!AO$1,vertices!$A$2:$A$42,0)))^2+(INDEX(vertices!$E$2:$E$42,MATCH(distances!$A18,vertices!$A$2:$A$42,0))-INDEX(vertices!$E$2:$E$42,MATCH(distances!AO$1,vertices!$A$2:$A$42,0)))^2),0)</f>
        <v>221</v>
      </c>
      <c r="AP18" s="2">
        <f>ROUND(SQRT((INDEX(vertices!$D$2:$D$42,MATCH(distances!$A18,vertices!$A$2:$A$42,0))-INDEX(vertices!$D$2:$D$42,MATCH(distances!AP$1,vertices!$A$2:$A$42,0)))^2+(INDEX(vertices!$E$2:$E$42,MATCH(distances!$A18,vertices!$A$2:$A$42,0))-INDEX(vertices!$E$2:$E$42,MATCH(distances!AP$1,vertices!$A$2:$A$42,0)))^2),0)</f>
        <v>393</v>
      </c>
    </row>
    <row r="19" spans="1:42" x14ac:dyDescent="0.25">
      <c r="A19" t="str">
        <v>R</v>
      </c>
      <c r="B19" s="2">
        <f>ROUND(SQRT((INDEX(vertices!$D$2:$D$42,MATCH(distances!$A19,vertices!$A$2:$A$42,0))-INDEX(vertices!$D$2:$D$42,MATCH(distances!B$1,vertices!$A$2:$A$42,0)))^2+(INDEX(vertices!$E$2:$E$42,MATCH(distances!$A19,vertices!$A$2:$A$42,0))-INDEX(vertices!$E$2:$E$42,MATCH(distances!B$1,vertices!$A$2:$A$42,0)))^2),0)</f>
        <v>379</v>
      </c>
      <c r="C19" s="2">
        <f>ROUND(SQRT((INDEX(vertices!$D$2:$D$42,MATCH(distances!$A19,vertices!$A$2:$A$42,0))-INDEX(vertices!$D$2:$D$42,MATCH(distances!C$1,vertices!$A$2:$A$42,0)))^2+(INDEX(vertices!$E$2:$E$42,MATCH(distances!$A19,vertices!$A$2:$A$42,0))-INDEX(vertices!$E$2:$E$42,MATCH(distances!C$1,vertices!$A$2:$A$42,0)))^2),0)</f>
        <v>484</v>
      </c>
      <c r="D19" s="2">
        <f>ROUND(SQRT((INDEX(vertices!$D$2:$D$42,MATCH(distances!$A19,vertices!$A$2:$A$42,0))-INDEX(vertices!$D$2:$D$42,MATCH(distances!D$1,vertices!$A$2:$A$42,0)))^2+(INDEX(vertices!$E$2:$E$42,MATCH(distances!$A19,vertices!$A$2:$A$42,0))-INDEX(vertices!$E$2:$E$42,MATCH(distances!D$1,vertices!$A$2:$A$42,0)))^2),0)</f>
        <v>481</v>
      </c>
      <c r="E19" s="2">
        <f>ROUND(SQRT((INDEX(vertices!$D$2:$D$42,MATCH(distances!$A19,vertices!$A$2:$A$42,0))-INDEX(vertices!$D$2:$D$42,MATCH(distances!E$1,vertices!$A$2:$A$42,0)))^2+(INDEX(vertices!$E$2:$E$42,MATCH(distances!$A19,vertices!$A$2:$A$42,0))-INDEX(vertices!$E$2:$E$42,MATCH(distances!E$1,vertices!$A$2:$A$42,0)))^2),0)</f>
        <v>270</v>
      </c>
      <c r="F19" s="2">
        <f>ROUND(SQRT((INDEX(vertices!$D$2:$D$42,MATCH(distances!$A19,vertices!$A$2:$A$42,0))-INDEX(vertices!$D$2:$D$42,MATCH(distances!F$1,vertices!$A$2:$A$42,0)))^2+(INDEX(vertices!$E$2:$E$42,MATCH(distances!$A19,vertices!$A$2:$A$42,0))-INDEX(vertices!$E$2:$E$42,MATCH(distances!F$1,vertices!$A$2:$A$42,0)))^2),0)</f>
        <v>272</v>
      </c>
      <c r="G19" s="2">
        <f>ROUND(SQRT((INDEX(vertices!$D$2:$D$42,MATCH(distances!$A19,vertices!$A$2:$A$42,0))-INDEX(vertices!$D$2:$D$42,MATCH(distances!G$1,vertices!$A$2:$A$42,0)))^2+(INDEX(vertices!$E$2:$E$42,MATCH(distances!$A19,vertices!$A$2:$A$42,0))-INDEX(vertices!$E$2:$E$42,MATCH(distances!G$1,vertices!$A$2:$A$42,0)))^2),0)</f>
        <v>69</v>
      </c>
      <c r="H19" s="2">
        <f>ROUND(SQRT((INDEX(vertices!$D$2:$D$42,MATCH(distances!$A19,vertices!$A$2:$A$42,0))-INDEX(vertices!$D$2:$D$42,MATCH(distances!H$1,vertices!$A$2:$A$42,0)))^2+(INDEX(vertices!$E$2:$E$42,MATCH(distances!$A19,vertices!$A$2:$A$42,0))-INDEX(vertices!$E$2:$E$42,MATCH(distances!H$1,vertices!$A$2:$A$42,0)))^2),0)</f>
        <v>556</v>
      </c>
      <c r="I19" s="2">
        <f>ROUND(SQRT((INDEX(vertices!$D$2:$D$42,MATCH(distances!$A19,vertices!$A$2:$A$42,0))-INDEX(vertices!$D$2:$D$42,MATCH(distances!I$1,vertices!$A$2:$A$42,0)))^2+(INDEX(vertices!$E$2:$E$42,MATCH(distances!$A19,vertices!$A$2:$A$42,0))-INDEX(vertices!$E$2:$E$42,MATCH(distances!I$1,vertices!$A$2:$A$42,0)))^2),0)</f>
        <v>366</v>
      </c>
      <c r="J19" s="2">
        <f>ROUND(SQRT((INDEX(vertices!$D$2:$D$42,MATCH(distances!$A19,vertices!$A$2:$A$42,0))-INDEX(vertices!$D$2:$D$42,MATCH(distances!J$1,vertices!$A$2:$A$42,0)))^2+(INDEX(vertices!$E$2:$E$42,MATCH(distances!$A19,vertices!$A$2:$A$42,0))-INDEX(vertices!$E$2:$E$42,MATCH(distances!J$1,vertices!$A$2:$A$42,0)))^2),0)</f>
        <v>210</v>
      </c>
      <c r="K19" s="2">
        <f>ROUND(SQRT((INDEX(vertices!$D$2:$D$42,MATCH(distances!$A19,vertices!$A$2:$A$42,0))-INDEX(vertices!$D$2:$D$42,MATCH(distances!K$1,vertices!$A$2:$A$42,0)))^2+(INDEX(vertices!$E$2:$E$42,MATCH(distances!$A19,vertices!$A$2:$A$42,0))-INDEX(vertices!$E$2:$E$42,MATCH(distances!K$1,vertices!$A$2:$A$42,0)))^2),0)</f>
        <v>204</v>
      </c>
      <c r="L19" s="2">
        <f>ROUND(SQRT((INDEX(vertices!$D$2:$D$42,MATCH(distances!$A19,vertices!$A$2:$A$42,0))-INDEX(vertices!$D$2:$D$42,MATCH(distances!L$1,vertices!$A$2:$A$42,0)))^2+(INDEX(vertices!$E$2:$E$42,MATCH(distances!$A19,vertices!$A$2:$A$42,0))-INDEX(vertices!$E$2:$E$42,MATCH(distances!L$1,vertices!$A$2:$A$42,0)))^2),0)</f>
        <v>184</v>
      </c>
      <c r="M19" s="2">
        <f>ROUND(SQRT((INDEX(vertices!$D$2:$D$42,MATCH(distances!$A19,vertices!$A$2:$A$42,0))-INDEX(vertices!$D$2:$D$42,MATCH(distances!M$1,vertices!$A$2:$A$42,0)))^2+(INDEX(vertices!$E$2:$E$42,MATCH(distances!$A19,vertices!$A$2:$A$42,0))-INDEX(vertices!$E$2:$E$42,MATCH(distances!M$1,vertices!$A$2:$A$42,0)))^2),0)</f>
        <v>23</v>
      </c>
      <c r="N19" s="2">
        <f>ROUND(SQRT((INDEX(vertices!$D$2:$D$42,MATCH(distances!$A19,vertices!$A$2:$A$42,0))-INDEX(vertices!$D$2:$D$42,MATCH(distances!N$1,vertices!$A$2:$A$42,0)))^2+(INDEX(vertices!$E$2:$E$42,MATCH(distances!$A19,vertices!$A$2:$A$42,0))-INDEX(vertices!$E$2:$E$42,MATCH(distances!N$1,vertices!$A$2:$A$42,0)))^2),0)</f>
        <v>379</v>
      </c>
      <c r="O19" s="2">
        <f>ROUND(SQRT((INDEX(vertices!$D$2:$D$42,MATCH(distances!$A19,vertices!$A$2:$A$42,0))-INDEX(vertices!$D$2:$D$42,MATCH(distances!O$1,vertices!$A$2:$A$42,0)))^2+(INDEX(vertices!$E$2:$E$42,MATCH(distances!$A19,vertices!$A$2:$A$42,0))-INDEX(vertices!$E$2:$E$42,MATCH(distances!O$1,vertices!$A$2:$A$42,0)))^2),0)</f>
        <v>160</v>
      </c>
      <c r="P19" s="2">
        <f>ROUND(SQRT((INDEX(vertices!$D$2:$D$42,MATCH(distances!$A19,vertices!$A$2:$A$42,0))-INDEX(vertices!$D$2:$D$42,MATCH(distances!P$1,vertices!$A$2:$A$42,0)))^2+(INDEX(vertices!$E$2:$E$42,MATCH(distances!$A19,vertices!$A$2:$A$42,0))-INDEX(vertices!$E$2:$E$42,MATCH(distances!P$1,vertices!$A$2:$A$42,0)))^2),0)</f>
        <v>214</v>
      </c>
      <c r="Q19" s="2">
        <f>ROUND(SQRT((INDEX(vertices!$D$2:$D$42,MATCH(distances!$A19,vertices!$A$2:$A$42,0))-INDEX(vertices!$D$2:$D$42,MATCH(distances!Q$1,vertices!$A$2:$A$42,0)))^2+(INDEX(vertices!$E$2:$E$42,MATCH(distances!$A19,vertices!$A$2:$A$42,0))-INDEX(vertices!$E$2:$E$42,MATCH(distances!Q$1,vertices!$A$2:$A$42,0)))^2),0)</f>
        <v>132</v>
      </c>
      <c r="R19" s="2">
        <f>ROUND(SQRT((INDEX(vertices!$D$2:$D$42,MATCH(distances!$A19,vertices!$A$2:$A$42,0))-INDEX(vertices!$D$2:$D$42,MATCH(distances!R$1,vertices!$A$2:$A$42,0)))^2+(INDEX(vertices!$E$2:$E$42,MATCH(distances!$A19,vertices!$A$2:$A$42,0))-INDEX(vertices!$E$2:$E$42,MATCH(distances!R$1,vertices!$A$2:$A$42,0)))^2),0)</f>
        <v>350</v>
      </c>
      <c r="S19" s="2">
        <f>ROUND(SQRT((INDEX(vertices!$D$2:$D$42,MATCH(distances!$A19,vertices!$A$2:$A$42,0))-INDEX(vertices!$D$2:$D$42,MATCH(distances!S$1,vertices!$A$2:$A$42,0)))^2+(INDEX(vertices!$E$2:$E$42,MATCH(distances!$A19,vertices!$A$2:$A$42,0))-INDEX(vertices!$E$2:$E$42,MATCH(distances!S$1,vertices!$A$2:$A$42,0)))^2),0)</f>
        <v>0</v>
      </c>
      <c r="T19" s="2">
        <f>ROUND(SQRT((INDEX(vertices!$D$2:$D$42,MATCH(distances!$A19,vertices!$A$2:$A$42,0))-INDEX(vertices!$D$2:$D$42,MATCH(distances!T$1,vertices!$A$2:$A$42,0)))^2+(INDEX(vertices!$E$2:$E$42,MATCH(distances!$A19,vertices!$A$2:$A$42,0))-INDEX(vertices!$E$2:$E$42,MATCH(distances!T$1,vertices!$A$2:$A$42,0)))^2),0)</f>
        <v>205</v>
      </c>
      <c r="U19" s="2">
        <f>ROUND(SQRT((INDEX(vertices!$D$2:$D$42,MATCH(distances!$A19,vertices!$A$2:$A$42,0))-INDEX(vertices!$D$2:$D$42,MATCH(distances!U$1,vertices!$A$2:$A$42,0)))^2+(INDEX(vertices!$E$2:$E$42,MATCH(distances!$A19,vertices!$A$2:$A$42,0))-INDEX(vertices!$E$2:$E$42,MATCH(distances!U$1,vertices!$A$2:$A$42,0)))^2),0)</f>
        <v>313</v>
      </c>
      <c r="V19" s="2">
        <f>ROUND(SQRT((INDEX(vertices!$D$2:$D$42,MATCH(distances!$A19,vertices!$A$2:$A$42,0))-INDEX(vertices!$D$2:$D$42,MATCH(distances!V$1,vertices!$A$2:$A$42,0)))^2+(INDEX(vertices!$E$2:$E$42,MATCH(distances!$A19,vertices!$A$2:$A$42,0))-INDEX(vertices!$E$2:$E$42,MATCH(distances!V$1,vertices!$A$2:$A$42,0)))^2),0)</f>
        <v>417</v>
      </c>
      <c r="W19" s="2">
        <f>ROUND(SQRT((INDEX(vertices!$D$2:$D$42,MATCH(distances!$A19,vertices!$A$2:$A$42,0))-INDEX(vertices!$D$2:$D$42,MATCH(distances!W$1,vertices!$A$2:$A$42,0)))^2+(INDEX(vertices!$E$2:$E$42,MATCH(distances!$A19,vertices!$A$2:$A$42,0))-INDEX(vertices!$E$2:$E$42,MATCH(distances!W$1,vertices!$A$2:$A$42,0)))^2),0)</f>
        <v>317</v>
      </c>
      <c r="X19" s="2">
        <f>ROUND(SQRT((INDEX(vertices!$D$2:$D$42,MATCH(distances!$A19,vertices!$A$2:$A$42,0))-INDEX(vertices!$D$2:$D$42,MATCH(distances!X$1,vertices!$A$2:$A$42,0)))^2+(INDEX(vertices!$E$2:$E$42,MATCH(distances!$A19,vertices!$A$2:$A$42,0))-INDEX(vertices!$E$2:$E$42,MATCH(distances!X$1,vertices!$A$2:$A$42,0)))^2),0)</f>
        <v>450</v>
      </c>
      <c r="Y19" s="2">
        <f>ROUND(SQRT((INDEX(vertices!$D$2:$D$42,MATCH(distances!$A19,vertices!$A$2:$A$42,0))-INDEX(vertices!$D$2:$D$42,MATCH(distances!Y$1,vertices!$A$2:$A$42,0)))^2+(INDEX(vertices!$E$2:$E$42,MATCH(distances!$A19,vertices!$A$2:$A$42,0))-INDEX(vertices!$E$2:$E$42,MATCH(distances!Y$1,vertices!$A$2:$A$42,0)))^2),0)</f>
        <v>371</v>
      </c>
      <c r="Z19" s="2">
        <f>ROUND(SQRT((INDEX(vertices!$D$2:$D$42,MATCH(distances!$A19,vertices!$A$2:$A$42,0))-INDEX(vertices!$D$2:$D$42,MATCH(distances!Z$1,vertices!$A$2:$A$42,0)))^2+(INDEX(vertices!$E$2:$E$42,MATCH(distances!$A19,vertices!$A$2:$A$42,0))-INDEX(vertices!$E$2:$E$42,MATCH(distances!Z$1,vertices!$A$2:$A$42,0)))^2),0)</f>
        <v>141</v>
      </c>
      <c r="AA19" s="2">
        <f>ROUND(SQRT((INDEX(vertices!$D$2:$D$42,MATCH(distances!$A19,vertices!$A$2:$A$42,0))-INDEX(vertices!$D$2:$D$42,MATCH(distances!AA$1,vertices!$A$2:$A$42,0)))^2+(INDEX(vertices!$E$2:$E$42,MATCH(distances!$A19,vertices!$A$2:$A$42,0))-INDEX(vertices!$E$2:$E$42,MATCH(distances!AA$1,vertices!$A$2:$A$42,0)))^2),0)</f>
        <v>210</v>
      </c>
      <c r="AB19" s="2">
        <f>ROUND(SQRT((INDEX(vertices!$D$2:$D$42,MATCH(distances!$A19,vertices!$A$2:$A$42,0))-INDEX(vertices!$D$2:$D$42,MATCH(distances!AB$1,vertices!$A$2:$A$42,0)))^2+(INDEX(vertices!$E$2:$E$42,MATCH(distances!$A19,vertices!$A$2:$A$42,0))-INDEX(vertices!$E$2:$E$42,MATCH(distances!AB$1,vertices!$A$2:$A$42,0)))^2),0)</f>
        <v>96</v>
      </c>
      <c r="AC19" s="2">
        <f>ROUND(SQRT((INDEX(vertices!$D$2:$D$42,MATCH(distances!$A19,vertices!$A$2:$A$42,0))-INDEX(vertices!$D$2:$D$42,MATCH(distances!AC$1,vertices!$A$2:$A$42,0)))^2+(INDEX(vertices!$E$2:$E$42,MATCH(distances!$A19,vertices!$A$2:$A$42,0))-INDEX(vertices!$E$2:$E$42,MATCH(distances!AC$1,vertices!$A$2:$A$42,0)))^2),0)</f>
        <v>436</v>
      </c>
      <c r="AD19" s="2">
        <f>ROUND(SQRT((INDEX(vertices!$D$2:$D$42,MATCH(distances!$A19,vertices!$A$2:$A$42,0))-INDEX(vertices!$D$2:$D$42,MATCH(distances!AD$1,vertices!$A$2:$A$42,0)))^2+(INDEX(vertices!$E$2:$E$42,MATCH(distances!$A19,vertices!$A$2:$A$42,0))-INDEX(vertices!$E$2:$E$42,MATCH(distances!AD$1,vertices!$A$2:$A$42,0)))^2),0)</f>
        <v>247</v>
      </c>
      <c r="AE19" s="2">
        <f>ROUND(SQRT((INDEX(vertices!$D$2:$D$42,MATCH(distances!$A19,vertices!$A$2:$A$42,0))-INDEX(vertices!$D$2:$D$42,MATCH(distances!AE$1,vertices!$A$2:$A$42,0)))^2+(INDEX(vertices!$E$2:$E$42,MATCH(distances!$A19,vertices!$A$2:$A$42,0))-INDEX(vertices!$E$2:$E$42,MATCH(distances!AE$1,vertices!$A$2:$A$42,0)))^2),0)</f>
        <v>360</v>
      </c>
      <c r="AF19" s="2">
        <f>ROUND(SQRT((INDEX(vertices!$D$2:$D$42,MATCH(distances!$A19,vertices!$A$2:$A$42,0))-INDEX(vertices!$D$2:$D$42,MATCH(distances!AF$1,vertices!$A$2:$A$42,0)))^2+(INDEX(vertices!$E$2:$E$42,MATCH(distances!$A19,vertices!$A$2:$A$42,0))-INDEX(vertices!$E$2:$E$42,MATCH(distances!AF$1,vertices!$A$2:$A$42,0)))^2),0)</f>
        <v>202</v>
      </c>
      <c r="AG19" s="2">
        <f>ROUND(SQRT((INDEX(vertices!$D$2:$D$42,MATCH(distances!$A19,vertices!$A$2:$A$42,0))-INDEX(vertices!$D$2:$D$42,MATCH(distances!AG$1,vertices!$A$2:$A$42,0)))^2+(INDEX(vertices!$E$2:$E$42,MATCH(distances!$A19,vertices!$A$2:$A$42,0))-INDEX(vertices!$E$2:$E$42,MATCH(distances!AG$1,vertices!$A$2:$A$42,0)))^2),0)</f>
        <v>517</v>
      </c>
      <c r="AH19" s="2">
        <f>ROUND(SQRT((INDEX(vertices!$D$2:$D$42,MATCH(distances!$A19,vertices!$A$2:$A$42,0))-INDEX(vertices!$D$2:$D$42,MATCH(distances!AH$1,vertices!$A$2:$A$42,0)))^2+(INDEX(vertices!$E$2:$E$42,MATCH(distances!$A19,vertices!$A$2:$A$42,0))-INDEX(vertices!$E$2:$E$42,MATCH(distances!AH$1,vertices!$A$2:$A$42,0)))^2),0)</f>
        <v>308</v>
      </c>
      <c r="AI19" s="2">
        <f>ROUND(SQRT((INDEX(vertices!$D$2:$D$42,MATCH(distances!$A19,vertices!$A$2:$A$42,0))-INDEX(vertices!$D$2:$D$42,MATCH(distances!AI$1,vertices!$A$2:$A$42,0)))^2+(INDEX(vertices!$E$2:$E$42,MATCH(distances!$A19,vertices!$A$2:$A$42,0))-INDEX(vertices!$E$2:$E$42,MATCH(distances!AI$1,vertices!$A$2:$A$42,0)))^2),0)</f>
        <v>344</v>
      </c>
      <c r="AJ19" s="2">
        <f>ROUND(SQRT((INDEX(vertices!$D$2:$D$42,MATCH(distances!$A19,vertices!$A$2:$A$42,0))-INDEX(vertices!$D$2:$D$42,MATCH(distances!AJ$1,vertices!$A$2:$A$42,0)))^2+(INDEX(vertices!$E$2:$E$42,MATCH(distances!$A19,vertices!$A$2:$A$42,0))-INDEX(vertices!$E$2:$E$42,MATCH(distances!AJ$1,vertices!$A$2:$A$42,0)))^2),0)</f>
        <v>295</v>
      </c>
      <c r="AK19" s="2">
        <f>ROUND(SQRT((INDEX(vertices!$D$2:$D$42,MATCH(distances!$A19,vertices!$A$2:$A$42,0))-INDEX(vertices!$D$2:$D$42,MATCH(distances!AK$1,vertices!$A$2:$A$42,0)))^2+(INDEX(vertices!$E$2:$E$42,MATCH(distances!$A19,vertices!$A$2:$A$42,0))-INDEX(vertices!$E$2:$E$42,MATCH(distances!AK$1,vertices!$A$2:$A$42,0)))^2),0)</f>
        <v>342</v>
      </c>
      <c r="AL19" s="2">
        <f>ROUND(SQRT((INDEX(vertices!$D$2:$D$42,MATCH(distances!$A19,vertices!$A$2:$A$42,0))-INDEX(vertices!$D$2:$D$42,MATCH(distances!AL$1,vertices!$A$2:$A$42,0)))^2+(INDEX(vertices!$E$2:$E$42,MATCH(distances!$A19,vertices!$A$2:$A$42,0))-INDEX(vertices!$E$2:$E$42,MATCH(distances!AL$1,vertices!$A$2:$A$42,0)))^2),0)</f>
        <v>435</v>
      </c>
      <c r="AM19" s="2">
        <f>ROUND(SQRT((INDEX(vertices!$D$2:$D$42,MATCH(distances!$A19,vertices!$A$2:$A$42,0))-INDEX(vertices!$D$2:$D$42,MATCH(distances!AM$1,vertices!$A$2:$A$42,0)))^2+(INDEX(vertices!$E$2:$E$42,MATCH(distances!$A19,vertices!$A$2:$A$42,0))-INDEX(vertices!$E$2:$E$42,MATCH(distances!AM$1,vertices!$A$2:$A$42,0)))^2),0)</f>
        <v>224</v>
      </c>
      <c r="AN19" s="2">
        <f>ROUND(SQRT((INDEX(vertices!$D$2:$D$42,MATCH(distances!$A19,vertices!$A$2:$A$42,0))-INDEX(vertices!$D$2:$D$42,MATCH(distances!AN$1,vertices!$A$2:$A$42,0)))^2+(INDEX(vertices!$E$2:$E$42,MATCH(distances!$A19,vertices!$A$2:$A$42,0))-INDEX(vertices!$E$2:$E$42,MATCH(distances!AN$1,vertices!$A$2:$A$42,0)))^2),0)</f>
        <v>384</v>
      </c>
      <c r="AO19" s="2">
        <f>ROUND(SQRT((INDEX(vertices!$D$2:$D$42,MATCH(distances!$A19,vertices!$A$2:$A$42,0))-INDEX(vertices!$D$2:$D$42,MATCH(distances!AO$1,vertices!$A$2:$A$42,0)))^2+(INDEX(vertices!$E$2:$E$42,MATCH(distances!$A19,vertices!$A$2:$A$42,0))-INDEX(vertices!$E$2:$E$42,MATCH(distances!AO$1,vertices!$A$2:$A$42,0)))^2),0)</f>
        <v>296</v>
      </c>
      <c r="AP19" s="2">
        <f>ROUND(SQRT((INDEX(vertices!$D$2:$D$42,MATCH(distances!$A19,vertices!$A$2:$A$42,0))-INDEX(vertices!$D$2:$D$42,MATCH(distances!AP$1,vertices!$A$2:$A$42,0)))^2+(INDEX(vertices!$E$2:$E$42,MATCH(distances!$A19,vertices!$A$2:$A$42,0))-INDEX(vertices!$E$2:$E$42,MATCH(distances!AP$1,vertices!$A$2:$A$42,0)))^2),0)</f>
        <v>438</v>
      </c>
    </row>
    <row r="20" spans="1:42" x14ac:dyDescent="0.25">
      <c r="A20" t="str">
        <v>S</v>
      </c>
      <c r="B20" s="2">
        <f>ROUND(SQRT((INDEX(vertices!$D$2:$D$42,MATCH(distances!$A20,vertices!$A$2:$A$42,0))-INDEX(vertices!$D$2:$D$42,MATCH(distances!B$1,vertices!$A$2:$A$42,0)))^2+(INDEX(vertices!$E$2:$E$42,MATCH(distances!$A20,vertices!$A$2:$A$42,0))-INDEX(vertices!$E$2:$E$42,MATCH(distances!B$1,vertices!$A$2:$A$42,0)))^2),0)</f>
        <v>232</v>
      </c>
      <c r="C20" s="2">
        <f>ROUND(SQRT((INDEX(vertices!$D$2:$D$42,MATCH(distances!$A20,vertices!$A$2:$A$42,0))-INDEX(vertices!$D$2:$D$42,MATCH(distances!C$1,vertices!$A$2:$A$42,0)))^2+(INDEX(vertices!$E$2:$E$42,MATCH(distances!$A20,vertices!$A$2:$A$42,0))-INDEX(vertices!$E$2:$E$42,MATCH(distances!C$1,vertices!$A$2:$A$42,0)))^2),0)</f>
        <v>293</v>
      </c>
      <c r="D20" s="2">
        <f>ROUND(SQRT((INDEX(vertices!$D$2:$D$42,MATCH(distances!$A20,vertices!$A$2:$A$42,0))-INDEX(vertices!$D$2:$D$42,MATCH(distances!D$1,vertices!$A$2:$A$42,0)))^2+(INDEX(vertices!$E$2:$E$42,MATCH(distances!$A20,vertices!$A$2:$A$42,0))-INDEX(vertices!$E$2:$E$42,MATCH(distances!D$1,vertices!$A$2:$A$42,0)))^2),0)</f>
        <v>276</v>
      </c>
      <c r="E20" s="2">
        <f>ROUND(SQRT((INDEX(vertices!$D$2:$D$42,MATCH(distances!$A20,vertices!$A$2:$A$42,0))-INDEX(vertices!$D$2:$D$42,MATCH(distances!E$1,vertices!$A$2:$A$42,0)))^2+(INDEX(vertices!$E$2:$E$42,MATCH(distances!$A20,vertices!$A$2:$A$42,0))-INDEX(vertices!$E$2:$E$42,MATCH(distances!E$1,vertices!$A$2:$A$42,0)))^2),0)</f>
        <v>96</v>
      </c>
      <c r="F20" s="2">
        <f>ROUND(SQRT((INDEX(vertices!$D$2:$D$42,MATCH(distances!$A20,vertices!$A$2:$A$42,0))-INDEX(vertices!$D$2:$D$42,MATCH(distances!F$1,vertices!$A$2:$A$42,0)))^2+(INDEX(vertices!$E$2:$E$42,MATCH(distances!$A20,vertices!$A$2:$A$42,0))-INDEX(vertices!$E$2:$E$42,MATCH(distances!F$1,vertices!$A$2:$A$42,0)))^2),0)</f>
        <v>78</v>
      </c>
      <c r="G20" s="2">
        <f>ROUND(SQRT((INDEX(vertices!$D$2:$D$42,MATCH(distances!$A20,vertices!$A$2:$A$42,0))-INDEX(vertices!$D$2:$D$42,MATCH(distances!G$1,vertices!$A$2:$A$42,0)))^2+(INDEX(vertices!$E$2:$E$42,MATCH(distances!$A20,vertices!$A$2:$A$42,0))-INDEX(vertices!$E$2:$E$42,MATCH(distances!G$1,vertices!$A$2:$A$42,0)))^2),0)</f>
        <v>140</v>
      </c>
      <c r="H20" s="2">
        <f>ROUND(SQRT((INDEX(vertices!$D$2:$D$42,MATCH(distances!$A20,vertices!$A$2:$A$42,0))-INDEX(vertices!$D$2:$D$42,MATCH(distances!H$1,vertices!$A$2:$A$42,0)))^2+(INDEX(vertices!$E$2:$E$42,MATCH(distances!$A20,vertices!$A$2:$A$42,0))-INDEX(vertices!$E$2:$E$42,MATCH(distances!H$1,vertices!$A$2:$A$42,0)))^2),0)</f>
        <v>364</v>
      </c>
      <c r="I20" s="2">
        <f>ROUND(SQRT((INDEX(vertices!$D$2:$D$42,MATCH(distances!$A20,vertices!$A$2:$A$42,0))-INDEX(vertices!$D$2:$D$42,MATCH(distances!I$1,vertices!$A$2:$A$42,0)))^2+(INDEX(vertices!$E$2:$E$42,MATCH(distances!$A20,vertices!$A$2:$A$42,0))-INDEX(vertices!$E$2:$E$42,MATCH(distances!I$1,vertices!$A$2:$A$42,0)))^2),0)</f>
        <v>300</v>
      </c>
      <c r="J20" s="2">
        <f>ROUND(SQRT((INDEX(vertices!$D$2:$D$42,MATCH(distances!$A20,vertices!$A$2:$A$42,0))-INDEX(vertices!$D$2:$D$42,MATCH(distances!J$1,vertices!$A$2:$A$42,0)))^2+(INDEX(vertices!$E$2:$E$42,MATCH(distances!$A20,vertices!$A$2:$A$42,0))-INDEX(vertices!$E$2:$E$42,MATCH(distances!J$1,vertices!$A$2:$A$42,0)))^2),0)</f>
        <v>27</v>
      </c>
      <c r="K20" s="2">
        <f>ROUND(SQRT((INDEX(vertices!$D$2:$D$42,MATCH(distances!$A20,vertices!$A$2:$A$42,0))-INDEX(vertices!$D$2:$D$42,MATCH(distances!K$1,vertices!$A$2:$A$42,0)))^2+(INDEX(vertices!$E$2:$E$42,MATCH(distances!$A20,vertices!$A$2:$A$42,0))-INDEX(vertices!$E$2:$E$42,MATCH(distances!K$1,vertices!$A$2:$A$42,0)))^2),0)</f>
        <v>157</v>
      </c>
      <c r="L20" s="2">
        <f>ROUND(SQRT((INDEX(vertices!$D$2:$D$42,MATCH(distances!$A20,vertices!$A$2:$A$42,0))-INDEX(vertices!$D$2:$D$42,MATCH(distances!L$1,vertices!$A$2:$A$42,0)))^2+(INDEX(vertices!$E$2:$E$42,MATCH(distances!$A20,vertices!$A$2:$A$42,0))-INDEX(vertices!$E$2:$E$42,MATCH(distances!L$1,vertices!$A$2:$A$42,0)))^2),0)</f>
        <v>146</v>
      </c>
      <c r="M20" s="2">
        <f>ROUND(SQRT((INDEX(vertices!$D$2:$D$42,MATCH(distances!$A20,vertices!$A$2:$A$42,0))-INDEX(vertices!$D$2:$D$42,MATCH(distances!M$1,vertices!$A$2:$A$42,0)))^2+(INDEX(vertices!$E$2:$E$42,MATCH(distances!$A20,vertices!$A$2:$A$42,0))-INDEX(vertices!$E$2:$E$42,MATCH(distances!M$1,vertices!$A$2:$A$42,0)))^2),0)</f>
        <v>194</v>
      </c>
      <c r="N20" s="2">
        <f>ROUND(SQRT((INDEX(vertices!$D$2:$D$42,MATCH(distances!$A20,vertices!$A$2:$A$42,0))-INDEX(vertices!$D$2:$D$42,MATCH(distances!N$1,vertices!$A$2:$A$42,0)))^2+(INDEX(vertices!$E$2:$E$42,MATCH(distances!$A20,vertices!$A$2:$A$42,0))-INDEX(vertices!$E$2:$E$42,MATCH(distances!N$1,vertices!$A$2:$A$42,0)))^2),0)</f>
        <v>313</v>
      </c>
      <c r="O20" s="2">
        <f>ROUND(SQRT((INDEX(vertices!$D$2:$D$42,MATCH(distances!$A20,vertices!$A$2:$A$42,0))-INDEX(vertices!$D$2:$D$42,MATCH(distances!O$1,vertices!$A$2:$A$42,0)))^2+(INDEX(vertices!$E$2:$E$42,MATCH(distances!$A20,vertices!$A$2:$A$42,0))-INDEX(vertices!$E$2:$E$42,MATCH(distances!O$1,vertices!$A$2:$A$42,0)))^2),0)</f>
        <v>225</v>
      </c>
      <c r="P20" s="2">
        <f>ROUND(SQRT((INDEX(vertices!$D$2:$D$42,MATCH(distances!$A20,vertices!$A$2:$A$42,0))-INDEX(vertices!$D$2:$D$42,MATCH(distances!P$1,vertices!$A$2:$A$42,0)))^2+(INDEX(vertices!$E$2:$E$42,MATCH(distances!$A20,vertices!$A$2:$A$42,0))-INDEX(vertices!$E$2:$E$42,MATCH(distances!P$1,vertices!$A$2:$A$42,0)))^2),0)</f>
        <v>132</v>
      </c>
      <c r="Q20" s="2">
        <f>ROUND(SQRT((INDEX(vertices!$D$2:$D$42,MATCH(distances!$A20,vertices!$A$2:$A$42,0))-INDEX(vertices!$D$2:$D$42,MATCH(distances!Q$1,vertices!$A$2:$A$42,0)))^2+(INDEX(vertices!$E$2:$E$42,MATCH(distances!$A20,vertices!$A$2:$A$42,0))-INDEX(vertices!$E$2:$E$42,MATCH(distances!Q$1,vertices!$A$2:$A$42,0)))^2),0)</f>
        <v>159</v>
      </c>
      <c r="R20" s="2">
        <f>ROUND(SQRT((INDEX(vertices!$D$2:$D$42,MATCH(distances!$A20,vertices!$A$2:$A$42,0))-INDEX(vertices!$D$2:$D$42,MATCH(distances!R$1,vertices!$A$2:$A$42,0)))^2+(INDEX(vertices!$E$2:$E$42,MATCH(distances!$A20,vertices!$A$2:$A$42,0))-INDEX(vertices!$E$2:$E$42,MATCH(distances!R$1,vertices!$A$2:$A$42,0)))^2),0)</f>
        <v>168</v>
      </c>
      <c r="S20" s="2">
        <f>ROUND(SQRT((INDEX(vertices!$D$2:$D$42,MATCH(distances!$A20,vertices!$A$2:$A$42,0))-INDEX(vertices!$D$2:$D$42,MATCH(distances!S$1,vertices!$A$2:$A$42,0)))^2+(INDEX(vertices!$E$2:$E$42,MATCH(distances!$A20,vertices!$A$2:$A$42,0))-INDEX(vertices!$E$2:$E$42,MATCH(distances!S$1,vertices!$A$2:$A$42,0)))^2),0)</f>
        <v>205</v>
      </c>
      <c r="T20" s="2">
        <f>ROUND(SQRT((INDEX(vertices!$D$2:$D$42,MATCH(distances!$A20,vertices!$A$2:$A$42,0))-INDEX(vertices!$D$2:$D$42,MATCH(distances!T$1,vertices!$A$2:$A$42,0)))^2+(INDEX(vertices!$E$2:$E$42,MATCH(distances!$A20,vertices!$A$2:$A$42,0))-INDEX(vertices!$E$2:$E$42,MATCH(distances!T$1,vertices!$A$2:$A$42,0)))^2),0)</f>
        <v>0</v>
      </c>
      <c r="U20" s="2">
        <f>ROUND(SQRT((INDEX(vertices!$D$2:$D$42,MATCH(distances!$A20,vertices!$A$2:$A$42,0))-INDEX(vertices!$D$2:$D$42,MATCH(distances!U$1,vertices!$A$2:$A$42,0)))^2+(INDEX(vertices!$E$2:$E$42,MATCH(distances!$A20,vertices!$A$2:$A$42,0))-INDEX(vertices!$E$2:$E$42,MATCH(distances!U$1,vertices!$A$2:$A$42,0)))^2),0)</f>
        <v>153</v>
      </c>
      <c r="V20" s="2">
        <f>ROUND(SQRT((INDEX(vertices!$D$2:$D$42,MATCH(distances!$A20,vertices!$A$2:$A$42,0))-INDEX(vertices!$D$2:$D$42,MATCH(distances!V$1,vertices!$A$2:$A$42,0)))^2+(INDEX(vertices!$E$2:$E$42,MATCH(distances!$A20,vertices!$A$2:$A$42,0))-INDEX(vertices!$E$2:$E$42,MATCH(distances!V$1,vertices!$A$2:$A$42,0)))^2),0)</f>
        <v>253</v>
      </c>
      <c r="W20" s="2">
        <f>ROUND(SQRT((INDEX(vertices!$D$2:$D$42,MATCH(distances!$A20,vertices!$A$2:$A$42,0))-INDEX(vertices!$D$2:$D$42,MATCH(distances!W$1,vertices!$A$2:$A$42,0)))^2+(INDEX(vertices!$E$2:$E$42,MATCH(distances!$A20,vertices!$A$2:$A$42,0))-INDEX(vertices!$E$2:$E$42,MATCH(distances!W$1,vertices!$A$2:$A$42,0)))^2),0)</f>
        <v>248</v>
      </c>
      <c r="X20" s="2">
        <f>ROUND(SQRT((INDEX(vertices!$D$2:$D$42,MATCH(distances!$A20,vertices!$A$2:$A$42,0))-INDEX(vertices!$D$2:$D$42,MATCH(distances!X$1,vertices!$A$2:$A$42,0)))^2+(INDEX(vertices!$E$2:$E$42,MATCH(distances!$A20,vertices!$A$2:$A$42,0))-INDEX(vertices!$E$2:$E$42,MATCH(distances!X$1,vertices!$A$2:$A$42,0)))^2),0)</f>
        <v>248</v>
      </c>
      <c r="Y20" s="2">
        <f>ROUND(SQRT((INDEX(vertices!$D$2:$D$42,MATCH(distances!$A20,vertices!$A$2:$A$42,0))-INDEX(vertices!$D$2:$D$42,MATCH(distances!Y$1,vertices!$A$2:$A$42,0)))^2+(INDEX(vertices!$E$2:$E$42,MATCH(distances!$A20,vertices!$A$2:$A$42,0))-INDEX(vertices!$E$2:$E$42,MATCH(distances!Y$1,vertices!$A$2:$A$42,0)))^2),0)</f>
        <v>185</v>
      </c>
      <c r="Z20" s="2">
        <f>ROUND(SQRT((INDEX(vertices!$D$2:$D$42,MATCH(distances!$A20,vertices!$A$2:$A$42,0))-INDEX(vertices!$D$2:$D$42,MATCH(distances!Z$1,vertices!$A$2:$A$42,0)))^2+(INDEX(vertices!$E$2:$E$42,MATCH(distances!$A20,vertices!$A$2:$A$42,0))-INDEX(vertices!$E$2:$E$42,MATCH(distances!Z$1,vertices!$A$2:$A$42,0)))^2),0)</f>
        <v>180</v>
      </c>
      <c r="AA20" s="2">
        <f>ROUND(SQRT((INDEX(vertices!$D$2:$D$42,MATCH(distances!$A20,vertices!$A$2:$A$42,0))-INDEX(vertices!$D$2:$D$42,MATCH(distances!AA$1,vertices!$A$2:$A$42,0)))^2+(INDEX(vertices!$E$2:$E$42,MATCH(distances!$A20,vertices!$A$2:$A$42,0))-INDEX(vertices!$E$2:$E$42,MATCH(distances!AA$1,vertices!$A$2:$A$42,0)))^2),0)</f>
        <v>27</v>
      </c>
      <c r="AB20" s="2">
        <f>ROUND(SQRT((INDEX(vertices!$D$2:$D$42,MATCH(distances!$A20,vertices!$A$2:$A$42,0))-INDEX(vertices!$D$2:$D$42,MATCH(distances!AB$1,vertices!$A$2:$A$42,0)))^2+(INDEX(vertices!$E$2:$E$42,MATCH(distances!$A20,vertices!$A$2:$A$42,0))-INDEX(vertices!$E$2:$E$42,MATCH(distances!AB$1,vertices!$A$2:$A$42,0)))^2),0)</f>
        <v>166</v>
      </c>
      <c r="AC20" s="2">
        <f>ROUND(SQRT((INDEX(vertices!$D$2:$D$42,MATCH(distances!$A20,vertices!$A$2:$A$42,0))-INDEX(vertices!$D$2:$D$42,MATCH(distances!AC$1,vertices!$A$2:$A$42,0)))^2+(INDEX(vertices!$E$2:$E$42,MATCH(distances!$A20,vertices!$A$2:$A$42,0))-INDEX(vertices!$E$2:$E$42,MATCH(distances!AC$1,vertices!$A$2:$A$42,0)))^2),0)</f>
        <v>309</v>
      </c>
      <c r="AD20" s="2">
        <f>ROUND(SQRT((INDEX(vertices!$D$2:$D$42,MATCH(distances!$A20,vertices!$A$2:$A$42,0))-INDEX(vertices!$D$2:$D$42,MATCH(distances!AD$1,vertices!$A$2:$A$42,0)))^2+(INDEX(vertices!$E$2:$E$42,MATCH(distances!$A20,vertices!$A$2:$A$42,0))-INDEX(vertices!$E$2:$E$42,MATCH(distances!AD$1,vertices!$A$2:$A$42,0)))^2),0)</f>
        <v>94</v>
      </c>
      <c r="AE20" s="2">
        <f>ROUND(SQRT((INDEX(vertices!$D$2:$D$42,MATCH(distances!$A20,vertices!$A$2:$A$42,0))-INDEX(vertices!$D$2:$D$42,MATCH(distances!AE$1,vertices!$A$2:$A$42,0)))^2+(INDEX(vertices!$E$2:$E$42,MATCH(distances!$A20,vertices!$A$2:$A$42,0))-INDEX(vertices!$E$2:$E$42,MATCH(distances!AE$1,vertices!$A$2:$A$42,0)))^2),0)</f>
        <v>157</v>
      </c>
      <c r="AF20" s="2">
        <f>ROUND(SQRT((INDEX(vertices!$D$2:$D$42,MATCH(distances!$A20,vertices!$A$2:$A$42,0))-INDEX(vertices!$D$2:$D$42,MATCH(distances!AF$1,vertices!$A$2:$A$42,0)))^2+(INDEX(vertices!$E$2:$E$42,MATCH(distances!$A20,vertices!$A$2:$A$42,0))-INDEX(vertices!$E$2:$E$42,MATCH(distances!AF$1,vertices!$A$2:$A$42,0)))^2),0)</f>
        <v>237</v>
      </c>
      <c r="AG20" s="2">
        <f>ROUND(SQRT((INDEX(vertices!$D$2:$D$42,MATCH(distances!$A20,vertices!$A$2:$A$42,0))-INDEX(vertices!$D$2:$D$42,MATCH(distances!AG$1,vertices!$A$2:$A$42,0)))^2+(INDEX(vertices!$E$2:$E$42,MATCH(distances!$A20,vertices!$A$2:$A$42,0))-INDEX(vertices!$E$2:$E$42,MATCH(distances!AG$1,vertices!$A$2:$A$42,0)))^2),0)</f>
        <v>323</v>
      </c>
      <c r="AH20" s="2">
        <f>ROUND(SQRT((INDEX(vertices!$D$2:$D$42,MATCH(distances!$A20,vertices!$A$2:$A$42,0))-INDEX(vertices!$D$2:$D$42,MATCH(distances!AH$1,vertices!$A$2:$A$42,0)))^2+(INDEX(vertices!$E$2:$E$42,MATCH(distances!$A20,vertices!$A$2:$A$42,0))-INDEX(vertices!$E$2:$E$42,MATCH(distances!AH$1,vertices!$A$2:$A$42,0)))^2),0)</f>
        <v>145</v>
      </c>
      <c r="AI20" s="2">
        <f>ROUND(SQRT((INDEX(vertices!$D$2:$D$42,MATCH(distances!$A20,vertices!$A$2:$A$42,0))-INDEX(vertices!$D$2:$D$42,MATCH(distances!AI$1,vertices!$A$2:$A$42,0)))^2+(INDEX(vertices!$E$2:$E$42,MATCH(distances!$A20,vertices!$A$2:$A$42,0))-INDEX(vertices!$E$2:$E$42,MATCH(distances!AI$1,vertices!$A$2:$A$42,0)))^2),0)</f>
        <v>146</v>
      </c>
      <c r="AJ20" s="2">
        <f>ROUND(SQRT((INDEX(vertices!$D$2:$D$42,MATCH(distances!$A20,vertices!$A$2:$A$42,0))-INDEX(vertices!$D$2:$D$42,MATCH(distances!AJ$1,vertices!$A$2:$A$42,0)))^2+(INDEX(vertices!$E$2:$E$42,MATCH(distances!$A20,vertices!$A$2:$A$42,0))-INDEX(vertices!$E$2:$E$42,MATCH(distances!AJ$1,vertices!$A$2:$A$42,0)))^2),0)</f>
        <v>114</v>
      </c>
      <c r="AK20" s="2">
        <f>ROUND(SQRT((INDEX(vertices!$D$2:$D$42,MATCH(distances!$A20,vertices!$A$2:$A$42,0))-INDEX(vertices!$D$2:$D$42,MATCH(distances!AK$1,vertices!$A$2:$A$42,0)))^2+(INDEX(vertices!$E$2:$E$42,MATCH(distances!$A20,vertices!$A$2:$A$42,0))-INDEX(vertices!$E$2:$E$42,MATCH(distances!AK$1,vertices!$A$2:$A$42,0)))^2),0)</f>
        <v>209</v>
      </c>
      <c r="AL20" s="2">
        <f>ROUND(SQRT((INDEX(vertices!$D$2:$D$42,MATCH(distances!$A20,vertices!$A$2:$A$42,0))-INDEX(vertices!$D$2:$D$42,MATCH(distances!AL$1,vertices!$A$2:$A$42,0)))^2+(INDEX(vertices!$E$2:$E$42,MATCH(distances!$A20,vertices!$A$2:$A$42,0))-INDEX(vertices!$E$2:$E$42,MATCH(distances!AL$1,vertices!$A$2:$A$42,0)))^2),0)</f>
        <v>285</v>
      </c>
      <c r="AM20" s="2">
        <f>ROUND(SQRT((INDEX(vertices!$D$2:$D$42,MATCH(distances!$A20,vertices!$A$2:$A$42,0))-INDEX(vertices!$D$2:$D$42,MATCH(distances!AM$1,vertices!$A$2:$A$42,0)))^2+(INDEX(vertices!$E$2:$E$42,MATCH(distances!$A20,vertices!$A$2:$A$42,0))-INDEX(vertices!$E$2:$E$42,MATCH(distances!AM$1,vertices!$A$2:$A$42,0)))^2),0)</f>
        <v>51</v>
      </c>
      <c r="AN20" s="2">
        <f>ROUND(SQRT((INDEX(vertices!$D$2:$D$42,MATCH(distances!$A20,vertices!$A$2:$A$42,0))-INDEX(vertices!$D$2:$D$42,MATCH(distances!AN$1,vertices!$A$2:$A$42,0)))^2+(INDEX(vertices!$E$2:$E$42,MATCH(distances!$A20,vertices!$A$2:$A$42,0))-INDEX(vertices!$E$2:$E$42,MATCH(distances!AN$1,vertices!$A$2:$A$42,0)))^2),0)</f>
        <v>288</v>
      </c>
      <c r="AO20" s="2">
        <f>ROUND(SQRT((INDEX(vertices!$D$2:$D$42,MATCH(distances!$A20,vertices!$A$2:$A$42,0))-INDEX(vertices!$D$2:$D$42,MATCH(distances!AO$1,vertices!$A$2:$A$42,0)))^2+(INDEX(vertices!$E$2:$E$42,MATCH(distances!$A20,vertices!$A$2:$A$42,0))-INDEX(vertices!$E$2:$E$42,MATCH(distances!AO$1,vertices!$A$2:$A$42,0)))^2),0)</f>
        <v>251</v>
      </c>
      <c r="AP20" s="2">
        <f>ROUND(SQRT((INDEX(vertices!$D$2:$D$42,MATCH(distances!$A20,vertices!$A$2:$A$42,0))-INDEX(vertices!$D$2:$D$42,MATCH(distances!AP$1,vertices!$A$2:$A$42,0)))^2+(INDEX(vertices!$E$2:$E$42,MATCH(distances!$A20,vertices!$A$2:$A$42,0))-INDEX(vertices!$E$2:$E$42,MATCH(distances!AP$1,vertices!$A$2:$A$42,0)))^2),0)</f>
        <v>313</v>
      </c>
    </row>
    <row r="21" spans="1:42" x14ac:dyDescent="0.25">
      <c r="A21" t="str">
        <v>T</v>
      </c>
      <c r="B21" s="2">
        <f>ROUND(SQRT((INDEX(vertices!$D$2:$D$42,MATCH(distances!$A21,vertices!$A$2:$A$42,0))-INDEX(vertices!$D$2:$D$42,MATCH(distances!B$1,vertices!$A$2:$A$42,0)))^2+(INDEX(vertices!$E$2:$E$42,MATCH(distances!$A21,vertices!$A$2:$A$42,0))-INDEX(vertices!$E$2:$E$42,MATCH(distances!B$1,vertices!$A$2:$A$42,0)))^2),0)</f>
        <v>334</v>
      </c>
      <c r="C21" s="2">
        <f>ROUND(SQRT((INDEX(vertices!$D$2:$D$42,MATCH(distances!$A21,vertices!$A$2:$A$42,0))-INDEX(vertices!$D$2:$D$42,MATCH(distances!C$1,vertices!$A$2:$A$42,0)))^2+(INDEX(vertices!$E$2:$E$42,MATCH(distances!$A21,vertices!$A$2:$A$42,0))-INDEX(vertices!$E$2:$E$42,MATCH(distances!C$1,vertices!$A$2:$A$42,0)))^2),0)</f>
        <v>179</v>
      </c>
      <c r="D21" s="2">
        <f>ROUND(SQRT((INDEX(vertices!$D$2:$D$42,MATCH(distances!$A21,vertices!$A$2:$A$42,0))-INDEX(vertices!$D$2:$D$42,MATCH(distances!D$1,vertices!$A$2:$A$42,0)))^2+(INDEX(vertices!$E$2:$E$42,MATCH(distances!$A21,vertices!$A$2:$A$42,0))-INDEX(vertices!$E$2:$E$42,MATCH(distances!D$1,vertices!$A$2:$A$42,0)))^2),0)</f>
        <v>231</v>
      </c>
      <c r="E21" s="2">
        <f>ROUND(SQRT((INDEX(vertices!$D$2:$D$42,MATCH(distances!$A21,vertices!$A$2:$A$42,0))-INDEX(vertices!$D$2:$D$42,MATCH(distances!E$1,vertices!$A$2:$A$42,0)))^2+(INDEX(vertices!$E$2:$E$42,MATCH(distances!$A21,vertices!$A$2:$A$42,0))-INDEX(vertices!$E$2:$E$42,MATCH(distances!E$1,vertices!$A$2:$A$42,0)))^2),0)</f>
        <v>212</v>
      </c>
      <c r="F21" s="2">
        <f>ROUND(SQRT((INDEX(vertices!$D$2:$D$42,MATCH(distances!$A21,vertices!$A$2:$A$42,0))-INDEX(vertices!$D$2:$D$42,MATCH(distances!F$1,vertices!$A$2:$A$42,0)))^2+(INDEX(vertices!$E$2:$E$42,MATCH(distances!$A21,vertices!$A$2:$A$42,0))-INDEX(vertices!$E$2:$E$42,MATCH(distances!F$1,vertices!$A$2:$A$42,0)))^2),0)</f>
        <v>178</v>
      </c>
      <c r="G21" s="2">
        <f>ROUND(SQRT((INDEX(vertices!$D$2:$D$42,MATCH(distances!$A21,vertices!$A$2:$A$42,0))-INDEX(vertices!$D$2:$D$42,MATCH(distances!G$1,vertices!$A$2:$A$42,0)))^2+(INDEX(vertices!$E$2:$E$42,MATCH(distances!$A21,vertices!$A$2:$A$42,0))-INDEX(vertices!$E$2:$E$42,MATCH(distances!G$1,vertices!$A$2:$A$42,0)))^2),0)</f>
        <v>246</v>
      </c>
      <c r="H21" s="2">
        <f>ROUND(SQRT((INDEX(vertices!$D$2:$D$42,MATCH(distances!$A21,vertices!$A$2:$A$42,0))-INDEX(vertices!$D$2:$D$42,MATCH(distances!H$1,vertices!$A$2:$A$42,0)))^2+(INDEX(vertices!$E$2:$E$42,MATCH(distances!$A21,vertices!$A$2:$A$42,0))-INDEX(vertices!$E$2:$E$42,MATCH(distances!H$1,vertices!$A$2:$A$42,0)))^2),0)</f>
        <v>249</v>
      </c>
      <c r="I21" s="2">
        <f>ROUND(SQRT((INDEX(vertices!$D$2:$D$42,MATCH(distances!$A21,vertices!$A$2:$A$42,0))-INDEX(vertices!$D$2:$D$42,MATCH(distances!I$1,vertices!$A$2:$A$42,0)))^2+(INDEX(vertices!$E$2:$E$42,MATCH(distances!$A21,vertices!$A$2:$A$42,0))-INDEX(vertices!$E$2:$E$42,MATCH(distances!I$1,vertices!$A$2:$A$42,0)))^2),0)</f>
        <v>185</v>
      </c>
      <c r="J21" s="2">
        <f>ROUND(SQRT((INDEX(vertices!$D$2:$D$42,MATCH(distances!$A21,vertices!$A$2:$A$42,0))-INDEX(vertices!$D$2:$D$42,MATCH(distances!J$1,vertices!$A$2:$A$42,0)))^2+(INDEX(vertices!$E$2:$E$42,MATCH(distances!$A21,vertices!$A$2:$A$42,0))-INDEX(vertices!$E$2:$E$42,MATCH(distances!J$1,vertices!$A$2:$A$42,0)))^2),0)</f>
        <v>175</v>
      </c>
      <c r="K21" s="2">
        <f>ROUND(SQRT((INDEX(vertices!$D$2:$D$42,MATCH(distances!$A21,vertices!$A$2:$A$42,0))-INDEX(vertices!$D$2:$D$42,MATCH(distances!K$1,vertices!$A$2:$A$42,0)))^2+(INDEX(vertices!$E$2:$E$42,MATCH(distances!$A21,vertices!$A$2:$A$42,0))-INDEX(vertices!$E$2:$E$42,MATCH(distances!K$1,vertices!$A$2:$A$42,0)))^2),0)</f>
        <v>309</v>
      </c>
      <c r="L21" s="2">
        <f>ROUND(SQRT((INDEX(vertices!$D$2:$D$42,MATCH(distances!$A21,vertices!$A$2:$A$42,0))-INDEX(vertices!$D$2:$D$42,MATCH(distances!L$1,vertices!$A$2:$A$42,0)))^2+(INDEX(vertices!$E$2:$E$42,MATCH(distances!$A21,vertices!$A$2:$A$42,0))-INDEX(vertices!$E$2:$E$42,MATCH(distances!L$1,vertices!$A$2:$A$42,0)))^2),0)</f>
        <v>151</v>
      </c>
      <c r="M21" s="2">
        <f>ROUND(SQRT((INDEX(vertices!$D$2:$D$42,MATCH(distances!$A21,vertices!$A$2:$A$42,0))-INDEX(vertices!$D$2:$D$42,MATCH(distances!M$1,vertices!$A$2:$A$42,0)))^2+(INDEX(vertices!$E$2:$E$42,MATCH(distances!$A21,vertices!$A$2:$A$42,0))-INDEX(vertices!$E$2:$E$42,MATCH(distances!M$1,vertices!$A$2:$A$42,0)))^2),0)</f>
        <v>311</v>
      </c>
      <c r="N21" s="2">
        <f>ROUND(SQRT((INDEX(vertices!$D$2:$D$42,MATCH(distances!$A21,vertices!$A$2:$A$42,0))-INDEX(vertices!$D$2:$D$42,MATCH(distances!N$1,vertices!$A$2:$A$42,0)))^2+(INDEX(vertices!$E$2:$E$42,MATCH(distances!$A21,vertices!$A$2:$A$42,0))-INDEX(vertices!$E$2:$E$42,MATCH(distances!N$1,vertices!$A$2:$A$42,0)))^2),0)</f>
        <v>196</v>
      </c>
      <c r="O21" s="2">
        <f>ROUND(SQRT((INDEX(vertices!$D$2:$D$42,MATCH(distances!$A21,vertices!$A$2:$A$42,0))-INDEX(vertices!$D$2:$D$42,MATCH(distances!O$1,vertices!$A$2:$A$42,0)))^2+(INDEX(vertices!$E$2:$E$42,MATCH(distances!$A21,vertices!$A$2:$A$42,0))-INDEX(vertices!$E$2:$E$42,MATCH(distances!O$1,vertices!$A$2:$A$42,0)))^2),0)</f>
        <v>244</v>
      </c>
      <c r="P21" s="2">
        <f>ROUND(SQRT((INDEX(vertices!$D$2:$D$42,MATCH(distances!$A21,vertices!$A$2:$A$42,0))-INDEX(vertices!$D$2:$D$42,MATCH(distances!P$1,vertices!$A$2:$A$42,0)))^2+(INDEX(vertices!$E$2:$E$42,MATCH(distances!$A21,vertices!$A$2:$A$42,0))-INDEX(vertices!$E$2:$E$42,MATCH(distances!P$1,vertices!$A$2:$A$42,0)))^2),0)</f>
        <v>282</v>
      </c>
      <c r="Q21" s="2">
        <f>ROUND(SQRT((INDEX(vertices!$D$2:$D$42,MATCH(distances!$A21,vertices!$A$2:$A$42,0))-INDEX(vertices!$D$2:$D$42,MATCH(distances!Q$1,vertices!$A$2:$A$42,0)))^2+(INDEX(vertices!$E$2:$E$42,MATCH(distances!$A21,vertices!$A$2:$A$42,0))-INDEX(vertices!$E$2:$E$42,MATCH(distances!Q$1,vertices!$A$2:$A$42,0)))^2),0)</f>
        <v>204</v>
      </c>
      <c r="R21" s="2">
        <f>ROUND(SQRT((INDEX(vertices!$D$2:$D$42,MATCH(distances!$A21,vertices!$A$2:$A$42,0))-INDEX(vertices!$D$2:$D$42,MATCH(distances!R$1,vertices!$A$2:$A$42,0)))^2+(INDEX(vertices!$E$2:$E$42,MATCH(distances!$A21,vertices!$A$2:$A$42,0))-INDEX(vertices!$E$2:$E$42,MATCH(distances!R$1,vertices!$A$2:$A$42,0)))^2),0)</f>
        <v>53</v>
      </c>
      <c r="S21" s="2">
        <f>ROUND(SQRT((INDEX(vertices!$D$2:$D$42,MATCH(distances!$A21,vertices!$A$2:$A$42,0))-INDEX(vertices!$D$2:$D$42,MATCH(distances!S$1,vertices!$A$2:$A$42,0)))^2+(INDEX(vertices!$E$2:$E$42,MATCH(distances!$A21,vertices!$A$2:$A$42,0))-INDEX(vertices!$E$2:$E$42,MATCH(distances!S$1,vertices!$A$2:$A$42,0)))^2),0)</f>
        <v>313</v>
      </c>
      <c r="T21" s="2">
        <f>ROUND(SQRT((INDEX(vertices!$D$2:$D$42,MATCH(distances!$A21,vertices!$A$2:$A$42,0))-INDEX(vertices!$D$2:$D$42,MATCH(distances!T$1,vertices!$A$2:$A$42,0)))^2+(INDEX(vertices!$E$2:$E$42,MATCH(distances!$A21,vertices!$A$2:$A$42,0))-INDEX(vertices!$E$2:$E$42,MATCH(distances!T$1,vertices!$A$2:$A$42,0)))^2),0)</f>
        <v>153</v>
      </c>
      <c r="U21" s="2">
        <f>ROUND(SQRT((INDEX(vertices!$D$2:$D$42,MATCH(distances!$A21,vertices!$A$2:$A$42,0))-INDEX(vertices!$D$2:$D$42,MATCH(distances!U$1,vertices!$A$2:$A$42,0)))^2+(INDEX(vertices!$E$2:$E$42,MATCH(distances!$A21,vertices!$A$2:$A$42,0))-INDEX(vertices!$E$2:$E$42,MATCH(distances!U$1,vertices!$A$2:$A$42,0)))^2),0)</f>
        <v>0</v>
      </c>
      <c r="V21" s="2">
        <f>ROUND(SQRT((INDEX(vertices!$D$2:$D$42,MATCH(distances!$A21,vertices!$A$2:$A$42,0))-INDEX(vertices!$D$2:$D$42,MATCH(distances!V$1,vertices!$A$2:$A$42,0)))^2+(INDEX(vertices!$E$2:$E$42,MATCH(distances!$A21,vertices!$A$2:$A$42,0))-INDEX(vertices!$E$2:$E$42,MATCH(distances!V$1,vertices!$A$2:$A$42,0)))^2),0)</f>
        <v>105</v>
      </c>
      <c r="W21" s="2">
        <f>ROUND(SQRT((INDEX(vertices!$D$2:$D$42,MATCH(distances!$A21,vertices!$A$2:$A$42,0))-INDEX(vertices!$D$2:$D$42,MATCH(distances!W$1,vertices!$A$2:$A$42,0)))^2+(INDEX(vertices!$E$2:$E$42,MATCH(distances!$A21,vertices!$A$2:$A$42,0))-INDEX(vertices!$E$2:$E$42,MATCH(distances!W$1,vertices!$A$2:$A$42,0)))^2),0)</f>
        <v>146</v>
      </c>
      <c r="X21" s="2">
        <f>ROUND(SQRT((INDEX(vertices!$D$2:$D$42,MATCH(distances!$A21,vertices!$A$2:$A$42,0))-INDEX(vertices!$D$2:$D$42,MATCH(distances!X$1,vertices!$A$2:$A$42,0)))^2+(INDEX(vertices!$E$2:$E$42,MATCH(distances!$A21,vertices!$A$2:$A$42,0))-INDEX(vertices!$E$2:$E$42,MATCH(distances!X$1,vertices!$A$2:$A$42,0)))^2),0)</f>
        <v>247</v>
      </c>
      <c r="Y21" s="2">
        <f>ROUND(SQRT((INDEX(vertices!$D$2:$D$42,MATCH(distances!$A21,vertices!$A$2:$A$42,0))-INDEX(vertices!$D$2:$D$42,MATCH(distances!Y$1,vertices!$A$2:$A$42,0)))^2+(INDEX(vertices!$E$2:$E$42,MATCH(distances!$A21,vertices!$A$2:$A$42,0))-INDEX(vertices!$E$2:$E$42,MATCH(distances!Y$1,vertices!$A$2:$A$42,0)))^2),0)</f>
        <v>73</v>
      </c>
      <c r="Z21" s="2">
        <f>ROUND(SQRT((INDEX(vertices!$D$2:$D$42,MATCH(distances!$A21,vertices!$A$2:$A$42,0))-INDEX(vertices!$D$2:$D$42,MATCH(distances!Z$1,vertices!$A$2:$A$42,0)))^2+(INDEX(vertices!$E$2:$E$42,MATCH(distances!$A21,vertices!$A$2:$A$42,0))-INDEX(vertices!$E$2:$E$42,MATCH(distances!Z$1,vertices!$A$2:$A$42,0)))^2),0)</f>
        <v>330</v>
      </c>
      <c r="AA21" s="2">
        <f>ROUND(SQRT((INDEX(vertices!$D$2:$D$42,MATCH(distances!$A21,vertices!$A$2:$A$42,0))-INDEX(vertices!$D$2:$D$42,MATCH(distances!AA$1,vertices!$A$2:$A$42,0)))^2+(INDEX(vertices!$E$2:$E$42,MATCH(distances!$A21,vertices!$A$2:$A$42,0))-INDEX(vertices!$E$2:$E$42,MATCH(distances!AA$1,vertices!$A$2:$A$42,0)))^2),0)</f>
        <v>175</v>
      </c>
      <c r="AB21" s="2">
        <f>ROUND(SQRT((INDEX(vertices!$D$2:$D$42,MATCH(distances!$A21,vertices!$A$2:$A$42,0))-INDEX(vertices!$D$2:$D$42,MATCH(distances!AB$1,vertices!$A$2:$A$42,0)))^2+(INDEX(vertices!$E$2:$E$42,MATCH(distances!$A21,vertices!$A$2:$A$42,0))-INDEX(vertices!$E$2:$E$42,MATCH(distances!AB$1,vertices!$A$2:$A$42,0)))^2),0)</f>
        <v>233</v>
      </c>
      <c r="AC21" s="2">
        <f>ROUND(SQRT((INDEX(vertices!$D$2:$D$42,MATCH(distances!$A21,vertices!$A$2:$A$42,0))-INDEX(vertices!$D$2:$D$42,MATCH(distances!AC$1,vertices!$A$2:$A$42,0)))^2+(INDEX(vertices!$E$2:$E$42,MATCH(distances!$A21,vertices!$A$2:$A$42,0))-INDEX(vertices!$E$2:$E$42,MATCH(distances!AC$1,vertices!$A$2:$A$42,0)))^2),0)</f>
        <v>158</v>
      </c>
      <c r="AD21" s="2">
        <f>ROUND(SQRT((INDEX(vertices!$D$2:$D$42,MATCH(distances!$A21,vertices!$A$2:$A$42,0))-INDEX(vertices!$D$2:$D$42,MATCH(distances!AD$1,vertices!$A$2:$A$42,0)))^2+(INDEX(vertices!$E$2:$E$42,MATCH(distances!$A21,vertices!$A$2:$A$42,0))-INDEX(vertices!$E$2:$E$42,MATCH(distances!AD$1,vertices!$A$2:$A$42,0)))^2),0)</f>
        <v>68</v>
      </c>
      <c r="AE21" s="2">
        <f>ROUND(SQRT((INDEX(vertices!$D$2:$D$42,MATCH(distances!$A21,vertices!$A$2:$A$42,0))-INDEX(vertices!$D$2:$D$42,MATCH(distances!AE$1,vertices!$A$2:$A$42,0)))^2+(INDEX(vertices!$E$2:$E$42,MATCH(distances!$A21,vertices!$A$2:$A$42,0))-INDEX(vertices!$E$2:$E$42,MATCH(distances!AE$1,vertices!$A$2:$A$42,0)))^2),0)</f>
        <v>179</v>
      </c>
      <c r="AF21" s="2">
        <f>ROUND(SQRT((INDEX(vertices!$D$2:$D$42,MATCH(distances!$A21,vertices!$A$2:$A$42,0))-INDEX(vertices!$D$2:$D$42,MATCH(distances!AF$1,vertices!$A$2:$A$42,0)))^2+(INDEX(vertices!$E$2:$E$42,MATCH(distances!$A21,vertices!$A$2:$A$42,0))-INDEX(vertices!$E$2:$E$42,MATCH(distances!AF$1,vertices!$A$2:$A$42,0)))^2),0)</f>
        <v>228</v>
      </c>
      <c r="AG21" s="2">
        <f>ROUND(SQRT((INDEX(vertices!$D$2:$D$42,MATCH(distances!$A21,vertices!$A$2:$A$42,0))-INDEX(vertices!$D$2:$D$42,MATCH(distances!AG$1,vertices!$A$2:$A$42,0)))^2+(INDEX(vertices!$E$2:$E$42,MATCH(distances!$A21,vertices!$A$2:$A$42,0))-INDEX(vertices!$E$2:$E$42,MATCH(distances!AG$1,vertices!$A$2:$A$42,0)))^2),0)</f>
        <v>216</v>
      </c>
      <c r="AH21" s="2">
        <f>ROUND(SQRT((INDEX(vertices!$D$2:$D$42,MATCH(distances!$A21,vertices!$A$2:$A$42,0))-INDEX(vertices!$D$2:$D$42,MATCH(distances!AH$1,vertices!$A$2:$A$42,0)))^2+(INDEX(vertices!$E$2:$E$42,MATCH(distances!$A21,vertices!$A$2:$A$42,0))-INDEX(vertices!$E$2:$E$42,MATCH(distances!AH$1,vertices!$A$2:$A$42,0)))^2),0)</f>
        <v>253</v>
      </c>
      <c r="AI21" s="2">
        <f>ROUND(SQRT((INDEX(vertices!$D$2:$D$42,MATCH(distances!$A21,vertices!$A$2:$A$42,0))-INDEX(vertices!$D$2:$D$42,MATCH(distances!AI$1,vertices!$A$2:$A$42,0)))^2+(INDEX(vertices!$E$2:$E$42,MATCH(distances!$A21,vertices!$A$2:$A$42,0))-INDEX(vertices!$E$2:$E$42,MATCH(distances!AI$1,vertices!$A$2:$A$42,0)))^2),0)</f>
        <v>196</v>
      </c>
      <c r="AJ21" s="2">
        <f>ROUND(SQRT((INDEX(vertices!$D$2:$D$42,MATCH(distances!$A21,vertices!$A$2:$A$42,0))-INDEX(vertices!$D$2:$D$42,MATCH(distances!AJ$1,vertices!$A$2:$A$42,0)))^2+(INDEX(vertices!$E$2:$E$42,MATCH(distances!$A21,vertices!$A$2:$A$42,0))-INDEX(vertices!$E$2:$E$42,MATCH(distances!AJ$1,vertices!$A$2:$A$42,0)))^2),0)</f>
        <v>48</v>
      </c>
      <c r="AK21" s="2">
        <f>ROUND(SQRT((INDEX(vertices!$D$2:$D$42,MATCH(distances!$A21,vertices!$A$2:$A$42,0))-INDEX(vertices!$D$2:$D$42,MATCH(distances!AK$1,vertices!$A$2:$A$42,0)))^2+(INDEX(vertices!$E$2:$E$42,MATCH(distances!$A21,vertices!$A$2:$A$42,0))-INDEX(vertices!$E$2:$E$42,MATCH(distances!AK$1,vertices!$A$2:$A$42,0)))^2),0)</f>
        <v>325</v>
      </c>
      <c r="AL21" s="2">
        <f>ROUND(SQRT((INDEX(vertices!$D$2:$D$42,MATCH(distances!$A21,vertices!$A$2:$A$42,0))-INDEX(vertices!$D$2:$D$42,MATCH(distances!AL$1,vertices!$A$2:$A$42,0)))^2+(INDEX(vertices!$E$2:$E$42,MATCH(distances!$A21,vertices!$A$2:$A$42,0))-INDEX(vertices!$E$2:$E$42,MATCH(distances!AL$1,vertices!$A$2:$A$42,0)))^2),0)</f>
        <v>375</v>
      </c>
      <c r="AM21" s="2">
        <f>ROUND(SQRT((INDEX(vertices!$D$2:$D$42,MATCH(distances!$A21,vertices!$A$2:$A$42,0))-INDEX(vertices!$D$2:$D$42,MATCH(distances!AM$1,vertices!$A$2:$A$42,0)))^2+(INDEX(vertices!$E$2:$E$42,MATCH(distances!$A21,vertices!$A$2:$A$42,0))-INDEX(vertices!$E$2:$E$42,MATCH(distances!AM$1,vertices!$A$2:$A$42,0)))^2),0)</f>
        <v>191</v>
      </c>
      <c r="AN21" s="2">
        <f>ROUND(SQRT((INDEX(vertices!$D$2:$D$42,MATCH(distances!$A21,vertices!$A$2:$A$42,0))-INDEX(vertices!$D$2:$D$42,MATCH(distances!AN$1,vertices!$A$2:$A$42,0)))^2+(INDEX(vertices!$E$2:$E$42,MATCH(distances!$A21,vertices!$A$2:$A$42,0))-INDEX(vertices!$E$2:$E$42,MATCH(distances!AN$1,vertices!$A$2:$A$42,0)))^2),0)</f>
        <v>154</v>
      </c>
      <c r="AO21" s="2">
        <f>ROUND(SQRT((INDEX(vertices!$D$2:$D$42,MATCH(distances!$A21,vertices!$A$2:$A$42,0))-INDEX(vertices!$D$2:$D$42,MATCH(distances!AO$1,vertices!$A$2:$A$42,0)))^2+(INDEX(vertices!$E$2:$E$42,MATCH(distances!$A21,vertices!$A$2:$A$42,0))-INDEX(vertices!$E$2:$E$42,MATCH(distances!AO$1,vertices!$A$2:$A$42,0)))^2),0)</f>
        <v>169</v>
      </c>
      <c r="AP21" s="2">
        <f>ROUND(SQRT((INDEX(vertices!$D$2:$D$42,MATCH(distances!$A21,vertices!$A$2:$A$42,0))-INDEX(vertices!$D$2:$D$42,MATCH(distances!AP$1,vertices!$A$2:$A$42,0)))^2+(INDEX(vertices!$E$2:$E$42,MATCH(distances!$A21,vertices!$A$2:$A$42,0))-INDEX(vertices!$E$2:$E$42,MATCH(distances!AP$1,vertices!$A$2:$A$42,0)))^2),0)</f>
        <v>419</v>
      </c>
    </row>
    <row r="22" spans="1:42" x14ac:dyDescent="0.25">
      <c r="A22" t="str">
        <v>U</v>
      </c>
      <c r="B22" s="2">
        <f>ROUND(SQRT((INDEX(vertices!$D$2:$D$42,MATCH(distances!$A22,vertices!$A$2:$A$42,0))-INDEX(vertices!$D$2:$D$42,MATCH(distances!B$1,vertices!$A$2:$A$42,0)))^2+(INDEX(vertices!$E$2:$E$42,MATCH(distances!$A22,vertices!$A$2:$A$42,0))-INDEX(vertices!$E$2:$E$42,MATCH(distances!B$1,vertices!$A$2:$A$42,0)))^2),0)</f>
        <v>395</v>
      </c>
      <c r="C22" s="2">
        <f>ROUND(SQRT((INDEX(vertices!$D$2:$D$42,MATCH(distances!$A22,vertices!$A$2:$A$42,0))-INDEX(vertices!$D$2:$D$42,MATCH(distances!C$1,vertices!$A$2:$A$42,0)))^2+(INDEX(vertices!$E$2:$E$42,MATCH(distances!$A22,vertices!$A$2:$A$42,0))-INDEX(vertices!$E$2:$E$42,MATCH(distances!C$1,vertices!$A$2:$A$42,0)))^2),0)</f>
        <v>106</v>
      </c>
      <c r="D22" s="2">
        <f>ROUND(SQRT((INDEX(vertices!$D$2:$D$42,MATCH(distances!$A22,vertices!$A$2:$A$42,0))-INDEX(vertices!$D$2:$D$42,MATCH(distances!D$1,vertices!$A$2:$A$42,0)))^2+(INDEX(vertices!$E$2:$E$42,MATCH(distances!$A22,vertices!$A$2:$A$42,0))-INDEX(vertices!$E$2:$E$42,MATCH(distances!D$1,vertices!$A$2:$A$42,0)))^2),0)</f>
        <v>213</v>
      </c>
      <c r="E22" s="2">
        <f>ROUND(SQRT((INDEX(vertices!$D$2:$D$42,MATCH(distances!$A22,vertices!$A$2:$A$42,0))-INDEX(vertices!$D$2:$D$42,MATCH(distances!E$1,vertices!$A$2:$A$42,0)))^2+(INDEX(vertices!$E$2:$E$42,MATCH(distances!$A22,vertices!$A$2:$A$42,0))-INDEX(vertices!$E$2:$E$42,MATCH(distances!E$1,vertices!$A$2:$A$42,0)))^2),0)</f>
        <v>293</v>
      </c>
      <c r="F22" s="2">
        <f>ROUND(SQRT((INDEX(vertices!$D$2:$D$42,MATCH(distances!$A22,vertices!$A$2:$A$42,0))-INDEX(vertices!$D$2:$D$42,MATCH(distances!F$1,vertices!$A$2:$A$42,0)))^2+(INDEX(vertices!$E$2:$E$42,MATCH(distances!$A22,vertices!$A$2:$A$42,0))-INDEX(vertices!$E$2:$E$42,MATCH(distances!F$1,vertices!$A$2:$A$42,0)))^2),0)</f>
        <v>258</v>
      </c>
      <c r="G22" s="2">
        <f>ROUND(SQRT((INDEX(vertices!$D$2:$D$42,MATCH(distances!$A22,vertices!$A$2:$A$42,0))-INDEX(vertices!$D$2:$D$42,MATCH(distances!G$1,vertices!$A$2:$A$42,0)))^2+(INDEX(vertices!$E$2:$E$42,MATCH(distances!$A22,vertices!$A$2:$A$42,0))-INDEX(vertices!$E$2:$E$42,MATCH(distances!G$1,vertices!$A$2:$A$42,0)))^2),0)</f>
        <v>350</v>
      </c>
      <c r="H22" s="2">
        <f>ROUND(SQRT((INDEX(vertices!$D$2:$D$42,MATCH(distances!$A22,vertices!$A$2:$A$42,0))-INDEX(vertices!$D$2:$D$42,MATCH(distances!H$1,vertices!$A$2:$A$42,0)))^2+(INDEX(vertices!$E$2:$E$42,MATCH(distances!$A22,vertices!$A$2:$A$42,0))-INDEX(vertices!$E$2:$E$42,MATCH(distances!H$1,vertices!$A$2:$A$42,0)))^2),0)</f>
        <v>165</v>
      </c>
      <c r="I22" s="2">
        <f>ROUND(SQRT((INDEX(vertices!$D$2:$D$42,MATCH(distances!$A22,vertices!$A$2:$A$42,0))-INDEX(vertices!$D$2:$D$42,MATCH(distances!I$1,vertices!$A$2:$A$42,0)))^2+(INDEX(vertices!$E$2:$E$42,MATCH(distances!$A22,vertices!$A$2:$A$42,0))-INDEX(vertices!$E$2:$E$42,MATCH(distances!I$1,vertices!$A$2:$A$42,0)))^2),0)</f>
        <v>194</v>
      </c>
      <c r="J22" s="2">
        <f>ROUND(SQRT((INDEX(vertices!$D$2:$D$42,MATCH(distances!$A22,vertices!$A$2:$A$42,0))-INDEX(vertices!$D$2:$D$42,MATCH(distances!J$1,vertices!$A$2:$A$42,0)))^2+(INDEX(vertices!$E$2:$E$42,MATCH(distances!$A22,vertices!$A$2:$A$42,0))-INDEX(vertices!$E$2:$E$42,MATCH(distances!J$1,vertices!$A$2:$A$42,0)))^2),0)</f>
        <v>272</v>
      </c>
      <c r="K22" s="2">
        <f>ROUND(SQRT((INDEX(vertices!$D$2:$D$42,MATCH(distances!$A22,vertices!$A$2:$A$42,0))-INDEX(vertices!$D$2:$D$42,MATCH(distances!K$1,vertices!$A$2:$A$42,0)))^2+(INDEX(vertices!$E$2:$E$42,MATCH(distances!$A22,vertices!$A$2:$A$42,0))-INDEX(vertices!$E$2:$E$42,MATCH(distances!K$1,vertices!$A$2:$A$42,0)))^2),0)</f>
        <v>405</v>
      </c>
      <c r="L22" s="2">
        <f>ROUND(SQRT((INDEX(vertices!$D$2:$D$42,MATCH(distances!$A22,vertices!$A$2:$A$42,0))-INDEX(vertices!$D$2:$D$42,MATCH(distances!L$1,vertices!$A$2:$A$42,0)))^2+(INDEX(vertices!$E$2:$E$42,MATCH(distances!$A22,vertices!$A$2:$A$42,0))-INDEX(vertices!$E$2:$E$42,MATCH(distances!L$1,vertices!$A$2:$A$42,0)))^2),0)</f>
        <v>246</v>
      </c>
      <c r="M22" s="2">
        <f>ROUND(SQRT((INDEX(vertices!$D$2:$D$42,MATCH(distances!$A22,vertices!$A$2:$A$42,0))-INDEX(vertices!$D$2:$D$42,MATCH(distances!M$1,vertices!$A$2:$A$42,0)))^2+(INDEX(vertices!$E$2:$E$42,MATCH(distances!$A22,vertices!$A$2:$A$42,0))-INDEX(vertices!$E$2:$E$42,MATCH(distances!M$1,vertices!$A$2:$A$42,0)))^2),0)</f>
        <v>415</v>
      </c>
      <c r="N22" s="2">
        <f>ROUND(SQRT((INDEX(vertices!$D$2:$D$42,MATCH(distances!$A22,vertices!$A$2:$A$42,0))-INDEX(vertices!$D$2:$D$42,MATCH(distances!N$1,vertices!$A$2:$A$42,0)))^2+(INDEX(vertices!$E$2:$E$42,MATCH(distances!$A22,vertices!$A$2:$A$42,0))-INDEX(vertices!$E$2:$E$42,MATCH(distances!N$1,vertices!$A$2:$A$42,0)))^2),0)</f>
        <v>199</v>
      </c>
      <c r="O22" s="2">
        <f>ROUND(SQRT((INDEX(vertices!$D$2:$D$42,MATCH(distances!$A22,vertices!$A$2:$A$42,0))-INDEX(vertices!$D$2:$D$42,MATCH(distances!O$1,vertices!$A$2:$A$42,0)))^2+(INDEX(vertices!$E$2:$E$42,MATCH(distances!$A22,vertices!$A$2:$A$42,0))-INDEX(vertices!$E$2:$E$42,MATCH(distances!O$1,vertices!$A$2:$A$42,0)))^2),0)</f>
        <v>331</v>
      </c>
      <c r="P22" s="2">
        <f>ROUND(SQRT((INDEX(vertices!$D$2:$D$42,MATCH(distances!$A22,vertices!$A$2:$A$42,0))-INDEX(vertices!$D$2:$D$42,MATCH(distances!P$1,vertices!$A$2:$A$42,0)))^2+(INDEX(vertices!$E$2:$E$42,MATCH(distances!$A22,vertices!$A$2:$A$42,0))-INDEX(vertices!$E$2:$E$42,MATCH(distances!P$1,vertices!$A$2:$A$42,0)))^2),0)</f>
        <v>376</v>
      </c>
      <c r="Q22" s="2">
        <f>ROUND(SQRT((INDEX(vertices!$D$2:$D$42,MATCH(distances!$A22,vertices!$A$2:$A$42,0))-INDEX(vertices!$D$2:$D$42,MATCH(distances!Q$1,vertices!$A$2:$A$42,0)))^2+(INDEX(vertices!$E$2:$E$42,MATCH(distances!$A22,vertices!$A$2:$A$42,0))-INDEX(vertices!$E$2:$E$42,MATCH(distances!Q$1,vertices!$A$2:$A$42,0)))^2),0)</f>
        <v>301</v>
      </c>
      <c r="R22" s="2">
        <f>ROUND(SQRT((INDEX(vertices!$D$2:$D$42,MATCH(distances!$A22,vertices!$A$2:$A$42,0))-INDEX(vertices!$D$2:$D$42,MATCH(distances!R$1,vertices!$A$2:$A$42,0)))^2+(INDEX(vertices!$E$2:$E$42,MATCH(distances!$A22,vertices!$A$2:$A$42,0))-INDEX(vertices!$E$2:$E$42,MATCH(distances!R$1,vertices!$A$2:$A$42,0)))^2),0)</f>
        <v>91</v>
      </c>
      <c r="S22" s="2">
        <f>ROUND(SQRT((INDEX(vertices!$D$2:$D$42,MATCH(distances!$A22,vertices!$A$2:$A$42,0))-INDEX(vertices!$D$2:$D$42,MATCH(distances!S$1,vertices!$A$2:$A$42,0)))^2+(INDEX(vertices!$E$2:$E$42,MATCH(distances!$A22,vertices!$A$2:$A$42,0))-INDEX(vertices!$E$2:$E$42,MATCH(distances!S$1,vertices!$A$2:$A$42,0)))^2),0)</f>
        <v>417</v>
      </c>
      <c r="T22" s="2">
        <f>ROUND(SQRT((INDEX(vertices!$D$2:$D$42,MATCH(distances!$A22,vertices!$A$2:$A$42,0))-INDEX(vertices!$D$2:$D$42,MATCH(distances!T$1,vertices!$A$2:$A$42,0)))^2+(INDEX(vertices!$E$2:$E$42,MATCH(distances!$A22,vertices!$A$2:$A$42,0))-INDEX(vertices!$E$2:$E$42,MATCH(distances!T$1,vertices!$A$2:$A$42,0)))^2),0)</f>
        <v>253</v>
      </c>
      <c r="U22" s="2">
        <f>ROUND(SQRT((INDEX(vertices!$D$2:$D$42,MATCH(distances!$A22,vertices!$A$2:$A$42,0))-INDEX(vertices!$D$2:$D$42,MATCH(distances!U$1,vertices!$A$2:$A$42,0)))^2+(INDEX(vertices!$E$2:$E$42,MATCH(distances!$A22,vertices!$A$2:$A$42,0))-INDEX(vertices!$E$2:$E$42,MATCH(distances!U$1,vertices!$A$2:$A$42,0)))^2),0)</f>
        <v>105</v>
      </c>
      <c r="V22" s="2">
        <f>ROUND(SQRT((INDEX(vertices!$D$2:$D$42,MATCH(distances!$A22,vertices!$A$2:$A$42,0))-INDEX(vertices!$D$2:$D$42,MATCH(distances!V$1,vertices!$A$2:$A$42,0)))^2+(INDEX(vertices!$E$2:$E$42,MATCH(distances!$A22,vertices!$A$2:$A$42,0))-INDEX(vertices!$E$2:$E$42,MATCH(distances!V$1,vertices!$A$2:$A$42,0)))^2),0)</f>
        <v>0</v>
      </c>
      <c r="W22" s="2">
        <f>ROUND(SQRT((INDEX(vertices!$D$2:$D$42,MATCH(distances!$A22,vertices!$A$2:$A$42,0))-INDEX(vertices!$D$2:$D$42,MATCH(distances!W$1,vertices!$A$2:$A$42,0)))^2+(INDEX(vertices!$E$2:$E$42,MATCH(distances!$A22,vertices!$A$2:$A$42,0))-INDEX(vertices!$E$2:$E$42,MATCH(distances!W$1,vertices!$A$2:$A$42,0)))^2),0)</f>
        <v>182</v>
      </c>
      <c r="X22" s="2">
        <f>ROUND(SQRT((INDEX(vertices!$D$2:$D$42,MATCH(distances!$A22,vertices!$A$2:$A$42,0))-INDEX(vertices!$D$2:$D$42,MATCH(distances!X$1,vertices!$A$2:$A$42,0)))^2+(INDEX(vertices!$E$2:$E$42,MATCH(distances!$A22,vertices!$A$2:$A$42,0))-INDEX(vertices!$E$2:$E$42,MATCH(distances!X$1,vertices!$A$2:$A$42,0)))^2),0)</f>
        <v>259</v>
      </c>
      <c r="Y22" s="2">
        <f>ROUND(SQRT((INDEX(vertices!$D$2:$D$42,MATCH(distances!$A22,vertices!$A$2:$A$42,0))-INDEX(vertices!$D$2:$D$42,MATCH(distances!Y$1,vertices!$A$2:$A$42,0)))^2+(INDEX(vertices!$E$2:$E$42,MATCH(distances!$A22,vertices!$A$2:$A$42,0))-INDEX(vertices!$E$2:$E$42,MATCH(distances!Y$1,vertices!$A$2:$A$42,0)))^2),0)</f>
        <v>84</v>
      </c>
      <c r="Z22" s="2">
        <f>ROUND(SQRT((INDEX(vertices!$D$2:$D$42,MATCH(distances!$A22,vertices!$A$2:$A$42,0))-INDEX(vertices!$D$2:$D$42,MATCH(distances!Z$1,vertices!$A$2:$A$42,0)))^2+(INDEX(vertices!$E$2:$E$42,MATCH(distances!$A22,vertices!$A$2:$A$42,0))-INDEX(vertices!$E$2:$E$42,MATCH(distances!Z$1,vertices!$A$2:$A$42,0)))^2),0)</f>
        <v>432</v>
      </c>
      <c r="AA22" s="2">
        <f>ROUND(SQRT((INDEX(vertices!$D$2:$D$42,MATCH(distances!$A22,vertices!$A$2:$A$42,0))-INDEX(vertices!$D$2:$D$42,MATCH(distances!AA$1,vertices!$A$2:$A$42,0)))^2+(INDEX(vertices!$E$2:$E$42,MATCH(distances!$A22,vertices!$A$2:$A$42,0))-INDEX(vertices!$E$2:$E$42,MATCH(distances!AA$1,vertices!$A$2:$A$42,0)))^2),0)</f>
        <v>272</v>
      </c>
      <c r="AB22" s="2">
        <f>ROUND(SQRT((INDEX(vertices!$D$2:$D$42,MATCH(distances!$A22,vertices!$A$2:$A$42,0))-INDEX(vertices!$D$2:$D$42,MATCH(distances!AB$1,vertices!$A$2:$A$42,0)))^2+(INDEX(vertices!$E$2:$E$42,MATCH(distances!$A22,vertices!$A$2:$A$42,0))-INDEX(vertices!$E$2:$E$42,MATCH(distances!AB$1,vertices!$A$2:$A$42,0)))^2),0)</f>
        <v>332</v>
      </c>
      <c r="AC22" s="2">
        <f>ROUND(SQRT((INDEX(vertices!$D$2:$D$42,MATCH(distances!$A22,vertices!$A$2:$A$42,0))-INDEX(vertices!$D$2:$D$42,MATCH(distances!AC$1,vertices!$A$2:$A$42,0)))^2+(INDEX(vertices!$E$2:$E$42,MATCH(distances!$A22,vertices!$A$2:$A$42,0))-INDEX(vertices!$E$2:$E$42,MATCH(distances!AC$1,vertices!$A$2:$A$42,0)))^2),0)</f>
        <v>98</v>
      </c>
      <c r="AD22" s="2">
        <f>ROUND(SQRT((INDEX(vertices!$D$2:$D$42,MATCH(distances!$A22,vertices!$A$2:$A$42,0))-INDEX(vertices!$D$2:$D$42,MATCH(distances!AD$1,vertices!$A$2:$A$42,0)))^2+(INDEX(vertices!$E$2:$E$42,MATCH(distances!$A22,vertices!$A$2:$A$42,0))-INDEX(vertices!$E$2:$E$42,MATCH(distances!AD$1,vertices!$A$2:$A$42,0)))^2),0)</f>
        <v>173</v>
      </c>
      <c r="AE22" s="2">
        <f>ROUND(SQRT((INDEX(vertices!$D$2:$D$42,MATCH(distances!$A22,vertices!$A$2:$A$42,0))-INDEX(vertices!$D$2:$D$42,MATCH(distances!AE$1,vertices!$A$2:$A$42,0)))^2+(INDEX(vertices!$E$2:$E$42,MATCH(distances!$A22,vertices!$A$2:$A$42,0))-INDEX(vertices!$E$2:$E$42,MATCH(distances!AE$1,vertices!$A$2:$A$42,0)))^2),0)</f>
        <v>224</v>
      </c>
      <c r="AF22" s="2">
        <f>ROUND(SQRT((INDEX(vertices!$D$2:$D$42,MATCH(distances!$A22,vertices!$A$2:$A$42,0))-INDEX(vertices!$D$2:$D$42,MATCH(distances!AF$1,vertices!$A$2:$A$42,0)))^2+(INDEX(vertices!$E$2:$E$42,MATCH(distances!$A22,vertices!$A$2:$A$42,0))-INDEX(vertices!$E$2:$E$42,MATCH(distances!AF$1,vertices!$A$2:$A$42,0)))^2),0)</f>
        <v>306</v>
      </c>
      <c r="AG22" s="2">
        <f>ROUND(SQRT((INDEX(vertices!$D$2:$D$42,MATCH(distances!$A22,vertices!$A$2:$A$42,0))-INDEX(vertices!$D$2:$D$42,MATCH(distances!AG$1,vertices!$A$2:$A$42,0)))^2+(INDEX(vertices!$E$2:$E$42,MATCH(distances!$A22,vertices!$A$2:$A$42,0))-INDEX(vertices!$E$2:$E$42,MATCH(distances!AG$1,vertices!$A$2:$A$42,0)))^2),0)</f>
        <v>145</v>
      </c>
      <c r="AH22" s="2">
        <f>ROUND(SQRT((INDEX(vertices!$D$2:$D$42,MATCH(distances!$A22,vertices!$A$2:$A$42,0))-INDEX(vertices!$D$2:$D$42,MATCH(distances!AH$1,vertices!$A$2:$A$42,0)))^2+(INDEX(vertices!$E$2:$E$42,MATCH(distances!$A22,vertices!$A$2:$A$42,0))-INDEX(vertices!$E$2:$E$42,MATCH(distances!AH$1,vertices!$A$2:$A$42,0)))^2),0)</f>
        <v>326</v>
      </c>
      <c r="AI22" s="2">
        <f>ROUND(SQRT((INDEX(vertices!$D$2:$D$42,MATCH(distances!$A22,vertices!$A$2:$A$42,0))-INDEX(vertices!$D$2:$D$42,MATCH(distances!AI$1,vertices!$A$2:$A$42,0)))^2+(INDEX(vertices!$E$2:$E$42,MATCH(distances!$A22,vertices!$A$2:$A$42,0))-INDEX(vertices!$E$2:$E$42,MATCH(distances!AI$1,vertices!$A$2:$A$42,0)))^2),0)</f>
        <v>250</v>
      </c>
      <c r="AJ22" s="2">
        <f>ROUND(SQRT((INDEX(vertices!$D$2:$D$42,MATCH(distances!$A22,vertices!$A$2:$A$42,0))-INDEX(vertices!$D$2:$D$42,MATCH(distances!AJ$1,vertices!$A$2:$A$42,0)))^2+(INDEX(vertices!$E$2:$E$42,MATCH(distances!$A22,vertices!$A$2:$A$42,0))-INDEX(vertices!$E$2:$E$42,MATCH(distances!AJ$1,vertices!$A$2:$A$42,0)))^2),0)</f>
        <v>139</v>
      </c>
      <c r="AK22" s="2">
        <f>ROUND(SQRT((INDEX(vertices!$D$2:$D$42,MATCH(distances!$A22,vertices!$A$2:$A$42,0))-INDEX(vertices!$D$2:$D$42,MATCH(distances!AK$1,vertices!$A$2:$A$42,0)))^2+(INDEX(vertices!$E$2:$E$42,MATCH(distances!$A22,vertices!$A$2:$A$42,0))-INDEX(vertices!$E$2:$E$42,MATCH(distances!AK$1,vertices!$A$2:$A$42,0)))^2),0)</f>
        <v>396</v>
      </c>
      <c r="AL22" s="2">
        <f>ROUND(SQRT((INDEX(vertices!$D$2:$D$42,MATCH(distances!$A22,vertices!$A$2:$A$42,0))-INDEX(vertices!$D$2:$D$42,MATCH(distances!AL$1,vertices!$A$2:$A$42,0)))^2+(INDEX(vertices!$E$2:$E$42,MATCH(distances!$A22,vertices!$A$2:$A$42,0))-INDEX(vertices!$E$2:$E$42,MATCH(distances!AL$1,vertices!$A$2:$A$42,0)))^2),0)</f>
        <v>427</v>
      </c>
      <c r="AM22" s="2">
        <f>ROUND(SQRT((INDEX(vertices!$D$2:$D$42,MATCH(distances!$A22,vertices!$A$2:$A$42,0))-INDEX(vertices!$D$2:$D$42,MATCH(distances!AM$1,vertices!$A$2:$A$42,0)))^2+(INDEX(vertices!$E$2:$E$42,MATCH(distances!$A22,vertices!$A$2:$A$42,0))-INDEX(vertices!$E$2:$E$42,MATCH(distances!AM$1,vertices!$A$2:$A$42,0)))^2),0)</f>
        <v>284</v>
      </c>
      <c r="AN22" s="2">
        <f>ROUND(SQRT((INDEX(vertices!$D$2:$D$42,MATCH(distances!$A22,vertices!$A$2:$A$42,0))-INDEX(vertices!$D$2:$D$42,MATCH(distances!AN$1,vertices!$A$2:$A$42,0)))^2+(INDEX(vertices!$E$2:$E$42,MATCH(distances!$A22,vertices!$A$2:$A$42,0))-INDEX(vertices!$E$2:$E$42,MATCH(distances!AN$1,vertices!$A$2:$A$42,0)))^2),0)</f>
        <v>143</v>
      </c>
      <c r="AO22" s="2">
        <f>ROUND(SQRT((INDEX(vertices!$D$2:$D$42,MATCH(distances!$A22,vertices!$A$2:$A$42,0))-INDEX(vertices!$D$2:$D$42,MATCH(distances!AO$1,vertices!$A$2:$A$42,0)))^2+(INDEX(vertices!$E$2:$E$42,MATCH(distances!$A22,vertices!$A$2:$A$42,0))-INDEX(vertices!$E$2:$E$42,MATCH(distances!AO$1,vertices!$A$2:$A$42,0)))^2),0)</f>
        <v>216</v>
      </c>
      <c r="AP22" s="2">
        <f>ROUND(SQRT((INDEX(vertices!$D$2:$D$42,MATCH(distances!$A22,vertices!$A$2:$A$42,0))-INDEX(vertices!$D$2:$D$42,MATCH(distances!AP$1,vertices!$A$2:$A$42,0)))^2+(INDEX(vertices!$E$2:$E$42,MATCH(distances!$A22,vertices!$A$2:$A$42,0))-INDEX(vertices!$E$2:$E$42,MATCH(distances!AP$1,vertices!$A$2:$A$42,0)))^2),0)</f>
        <v>478</v>
      </c>
    </row>
    <row r="23" spans="1:42" x14ac:dyDescent="0.25">
      <c r="A23" t="str">
        <v>V</v>
      </c>
      <c r="B23" s="2">
        <f>ROUND(SQRT((INDEX(vertices!$D$2:$D$42,MATCH(distances!$A23,vertices!$A$2:$A$42,0))-INDEX(vertices!$D$2:$D$42,MATCH(distances!B$1,vertices!$A$2:$A$42,0)))^2+(INDEX(vertices!$E$2:$E$42,MATCH(distances!$A23,vertices!$A$2:$A$42,0))-INDEX(vertices!$E$2:$E$42,MATCH(distances!B$1,vertices!$A$2:$A$42,0)))^2),0)</f>
        <v>465</v>
      </c>
      <c r="C23" s="2">
        <f>ROUND(SQRT((INDEX(vertices!$D$2:$D$42,MATCH(distances!$A23,vertices!$A$2:$A$42,0))-INDEX(vertices!$D$2:$D$42,MATCH(distances!C$1,vertices!$A$2:$A$42,0)))^2+(INDEX(vertices!$E$2:$E$42,MATCH(distances!$A23,vertices!$A$2:$A$42,0))-INDEX(vertices!$E$2:$E$42,MATCH(distances!C$1,vertices!$A$2:$A$42,0)))^2),0)</f>
        <v>287</v>
      </c>
      <c r="D23" s="2">
        <f>ROUND(SQRT((INDEX(vertices!$D$2:$D$42,MATCH(distances!$A23,vertices!$A$2:$A$42,0))-INDEX(vertices!$D$2:$D$42,MATCH(distances!D$1,vertices!$A$2:$A$42,0)))^2+(INDEX(vertices!$E$2:$E$42,MATCH(distances!$A23,vertices!$A$2:$A$42,0))-INDEX(vertices!$E$2:$E$42,MATCH(distances!D$1,vertices!$A$2:$A$42,0)))^2),0)</f>
        <v>370</v>
      </c>
      <c r="E23" s="2">
        <f>ROUND(SQRT((INDEX(vertices!$D$2:$D$42,MATCH(distances!$A23,vertices!$A$2:$A$42,0))-INDEX(vertices!$D$2:$D$42,MATCH(distances!E$1,vertices!$A$2:$A$42,0)))^2+(INDEX(vertices!$E$2:$E$42,MATCH(distances!$A23,vertices!$A$2:$A$42,0))-INDEX(vertices!$E$2:$E$42,MATCH(distances!E$1,vertices!$A$2:$A$42,0)))^2),0)</f>
        <v>333</v>
      </c>
      <c r="F23" s="2">
        <f>ROUND(SQRT((INDEX(vertices!$D$2:$D$42,MATCH(distances!$A23,vertices!$A$2:$A$42,0))-INDEX(vertices!$D$2:$D$42,MATCH(distances!F$1,vertices!$A$2:$A$42,0)))^2+(INDEX(vertices!$E$2:$E$42,MATCH(distances!$A23,vertices!$A$2:$A$42,0))-INDEX(vertices!$E$2:$E$42,MATCH(distances!F$1,vertices!$A$2:$A$42,0)))^2),0)</f>
        <v>302</v>
      </c>
      <c r="G23" s="2">
        <f>ROUND(SQRT((INDEX(vertices!$D$2:$D$42,MATCH(distances!$A23,vertices!$A$2:$A$42,0))-INDEX(vertices!$D$2:$D$42,MATCH(distances!G$1,vertices!$A$2:$A$42,0)))^2+(INDEX(vertices!$E$2:$E$42,MATCH(distances!$A23,vertices!$A$2:$A$42,0))-INDEX(vertices!$E$2:$E$42,MATCH(distances!G$1,vertices!$A$2:$A$42,0)))^2),0)</f>
        <v>264</v>
      </c>
      <c r="H23" s="2">
        <f>ROUND(SQRT((INDEX(vertices!$D$2:$D$42,MATCH(distances!$A23,vertices!$A$2:$A$42,0))-INDEX(vertices!$D$2:$D$42,MATCH(distances!H$1,vertices!$A$2:$A$42,0)))^2+(INDEX(vertices!$E$2:$E$42,MATCH(distances!$A23,vertices!$A$2:$A$42,0))-INDEX(vertices!$E$2:$E$42,MATCH(distances!H$1,vertices!$A$2:$A$42,0)))^2),0)</f>
        <v>346</v>
      </c>
      <c r="I23" s="2">
        <f>ROUND(SQRT((INDEX(vertices!$D$2:$D$42,MATCH(distances!$A23,vertices!$A$2:$A$42,0))-INDEX(vertices!$D$2:$D$42,MATCH(distances!I$1,vertices!$A$2:$A$42,0)))^2+(INDEX(vertices!$E$2:$E$42,MATCH(distances!$A23,vertices!$A$2:$A$42,0))-INDEX(vertices!$E$2:$E$42,MATCH(distances!I$1,vertices!$A$2:$A$42,0)))^2),0)</f>
        <v>54</v>
      </c>
      <c r="J23" s="2">
        <f>ROUND(SQRT((INDEX(vertices!$D$2:$D$42,MATCH(distances!$A23,vertices!$A$2:$A$42,0))-INDEX(vertices!$D$2:$D$42,MATCH(distances!J$1,vertices!$A$2:$A$42,0)))^2+(INDEX(vertices!$E$2:$E$42,MATCH(distances!$A23,vertices!$A$2:$A$42,0))-INDEX(vertices!$E$2:$E$42,MATCH(distances!J$1,vertices!$A$2:$A$42,0)))^2),0)</f>
        <v>275</v>
      </c>
      <c r="K23" s="2">
        <f>ROUND(SQRT((INDEX(vertices!$D$2:$D$42,MATCH(distances!$A23,vertices!$A$2:$A$42,0))-INDEX(vertices!$D$2:$D$42,MATCH(distances!K$1,vertices!$A$2:$A$42,0)))^2+(INDEX(vertices!$E$2:$E$42,MATCH(distances!$A23,vertices!$A$2:$A$42,0))-INDEX(vertices!$E$2:$E$42,MATCH(distances!K$1,vertices!$A$2:$A$42,0)))^2),0)</f>
        <v>396</v>
      </c>
      <c r="L23" s="2">
        <f>ROUND(SQRT((INDEX(vertices!$D$2:$D$42,MATCH(distances!$A23,vertices!$A$2:$A$42,0))-INDEX(vertices!$D$2:$D$42,MATCH(distances!L$1,vertices!$A$2:$A$42,0)))^2+(INDEX(vertices!$E$2:$E$42,MATCH(distances!$A23,vertices!$A$2:$A$42,0))-INDEX(vertices!$E$2:$E$42,MATCH(distances!L$1,vertices!$A$2:$A$42,0)))^2),0)</f>
        <v>136</v>
      </c>
      <c r="M23" s="2">
        <f>ROUND(SQRT((INDEX(vertices!$D$2:$D$42,MATCH(distances!$A23,vertices!$A$2:$A$42,0))-INDEX(vertices!$D$2:$D$42,MATCH(distances!M$1,vertices!$A$2:$A$42,0)))^2+(INDEX(vertices!$E$2:$E$42,MATCH(distances!$A23,vertices!$A$2:$A$42,0))-INDEX(vertices!$E$2:$E$42,MATCH(distances!M$1,vertices!$A$2:$A$42,0)))^2),0)</f>
        <v>325</v>
      </c>
      <c r="N23" s="2">
        <f>ROUND(SQRT((INDEX(vertices!$D$2:$D$42,MATCH(distances!$A23,vertices!$A$2:$A$42,0))-INDEX(vertices!$D$2:$D$42,MATCH(distances!N$1,vertices!$A$2:$A$42,0)))^2+(INDEX(vertices!$E$2:$E$42,MATCH(distances!$A23,vertices!$A$2:$A$42,0))-INDEX(vertices!$E$2:$E$42,MATCH(distances!N$1,vertices!$A$2:$A$42,0)))^2),0)</f>
        <v>68</v>
      </c>
      <c r="O23" s="2">
        <f>ROUND(SQRT((INDEX(vertices!$D$2:$D$42,MATCH(distances!$A23,vertices!$A$2:$A$42,0))-INDEX(vertices!$D$2:$D$42,MATCH(distances!O$1,vertices!$A$2:$A$42,0)))^2+(INDEX(vertices!$E$2:$E$42,MATCH(distances!$A23,vertices!$A$2:$A$42,0))-INDEX(vertices!$E$2:$E$42,MATCH(distances!O$1,vertices!$A$2:$A$42,0)))^2),0)</f>
        <v>182</v>
      </c>
      <c r="P23" s="2">
        <f>ROUND(SQRT((INDEX(vertices!$D$2:$D$42,MATCH(distances!$A23,vertices!$A$2:$A$42,0))-INDEX(vertices!$D$2:$D$42,MATCH(distances!P$1,vertices!$A$2:$A$42,0)))^2+(INDEX(vertices!$E$2:$E$42,MATCH(distances!$A23,vertices!$A$2:$A$42,0))-INDEX(vertices!$E$2:$E$42,MATCH(distances!P$1,vertices!$A$2:$A$42,0)))^2),0)</f>
        <v>376</v>
      </c>
      <c r="Q23" s="2">
        <f>ROUND(SQRT((INDEX(vertices!$D$2:$D$42,MATCH(distances!$A23,vertices!$A$2:$A$42,0))-INDEX(vertices!$D$2:$D$42,MATCH(distances!Q$1,vertices!$A$2:$A$42,0)))^2+(INDEX(vertices!$E$2:$E$42,MATCH(distances!$A23,vertices!$A$2:$A$42,0))-INDEX(vertices!$E$2:$E$42,MATCH(distances!Q$1,vertices!$A$2:$A$42,0)))^2),0)</f>
        <v>185</v>
      </c>
      <c r="R23" s="2">
        <f>ROUND(SQRT((INDEX(vertices!$D$2:$D$42,MATCH(distances!$A23,vertices!$A$2:$A$42,0))-INDEX(vertices!$D$2:$D$42,MATCH(distances!R$1,vertices!$A$2:$A$42,0)))^2+(INDEX(vertices!$E$2:$E$42,MATCH(distances!$A23,vertices!$A$2:$A$42,0))-INDEX(vertices!$E$2:$E$42,MATCH(distances!R$1,vertices!$A$2:$A$42,0)))^2),0)</f>
        <v>194</v>
      </c>
      <c r="S23" s="2">
        <f>ROUND(SQRT((INDEX(vertices!$D$2:$D$42,MATCH(distances!$A23,vertices!$A$2:$A$42,0))-INDEX(vertices!$D$2:$D$42,MATCH(distances!S$1,vertices!$A$2:$A$42,0)))^2+(INDEX(vertices!$E$2:$E$42,MATCH(distances!$A23,vertices!$A$2:$A$42,0))-INDEX(vertices!$E$2:$E$42,MATCH(distances!S$1,vertices!$A$2:$A$42,0)))^2),0)</f>
        <v>317</v>
      </c>
      <c r="T23" s="2">
        <f>ROUND(SQRT((INDEX(vertices!$D$2:$D$42,MATCH(distances!$A23,vertices!$A$2:$A$42,0))-INDEX(vertices!$D$2:$D$42,MATCH(distances!T$1,vertices!$A$2:$A$42,0)))^2+(INDEX(vertices!$E$2:$E$42,MATCH(distances!$A23,vertices!$A$2:$A$42,0))-INDEX(vertices!$E$2:$E$42,MATCH(distances!T$1,vertices!$A$2:$A$42,0)))^2),0)</f>
        <v>248</v>
      </c>
      <c r="U23" s="2">
        <f>ROUND(SQRT((INDEX(vertices!$D$2:$D$42,MATCH(distances!$A23,vertices!$A$2:$A$42,0))-INDEX(vertices!$D$2:$D$42,MATCH(distances!U$1,vertices!$A$2:$A$42,0)))^2+(INDEX(vertices!$E$2:$E$42,MATCH(distances!$A23,vertices!$A$2:$A$42,0))-INDEX(vertices!$E$2:$E$42,MATCH(distances!U$1,vertices!$A$2:$A$42,0)))^2),0)</f>
        <v>146</v>
      </c>
      <c r="V23" s="2">
        <f>ROUND(SQRT((INDEX(vertices!$D$2:$D$42,MATCH(distances!$A23,vertices!$A$2:$A$42,0))-INDEX(vertices!$D$2:$D$42,MATCH(distances!V$1,vertices!$A$2:$A$42,0)))^2+(INDEX(vertices!$E$2:$E$42,MATCH(distances!$A23,vertices!$A$2:$A$42,0))-INDEX(vertices!$E$2:$E$42,MATCH(distances!V$1,vertices!$A$2:$A$42,0)))^2),0)</f>
        <v>182</v>
      </c>
      <c r="W23" s="2">
        <f>ROUND(SQRT((INDEX(vertices!$D$2:$D$42,MATCH(distances!$A23,vertices!$A$2:$A$42,0))-INDEX(vertices!$D$2:$D$42,MATCH(distances!W$1,vertices!$A$2:$A$42,0)))^2+(INDEX(vertices!$E$2:$E$42,MATCH(distances!$A23,vertices!$A$2:$A$42,0))-INDEX(vertices!$E$2:$E$42,MATCH(distances!W$1,vertices!$A$2:$A$42,0)))^2),0)</f>
        <v>0</v>
      </c>
      <c r="X23" s="2">
        <f>ROUND(SQRT((INDEX(vertices!$D$2:$D$42,MATCH(distances!$A23,vertices!$A$2:$A$42,0))-INDEX(vertices!$D$2:$D$42,MATCH(distances!X$1,vertices!$A$2:$A$42,0)))^2+(INDEX(vertices!$E$2:$E$42,MATCH(distances!$A23,vertices!$A$2:$A$42,0))-INDEX(vertices!$E$2:$E$42,MATCH(distances!X$1,vertices!$A$2:$A$42,0)))^2),0)</f>
        <v>393</v>
      </c>
      <c r="Y23" s="2">
        <f>ROUND(SQRT((INDEX(vertices!$D$2:$D$42,MATCH(distances!$A23,vertices!$A$2:$A$42,0))-INDEX(vertices!$D$2:$D$42,MATCH(distances!Y$1,vertices!$A$2:$A$42,0)))^2+(INDEX(vertices!$E$2:$E$42,MATCH(distances!$A23,vertices!$A$2:$A$42,0))-INDEX(vertices!$E$2:$E$42,MATCH(distances!Y$1,vertices!$A$2:$A$42,0)))^2),0)</f>
        <v>210</v>
      </c>
      <c r="Z23" s="2">
        <f>ROUND(SQRT((INDEX(vertices!$D$2:$D$42,MATCH(distances!$A23,vertices!$A$2:$A$42,0))-INDEX(vertices!$D$2:$D$42,MATCH(distances!Z$1,vertices!$A$2:$A$42,0)))^2+(INDEX(vertices!$E$2:$E$42,MATCH(distances!$A23,vertices!$A$2:$A$42,0))-INDEX(vertices!$E$2:$E$42,MATCH(distances!Z$1,vertices!$A$2:$A$42,0)))^2),0)</f>
        <v>390</v>
      </c>
      <c r="AA23" s="2">
        <f>ROUND(SQRT((INDEX(vertices!$D$2:$D$42,MATCH(distances!$A23,vertices!$A$2:$A$42,0))-INDEX(vertices!$D$2:$D$42,MATCH(distances!AA$1,vertices!$A$2:$A$42,0)))^2+(INDEX(vertices!$E$2:$E$42,MATCH(distances!$A23,vertices!$A$2:$A$42,0))-INDEX(vertices!$E$2:$E$42,MATCH(distances!AA$1,vertices!$A$2:$A$42,0)))^2),0)</f>
        <v>275</v>
      </c>
      <c r="AB23" s="2">
        <f>ROUND(SQRT((INDEX(vertices!$D$2:$D$42,MATCH(distances!$A23,vertices!$A$2:$A$42,0))-INDEX(vertices!$D$2:$D$42,MATCH(distances!AB$1,vertices!$A$2:$A$42,0)))^2+(INDEX(vertices!$E$2:$E$42,MATCH(distances!$A23,vertices!$A$2:$A$42,0))-INDEX(vertices!$E$2:$E$42,MATCH(distances!AB$1,vertices!$A$2:$A$42,0)))^2),0)</f>
        <v>221</v>
      </c>
      <c r="AC23" s="2">
        <f>ROUND(SQRT((INDEX(vertices!$D$2:$D$42,MATCH(distances!$A23,vertices!$A$2:$A$42,0))-INDEX(vertices!$D$2:$D$42,MATCH(distances!AC$1,vertices!$A$2:$A$42,0)))^2+(INDEX(vertices!$E$2:$E$42,MATCH(distances!$A23,vertices!$A$2:$A$42,0))-INDEX(vertices!$E$2:$E$42,MATCH(distances!AC$1,vertices!$A$2:$A$42,0)))^2),0)</f>
        <v>139</v>
      </c>
      <c r="AD23" s="2">
        <f>ROUND(SQRT((INDEX(vertices!$D$2:$D$42,MATCH(distances!$A23,vertices!$A$2:$A$42,0))-INDEX(vertices!$D$2:$D$42,MATCH(distances!AD$1,vertices!$A$2:$A$42,0)))^2+(INDEX(vertices!$E$2:$E$42,MATCH(distances!$A23,vertices!$A$2:$A$42,0))-INDEX(vertices!$E$2:$E$42,MATCH(distances!AD$1,vertices!$A$2:$A$42,0)))^2),0)</f>
        <v>160</v>
      </c>
      <c r="AE23" s="2">
        <f>ROUND(SQRT((INDEX(vertices!$D$2:$D$42,MATCH(distances!$A23,vertices!$A$2:$A$42,0))-INDEX(vertices!$D$2:$D$42,MATCH(distances!AE$1,vertices!$A$2:$A$42,0)))^2+(INDEX(vertices!$E$2:$E$42,MATCH(distances!$A23,vertices!$A$2:$A$42,0))-INDEX(vertices!$E$2:$E$42,MATCH(distances!AE$1,vertices!$A$2:$A$42,0)))^2),0)</f>
        <v>323</v>
      </c>
      <c r="AF23" s="2">
        <f>ROUND(SQRT((INDEX(vertices!$D$2:$D$42,MATCH(distances!$A23,vertices!$A$2:$A$42,0))-INDEX(vertices!$D$2:$D$42,MATCH(distances!AF$1,vertices!$A$2:$A$42,0)))^2+(INDEX(vertices!$E$2:$E$42,MATCH(distances!$A23,vertices!$A$2:$A$42,0))-INDEX(vertices!$E$2:$E$42,MATCH(distances!AF$1,vertices!$A$2:$A$42,0)))^2),0)</f>
        <v>145</v>
      </c>
      <c r="AG23" s="2">
        <f>ROUND(SQRT((INDEX(vertices!$D$2:$D$42,MATCH(distances!$A23,vertices!$A$2:$A$42,0))-INDEX(vertices!$D$2:$D$42,MATCH(distances!AG$1,vertices!$A$2:$A$42,0)))^2+(INDEX(vertices!$E$2:$E$42,MATCH(distances!$A23,vertices!$A$2:$A$42,0))-INDEX(vertices!$E$2:$E$42,MATCH(distances!AG$1,vertices!$A$2:$A$42,0)))^2),0)</f>
        <v>326</v>
      </c>
      <c r="AH23" s="2">
        <f>ROUND(SQRT((INDEX(vertices!$D$2:$D$42,MATCH(distances!$A23,vertices!$A$2:$A$42,0))-INDEX(vertices!$D$2:$D$42,MATCH(distances!AH$1,vertices!$A$2:$A$42,0)))^2+(INDEX(vertices!$E$2:$E$42,MATCH(distances!$A23,vertices!$A$2:$A$42,0))-INDEX(vertices!$E$2:$E$42,MATCH(distances!AH$1,vertices!$A$2:$A$42,0)))^2),0)</f>
        <v>380</v>
      </c>
      <c r="AI23" s="2">
        <f>ROUND(SQRT((INDEX(vertices!$D$2:$D$42,MATCH(distances!$A23,vertices!$A$2:$A$42,0))-INDEX(vertices!$D$2:$D$42,MATCH(distances!AI$1,vertices!$A$2:$A$42,0)))^2+(INDEX(vertices!$E$2:$E$42,MATCH(distances!$A23,vertices!$A$2:$A$42,0))-INDEX(vertices!$E$2:$E$42,MATCH(distances!AI$1,vertices!$A$2:$A$42,0)))^2),0)</f>
        <v>336</v>
      </c>
      <c r="AJ23" s="2">
        <f>ROUND(SQRT((INDEX(vertices!$D$2:$D$42,MATCH(distances!$A23,vertices!$A$2:$A$42,0))-INDEX(vertices!$D$2:$D$42,MATCH(distances!AJ$1,vertices!$A$2:$A$42,0)))^2+(INDEX(vertices!$E$2:$E$42,MATCH(distances!$A23,vertices!$A$2:$A$42,0))-INDEX(vertices!$E$2:$E$42,MATCH(distances!AJ$1,vertices!$A$2:$A$42,0)))^2),0)</f>
        <v>185</v>
      </c>
      <c r="AK23" s="2">
        <f>ROUND(SQRT((INDEX(vertices!$D$2:$D$42,MATCH(distances!$A23,vertices!$A$2:$A$42,0))-INDEX(vertices!$D$2:$D$42,MATCH(distances!AK$1,vertices!$A$2:$A$42,0)))^2+(INDEX(vertices!$E$2:$E$42,MATCH(distances!$A23,vertices!$A$2:$A$42,0))-INDEX(vertices!$E$2:$E$42,MATCH(distances!AK$1,vertices!$A$2:$A$42,0)))^2),0)</f>
        <v>450</v>
      </c>
      <c r="AL23" s="2">
        <f>ROUND(SQRT((INDEX(vertices!$D$2:$D$42,MATCH(distances!$A23,vertices!$A$2:$A$42,0))-INDEX(vertices!$D$2:$D$42,MATCH(distances!AL$1,vertices!$A$2:$A$42,0)))^2+(INDEX(vertices!$E$2:$E$42,MATCH(distances!$A23,vertices!$A$2:$A$42,0))-INDEX(vertices!$E$2:$E$42,MATCH(distances!AL$1,vertices!$A$2:$A$42,0)))^2),0)</f>
        <v>512</v>
      </c>
      <c r="AM23" s="2">
        <f>ROUND(SQRT((INDEX(vertices!$D$2:$D$42,MATCH(distances!$A23,vertices!$A$2:$A$42,0))-INDEX(vertices!$D$2:$D$42,MATCH(distances!AM$1,vertices!$A$2:$A$42,0)))^2+(INDEX(vertices!$E$2:$E$42,MATCH(distances!$A23,vertices!$A$2:$A$42,0))-INDEX(vertices!$E$2:$E$42,MATCH(distances!AM$1,vertices!$A$2:$A$42,0)))^2),0)</f>
        <v>297</v>
      </c>
      <c r="AN23" s="2">
        <f>ROUND(SQRT((INDEX(vertices!$D$2:$D$42,MATCH(distances!$A23,vertices!$A$2:$A$42,0))-INDEX(vertices!$D$2:$D$42,MATCH(distances!AN$1,vertices!$A$2:$A$42,0)))^2+(INDEX(vertices!$E$2:$E$42,MATCH(distances!$A23,vertices!$A$2:$A$42,0))-INDEX(vertices!$E$2:$E$42,MATCH(distances!AN$1,vertices!$A$2:$A$42,0)))^2),0)</f>
        <v>72</v>
      </c>
      <c r="AO23" s="2">
        <f>ROUND(SQRT((INDEX(vertices!$D$2:$D$42,MATCH(distances!$A23,vertices!$A$2:$A$42,0))-INDEX(vertices!$D$2:$D$42,MATCH(distances!AO$1,vertices!$A$2:$A$42,0)))^2+(INDEX(vertices!$E$2:$E$42,MATCH(distances!$A23,vertices!$A$2:$A$42,0))-INDEX(vertices!$E$2:$E$42,MATCH(distances!AO$1,vertices!$A$2:$A$42,0)))^2),0)</f>
        <v>36</v>
      </c>
      <c r="AP23" s="2">
        <f>ROUND(SQRT((INDEX(vertices!$D$2:$D$42,MATCH(distances!$A23,vertices!$A$2:$A$42,0))-INDEX(vertices!$D$2:$D$42,MATCH(distances!AP$1,vertices!$A$2:$A$42,0)))^2+(INDEX(vertices!$E$2:$E$42,MATCH(distances!$A23,vertices!$A$2:$A$42,0))-INDEX(vertices!$E$2:$E$42,MATCH(distances!AP$1,vertices!$A$2:$A$42,0)))^2),0)</f>
        <v>550</v>
      </c>
    </row>
    <row r="24" spans="1:42" x14ac:dyDescent="0.25">
      <c r="A24" t="str">
        <v>W</v>
      </c>
      <c r="B24" s="2">
        <f>ROUND(SQRT((INDEX(vertices!$D$2:$D$42,MATCH(distances!$A24,vertices!$A$2:$A$42,0))-INDEX(vertices!$D$2:$D$42,MATCH(distances!B$1,vertices!$A$2:$A$42,0)))^2+(INDEX(vertices!$E$2:$E$42,MATCH(distances!$A24,vertices!$A$2:$A$42,0))-INDEX(vertices!$E$2:$E$42,MATCH(distances!B$1,vertices!$A$2:$A$42,0)))^2),0)</f>
        <v>191</v>
      </c>
      <c r="C24" s="2">
        <f>ROUND(SQRT((INDEX(vertices!$D$2:$D$42,MATCH(distances!$A24,vertices!$A$2:$A$42,0))-INDEX(vertices!$D$2:$D$42,MATCH(distances!C$1,vertices!$A$2:$A$42,0)))^2+(INDEX(vertices!$E$2:$E$42,MATCH(distances!$A24,vertices!$A$2:$A$42,0))-INDEX(vertices!$E$2:$E$42,MATCH(distances!C$1,vertices!$A$2:$A$42,0)))^2),0)</f>
        <v>196</v>
      </c>
      <c r="D24" s="2">
        <f>ROUND(SQRT((INDEX(vertices!$D$2:$D$42,MATCH(distances!$A24,vertices!$A$2:$A$42,0))-INDEX(vertices!$D$2:$D$42,MATCH(distances!D$1,vertices!$A$2:$A$42,0)))^2+(INDEX(vertices!$E$2:$E$42,MATCH(distances!$A24,vertices!$A$2:$A$42,0))-INDEX(vertices!$E$2:$E$42,MATCH(distances!D$1,vertices!$A$2:$A$42,0)))^2),0)</f>
        <v>73</v>
      </c>
      <c r="E24" s="2">
        <f>ROUND(SQRT((INDEX(vertices!$D$2:$D$42,MATCH(distances!$A24,vertices!$A$2:$A$42,0))-INDEX(vertices!$D$2:$D$42,MATCH(distances!E$1,vertices!$A$2:$A$42,0)))^2+(INDEX(vertices!$E$2:$E$42,MATCH(distances!$A24,vertices!$A$2:$A$42,0))-INDEX(vertices!$E$2:$E$42,MATCH(distances!E$1,vertices!$A$2:$A$42,0)))^2),0)</f>
        <v>190</v>
      </c>
      <c r="F24" s="2">
        <f>ROUND(SQRT((INDEX(vertices!$D$2:$D$42,MATCH(distances!$A24,vertices!$A$2:$A$42,0))-INDEX(vertices!$D$2:$D$42,MATCH(distances!F$1,vertices!$A$2:$A$42,0)))^2+(INDEX(vertices!$E$2:$E$42,MATCH(distances!$A24,vertices!$A$2:$A$42,0))-INDEX(vertices!$E$2:$E$42,MATCH(distances!F$1,vertices!$A$2:$A$42,0)))^2),0)</f>
        <v>179</v>
      </c>
      <c r="G24" s="2">
        <f>ROUND(SQRT((INDEX(vertices!$D$2:$D$42,MATCH(distances!$A24,vertices!$A$2:$A$42,0))-INDEX(vertices!$D$2:$D$42,MATCH(distances!G$1,vertices!$A$2:$A$42,0)))^2+(INDEX(vertices!$E$2:$E$42,MATCH(distances!$A24,vertices!$A$2:$A$42,0))-INDEX(vertices!$E$2:$E$42,MATCH(distances!G$1,vertices!$A$2:$A$42,0)))^2),0)</f>
        <v>388</v>
      </c>
      <c r="H24" s="2">
        <f>ROUND(SQRT((INDEX(vertices!$D$2:$D$42,MATCH(distances!$A24,vertices!$A$2:$A$42,0))-INDEX(vertices!$D$2:$D$42,MATCH(distances!H$1,vertices!$A$2:$A$42,0)))^2+(INDEX(vertices!$E$2:$E$42,MATCH(distances!$A24,vertices!$A$2:$A$42,0))-INDEX(vertices!$E$2:$E$42,MATCH(distances!H$1,vertices!$A$2:$A$42,0)))^2),0)</f>
        <v>233</v>
      </c>
      <c r="I24" s="2">
        <f>ROUND(SQRT((INDEX(vertices!$D$2:$D$42,MATCH(distances!$A24,vertices!$A$2:$A$42,0))-INDEX(vertices!$D$2:$D$42,MATCH(distances!I$1,vertices!$A$2:$A$42,0)))^2+(INDEX(vertices!$E$2:$E$42,MATCH(distances!$A24,vertices!$A$2:$A$42,0))-INDEX(vertices!$E$2:$E$42,MATCH(distances!I$1,vertices!$A$2:$A$42,0)))^2),0)</f>
        <v>428</v>
      </c>
      <c r="J24" s="2">
        <f>ROUND(SQRT((INDEX(vertices!$D$2:$D$42,MATCH(distances!$A24,vertices!$A$2:$A$42,0))-INDEX(vertices!$D$2:$D$42,MATCH(distances!J$1,vertices!$A$2:$A$42,0)))^2+(INDEX(vertices!$E$2:$E$42,MATCH(distances!$A24,vertices!$A$2:$A$42,0))-INDEX(vertices!$E$2:$E$42,MATCH(distances!J$1,vertices!$A$2:$A$42,0)))^2),0)</f>
        <v>240</v>
      </c>
      <c r="K24" s="2">
        <f>ROUND(SQRT((INDEX(vertices!$D$2:$D$42,MATCH(distances!$A24,vertices!$A$2:$A$42,0))-INDEX(vertices!$D$2:$D$42,MATCH(distances!K$1,vertices!$A$2:$A$42,0)))^2+(INDEX(vertices!$E$2:$E$42,MATCH(distances!$A24,vertices!$A$2:$A$42,0))-INDEX(vertices!$E$2:$E$42,MATCH(distances!K$1,vertices!$A$2:$A$42,0)))^2),0)</f>
        <v>315</v>
      </c>
      <c r="L24" s="2">
        <f>ROUND(SQRT((INDEX(vertices!$D$2:$D$42,MATCH(distances!$A24,vertices!$A$2:$A$42,0))-INDEX(vertices!$D$2:$D$42,MATCH(distances!L$1,vertices!$A$2:$A$42,0)))^2+(INDEX(vertices!$E$2:$E$42,MATCH(distances!$A24,vertices!$A$2:$A$42,0))-INDEX(vertices!$E$2:$E$42,MATCH(distances!L$1,vertices!$A$2:$A$42,0)))^2),0)</f>
        <v>363</v>
      </c>
      <c r="M24" s="2">
        <f>ROUND(SQRT((INDEX(vertices!$D$2:$D$42,MATCH(distances!$A24,vertices!$A$2:$A$42,0))-INDEX(vertices!$D$2:$D$42,MATCH(distances!M$1,vertices!$A$2:$A$42,0)))^2+(INDEX(vertices!$E$2:$E$42,MATCH(distances!$A24,vertices!$A$2:$A$42,0))-INDEX(vertices!$E$2:$E$42,MATCH(distances!M$1,vertices!$A$2:$A$42,0)))^2),0)</f>
        <v>436</v>
      </c>
      <c r="N24" s="2">
        <f>ROUND(SQRT((INDEX(vertices!$D$2:$D$42,MATCH(distances!$A24,vertices!$A$2:$A$42,0))-INDEX(vertices!$D$2:$D$42,MATCH(distances!N$1,vertices!$A$2:$A$42,0)))^2+(INDEX(vertices!$E$2:$E$42,MATCH(distances!$A24,vertices!$A$2:$A$42,0))-INDEX(vertices!$E$2:$E$42,MATCH(distances!N$1,vertices!$A$2:$A$42,0)))^2),0)</f>
        <v>437</v>
      </c>
      <c r="O24" s="2">
        <f>ROUND(SQRT((INDEX(vertices!$D$2:$D$42,MATCH(distances!$A24,vertices!$A$2:$A$42,0))-INDEX(vertices!$D$2:$D$42,MATCH(distances!O$1,vertices!$A$2:$A$42,0)))^2+(INDEX(vertices!$E$2:$E$42,MATCH(distances!$A24,vertices!$A$2:$A$42,0))-INDEX(vertices!$E$2:$E$42,MATCH(distances!O$1,vertices!$A$2:$A$42,0)))^2),0)</f>
        <v>457</v>
      </c>
      <c r="P24" s="2">
        <f>ROUND(SQRT((INDEX(vertices!$D$2:$D$42,MATCH(distances!$A24,vertices!$A$2:$A$42,0))-INDEX(vertices!$D$2:$D$42,MATCH(distances!P$1,vertices!$A$2:$A$42,0)))^2+(INDEX(vertices!$E$2:$E$42,MATCH(distances!$A24,vertices!$A$2:$A$42,0))-INDEX(vertices!$E$2:$E$42,MATCH(distances!P$1,vertices!$A$2:$A$42,0)))^2),0)</f>
        <v>284</v>
      </c>
      <c r="Q24" s="2">
        <f>ROUND(SQRT((INDEX(vertices!$D$2:$D$42,MATCH(distances!$A24,vertices!$A$2:$A$42,0))-INDEX(vertices!$D$2:$D$42,MATCH(distances!Q$1,vertices!$A$2:$A$42,0)))^2+(INDEX(vertices!$E$2:$E$42,MATCH(distances!$A24,vertices!$A$2:$A$42,0))-INDEX(vertices!$E$2:$E$42,MATCH(distances!Q$1,vertices!$A$2:$A$42,0)))^2),0)</f>
        <v>397</v>
      </c>
      <c r="R24" s="2">
        <f>ROUND(SQRT((INDEX(vertices!$D$2:$D$42,MATCH(distances!$A24,vertices!$A$2:$A$42,0))-INDEX(vertices!$D$2:$D$42,MATCH(distances!R$1,vertices!$A$2:$A$42,0)))^2+(INDEX(vertices!$E$2:$E$42,MATCH(distances!$A24,vertices!$A$2:$A$42,0))-INDEX(vertices!$E$2:$E$42,MATCH(distances!R$1,vertices!$A$2:$A$42,0)))^2),0)</f>
        <v>200</v>
      </c>
      <c r="S24" s="2">
        <f>ROUND(SQRT((INDEX(vertices!$D$2:$D$42,MATCH(distances!$A24,vertices!$A$2:$A$42,0))-INDEX(vertices!$D$2:$D$42,MATCH(distances!S$1,vertices!$A$2:$A$42,0)))^2+(INDEX(vertices!$E$2:$E$42,MATCH(distances!$A24,vertices!$A$2:$A$42,0))-INDEX(vertices!$E$2:$E$42,MATCH(distances!S$1,vertices!$A$2:$A$42,0)))^2),0)</f>
        <v>450</v>
      </c>
      <c r="T24" s="2">
        <f>ROUND(SQRT((INDEX(vertices!$D$2:$D$42,MATCH(distances!$A24,vertices!$A$2:$A$42,0))-INDEX(vertices!$D$2:$D$42,MATCH(distances!T$1,vertices!$A$2:$A$42,0)))^2+(INDEX(vertices!$E$2:$E$42,MATCH(distances!$A24,vertices!$A$2:$A$42,0))-INDEX(vertices!$E$2:$E$42,MATCH(distances!T$1,vertices!$A$2:$A$42,0)))^2),0)</f>
        <v>248</v>
      </c>
      <c r="U24" s="2">
        <f>ROUND(SQRT((INDEX(vertices!$D$2:$D$42,MATCH(distances!$A24,vertices!$A$2:$A$42,0))-INDEX(vertices!$D$2:$D$42,MATCH(distances!U$1,vertices!$A$2:$A$42,0)))^2+(INDEX(vertices!$E$2:$E$42,MATCH(distances!$A24,vertices!$A$2:$A$42,0))-INDEX(vertices!$E$2:$E$42,MATCH(distances!U$1,vertices!$A$2:$A$42,0)))^2),0)</f>
        <v>247</v>
      </c>
      <c r="V24" s="2">
        <f>ROUND(SQRT((INDEX(vertices!$D$2:$D$42,MATCH(distances!$A24,vertices!$A$2:$A$42,0))-INDEX(vertices!$D$2:$D$42,MATCH(distances!V$1,vertices!$A$2:$A$42,0)))^2+(INDEX(vertices!$E$2:$E$42,MATCH(distances!$A24,vertices!$A$2:$A$42,0))-INDEX(vertices!$E$2:$E$42,MATCH(distances!V$1,vertices!$A$2:$A$42,0)))^2),0)</f>
        <v>259</v>
      </c>
      <c r="W24" s="2">
        <f>ROUND(SQRT((INDEX(vertices!$D$2:$D$42,MATCH(distances!$A24,vertices!$A$2:$A$42,0))-INDEX(vertices!$D$2:$D$42,MATCH(distances!W$1,vertices!$A$2:$A$42,0)))^2+(INDEX(vertices!$E$2:$E$42,MATCH(distances!$A24,vertices!$A$2:$A$42,0))-INDEX(vertices!$E$2:$E$42,MATCH(distances!W$1,vertices!$A$2:$A$42,0)))^2),0)</f>
        <v>393</v>
      </c>
      <c r="X24" s="2">
        <f>ROUND(SQRT((INDEX(vertices!$D$2:$D$42,MATCH(distances!$A24,vertices!$A$2:$A$42,0))-INDEX(vertices!$D$2:$D$42,MATCH(distances!X$1,vertices!$A$2:$A$42,0)))^2+(INDEX(vertices!$E$2:$E$42,MATCH(distances!$A24,vertices!$A$2:$A$42,0))-INDEX(vertices!$E$2:$E$42,MATCH(distances!X$1,vertices!$A$2:$A$42,0)))^2),0)</f>
        <v>0</v>
      </c>
      <c r="Y24" s="2">
        <f>ROUND(SQRT((INDEX(vertices!$D$2:$D$42,MATCH(distances!$A24,vertices!$A$2:$A$42,0))-INDEX(vertices!$D$2:$D$42,MATCH(distances!Y$1,vertices!$A$2:$A$42,0)))^2+(INDEX(vertices!$E$2:$E$42,MATCH(distances!$A24,vertices!$A$2:$A$42,0))-INDEX(vertices!$E$2:$E$42,MATCH(distances!Y$1,vertices!$A$2:$A$42,0)))^2),0)</f>
        <v>189</v>
      </c>
      <c r="Z24" s="2">
        <f>ROUND(SQRT((INDEX(vertices!$D$2:$D$42,MATCH(distances!$A24,vertices!$A$2:$A$42,0))-INDEX(vertices!$D$2:$D$42,MATCH(distances!Z$1,vertices!$A$2:$A$42,0)))^2+(INDEX(vertices!$E$2:$E$42,MATCH(distances!$A24,vertices!$A$2:$A$42,0))-INDEX(vertices!$E$2:$E$42,MATCH(distances!Z$1,vertices!$A$2:$A$42,0)))^2),0)</f>
        <v>380</v>
      </c>
      <c r="AA24" s="2">
        <f>ROUND(SQRT((INDEX(vertices!$D$2:$D$42,MATCH(distances!$A24,vertices!$A$2:$A$42,0))-INDEX(vertices!$D$2:$D$42,MATCH(distances!AA$1,vertices!$A$2:$A$42,0)))^2+(INDEX(vertices!$E$2:$E$42,MATCH(distances!$A24,vertices!$A$2:$A$42,0))-INDEX(vertices!$E$2:$E$42,MATCH(distances!AA$1,vertices!$A$2:$A$42,0)))^2),0)</f>
        <v>240</v>
      </c>
      <c r="AB24" s="2">
        <f>ROUND(SQRT((INDEX(vertices!$D$2:$D$42,MATCH(distances!$A24,vertices!$A$2:$A$42,0))-INDEX(vertices!$D$2:$D$42,MATCH(distances!AB$1,vertices!$A$2:$A$42,0)))^2+(INDEX(vertices!$E$2:$E$42,MATCH(distances!$A24,vertices!$A$2:$A$42,0))-INDEX(vertices!$E$2:$E$42,MATCH(distances!AB$1,vertices!$A$2:$A$42,0)))^2),0)</f>
        <v>410</v>
      </c>
      <c r="AC24" s="2">
        <f>ROUND(SQRT((INDEX(vertices!$D$2:$D$42,MATCH(distances!$A24,vertices!$A$2:$A$42,0))-INDEX(vertices!$D$2:$D$42,MATCH(distances!AC$1,vertices!$A$2:$A$42,0)))^2+(INDEX(vertices!$E$2:$E$42,MATCH(distances!$A24,vertices!$A$2:$A$42,0))-INDEX(vertices!$E$2:$E$42,MATCH(distances!AC$1,vertices!$A$2:$A$42,0)))^2),0)</f>
        <v>356</v>
      </c>
      <c r="AD24" s="2">
        <f>ROUND(SQRT((INDEX(vertices!$D$2:$D$42,MATCH(distances!$A24,vertices!$A$2:$A$42,0))-INDEX(vertices!$D$2:$D$42,MATCH(distances!AD$1,vertices!$A$2:$A$42,0)))^2+(INDEX(vertices!$E$2:$E$42,MATCH(distances!$A24,vertices!$A$2:$A$42,0))-INDEX(vertices!$E$2:$E$42,MATCH(distances!AD$1,vertices!$A$2:$A$42,0)))^2),0)</f>
        <v>262</v>
      </c>
      <c r="AE24" s="2">
        <f>ROUND(SQRT((INDEX(vertices!$D$2:$D$42,MATCH(distances!$A24,vertices!$A$2:$A$42,0))-INDEX(vertices!$D$2:$D$42,MATCH(distances!AE$1,vertices!$A$2:$A$42,0)))^2+(INDEX(vertices!$E$2:$E$42,MATCH(distances!$A24,vertices!$A$2:$A$42,0))-INDEX(vertices!$E$2:$E$42,MATCH(distances!AE$1,vertices!$A$2:$A$42,0)))^2),0)</f>
        <v>91</v>
      </c>
      <c r="AF24" s="2">
        <f>ROUND(SQRT((INDEX(vertices!$D$2:$D$42,MATCH(distances!$A24,vertices!$A$2:$A$42,0))-INDEX(vertices!$D$2:$D$42,MATCH(distances!AF$1,vertices!$A$2:$A$42,0)))^2+(INDEX(vertices!$E$2:$E$42,MATCH(distances!$A24,vertices!$A$2:$A$42,0))-INDEX(vertices!$E$2:$E$42,MATCH(distances!AF$1,vertices!$A$2:$A$42,0)))^2),0)</f>
        <v>455</v>
      </c>
      <c r="AG24" s="2">
        <f>ROUND(SQRT((INDEX(vertices!$D$2:$D$42,MATCH(distances!$A24,vertices!$A$2:$A$42,0))-INDEX(vertices!$D$2:$D$42,MATCH(distances!AG$1,vertices!$A$2:$A$42,0)))^2+(INDEX(vertices!$E$2:$E$42,MATCH(distances!$A24,vertices!$A$2:$A$42,0))-INDEX(vertices!$E$2:$E$42,MATCH(distances!AG$1,vertices!$A$2:$A$42,0)))^2),0)</f>
        <v>192</v>
      </c>
      <c r="AH24" s="2">
        <f>ROUND(SQRT((INDEX(vertices!$D$2:$D$42,MATCH(distances!$A24,vertices!$A$2:$A$42,0))-INDEX(vertices!$D$2:$D$42,MATCH(distances!AH$1,vertices!$A$2:$A$42,0)))^2+(INDEX(vertices!$E$2:$E$42,MATCH(distances!$A24,vertices!$A$2:$A$42,0))-INDEX(vertices!$E$2:$E$42,MATCH(distances!AH$1,vertices!$A$2:$A$42,0)))^2),0)</f>
        <v>177</v>
      </c>
      <c r="AI24" s="2">
        <f>ROUND(SQRT((INDEX(vertices!$D$2:$D$42,MATCH(distances!$A24,vertices!$A$2:$A$42,0))-INDEX(vertices!$D$2:$D$42,MATCH(distances!AI$1,vertices!$A$2:$A$42,0)))^2+(INDEX(vertices!$E$2:$E$42,MATCH(distances!$A24,vertices!$A$2:$A$42,0))-INDEX(vertices!$E$2:$E$42,MATCH(distances!AI$1,vertices!$A$2:$A$42,0)))^2),0)</f>
        <v>107</v>
      </c>
      <c r="AJ24" s="2">
        <f>ROUND(SQRT((INDEX(vertices!$D$2:$D$42,MATCH(distances!$A24,vertices!$A$2:$A$42,0))-INDEX(vertices!$D$2:$D$42,MATCH(distances!AJ$1,vertices!$A$2:$A$42,0)))^2+(INDEX(vertices!$E$2:$E$42,MATCH(distances!$A24,vertices!$A$2:$A$42,0))-INDEX(vertices!$E$2:$E$42,MATCH(distances!AJ$1,vertices!$A$2:$A$42,0)))^2),0)</f>
        <v>215</v>
      </c>
      <c r="AK24" s="2">
        <f>ROUND(SQRT((INDEX(vertices!$D$2:$D$42,MATCH(distances!$A24,vertices!$A$2:$A$42,0))-INDEX(vertices!$D$2:$D$42,MATCH(distances!AK$1,vertices!$A$2:$A$42,0)))^2+(INDEX(vertices!$E$2:$E$42,MATCH(distances!$A24,vertices!$A$2:$A$42,0))-INDEX(vertices!$E$2:$E$42,MATCH(distances!AK$1,vertices!$A$2:$A$42,0)))^2),0)</f>
        <v>215</v>
      </c>
      <c r="AL24" s="2">
        <f>ROUND(SQRT((INDEX(vertices!$D$2:$D$42,MATCH(distances!$A24,vertices!$A$2:$A$42,0))-INDEX(vertices!$D$2:$D$42,MATCH(distances!AL$1,vertices!$A$2:$A$42,0)))^2+(INDEX(vertices!$E$2:$E$42,MATCH(distances!$A24,vertices!$A$2:$A$42,0))-INDEX(vertices!$E$2:$E$42,MATCH(distances!AL$1,vertices!$A$2:$A$42,0)))^2),0)</f>
        <v>197</v>
      </c>
      <c r="AM24" s="2">
        <f>ROUND(SQRT((INDEX(vertices!$D$2:$D$42,MATCH(distances!$A24,vertices!$A$2:$A$42,0))-INDEX(vertices!$D$2:$D$42,MATCH(distances!AM$1,vertices!$A$2:$A$42,0)))^2+(INDEX(vertices!$E$2:$E$42,MATCH(distances!$A24,vertices!$A$2:$A$42,0))-INDEX(vertices!$E$2:$E$42,MATCH(distances!AM$1,vertices!$A$2:$A$42,0)))^2),0)</f>
        <v>228</v>
      </c>
      <c r="AN24" s="2">
        <f>ROUND(SQRT((INDEX(vertices!$D$2:$D$42,MATCH(distances!$A24,vertices!$A$2:$A$42,0))-INDEX(vertices!$D$2:$D$42,MATCH(distances!AN$1,vertices!$A$2:$A$42,0)))^2+(INDEX(vertices!$E$2:$E$42,MATCH(distances!$A24,vertices!$A$2:$A$42,0))-INDEX(vertices!$E$2:$E$42,MATCH(distances!AN$1,vertices!$A$2:$A$42,0)))^2),0)</f>
        <v>387</v>
      </c>
      <c r="AO24" s="2">
        <f>ROUND(SQRT((INDEX(vertices!$D$2:$D$42,MATCH(distances!$A24,vertices!$A$2:$A$42,0))-INDEX(vertices!$D$2:$D$42,MATCH(distances!AO$1,vertices!$A$2:$A$42,0)))^2+(INDEX(vertices!$E$2:$E$42,MATCH(distances!$A24,vertices!$A$2:$A$42,0))-INDEX(vertices!$E$2:$E$42,MATCH(distances!AO$1,vertices!$A$2:$A$42,0)))^2),0)</f>
        <v>416</v>
      </c>
      <c r="AP24" s="2">
        <f>ROUND(SQRT((INDEX(vertices!$D$2:$D$42,MATCH(distances!$A24,vertices!$A$2:$A$42,0))-INDEX(vertices!$D$2:$D$42,MATCH(distances!AP$1,vertices!$A$2:$A$42,0)))^2+(INDEX(vertices!$E$2:$E$42,MATCH(distances!$A24,vertices!$A$2:$A$42,0))-INDEX(vertices!$E$2:$E$42,MATCH(distances!AP$1,vertices!$A$2:$A$42,0)))^2),0)</f>
        <v>255</v>
      </c>
    </row>
    <row r="25" spans="1:42" x14ac:dyDescent="0.25">
      <c r="A25" t="str">
        <v>X</v>
      </c>
      <c r="B25" s="2">
        <f>ROUND(SQRT((INDEX(vertices!$D$2:$D$42,MATCH(distances!$A25,vertices!$A$2:$A$42,0))-INDEX(vertices!$D$2:$D$42,MATCH(distances!B$1,vertices!$A$2:$A$42,0)))^2+(INDEX(vertices!$E$2:$E$42,MATCH(distances!$A25,vertices!$A$2:$A$42,0))-INDEX(vertices!$E$2:$E$42,MATCH(distances!B$1,vertices!$A$2:$A$42,0)))^2),0)</f>
        <v>311</v>
      </c>
      <c r="C25" s="2">
        <f>ROUND(SQRT((INDEX(vertices!$D$2:$D$42,MATCH(distances!$A25,vertices!$A$2:$A$42,0))-INDEX(vertices!$D$2:$D$42,MATCH(distances!C$1,vertices!$A$2:$A$42,0)))^2+(INDEX(vertices!$E$2:$E$42,MATCH(distances!$A25,vertices!$A$2:$A$42,0))-INDEX(vertices!$E$2:$E$42,MATCH(distances!C$1,vertices!$A$2:$A$42,0)))^2),0)</f>
        <v>113</v>
      </c>
      <c r="D25" s="2">
        <f>ROUND(SQRT((INDEX(vertices!$D$2:$D$42,MATCH(distances!$A25,vertices!$A$2:$A$42,0))-INDEX(vertices!$D$2:$D$42,MATCH(distances!D$1,vertices!$A$2:$A$42,0)))^2+(INDEX(vertices!$E$2:$E$42,MATCH(distances!$A25,vertices!$A$2:$A$42,0))-INDEX(vertices!$E$2:$E$42,MATCH(distances!D$1,vertices!$A$2:$A$42,0)))^2),0)</f>
        <v>161</v>
      </c>
      <c r="E25" s="2">
        <f>ROUND(SQRT((INDEX(vertices!$D$2:$D$42,MATCH(distances!$A25,vertices!$A$2:$A$42,0))-INDEX(vertices!$D$2:$D$42,MATCH(distances!E$1,vertices!$A$2:$A$42,0)))^2+(INDEX(vertices!$E$2:$E$42,MATCH(distances!$A25,vertices!$A$2:$A$42,0))-INDEX(vertices!$E$2:$E$42,MATCH(distances!E$1,vertices!$A$2:$A$42,0)))^2),0)</f>
        <v>212</v>
      </c>
      <c r="F25" s="2">
        <f>ROUND(SQRT((INDEX(vertices!$D$2:$D$42,MATCH(distances!$A25,vertices!$A$2:$A$42,0))-INDEX(vertices!$D$2:$D$42,MATCH(distances!F$1,vertices!$A$2:$A$42,0)))^2+(INDEX(vertices!$E$2:$E$42,MATCH(distances!$A25,vertices!$A$2:$A$42,0))-INDEX(vertices!$E$2:$E$42,MATCH(distances!F$1,vertices!$A$2:$A$42,0)))^2),0)</f>
        <v>177</v>
      </c>
      <c r="G25" s="2">
        <f>ROUND(SQRT((INDEX(vertices!$D$2:$D$42,MATCH(distances!$A25,vertices!$A$2:$A$42,0))-INDEX(vertices!$D$2:$D$42,MATCH(distances!G$1,vertices!$A$2:$A$42,0)))^2+(INDEX(vertices!$E$2:$E$42,MATCH(distances!$A25,vertices!$A$2:$A$42,0))-INDEX(vertices!$E$2:$E$42,MATCH(distances!G$1,vertices!$A$2:$A$42,0)))^2),0)</f>
        <v>302</v>
      </c>
      <c r="H25" s="2">
        <f>ROUND(SQRT((INDEX(vertices!$D$2:$D$42,MATCH(distances!$A25,vertices!$A$2:$A$42,0))-INDEX(vertices!$D$2:$D$42,MATCH(distances!H$1,vertices!$A$2:$A$42,0)))^2+(INDEX(vertices!$E$2:$E$42,MATCH(distances!$A25,vertices!$A$2:$A$42,0))-INDEX(vertices!$E$2:$E$42,MATCH(distances!H$1,vertices!$A$2:$A$42,0)))^2),0)</f>
        <v>185</v>
      </c>
      <c r="I25" s="2">
        <f>ROUND(SQRT((INDEX(vertices!$D$2:$D$42,MATCH(distances!$A25,vertices!$A$2:$A$42,0))-INDEX(vertices!$D$2:$D$42,MATCH(distances!I$1,vertices!$A$2:$A$42,0)))^2+(INDEX(vertices!$E$2:$E$42,MATCH(distances!$A25,vertices!$A$2:$A$42,0))-INDEX(vertices!$E$2:$E$42,MATCH(distances!I$1,vertices!$A$2:$A$42,0)))^2),0)</f>
        <v>240</v>
      </c>
      <c r="J25" s="2">
        <f>ROUND(SQRT((INDEX(vertices!$D$2:$D$42,MATCH(distances!$A25,vertices!$A$2:$A$42,0))-INDEX(vertices!$D$2:$D$42,MATCH(distances!J$1,vertices!$A$2:$A$42,0)))^2+(INDEX(vertices!$E$2:$E$42,MATCH(distances!$A25,vertices!$A$2:$A$42,0))-INDEX(vertices!$E$2:$E$42,MATCH(distances!J$1,vertices!$A$2:$A$42,0)))^2),0)</f>
        <v>200</v>
      </c>
      <c r="K25" s="2">
        <f>ROUND(SQRT((INDEX(vertices!$D$2:$D$42,MATCH(distances!$A25,vertices!$A$2:$A$42,0))-INDEX(vertices!$D$2:$D$42,MATCH(distances!K$1,vertices!$A$2:$A$42,0)))^2+(INDEX(vertices!$E$2:$E$42,MATCH(distances!$A25,vertices!$A$2:$A$42,0))-INDEX(vertices!$E$2:$E$42,MATCH(distances!K$1,vertices!$A$2:$A$42,0)))^2),0)</f>
        <v>330</v>
      </c>
      <c r="L25" s="2">
        <f>ROUND(SQRT((INDEX(vertices!$D$2:$D$42,MATCH(distances!$A25,vertices!$A$2:$A$42,0))-INDEX(vertices!$D$2:$D$42,MATCH(distances!L$1,vertices!$A$2:$A$42,0)))^2+(INDEX(vertices!$E$2:$E$42,MATCH(distances!$A25,vertices!$A$2:$A$42,0))-INDEX(vertices!$E$2:$E$42,MATCH(distances!L$1,vertices!$A$2:$A$42,0)))^2),0)</f>
        <v>222</v>
      </c>
      <c r="M25" s="2">
        <f>ROUND(SQRT((INDEX(vertices!$D$2:$D$42,MATCH(distances!$A25,vertices!$A$2:$A$42,0))-INDEX(vertices!$D$2:$D$42,MATCH(distances!M$1,vertices!$A$2:$A$42,0)))^2+(INDEX(vertices!$E$2:$E$42,MATCH(distances!$A25,vertices!$A$2:$A$42,0))-INDEX(vertices!$E$2:$E$42,MATCH(distances!M$1,vertices!$A$2:$A$42,0)))^2),0)</f>
        <v>366</v>
      </c>
      <c r="N25" s="2">
        <f>ROUND(SQRT((INDEX(vertices!$D$2:$D$42,MATCH(distances!$A25,vertices!$A$2:$A$42,0))-INDEX(vertices!$D$2:$D$42,MATCH(distances!N$1,vertices!$A$2:$A$42,0)))^2+(INDEX(vertices!$E$2:$E$42,MATCH(distances!$A25,vertices!$A$2:$A$42,0))-INDEX(vertices!$E$2:$E$42,MATCH(distances!N$1,vertices!$A$2:$A$42,0)))^2),0)</f>
        <v>249</v>
      </c>
      <c r="O25" s="2">
        <f>ROUND(SQRT((INDEX(vertices!$D$2:$D$42,MATCH(distances!$A25,vertices!$A$2:$A$42,0))-INDEX(vertices!$D$2:$D$42,MATCH(distances!O$1,vertices!$A$2:$A$42,0)))^2+(INDEX(vertices!$E$2:$E$42,MATCH(distances!$A25,vertices!$A$2:$A$42,0))-INDEX(vertices!$E$2:$E$42,MATCH(distances!O$1,vertices!$A$2:$A$42,0)))^2),0)</f>
        <v>316</v>
      </c>
      <c r="P25" s="2">
        <f>ROUND(SQRT((INDEX(vertices!$D$2:$D$42,MATCH(distances!$A25,vertices!$A$2:$A$42,0))-INDEX(vertices!$D$2:$D$42,MATCH(distances!P$1,vertices!$A$2:$A$42,0)))^2+(INDEX(vertices!$E$2:$E$42,MATCH(distances!$A25,vertices!$A$2:$A$42,0))-INDEX(vertices!$E$2:$E$42,MATCH(distances!P$1,vertices!$A$2:$A$42,0)))^2),0)</f>
        <v>299</v>
      </c>
      <c r="Q25" s="2">
        <f>ROUND(SQRT((INDEX(vertices!$D$2:$D$42,MATCH(distances!$A25,vertices!$A$2:$A$42,0))-INDEX(vertices!$D$2:$D$42,MATCH(distances!Q$1,vertices!$A$2:$A$42,0)))^2+(INDEX(vertices!$E$2:$E$42,MATCH(distances!$A25,vertices!$A$2:$A$42,0))-INDEX(vertices!$E$2:$E$42,MATCH(distances!Q$1,vertices!$A$2:$A$42,0)))^2),0)</f>
        <v>272</v>
      </c>
      <c r="R25" s="2">
        <f>ROUND(SQRT((INDEX(vertices!$D$2:$D$42,MATCH(distances!$A25,vertices!$A$2:$A$42,0))-INDEX(vertices!$D$2:$D$42,MATCH(distances!R$1,vertices!$A$2:$A$42,0)))^2+(INDEX(vertices!$E$2:$E$42,MATCH(distances!$A25,vertices!$A$2:$A$42,0))-INDEX(vertices!$E$2:$E$42,MATCH(distances!R$1,vertices!$A$2:$A$42,0)))^2),0)</f>
        <v>22</v>
      </c>
      <c r="S25" s="2">
        <f>ROUND(SQRT((INDEX(vertices!$D$2:$D$42,MATCH(distances!$A25,vertices!$A$2:$A$42,0))-INDEX(vertices!$D$2:$D$42,MATCH(distances!S$1,vertices!$A$2:$A$42,0)))^2+(INDEX(vertices!$E$2:$E$42,MATCH(distances!$A25,vertices!$A$2:$A$42,0))-INDEX(vertices!$E$2:$E$42,MATCH(distances!S$1,vertices!$A$2:$A$42,0)))^2),0)</f>
        <v>371</v>
      </c>
      <c r="T25" s="2">
        <f>ROUND(SQRT((INDEX(vertices!$D$2:$D$42,MATCH(distances!$A25,vertices!$A$2:$A$42,0))-INDEX(vertices!$D$2:$D$42,MATCH(distances!T$1,vertices!$A$2:$A$42,0)))^2+(INDEX(vertices!$E$2:$E$42,MATCH(distances!$A25,vertices!$A$2:$A$42,0))-INDEX(vertices!$E$2:$E$42,MATCH(distances!T$1,vertices!$A$2:$A$42,0)))^2),0)</f>
        <v>185</v>
      </c>
      <c r="U25" s="2">
        <f>ROUND(SQRT((INDEX(vertices!$D$2:$D$42,MATCH(distances!$A25,vertices!$A$2:$A$42,0))-INDEX(vertices!$D$2:$D$42,MATCH(distances!U$1,vertices!$A$2:$A$42,0)))^2+(INDEX(vertices!$E$2:$E$42,MATCH(distances!$A25,vertices!$A$2:$A$42,0))-INDEX(vertices!$E$2:$E$42,MATCH(distances!U$1,vertices!$A$2:$A$42,0)))^2),0)</f>
        <v>73</v>
      </c>
      <c r="V25" s="2">
        <f>ROUND(SQRT((INDEX(vertices!$D$2:$D$42,MATCH(distances!$A25,vertices!$A$2:$A$42,0))-INDEX(vertices!$D$2:$D$42,MATCH(distances!V$1,vertices!$A$2:$A$42,0)))^2+(INDEX(vertices!$E$2:$E$42,MATCH(distances!$A25,vertices!$A$2:$A$42,0))-INDEX(vertices!$E$2:$E$42,MATCH(distances!V$1,vertices!$A$2:$A$42,0)))^2),0)</f>
        <v>84</v>
      </c>
      <c r="W25" s="2">
        <f>ROUND(SQRT((INDEX(vertices!$D$2:$D$42,MATCH(distances!$A25,vertices!$A$2:$A$42,0))-INDEX(vertices!$D$2:$D$42,MATCH(distances!W$1,vertices!$A$2:$A$42,0)))^2+(INDEX(vertices!$E$2:$E$42,MATCH(distances!$A25,vertices!$A$2:$A$42,0))-INDEX(vertices!$E$2:$E$42,MATCH(distances!W$1,vertices!$A$2:$A$42,0)))^2),0)</f>
        <v>210</v>
      </c>
      <c r="X25" s="2">
        <f>ROUND(SQRT((INDEX(vertices!$D$2:$D$42,MATCH(distances!$A25,vertices!$A$2:$A$42,0))-INDEX(vertices!$D$2:$D$42,MATCH(distances!X$1,vertices!$A$2:$A$42,0)))^2+(INDEX(vertices!$E$2:$E$42,MATCH(distances!$A25,vertices!$A$2:$A$42,0))-INDEX(vertices!$E$2:$E$42,MATCH(distances!X$1,vertices!$A$2:$A$42,0)))^2),0)</f>
        <v>189</v>
      </c>
      <c r="Y25" s="2">
        <f>ROUND(SQRT((INDEX(vertices!$D$2:$D$42,MATCH(distances!$A25,vertices!$A$2:$A$42,0))-INDEX(vertices!$D$2:$D$42,MATCH(distances!Y$1,vertices!$A$2:$A$42,0)))^2+(INDEX(vertices!$E$2:$E$42,MATCH(distances!$A25,vertices!$A$2:$A$42,0))-INDEX(vertices!$E$2:$E$42,MATCH(distances!Y$1,vertices!$A$2:$A$42,0)))^2),0)</f>
        <v>0</v>
      </c>
      <c r="Z25" s="2">
        <f>ROUND(SQRT((INDEX(vertices!$D$2:$D$42,MATCH(distances!$A25,vertices!$A$2:$A$42,0))-INDEX(vertices!$D$2:$D$42,MATCH(distances!Z$1,vertices!$A$2:$A$42,0)))^2+(INDEX(vertices!$E$2:$E$42,MATCH(distances!$A25,vertices!$A$2:$A$42,0))-INDEX(vertices!$E$2:$E$42,MATCH(distances!Z$1,vertices!$A$2:$A$42,0)))^2),0)</f>
        <v>365</v>
      </c>
      <c r="AA25" s="2">
        <f>ROUND(SQRT((INDEX(vertices!$D$2:$D$42,MATCH(distances!$A25,vertices!$A$2:$A$42,0))-INDEX(vertices!$D$2:$D$42,MATCH(distances!AA$1,vertices!$A$2:$A$42,0)))^2+(INDEX(vertices!$E$2:$E$42,MATCH(distances!$A25,vertices!$A$2:$A$42,0))-INDEX(vertices!$E$2:$E$42,MATCH(distances!AA$1,vertices!$A$2:$A$42,0)))^2),0)</f>
        <v>200</v>
      </c>
      <c r="AB25" s="2">
        <f>ROUND(SQRT((INDEX(vertices!$D$2:$D$42,MATCH(distances!$A25,vertices!$A$2:$A$42,0))-INDEX(vertices!$D$2:$D$42,MATCH(distances!AB$1,vertices!$A$2:$A$42,0)))^2+(INDEX(vertices!$E$2:$E$42,MATCH(distances!$A25,vertices!$A$2:$A$42,0))-INDEX(vertices!$E$2:$E$42,MATCH(distances!AB$1,vertices!$A$2:$A$42,0)))^2),0)</f>
        <v>298</v>
      </c>
      <c r="AC25" s="2">
        <f>ROUND(SQRT((INDEX(vertices!$D$2:$D$42,MATCH(distances!$A25,vertices!$A$2:$A$42,0))-INDEX(vertices!$D$2:$D$42,MATCH(distances!AC$1,vertices!$A$2:$A$42,0)))^2+(INDEX(vertices!$E$2:$E$42,MATCH(distances!$A25,vertices!$A$2:$A$42,0))-INDEX(vertices!$E$2:$E$42,MATCH(distances!AC$1,vertices!$A$2:$A$42,0)))^2),0)</f>
        <v>174</v>
      </c>
      <c r="AD25" s="2">
        <f>ROUND(SQRT((INDEX(vertices!$D$2:$D$42,MATCH(distances!$A25,vertices!$A$2:$A$42,0))-INDEX(vertices!$D$2:$D$42,MATCH(distances!AD$1,vertices!$A$2:$A$42,0)))^2+(INDEX(vertices!$E$2:$E$42,MATCH(distances!$A25,vertices!$A$2:$A$42,0))-INDEX(vertices!$E$2:$E$42,MATCH(distances!AD$1,vertices!$A$2:$A$42,0)))^2),0)</f>
        <v>126</v>
      </c>
      <c r="AE25" s="2">
        <f>ROUND(SQRT((INDEX(vertices!$D$2:$D$42,MATCH(distances!$A25,vertices!$A$2:$A$42,0))-INDEX(vertices!$D$2:$D$42,MATCH(distances!AE$1,vertices!$A$2:$A$42,0)))^2+(INDEX(vertices!$E$2:$E$42,MATCH(distances!$A25,vertices!$A$2:$A$42,0))-INDEX(vertices!$E$2:$E$42,MATCH(distances!AE$1,vertices!$A$2:$A$42,0)))^2),0)</f>
        <v>141</v>
      </c>
      <c r="AF25" s="2">
        <f>ROUND(SQRT((INDEX(vertices!$D$2:$D$42,MATCH(distances!$A25,vertices!$A$2:$A$42,0))-INDEX(vertices!$D$2:$D$42,MATCH(distances!AF$1,vertices!$A$2:$A$42,0)))^2+(INDEX(vertices!$E$2:$E$42,MATCH(distances!$A25,vertices!$A$2:$A$42,0))-INDEX(vertices!$E$2:$E$42,MATCH(distances!AF$1,vertices!$A$2:$A$42,0)))^2),0)</f>
        <v>302</v>
      </c>
      <c r="AG25" s="2">
        <f>ROUND(SQRT((INDEX(vertices!$D$2:$D$42,MATCH(distances!$A25,vertices!$A$2:$A$42,0))-INDEX(vertices!$D$2:$D$42,MATCH(distances!AG$1,vertices!$A$2:$A$42,0)))^2+(INDEX(vertices!$E$2:$E$42,MATCH(distances!$A25,vertices!$A$2:$A$42,0))-INDEX(vertices!$E$2:$E$42,MATCH(distances!AG$1,vertices!$A$2:$A$42,0)))^2),0)</f>
        <v>148</v>
      </c>
      <c r="AH25" s="2">
        <f>ROUND(SQRT((INDEX(vertices!$D$2:$D$42,MATCH(distances!$A25,vertices!$A$2:$A$42,0))-INDEX(vertices!$D$2:$D$42,MATCH(distances!AH$1,vertices!$A$2:$A$42,0)))^2+(INDEX(vertices!$E$2:$E$42,MATCH(distances!$A25,vertices!$A$2:$A$42,0))-INDEX(vertices!$E$2:$E$42,MATCH(distances!AH$1,vertices!$A$2:$A$42,0)))^2),0)</f>
        <v>242</v>
      </c>
      <c r="AI25" s="2">
        <f>ROUND(SQRT((INDEX(vertices!$D$2:$D$42,MATCH(distances!$A25,vertices!$A$2:$A$42,0))-INDEX(vertices!$D$2:$D$42,MATCH(distances!AI$1,vertices!$A$2:$A$42,0)))^2+(INDEX(vertices!$E$2:$E$42,MATCH(distances!$A25,vertices!$A$2:$A$42,0))-INDEX(vertices!$E$2:$E$42,MATCH(distances!AI$1,vertices!$A$2:$A$42,0)))^2),0)</f>
        <v>166</v>
      </c>
      <c r="AJ25" s="2">
        <f>ROUND(SQRT((INDEX(vertices!$D$2:$D$42,MATCH(distances!$A25,vertices!$A$2:$A$42,0))-INDEX(vertices!$D$2:$D$42,MATCH(distances!AJ$1,vertices!$A$2:$A$42,0)))^2+(INDEX(vertices!$E$2:$E$42,MATCH(distances!$A25,vertices!$A$2:$A$42,0))-INDEX(vertices!$E$2:$E$42,MATCH(distances!AJ$1,vertices!$A$2:$A$42,0)))^2),0)</f>
        <v>76</v>
      </c>
      <c r="AK25" s="2">
        <f>ROUND(SQRT((INDEX(vertices!$D$2:$D$42,MATCH(distances!$A25,vertices!$A$2:$A$42,0))-INDEX(vertices!$D$2:$D$42,MATCH(distances!AK$1,vertices!$A$2:$A$42,0)))^2+(INDEX(vertices!$E$2:$E$42,MATCH(distances!$A25,vertices!$A$2:$A$42,0))-INDEX(vertices!$E$2:$E$42,MATCH(distances!AK$1,vertices!$A$2:$A$42,0)))^2),0)</f>
        <v>312</v>
      </c>
      <c r="AL25" s="2">
        <f>ROUND(SQRT((INDEX(vertices!$D$2:$D$42,MATCH(distances!$A25,vertices!$A$2:$A$42,0))-INDEX(vertices!$D$2:$D$42,MATCH(distances!AL$1,vertices!$A$2:$A$42,0)))^2+(INDEX(vertices!$E$2:$E$42,MATCH(distances!$A25,vertices!$A$2:$A$42,0))-INDEX(vertices!$E$2:$E$42,MATCH(distances!AL$1,vertices!$A$2:$A$42,0)))^2),0)</f>
        <v>345</v>
      </c>
      <c r="AM25" s="2">
        <f>ROUND(SQRT((INDEX(vertices!$D$2:$D$42,MATCH(distances!$A25,vertices!$A$2:$A$42,0))-INDEX(vertices!$D$2:$D$42,MATCH(distances!AM$1,vertices!$A$2:$A$42,0)))^2+(INDEX(vertices!$E$2:$E$42,MATCH(distances!$A25,vertices!$A$2:$A$42,0))-INDEX(vertices!$E$2:$E$42,MATCH(distances!AM$1,vertices!$A$2:$A$42,0)))^2),0)</f>
        <v>208</v>
      </c>
      <c r="AN25" s="2">
        <f>ROUND(SQRT((INDEX(vertices!$D$2:$D$42,MATCH(distances!$A25,vertices!$A$2:$A$42,0))-INDEX(vertices!$D$2:$D$42,MATCH(distances!AN$1,vertices!$A$2:$A$42,0)))^2+(INDEX(vertices!$E$2:$E$42,MATCH(distances!$A25,vertices!$A$2:$A$42,0))-INDEX(vertices!$E$2:$E$42,MATCH(distances!AN$1,vertices!$A$2:$A$42,0)))^2),0)</f>
        <v>198</v>
      </c>
      <c r="AO25" s="2">
        <f>ROUND(SQRT((INDEX(vertices!$D$2:$D$42,MATCH(distances!$A25,vertices!$A$2:$A$42,0))-INDEX(vertices!$D$2:$D$42,MATCH(distances!AO$1,vertices!$A$2:$A$42,0)))^2+(INDEX(vertices!$E$2:$E$42,MATCH(distances!$A25,vertices!$A$2:$A$42,0))-INDEX(vertices!$E$2:$E$42,MATCH(distances!AO$1,vertices!$A$2:$A$42,0)))^2),0)</f>
        <v>237</v>
      </c>
      <c r="AP25" s="2">
        <f>ROUND(SQRT((INDEX(vertices!$D$2:$D$42,MATCH(distances!$A25,vertices!$A$2:$A$42,0))-INDEX(vertices!$D$2:$D$42,MATCH(distances!AP$1,vertices!$A$2:$A$42,0)))^2+(INDEX(vertices!$E$2:$E$42,MATCH(distances!$A25,vertices!$A$2:$A$42,0))-INDEX(vertices!$E$2:$E$42,MATCH(distances!AP$1,vertices!$A$2:$A$42,0)))^2),0)</f>
        <v>394</v>
      </c>
    </row>
    <row r="26" spans="1:42" x14ac:dyDescent="0.25">
      <c r="A26" t="str">
        <v>Y</v>
      </c>
      <c r="B26" s="2">
        <f>ROUND(SQRT((INDEX(vertices!$D$2:$D$42,MATCH(distances!$A26,vertices!$A$2:$A$42,0))-INDEX(vertices!$D$2:$D$42,MATCH(distances!B$1,vertices!$A$2:$A$42,0)))^2+(INDEX(vertices!$E$2:$E$42,MATCH(distances!$A26,vertices!$A$2:$A$42,0))-INDEX(vertices!$E$2:$E$42,MATCH(distances!B$1,vertices!$A$2:$A$42,0)))^2),0)</f>
        <v>262</v>
      </c>
      <c r="C26" s="2">
        <f>ROUND(SQRT((INDEX(vertices!$D$2:$D$42,MATCH(distances!$A26,vertices!$A$2:$A$42,0))-INDEX(vertices!$D$2:$D$42,MATCH(distances!C$1,vertices!$A$2:$A$42,0)))^2+(INDEX(vertices!$E$2:$E$42,MATCH(distances!$A26,vertices!$A$2:$A$42,0))-INDEX(vertices!$E$2:$E$42,MATCH(distances!C$1,vertices!$A$2:$A$42,0)))^2),0)</f>
        <v>470</v>
      </c>
      <c r="D26" s="2">
        <f>ROUND(SQRT((INDEX(vertices!$D$2:$D$42,MATCH(distances!$A26,vertices!$A$2:$A$42,0))-INDEX(vertices!$D$2:$D$42,MATCH(distances!D$1,vertices!$A$2:$A$42,0)))^2+(INDEX(vertices!$E$2:$E$42,MATCH(distances!$A26,vertices!$A$2:$A$42,0))-INDEX(vertices!$E$2:$E$42,MATCH(distances!D$1,vertices!$A$2:$A$42,0)))^2),0)</f>
        <v>429</v>
      </c>
      <c r="E26" s="2">
        <f>ROUND(SQRT((INDEX(vertices!$D$2:$D$42,MATCH(distances!$A26,vertices!$A$2:$A$42,0))-INDEX(vertices!$D$2:$D$42,MATCH(distances!E$1,vertices!$A$2:$A$42,0)))^2+(INDEX(vertices!$E$2:$E$42,MATCH(distances!$A26,vertices!$A$2:$A$42,0))-INDEX(vertices!$E$2:$E$42,MATCH(distances!E$1,vertices!$A$2:$A$42,0)))^2),0)</f>
        <v>191</v>
      </c>
      <c r="F26" s="2">
        <f>ROUND(SQRT((INDEX(vertices!$D$2:$D$42,MATCH(distances!$A26,vertices!$A$2:$A$42,0))-INDEX(vertices!$D$2:$D$42,MATCH(distances!F$1,vertices!$A$2:$A$42,0)))^2+(INDEX(vertices!$E$2:$E$42,MATCH(distances!$A26,vertices!$A$2:$A$42,0))-INDEX(vertices!$E$2:$E$42,MATCH(distances!F$1,vertices!$A$2:$A$42,0)))^2),0)</f>
        <v>210</v>
      </c>
      <c r="G26" s="2">
        <f>ROUND(SQRT((INDEX(vertices!$D$2:$D$42,MATCH(distances!$A26,vertices!$A$2:$A$42,0))-INDEX(vertices!$D$2:$D$42,MATCH(distances!G$1,vertices!$A$2:$A$42,0)))^2+(INDEX(vertices!$E$2:$E$42,MATCH(distances!$A26,vertices!$A$2:$A$42,0))-INDEX(vertices!$E$2:$E$42,MATCH(distances!G$1,vertices!$A$2:$A$42,0)))^2),0)</f>
        <v>140</v>
      </c>
      <c r="H26" s="2">
        <f>ROUND(SQRT((INDEX(vertices!$D$2:$D$42,MATCH(distances!$A26,vertices!$A$2:$A$42,0))-INDEX(vertices!$D$2:$D$42,MATCH(distances!H$1,vertices!$A$2:$A$42,0)))^2+(INDEX(vertices!$E$2:$E$42,MATCH(distances!$A26,vertices!$A$2:$A$42,0))-INDEX(vertices!$E$2:$E$42,MATCH(distances!H$1,vertices!$A$2:$A$42,0)))^2),0)</f>
        <v>540</v>
      </c>
      <c r="I26" s="2">
        <f>ROUND(SQRT((INDEX(vertices!$D$2:$D$42,MATCH(distances!$A26,vertices!$A$2:$A$42,0))-INDEX(vertices!$D$2:$D$42,MATCH(distances!I$1,vertices!$A$2:$A$42,0)))^2+(INDEX(vertices!$E$2:$E$42,MATCH(distances!$A26,vertices!$A$2:$A$42,0))-INDEX(vertices!$E$2:$E$42,MATCH(distances!I$1,vertices!$A$2:$A$42,0)))^2),0)</f>
        <v>444</v>
      </c>
      <c r="J26" s="2">
        <f>ROUND(SQRT((INDEX(vertices!$D$2:$D$42,MATCH(distances!$A26,vertices!$A$2:$A$42,0))-INDEX(vertices!$D$2:$D$42,MATCH(distances!J$1,vertices!$A$2:$A$42,0)))^2+(INDEX(vertices!$E$2:$E$42,MATCH(distances!$A26,vertices!$A$2:$A$42,0))-INDEX(vertices!$E$2:$E$42,MATCH(distances!J$1,vertices!$A$2:$A$42,0)))^2),0)</f>
        <v>166</v>
      </c>
      <c r="K26" s="2">
        <f>ROUND(SQRT((INDEX(vertices!$D$2:$D$42,MATCH(distances!$A26,vertices!$A$2:$A$42,0))-INDEX(vertices!$D$2:$D$42,MATCH(distances!K$1,vertices!$A$2:$A$42,0)))^2+(INDEX(vertices!$E$2:$E$42,MATCH(distances!$A26,vertices!$A$2:$A$42,0))-INDEX(vertices!$E$2:$E$42,MATCH(distances!K$1,vertices!$A$2:$A$42,0)))^2),0)</f>
        <v>75</v>
      </c>
      <c r="L26" s="2">
        <f>ROUND(SQRT((INDEX(vertices!$D$2:$D$42,MATCH(distances!$A26,vertices!$A$2:$A$42,0))-INDEX(vertices!$D$2:$D$42,MATCH(distances!L$1,vertices!$A$2:$A$42,0)))^2+(INDEX(vertices!$E$2:$E$42,MATCH(distances!$A26,vertices!$A$2:$A$42,0))-INDEX(vertices!$E$2:$E$42,MATCH(distances!L$1,vertices!$A$2:$A$42,0)))^2),0)</f>
        <v>256</v>
      </c>
      <c r="M26" s="2">
        <f>ROUND(SQRT((INDEX(vertices!$D$2:$D$42,MATCH(distances!$A26,vertices!$A$2:$A$42,0))-INDEX(vertices!$D$2:$D$42,MATCH(distances!M$1,vertices!$A$2:$A$42,0)))^2+(INDEX(vertices!$E$2:$E$42,MATCH(distances!$A26,vertices!$A$2:$A$42,0))-INDEX(vertices!$E$2:$E$42,MATCH(distances!M$1,vertices!$A$2:$A$42,0)))^2),0)</f>
        <v>118</v>
      </c>
      <c r="N26" s="2">
        <f>ROUND(SQRT((INDEX(vertices!$D$2:$D$42,MATCH(distances!$A26,vertices!$A$2:$A$42,0))-INDEX(vertices!$D$2:$D$42,MATCH(distances!N$1,vertices!$A$2:$A$42,0)))^2+(INDEX(vertices!$E$2:$E$42,MATCH(distances!$A26,vertices!$A$2:$A$42,0))-INDEX(vertices!$E$2:$E$42,MATCH(distances!N$1,vertices!$A$2:$A$42,0)))^2),0)</f>
        <v>457</v>
      </c>
      <c r="O26" s="2">
        <f>ROUND(SQRT((INDEX(vertices!$D$2:$D$42,MATCH(distances!$A26,vertices!$A$2:$A$42,0))-INDEX(vertices!$D$2:$D$42,MATCH(distances!O$1,vertices!$A$2:$A$42,0)))^2+(INDEX(vertices!$E$2:$E$42,MATCH(distances!$A26,vertices!$A$2:$A$42,0))-INDEX(vertices!$E$2:$E$42,MATCH(distances!O$1,vertices!$A$2:$A$42,0)))^2),0)</f>
        <v>278</v>
      </c>
      <c r="P26" s="2">
        <f>ROUND(SQRT((INDEX(vertices!$D$2:$D$42,MATCH(distances!$A26,vertices!$A$2:$A$42,0))-INDEX(vertices!$D$2:$D$42,MATCH(distances!P$1,vertices!$A$2:$A$42,0)))^2+(INDEX(vertices!$E$2:$E$42,MATCH(distances!$A26,vertices!$A$2:$A$42,0))-INDEX(vertices!$E$2:$E$42,MATCH(distances!P$1,vertices!$A$2:$A$42,0)))^2),0)</f>
        <v>99</v>
      </c>
      <c r="Q26" s="2">
        <f>ROUND(SQRT((INDEX(vertices!$D$2:$D$42,MATCH(distances!$A26,vertices!$A$2:$A$42,0))-INDEX(vertices!$D$2:$D$42,MATCH(distances!Q$1,vertices!$A$2:$A$42,0)))^2+(INDEX(vertices!$E$2:$E$42,MATCH(distances!$A26,vertices!$A$2:$A$42,0))-INDEX(vertices!$E$2:$E$42,MATCH(distances!Q$1,vertices!$A$2:$A$42,0)))^2),0)</f>
        <v>224</v>
      </c>
      <c r="R26" s="2">
        <f>ROUND(SQRT((INDEX(vertices!$D$2:$D$42,MATCH(distances!$A26,vertices!$A$2:$A$42,0))-INDEX(vertices!$D$2:$D$42,MATCH(distances!R$1,vertices!$A$2:$A$42,0)))^2+(INDEX(vertices!$E$2:$E$42,MATCH(distances!$A26,vertices!$A$2:$A$42,0))-INDEX(vertices!$E$2:$E$42,MATCH(distances!R$1,vertices!$A$2:$A$42,0)))^2),0)</f>
        <v>348</v>
      </c>
      <c r="S26" s="2">
        <f>ROUND(SQRT((INDEX(vertices!$D$2:$D$42,MATCH(distances!$A26,vertices!$A$2:$A$42,0))-INDEX(vertices!$D$2:$D$42,MATCH(distances!S$1,vertices!$A$2:$A$42,0)))^2+(INDEX(vertices!$E$2:$E$42,MATCH(distances!$A26,vertices!$A$2:$A$42,0))-INDEX(vertices!$E$2:$E$42,MATCH(distances!S$1,vertices!$A$2:$A$42,0)))^2),0)</f>
        <v>141</v>
      </c>
      <c r="T26" s="2">
        <f>ROUND(SQRT((INDEX(vertices!$D$2:$D$42,MATCH(distances!$A26,vertices!$A$2:$A$42,0))-INDEX(vertices!$D$2:$D$42,MATCH(distances!T$1,vertices!$A$2:$A$42,0)))^2+(INDEX(vertices!$E$2:$E$42,MATCH(distances!$A26,vertices!$A$2:$A$42,0))-INDEX(vertices!$E$2:$E$42,MATCH(distances!T$1,vertices!$A$2:$A$42,0)))^2),0)</f>
        <v>180</v>
      </c>
      <c r="U26" s="2">
        <f>ROUND(SQRT((INDEX(vertices!$D$2:$D$42,MATCH(distances!$A26,vertices!$A$2:$A$42,0))-INDEX(vertices!$D$2:$D$42,MATCH(distances!U$1,vertices!$A$2:$A$42,0)))^2+(INDEX(vertices!$E$2:$E$42,MATCH(distances!$A26,vertices!$A$2:$A$42,0))-INDEX(vertices!$E$2:$E$42,MATCH(distances!U$1,vertices!$A$2:$A$42,0)))^2),0)</f>
        <v>330</v>
      </c>
      <c r="V26" s="2">
        <f>ROUND(SQRT((INDEX(vertices!$D$2:$D$42,MATCH(distances!$A26,vertices!$A$2:$A$42,0))-INDEX(vertices!$D$2:$D$42,MATCH(distances!V$1,vertices!$A$2:$A$42,0)))^2+(INDEX(vertices!$E$2:$E$42,MATCH(distances!$A26,vertices!$A$2:$A$42,0))-INDEX(vertices!$E$2:$E$42,MATCH(distances!V$1,vertices!$A$2:$A$42,0)))^2),0)</f>
        <v>432</v>
      </c>
      <c r="W26" s="2">
        <f>ROUND(SQRT((INDEX(vertices!$D$2:$D$42,MATCH(distances!$A26,vertices!$A$2:$A$42,0))-INDEX(vertices!$D$2:$D$42,MATCH(distances!W$1,vertices!$A$2:$A$42,0)))^2+(INDEX(vertices!$E$2:$E$42,MATCH(distances!$A26,vertices!$A$2:$A$42,0))-INDEX(vertices!$E$2:$E$42,MATCH(distances!W$1,vertices!$A$2:$A$42,0)))^2),0)</f>
        <v>390</v>
      </c>
      <c r="X26" s="2">
        <f>ROUND(SQRT((INDEX(vertices!$D$2:$D$42,MATCH(distances!$A26,vertices!$A$2:$A$42,0))-INDEX(vertices!$D$2:$D$42,MATCH(distances!X$1,vertices!$A$2:$A$42,0)))^2+(INDEX(vertices!$E$2:$E$42,MATCH(distances!$A26,vertices!$A$2:$A$42,0))-INDEX(vertices!$E$2:$E$42,MATCH(distances!X$1,vertices!$A$2:$A$42,0)))^2),0)</f>
        <v>380</v>
      </c>
      <c r="Y26" s="2">
        <f>ROUND(SQRT((INDEX(vertices!$D$2:$D$42,MATCH(distances!$A26,vertices!$A$2:$A$42,0))-INDEX(vertices!$D$2:$D$42,MATCH(distances!Y$1,vertices!$A$2:$A$42,0)))^2+(INDEX(vertices!$E$2:$E$42,MATCH(distances!$A26,vertices!$A$2:$A$42,0))-INDEX(vertices!$E$2:$E$42,MATCH(distances!Y$1,vertices!$A$2:$A$42,0)))^2),0)</f>
        <v>365</v>
      </c>
      <c r="Z26" s="2">
        <f>ROUND(SQRT((INDEX(vertices!$D$2:$D$42,MATCH(distances!$A26,vertices!$A$2:$A$42,0))-INDEX(vertices!$D$2:$D$42,MATCH(distances!Z$1,vertices!$A$2:$A$42,0)))^2+(INDEX(vertices!$E$2:$E$42,MATCH(distances!$A26,vertices!$A$2:$A$42,0))-INDEX(vertices!$E$2:$E$42,MATCH(distances!Z$1,vertices!$A$2:$A$42,0)))^2),0)</f>
        <v>0</v>
      </c>
      <c r="AA26" s="2">
        <f>ROUND(SQRT((INDEX(vertices!$D$2:$D$42,MATCH(distances!$A26,vertices!$A$2:$A$42,0))-INDEX(vertices!$D$2:$D$42,MATCH(distances!AA$1,vertices!$A$2:$A$42,0)))^2+(INDEX(vertices!$E$2:$E$42,MATCH(distances!$A26,vertices!$A$2:$A$42,0))-INDEX(vertices!$E$2:$E$42,MATCH(distances!AA$1,vertices!$A$2:$A$42,0)))^2),0)</f>
        <v>166</v>
      </c>
      <c r="AB26" s="2">
        <f>ROUND(SQRT((INDEX(vertices!$D$2:$D$42,MATCH(distances!$A26,vertices!$A$2:$A$42,0))-INDEX(vertices!$D$2:$D$42,MATCH(distances!AB$1,vertices!$A$2:$A$42,0)))^2+(INDEX(vertices!$E$2:$E$42,MATCH(distances!$A26,vertices!$A$2:$A$42,0))-INDEX(vertices!$E$2:$E$42,MATCH(distances!AB$1,vertices!$A$2:$A$42,0)))^2),0)</f>
        <v>199</v>
      </c>
      <c r="AC26" s="2">
        <f>ROUND(SQRT((INDEX(vertices!$D$2:$D$42,MATCH(distances!$A26,vertices!$A$2:$A$42,0))-INDEX(vertices!$D$2:$D$42,MATCH(distances!AC$1,vertices!$A$2:$A$42,0)))^2+(INDEX(vertices!$E$2:$E$42,MATCH(distances!$A26,vertices!$A$2:$A$42,0))-INDEX(vertices!$E$2:$E$42,MATCH(distances!AC$1,vertices!$A$2:$A$42,0)))^2),0)</f>
        <v>480</v>
      </c>
      <c r="AD26" s="2">
        <f>ROUND(SQRT((INDEX(vertices!$D$2:$D$42,MATCH(distances!$A26,vertices!$A$2:$A$42,0))-INDEX(vertices!$D$2:$D$42,MATCH(distances!AD$1,vertices!$A$2:$A$42,0)))^2+(INDEX(vertices!$E$2:$E$42,MATCH(distances!$A26,vertices!$A$2:$A$42,0))-INDEX(vertices!$E$2:$E$42,MATCH(distances!AD$1,vertices!$A$2:$A$42,0)))^2),0)</f>
        <v>265</v>
      </c>
      <c r="AE26" s="2">
        <f>ROUND(SQRT((INDEX(vertices!$D$2:$D$42,MATCH(distances!$A26,vertices!$A$2:$A$42,0))-INDEX(vertices!$D$2:$D$42,MATCH(distances!AE$1,vertices!$A$2:$A$42,0)))^2+(INDEX(vertices!$E$2:$E$42,MATCH(distances!$A26,vertices!$A$2:$A$42,0))-INDEX(vertices!$E$2:$E$42,MATCH(distances!AE$1,vertices!$A$2:$A$42,0)))^2),0)</f>
        <v>300</v>
      </c>
      <c r="AF26" s="2">
        <f>ROUND(SQRT((INDEX(vertices!$D$2:$D$42,MATCH(distances!$A26,vertices!$A$2:$A$42,0))-INDEX(vertices!$D$2:$D$42,MATCH(distances!AF$1,vertices!$A$2:$A$42,0)))^2+(INDEX(vertices!$E$2:$E$42,MATCH(distances!$A26,vertices!$A$2:$A$42,0))-INDEX(vertices!$E$2:$E$42,MATCH(distances!AF$1,vertices!$A$2:$A$42,0)))^2),0)</f>
        <v>313</v>
      </c>
      <c r="AG26" s="2">
        <f>ROUND(SQRT((INDEX(vertices!$D$2:$D$42,MATCH(distances!$A26,vertices!$A$2:$A$42,0))-INDEX(vertices!$D$2:$D$42,MATCH(distances!AG$1,vertices!$A$2:$A$42,0)))^2+(INDEX(vertices!$E$2:$E$42,MATCH(distances!$A26,vertices!$A$2:$A$42,0))-INDEX(vertices!$E$2:$E$42,MATCH(distances!AG$1,vertices!$A$2:$A$42,0)))^2),0)</f>
        <v>496</v>
      </c>
      <c r="AH26" s="2">
        <f>ROUND(SQRT((INDEX(vertices!$D$2:$D$42,MATCH(distances!$A26,vertices!$A$2:$A$42,0))-INDEX(vertices!$D$2:$D$42,MATCH(distances!AH$1,vertices!$A$2:$A$42,0)))^2+(INDEX(vertices!$E$2:$E$42,MATCH(distances!$A26,vertices!$A$2:$A$42,0))-INDEX(vertices!$E$2:$E$42,MATCH(distances!AH$1,vertices!$A$2:$A$42,0)))^2),0)</f>
        <v>210</v>
      </c>
      <c r="AI26" s="2">
        <f>ROUND(SQRT((INDEX(vertices!$D$2:$D$42,MATCH(distances!$A26,vertices!$A$2:$A$42,0))-INDEX(vertices!$D$2:$D$42,MATCH(distances!AI$1,vertices!$A$2:$A$42,0)))^2+(INDEX(vertices!$E$2:$E$42,MATCH(distances!$A26,vertices!$A$2:$A$42,0))-INDEX(vertices!$E$2:$E$42,MATCH(distances!AI$1,vertices!$A$2:$A$42,0)))^2),0)</f>
        <v>275</v>
      </c>
      <c r="AJ26" s="2">
        <f>ROUND(SQRT((INDEX(vertices!$D$2:$D$42,MATCH(distances!$A26,vertices!$A$2:$A$42,0))-INDEX(vertices!$D$2:$D$42,MATCH(distances!AJ$1,vertices!$A$2:$A$42,0)))^2+(INDEX(vertices!$E$2:$E$42,MATCH(distances!$A26,vertices!$A$2:$A$42,0))-INDEX(vertices!$E$2:$E$42,MATCH(distances!AJ$1,vertices!$A$2:$A$42,0)))^2),0)</f>
        <v>294</v>
      </c>
      <c r="AK26" s="2">
        <f>ROUND(SQRT((INDEX(vertices!$D$2:$D$42,MATCH(distances!$A26,vertices!$A$2:$A$42,0))-INDEX(vertices!$D$2:$D$42,MATCH(distances!AK$1,vertices!$A$2:$A$42,0)))^2+(INDEX(vertices!$E$2:$E$42,MATCH(distances!$A26,vertices!$A$2:$A$42,0))-INDEX(vertices!$E$2:$E$42,MATCH(distances!AK$1,vertices!$A$2:$A$42,0)))^2),0)</f>
        <v>222</v>
      </c>
      <c r="AL26" s="2">
        <f>ROUND(SQRT((INDEX(vertices!$D$2:$D$42,MATCH(distances!$A26,vertices!$A$2:$A$42,0))-INDEX(vertices!$D$2:$D$42,MATCH(distances!AL$1,vertices!$A$2:$A$42,0)))^2+(INDEX(vertices!$E$2:$E$42,MATCH(distances!$A26,vertices!$A$2:$A$42,0))-INDEX(vertices!$E$2:$E$42,MATCH(distances!AL$1,vertices!$A$2:$A$42,0)))^2),0)</f>
        <v>315</v>
      </c>
      <c r="AM26" s="2">
        <f>ROUND(SQRT((INDEX(vertices!$D$2:$D$42,MATCH(distances!$A26,vertices!$A$2:$A$42,0))-INDEX(vertices!$D$2:$D$42,MATCH(distances!AM$1,vertices!$A$2:$A$42,0)))^2+(INDEX(vertices!$E$2:$E$42,MATCH(distances!$A26,vertices!$A$2:$A$42,0))-INDEX(vertices!$E$2:$E$42,MATCH(distances!AM$1,vertices!$A$2:$A$42,0)))^2),0)</f>
        <v>164</v>
      </c>
      <c r="AN26" s="2">
        <f>ROUND(SQRT((INDEX(vertices!$D$2:$D$42,MATCH(distances!$A26,vertices!$A$2:$A$42,0))-INDEX(vertices!$D$2:$D$42,MATCH(distances!AN$1,vertices!$A$2:$A$42,0)))^2+(INDEX(vertices!$E$2:$E$42,MATCH(distances!$A26,vertices!$A$2:$A$42,0))-INDEX(vertices!$E$2:$E$42,MATCH(distances!AN$1,vertices!$A$2:$A$42,0)))^2),0)</f>
        <v>446</v>
      </c>
      <c r="AO26" s="2">
        <f>ROUND(SQRT((INDEX(vertices!$D$2:$D$42,MATCH(distances!$A26,vertices!$A$2:$A$42,0))-INDEX(vertices!$D$2:$D$42,MATCH(distances!AO$1,vertices!$A$2:$A$42,0)))^2+(INDEX(vertices!$E$2:$E$42,MATCH(distances!$A26,vertices!$A$2:$A$42,0))-INDEX(vertices!$E$2:$E$42,MATCH(distances!AO$1,vertices!$A$2:$A$42,0)))^2),0)</f>
        <v>380</v>
      </c>
      <c r="AP26" s="2">
        <f>ROUND(SQRT((INDEX(vertices!$D$2:$D$42,MATCH(distances!$A26,vertices!$A$2:$A$42,0))-INDEX(vertices!$D$2:$D$42,MATCH(distances!AP$1,vertices!$A$2:$A$42,0)))^2+(INDEX(vertices!$E$2:$E$42,MATCH(distances!$A26,vertices!$A$2:$A$42,0))-INDEX(vertices!$E$2:$E$42,MATCH(distances!AP$1,vertices!$A$2:$A$42,0)))^2),0)</f>
        <v>308</v>
      </c>
    </row>
    <row r="27" spans="1:42" x14ac:dyDescent="0.25">
      <c r="A27" t="str">
        <v>Z</v>
      </c>
      <c r="B27" s="2">
        <f>ROUND(SQRT((INDEX(vertices!$D$2:$D$42,MATCH(distances!$A27,vertices!$A$2:$A$42,0))-INDEX(vertices!$D$2:$D$42,MATCH(distances!B$1,vertices!$A$2:$A$42,0)))^2+(INDEX(vertices!$E$2:$E$42,MATCH(distances!$A27,vertices!$A$2:$A$42,0))-INDEX(vertices!$E$2:$E$42,MATCH(distances!B$1,vertices!$A$2:$A$42,0)))^2),0)</f>
        <v>208</v>
      </c>
      <c r="C27" s="2">
        <f>ROUND(SQRT((INDEX(vertices!$D$2:$D$42,MATCH(distances!$A27,vertices!$A$2:$A$42,0))-INDEX(vertices!$D$2:$D$42,MATCH(distances!C$1,vertices!$A$2:$A$42,0)))^2+(INDEX(vertices!$E$2:$E$42,MATCH(distances!$A27,vertices!$A$2:$A$42,0))-INDEX(vertices!$E$2:$E$42,MATCH(distances!C$1,vertices!$A$2:$A$42,0)))^2),0)</f>
        <v>304</v>
      </c>
      <c r="D27" s="2">
        <f>ROUND(SQRT((INDEX(vertices!$D$2:$D$42,MATCH(distances!$A27,vertices!$A$2:$A$42,0))-INDEX(vertices!$D$2:$D$42,MATCH(distances!D$1,vertices!$A$2:$A$42,0)))^2+(INDEX(vertices!$E$2:$E$42,MATCH(distances!$A27,vertices!$A$2:$A$42,0))-INDEX(vertices!$E$2:$E$42,MATCH(distances!D$1,vertices!$A$2:$A$42,0)))^2),0)</f>
        <v>275</v>
      </c>
      <c r="E27" s="2">
        <f>ROUND(SQRT((INDEX(vertices!$D$2:$D$42,MATCH(distances!$A27,vertices!$A$2:$A$42,0))-INDEX(vertices!$D$2:$D$42,MATCH(distances!E$1,vertices!$A$2:$A$42,0)))^2+(INDEX(vertices!$E$2:$E$42,MATCH(distances!$A27,vertices!$A$2:$A$42,0))-INDEX(vertices!$E$2:$E$42,MATCH(distances!E$1,vertices!$A$2:$A$42,0)))^2),0)</f>
        <v>73</v>
      </c>
      <c r="F27" s="2">
        <f>ROUND(SQRT((INDEX(vertices!$D$2:$D$42,MATCH(distances!$A27,vertices!$A$2:$A$42,0))-INDEX(vertices!$D$2:$D$42,MATCH(distances!F$1,vertices!$A$2:$A$42,0)))^2+(INDEX(vertices!$E$2:$E$42,MATCH(distances!$A27,vertices!$A$2:$A$42,0))-INDEX(vertices!$E$2:$E$42,MATCH(distances!F$1,vertices!$A$2:$A$42,0)))^2),0)</f>
        <v>63</v>
      </c>
      <c r="G27" s="2">
        <f>ROUND(SQRT((INDEX(vertices!$D$2:$D$42,MATCH(distances!$A27,vertices!$A$2:$A$42,0))-INDEX(vertices!$D$2:$D$42,MATCH(distances!G$1,vertices!$A$2:$A$42,0)))^2+(INDEX(vertices!$E$2:$E$42,MATCH(distances!$A27,vertices!$A$2:$A$42,0))-INDEX(vertices!$E$2:$E$42,MATCH(distances!G$1,vertices!$A$2:$A$42,0)))^2),0)</f>
        <v>149</v>
      </c>
      <c r="H27" s="2">
        <f>ROUND(SQRT((INDEX(vertices!$D$2:$D$42,MATCH(distances!$A27,vertices!$A$2:$A$42,0))-INDEX(vertices!$D$2:$D$42,MATCH(distances!H$1,vertices!$A$2:$A$42,0)))^2+(INDEX(vertices!$E$2:$E$42,MATCH(distances!$A27,vertices!$A$2:$A$42,0))-INDEX(vertices!$E$2:$E$42,MATCH(distances!H$1,vertices!$A$2:$A$42,0)))^2),0)</f>
        <v>374</v>
      </c>
      <c r="I27" s="2">
        <f>ROUND(SQRT((INDEX(vertices!$D$2:$D$42,MATCH(distances!$A27,vertices!$A$2:$A$42,0))-INDEX(vertices!$D$2:$D$42,MATCH(distances!I$1,vertices!$A$2:$A$42,0)))^2+(INDEX(vertices!$E$2:$E$42,MATCH(distances!$A27,vertices!$A$2:$A$42,0))-INDEX(vertices!$E$2:$E$42,MATCH(distances!I$1,vertices!$A$2:$A$42,0)))^2),0)</f>
        <v>327</v>
      </c>
      <c r="J27" s="2">
        <f>ROUND(SQRT((INDEX(vertices!$D$2:$D$42,MATCH(distances!$A27,vertices!$A$2:$A$42,0))-INDEX(vertices!$D$2:$D$42,MATCH(distances!J$1,vertices!$A$2:$A$42,0)))^2+(INDEX(vertices!$E$2:$E$42,MATCH(distances!$A27,vertices!$A$2:$A$42,0))-INDEX(vertices!$E$2:$E$42,MATCH(distances!J$1,vertices!$A$2:$A$42,0)))^2),0)</f>
        <v>0</v>
      </c>
      <c r="K27" s="2">
        <f>ROUND(SQRT((INDEX(vertices!$D$2:$D$42,MATCH(distances!$A27,vertices!$A$2:$A$42,0))-INDEX(vertices!$D$2:$D$42,MATCH(distances!K$1,vertices!$A$2:$A$42,0)))^2+(INDEX(vertices!$E$2:$E$42,MATCH(distances!$A27,vertices!$A$2:$A$42,0))-INDEX(vertices!$E$2:$E$42,MATCH(distances!K$1,vertices!$A$2:$A$42,0)))^2),0)</f>
        <v>134</v>
      </c>
      <c r="L27" s="2">
        <f>ROUND(SQRT((INDEX(vertices!$D$2:$D$42,MATCH(distances!$A27,vertices!$A$2:$A$42,0))-INDEX(vertices!$D$2:$D$42,MATCH(distances!L$1,vertices!$A$2:$A$42,0)))^2+(INDEX(vertices!$E$2:$E$42,MATCH(distances!$A27,vertices!$A$2:$A$42,0))-INDEX(vertices!$E$2:$E$42,MATCH(distances!L$1,vertices!$A$2:$A$42,0)))^2),0)</f>
        <v>172</v>
      </c>
      <c r="M27" s="2">
        <f>ROUND(SQRT((INDEX(vertices!$D$2:$D$42,MATCH(distances!$A27,vertices!$A$2:$A$42,0))-INDEX(vertices!$D$2:$D$42,MATCH(distances!M$1,vertices!$A$2:$A$42,0)))^2+(INDEX(vertices!$E$2:$E$42,MATCH(distances!$A27,vertices!$A$2:$A$42,0))-INDEX(vertices!$E$2:$E$42,MATCH(distances!M$1,vertices!$A$2:$A$42,0)))^2),0)</f>
        <v>196</v>
      </c>
      <c r="N27" s="2">
        <f>ROUND(SQRT((INDEX(vertices!$D$2:$D$42,MATCH(distances!$A27,vertices!$A$2:$A$42,0))-INDEX(vertices!$D$2:$D$42,MATCH(distances!N$1,vertices!$A$2:$A$42,0)))^2+(INDEX(vertices!$E$2:$E$42,MATCH(distances!$A27,vertices!$A$2:$A$42,0))-INDEX(vertices!$E$2:$E$42,MATCH(distances!N$1,vertices!$A$2:$A$42,0)))^2),0)</f>
        <v>340</v>
      </c>
      <c r="O27" s="2">
        <f>ROUND(SQRT((INDEX(vertices!$D$2:$D$42,MATCH(distances!$A27,vertices!$A$2:$A$42,0))-INDEX(vertices!$D$2:$D$42,MATCH(distances!O$1,vertices!$A$2:$A$42,0)))^2+(INDEX(vertices!$E$2:$E$42,MATCH(distances!$A27,vertices!$A$2:$A$42,0))-INDEX(vertices!$E$2:$E$42,MATCH(distances!O$1,vertices!$A$2:$A$42,0)))^2),0)</f>
        <v>246</v>
      </c>
      <c r="P27" s="2">
        <f>ROUND(SQRT((INDEX(vertices!$D$2:$D$42,MATCH(distances!$A27,vertices!$A$2:$A$42,0))-INDEX(vertices!$D$2:$D$42,MATCH(distances!P$1,vertices!$A$2:$A$42,0)))^2+(INDEX(vertices!$E$2:$E$42,MATCH(distances!$A27,vertices!$A$2:$A$42,0))-INDEX(vertices!$E$2:$E$42,MATCH(distances!P$1,vertices!$A$2:$A$42,0)))^2),0)</f>
        <v>107</v>
      </c>
      <c r="Q27" s="2">
        <f>ROUND(SQRT((INDEX(vertices!$D$2:$D$42,MATCH(distances!$A27,vertices!$A$2:$A$42,0))-INDEX(vertices!$D$2:$D$42,MATCH(distances!Q$1,vertices!$A$2:$A$42,0)))^2+(INDEX(vertices!$E$2:$E$42,MATCH(distances!$A27,vertices!$A$2:$A$42,0))-INDEX(vertices!$E$2:$E$42,MATCH(distances!Q$1,vertices!$A$2:$A$42,0)))^2),0)</f>
        <v>180</v>
      </c>
      <c r="R27" s="2">
        <f>ROUND(SQRT((INDEX(vertices!$D$2:$D$42,MATCH(distances!$A27,vertices!$A$2:$A$42,0))-INDEX(vertices!$D$2:$D$42,MATCH(distances!R$1,vertices!$A$2:$A$42,0)))^2+(INDEX(vertices!$E$2:$E$42,MATCH(distances!$A27,vertices!$A$2:$A$42,0))-INDEX(vertices!$E$2:$E$42,MATCH(distances!R$1,vertices!$A$2:$A$42,0)))^2),0)</f>
        <v>184</v>
      </c>
      <c r="S27" s="2">
        <f>ROUND(SQRT((INDEX(vertices!$D$2:$D$42,MATCH(distances!$A27,vertices!$A$2:$A$42,0))-INDEX(vertices!$D$2:$D$42,MATCH(distances!S$1,vertices!$A$2:$A$42,0)))^2+(INDEX(vertices!$E$2:$E$42,MATCH(distances!$A27,vertices!$A$2:$A$42,0))-INDEX(vertices!$E$2:$E$42,MATCH(distances!S$1,vertices!$A$2:$A$42,0)))^2),0)</f>
        <v>210</v>
      </c>
      <c r="T27" s="2">
        <f>ROUND(SQRT((INDEX(vertices!$D$2:$D$42,MATCH(distances!$A27,vertices!$A$2:$A$42,0))-INDEX(vertices!$D$2:$D$42,MATCH(distances!T$1,vertices!$A$2:$A$42,0)))^2+(INDEX(vertices!$E$2:$E$42,MATCH(distances!$A27,vertices!$A$2:$A$42,0))-INDEX(vertices!$E$2:$E$42,MATCH(distances!T$1,vertices!$A$2:$A$42,0)))^2),0)</f>
        <v>27</v>
      </c>
      <c r="U27" s="2">
        <f>ROUND(SQRT((INDEX(vertices!$D$2:$D$42,MATCH(distances!$A27,vertices!$A$2:$A$42,0))-INDEX(vertices!$D$2:$D$42,MATCH(distances!U$1,vertices!$A$2:$A$42,0)))^2+(INDEX(vertices!$E$2:$E$42,MATCH(distances!$A27,vertices!$A$2:$A$42,0))-INDEX(vertices!$E$2:$E$42,MATCH(distances!U$1,vertices!$A$2:$A$42,0)))^2),0)</f>
        <v>175</v>
      </c>
      <c r="V27" s="2">
        <f>ROUND(SQRT((INDEX(vertices!$D$2:$D$42,MATCH(distances!$A27,vertices!$A$2:$A$42,0))-INDEX(vertices!$D$2:$D$42,MATCH(distances!V$1,vertices!$A$2:$A$42,0)))^2+(INDEX(vertices!$E$2:$E$42,MATCH(distances!$A27,vertices!$A$2:$A$42,0))-INDEX(vertices!$E$2:$E$42,MATCH(distances!V$1,vertices!$A$2:$A$42,0)))^2),0)</f>
        <v>272</v>
      </c>
      <c r="W27" s="2">
        <f>ROUND(SQRT((INDEX(vertices!$D$2:$D$42,MATCH(distances!$A27,vertices!$A$2:$A$42,0))-INDEX(vertices!$D$2:$D$42,MATCH(distances!W$1,vertices!$A$2:$A$42,0)))^2+(INDEX(vertices!$E$2:$E$42,MATCH(distances!$A27,vertices!$A$2:$A$42,0))-INDEX(vertices!$E$2:$E$42,MATCH(distances!W$1,vertices!$A$2:$A$42,0)))^2),0)</f>
        <v>275</v>
      </c>
      <c r="X27" s="2">
        <f>ROUND(SQRT((INDEX(vertices!$D$2:$D$42,MATCH(distances!$A27,vertices!$A$2:$A$42,0))-INDEX(vertices!$D$2:$D$42,MATCH(distances!X$1,vertices!$A$2:$A$42,0)))^2+(INDEX(vertices!$E$2:$E$42,MATCH(distances!$A27,vertices!$A$2:$A$42,0))-INDEX(vertices!$E$2:$E$42,MATCH(distances!X$1,vertices!$A$2:$A$42,0)))^2),0)</f>
        <v>240</v>
      </c>
      <c r="Y27" s="2">
        <f>ROUND(SQRT((INDEX(vertices!$D$2:$D$42,MATCH(distances!$A27,vertices!$A$2:$A$42,0))-INDEX(vertices!$D$2:$D$42,MATCH(distances!Y$1,vertices!$A$2:$A$42,0)))^2+(INDEX(vertices!$E$2:$E$42,MATCH(distances!$A27,vertices!$A$2:$A$42,0))-INDEX(vertices!$E$2:$E$42,MATCH(distances!Y$1,vertices!$A$2:$A$42,0)))^2),0)</f>
        <v>200</v>
      </c>
      <c r="Z27" s="2">
        <f>ROUND(SQRT((INDEX(vertices!$D$2:$D$42,MATCH(distances!$A27,vertices!$A$2:$A$42,0))-INDEX(vertices!$D$2:$D$42,MATCH(distances!Z$1,vertices!$A$2:$A$42,0)))^2+(INDEX(vertices!$E$2:$E$42,MATCH(distances!$A27,vertices!$A$2:$A$42,0))-INDEX(vertices!$E$2:$E$42,MATCH(distances!Z$1,vertices!$A$2:$A$42,0)))^2),0)</f>
        <v>166</v>
      </c>
      <c r="AA27" s="2">
        <f>ROUND(SQRT((INDEX(vertices!$D$2:$D$42,MATCH(distances!$A27,vertices!$A$2:$A$42,0))-INDEX(vertices!$D$2:$D$42,MATCH(distances!AA$1,vertices!$A$2:$A$42,0)))^2+(INDEX(vertices!$E$2:$E$42,MATCH(distances!$A27,vertices!$A$2:$A$42,0))-INDEX(vertices!$E$2:$E$42,MATCH(distances!AA$1,vertices!$A$2:$A$42,0)))^2),0)</f>
        <v>0</v>
      </c>
      <c r="AB27" s="2">
        <f>ROUND(SQRT((INDEX(vertices!$D$2:$D$42,MATCH(distances!$A27,vertices!$A$2:$A$42,0))-INDEX(vertices!$D$2:$D$42,MATCH(distances!AB$1,vertices!$A$2:$A$42,0)))^2+(INDEX(vertices!$E$2:$E$42,MATCH(distances!$A27,vertices!$A$2:$A$42,0))-INDEX(vertices!$E$2:$E$42,MATCH(distances!AB$1,vertices!$A$2:$A$42,0)))^2),0)</f>
        <v>182</v>
      </c>
      <c r="AC27" s="2">
        <f>ROUND(SQRT((INDEX(vertices!$D$2:$D$42,MATCH(distances!$A27,vertices!$A$2:$A$42,0))-INDEX(vertices!$D$2:$D$42,MATCH(distances!AC$1,vertices!$A$2:$A$42,0)))^2+(INDEX(vertices!$E$2:$E$42,MATCH(distances!$A27,vertices!$A$2:$A$42,0))-INDEX(vertices!$E$2:$E$42,MATCH(distances!AC$1,vertices!$A$2:$A$42,0)))^2),0)</f>
        <v>332</v>
      </c>
      <c r="AD27" s="2">
        <f>ROUND(SQRT((INDEX(vertices!$D$2:$D$42,MATCH(distances!$A27,vertices!$A$2:$A$42,0))-INDEX(vertices!$D$2:$D$42,MATCH(distances!AD$1,vertices!$A$2:$A$42,0)))^2+(INDEX(vertices!$E$2:$E$42,MATCH(distances!$A27,vertices!$A$2:$A$42,0))-INDEX(vertices!$E$2:$E$42,MATCH(distances!AD$1,vertices!$A$2:$A$42,0)))^2),0)</f>
        <v>120</v>
      </c>
      <c r="AE27" s="2">
        <f>ROUND(SQRT((INDEX(vertices!$D$2:$D$42,MATCH(distances!$A27,vertices!$A$2:$A$42,0))-INDEX(vertices!$D$2:$D$42,MATCH(distances!AE$1,vertices!$A$2:$A$42,0)))^2+(INDEX(vertices!$E$2:$E$42,MATCH(distances!$A27,vertices!$A$2:$A$42,0))-INDEX(vertices!$E$2:$E$42,MATCH(distances!AE$1,vertices!$A$2:$A$42,0)))^2),0)</f>
        <v>151</v>
      </c>
      <c r="AF27" s="2">
        <f>ROUND(SQRT((INDEX(vertices!$D$2:$D$42,MATCH(distances!$A27,vertices!$A$2:$A$42,0))-INDEX(vertices!$D$2:$D$42,MATCH(distances!AF$1,vertices!$A$2:$A$42,0)))^2+(INDEX(vertices!$E$2:$E$42,MATCH(distances!$A27,vertices!$A$2:$A$42,0))-INDEX(vertices!$E$2:$E$42,MATCH(distances!AF$1,vertices!$A$2:$A$42,0)))^2),0)</f>
        <v>261</v>
      </c>
      <c r="AG27" s="2">
        <f>ROUND(SQRT((INDEX(vertices!$D$2:$D$42,MATCH(distances!$A27,vertices!$A$2:$A$42,0))-INDEX(vertices!$D$2:$D$42,MATCH(distances!AG$1,vertices!$A$2:$A$42,0)))^2+(INDEX(vertices!$E$2:$E$42,MATCH(distances!$A27,vertices!$A$2:$A$42,0))-INDEX(vertices!$E$2:$E$42,MATCH(distances!AG$1,vertices!$A$2:$A$42,0)))^2),0)</f>
        <v>331</v>
      </c>
      <c r="AH27" s="2">
        <f>ROUND(SQRT((INDEX(vertices!$D$2:$D$42,MATCH(distances!$A27,vertices!$A$2:$A$42,0))-INDEX(vertices!$D$2:$D$42,MATCH(distances!AH$1,vertices!$A$2:$A$42,0)))^2+(INDEX(vertices!$E$2:$E$42,MATCH(distances!$A27,vertices!$A$2:$A$42,0))-INDEX(vertices!$E$2:$E$42,MATCH(distances!AH$1,vertices!$A$2:$A$42,0)))^2),0)</f>
        <v>121</v>
      </c>
      <c r="AI27" s="2">
        <f>ROUND(SQRT((INDEX(vertices!$D$2:$D$42,MATCH(distances!$A27,vertices!$A$2:$A$42,0))-INDEX(vertices!$D$2:$D$42,MATCH(distances!AI$1,vertices!$A$2:$A$42,0)))^2+(INDEX(vertices!$E$2:$E$42,MATCH(distances!$A27,vertices!$A$2:$A$42,0))-INDEX(vertices!$E$2:$E$42,MATCH(distances!AI$1,vertices!$A$2:$A$42,0)))^2),0)</f>
        <v>135</v>
      </c>
      <c r="AJ27" s="2">
        <f>ROUND(SQRT((INDEX(vertices!$D$2:$D$42,MATCH(distances!$A27,vertices!$A$2:$A$42,0))-INDEX(vertices!$D$2:$D$42,MATCH(distances!AJ$1,vertices!$A$2:$A$42,0)))^2+(INDEX(vertices!$E$2:$E$42,MATCH(distances!$A27,vertices!$A$2:$A$42,0))-INDEX(vertices!$E$2:$E$42,MATCH(distances!AJ$1,vertices!$A$2:$A$42,0)))^2),0)</f>
        <v>133</v>
      </c>
      <c r="AK27" s="2">
        <f>ROUND(SQRT((INDEX(vertices!$D$2:$D$42,MATCH(distances!$A27,vertices!$A$2:$A$42,0))-INDEX(vertices!$D$2:$D$42,MATCH(distances!AK$1,vertices!$A$2:$A$42,0)))^2+(INDEX(vertices!$E$2:$E$42,MATCH(distances!$A27,vertices!$A$2:$A$42,0))-INDEX(vertices!$E$2:$E$42,MATCH(distances!AK$1,vertices!$A$2:$A$42,0)))^2),0)</f>
        <v>183</v>
      </c>
      <c r="AL27" s="2">
        <f>ROUND(SQRT((INDEX(vertices!$D$2:$D$42,MATCH(distances!$A27,vertices!$A$2:$A$42,0))-INDEX(vertices!$D$2:$D$42,MATCH(distances!AL$1,vertices!$A$2:$A$42,0)))^2+(INDEX(vertices!$E$2:$E$42,MATCH(distances!$A27,vertices!$A$2:$A$42,0))-INDEX(vertices!$E$2:$E$42,MATCH(distances!AL$1,vertices!$A$2:$A$42,0)))^2),0)</f>
        <v>262</v>
      </c>
      <c r="AM27" s="2">
        <f>ROUND(SQRT((INDEX(vertices!$D$2:$D$42,MATCH(distances!$A27,vertices!$A$2:$A$42,0))-INDEX(vertices!$D$2:$D$42,MATCH(distances!AM$1,vertices!$A$2:$A$42,0)))^2+(INDEX(vertices!$E$2:$E$42,MATCH(distances!$A27,vertices!$A$2:$A$42,0))-INDEX(vertices!$E$2:$E$42,MATCH(distances!AM$1,vertices!$A$2:$A$42,0)))^2),0)</f>
        <v>25</v>
      </c>
      <c r="AN27" s="2">
        <f>ROUND(SQRT((INDEX(vertices!$D$2:$D$42,MATCH(distances!$A27,vertices!$A$2:$A$42,0))-INDEX(vertices!$D$2:$D$42,MATCH(distances!AN$1,vertices!$A$2:$A$42,0)))^2+(INDEX(vertices!$E$2:$E$42,MATCH(distances!$A27,vertices!$A$2:$A$42,0))-INDEX(vertices!$E$2:$E$42,MATCH(distances!AN$1,vertices!$A$2:$A$42,0)))^2),0)</f>
        <v>314</v>
      </c>
      <c r="AO27" s="2">
        <f>ROUND(SQRT((INDEX(vertices!$D$2:$D$42,MATCH(distances!$A27,vertices!$A$2:$A$42,0))-INDEX(vertices!$D$2:$D$42,MATCH(distances!AO$1,vertices!$A$2:$A$42,0)))^2+(INDEX(vertices!$E$2:$E$42,MATCH(distances!$A27,vertices!$A$2:$A$42,0))-INDEX(vertices!$E$2:$E$42,MATCH(distances!AO$1,vertices!$A$2:$A$42,0)))^2),0)</f>
        <v>278</v>
      </c>
      <c r="AP27" s="2">
        <f>ROUND(SQRT((INDEX(vertices!$D$2:$D$42,MATCH(distances!$A27,vertices!$A$2:$A$42,0))-INDEX(vertices!$D$2:$D$42,MATCH(distances!AP$1,vertices!$A$2:$A$42,0)))^2+(INDEX(vertices!$E$2:$E$42,MATCH(distances!$A27,vertices!$A$2:$A$42,0))-INDEX(vertices!$E$2:$E$42,MATCH(distances!AP$1,vertices!$A$2:$A$42,0)))^2),0)</f>
        <v>287</v>
      </c>
    </row>
    <row r="28" spans="1:42" x14ac:dyDescent="0.25">
      <c r="A28" t="str">
        <v>AA</v>
      </c>
      <c r="B28" s="2">
        <f>ROUND(SQRT((INDEX(vertices!$D$2:$D$42,MATCH(distances!$A28,vertices!$A$2:$A$42,0))-INDEX(vertices!$D$2:$D$42,MATCH(distances!B$1,vertices!$A$2:$A$42,0)))^2+(INDEX(vertices!$E$2:$E$42,MATCH(distances!$A28,vertices!$A$2:$A$42,0))-INDEX(vertices!$E$2:$E$42,MATCH(distances!B$1,vertices!$A$2:$A$42,0)))^2),0)</f>
        <v>382</v>
      </c>
      <c r="C28" s="2">
        <f>ROUND(SQRT((INDEX(vertices!$D$2:$D$42,MATCH(distances!$A28,vertices!$A$2:$A$42,0))-INDEX(vertices!$D$2:$D$42,MATCH(distances!C$1,vertices!$A$2:$A$42,0)))^2+(INDEX(vertices!$E$2:$E$42,MATCH(distances!$A28,vertices!$A$2:$A$42,0))-INDEX(vertices!$E$2:$E$42,MATCH(distances!C$1,vertices!$A$2:$A$42,0)))^2),0)</f>
        <v>410</v>
      </c>
      <c r="D28" s="2">
        <f>ROUND(SQRT((INDEX(vertices!$D$2:$D$42,MATCH(distances!$A28,vertices!$A$2:$A$42,0))-INDEX(vertices!$D$2:$D$42,MATCH(distances!D$1,vertices!$A$2:$A$42,0)))^2+(INDEX(vertices!$E$2:$E$42,MATCH(distances!$A28,vertices!$A$2:$A$42,0))-INDEX(vertices!$E$2:$E$42,MATCH(distances!D$1,vertices!$A$2:$A$42,0)))^2),0)</f>
        <v>428</v>
      </c>
      <c r="E28" s="2">
        <f>ROUND(SQRT((INDEX(vertices!$D$2:$D$42,MATCH(distances!$A28,vertices!$A$2:$A$42,0))-INDEX(vertices!$D$2:$D$42,MATCH(distances!E$1,vertices!$A$2:$A$42,0)))^2+(INDEX(vertices!$E$2:$E$42,MATCH(distances!$A28,vertices!$A$2:$A$42,0))-INDEX(vertices!$E$2:$E$42,MATCH(distances!E$1,vertices!$A$2:$A$42,0)))^2),0)</f>
        <v>254</v>
      </c>
      <c r="F28" s="2">
        <f>ROUND(SQRT((INDEX(vertices!$D$2:$D$42,MATCH(distances!$A28,vertices!$A$2:$A$42,0))-INDEX(vertices!$D$2:$D$42,MATCH(distances!F$1,vertices!$A$2:$A$42,0)))^2+(INDEX(vertices!$E$2:$E$42,MATCH(distances!$A28,vertices!$A$2:$A$42,0))-INDEX(vertices!$E$2:$E$42,MATCH(distances!F$1,vertices!$A$2:$A$42,0)))^2),0)</f>
        <v>243</v>
      </c>
      <c r="G28" s="2">
        <f>ROUND(SQRT((INDEX(vertices!$D$2:$D$42,MATCH(distances!$A28,vertices!$A$2:$A$42,0))-INDEX(vertices!$D$2:$D$42,MATCH(distances!G$1,vertices!$A$2:$A$42,0)))^2+(INDEX(vertices!$E$2:$E$42,MATCH(distances!$A28,vertices!$A$2:$A$42,0))-INDEX(vertices!$E$2:$E$42,MATCH(distances!G$1,vertices!$A$2:$A$42,0)))^2),0)</f>
        <v>59</v>
      </c>
      <c r="H28" s="2">
        <f>ROUND(SQRT((INDEX(vertices!$D$2:$D$42,MATCH(distances!$A28,vertices!$A$2:$A$42,0))-INDEX(vertices!$D$2:$D$42,MATCH(distances!H$1,vertices!$A$2:$A$42,0)))^2+(INDEX(vertices!$E$2:$E$42,MATCH(distances!$A28,vertices!$A$2:$A$42,0))-INDEX(vertices!$E$2:$E$42,MATCH(distances!H$1,vertices!$A$2:$A$42,0)))^2),0)</f>
        <v>481</v>
      </c>
      <c r="I28" s="2">
        <f>ROUND(SQRT((INDEX(vertices!$D$2:$D$42,MATCH(distances!$A28,vertices!$A$2:$A$42,0))-INDEX(vertices!$D$2:$D$42,MATCH(distances!I$1,vertices!$A$2:$A$42,0)))^2+(INDEX(vertices!$E$2:$E$42,MATCH(distances!$A28,vertices!$A$2:$A$42,0))-INDEX(vertices!$E$2:$E$42,MATCH(distances!I$1,vertices!$A$2:$A$42,0)))^2),0)</f>
        <v>270</v>
      </c>
      <c r="J28" s="2">
        <f>ROUND(SQRT((INDEX(vertices!$D$2:$D$42,MATCH(distances!$A28,vertices!$A$2:$A$42,0))-INDEX(vertices!$D$2:$D$42,MATCH(distances!J$1,vertices!$A$2:$A$42,0)))^2+(INDEX(vertices!$E$2:$E$42,MATCH(distances!$A28,vertices!$A$2:$A$42,0))-INDEX(vertices!$E$2:$E$42,MATCH(distances!J$1,vertices!$A$2:$A$42,0)))^2),0)</f>
        <v>182</v>
      </c>
      <c r="K28" s="2">
        <f>ROUND(SQRT((INDEX(vertices!$D$2:$D$42,MATCH(distances!$A28,vertices!$A$2:$A$42,0))-INDEX(vertices!$D$2:$D$42,MATCH(distances!K$1,vertices!$A$2:$A$42,0)))^2+(INDEX(vertices!$E$2:$E$42,MATCH(distances!$A28,vertices!$A$2:$A$42,0))-INDEX(vertices!$E$2:$E$42,MATCH(distances!K$1,vertices!$A$2:$A$42,0)))^2),0)</f>
        <v>237</v>
      </c>
      <c r="L28" s="2">
        <f>ROUND(SQRT((INDEX(vertices!$D$2:$D$42,MATCH(distances!$A28,vertices!$A$2:$A$42,0))-INDEX(vertices!$D$2:$D$42,MATCH(distances!L$1,vertices!$A$2:$A$42,0)))^2+(INDEX(vertices!$E$2:$E$42,MATCH(distances!$A28,vertices!$A$2:$A$42,0))-INDEX(vertices!$E$2:$E$42,MATCH(distances!L$1,vertices!$A$2:$A$42,0)))^2),0)</f>
        <v>90</v>
      </c>
      <c r="M28" s="2">
        <f>ROUND(SQRT((INDEX(vertices!$D$2:$D$42,MATCH(distances!$A28,vertices!$A$2:$A$42,0))-INDEX(vertices!$D$2:$D$42,MATCH(distances!M$1,vertices!$A$2:$A$42,0)))^2+(INDEX(vertices!$E$2:$E$42,MATCH(distances!$A28,vertices!$A$2:$A$42,0))-INDEX(vertices!$E$2:$E$42,MATCH(distances!M$1,vertices!$A$2:$A$42,0)))^2),0)</f>
        <v>107</v>
      </c>
      <c r="N28" s="2">
        <f>ROUND(SQRT((INDEX(vertices!$D$2:$D$42,MATCH(distances!$A28,vertices!$A$2:$A$42,0))-INDEX(vertices!$D$2:$D$42,MATCH(distances!N$1,vertices!$A$2:$A$42,0)))^2+(INDEX(vertices!$E$2:$E$42,MATCH(distances!$A28,vertices!$A$2:$A$42,0))-INDEX(vertices!$E$2:$E$42,MATCH(distances!N$1,vertices!$A$2:$A$42,0)))^2),0)</f>
        <v>283</v>
      </c>
      <c r="O28" s="2">
        <f>ROUND(SQRT((INDEX(vertices!$D$2:$D$42,MATCH(distances!$A28,vertices!$A$2:$A$42,0))-INDEX(vertices!$D$2:$D$42,MATCH(distances!O$1,vertices!$A$2:$A$42,0)))^2+(INDEX(vertices!$E$2:$E$42,MATCH(distances!$A28,vertices!$A$2:$A$42,0))-INDEX(vertices!$E$2:$E$42,MATCH(distances!O$1,vertices!$A$2:$A$42,0)))^2),0)</f>
        <v>80</v>
      </c>
      <c r="P28" s="2">
        <f>ROUND(SQRT((INDEX(vertices!$D$2:$D$42,MATCH(distances!$A28,vertices!$A$2:$A$42,0))-INDEX(vertices!$D$2:$D$42,MATCH(distances!P$1,vertices!$A$2:$A$42,0)))^2+(INDEX(vertices!$E$2:$E$42,MATCH(distances!$A28,vertices!$A$2:$A$42,0))-INDEX(vertices!$E$2:$E$42,MATCH(distances!P$1,vertices!$A$2:$A$42,0)))^2),0)</f>
        <v>234</v>
      </c>
      <c r="Q28" s="2">
        <f>ROUND(SQRT((INDEX(vertices!$D$2:$D$42,MATCH(distances!$A28,vertices!$A$2:$A$42,0))-INDEX(vertices!$D$2:$D$42,MATCH(distances!Q$1,vertices!$A$2:$A$42,0)))^2+(INDEX(vertices!$E$2:$E$42,MATCH(distances!$A28,vertices!$A$2:$A$42,0))-INDEX(vertices!$E$2:$E$42,MATCH(distances!Q$1,vertices!$A$2:$A$42,0)))^2),0)</f>
        <v>36</v>
      </c>
      <c r="R28" s="2">
        <f>ROUND(SQRT((INDEX(vertices!$D$2:$D$42,MATCH(distances!$A28,vertices!$A$2:$A$42,0))-INDEX(vertices!$D$2:$D$42,MATCH(distances!R$1,vertices!$A$2:$A$42,0)))^2+(INDEX(vertices!$E$2:$E$42,MATCH(distances!$A28,vertices!$A$2:$A$42,0))-INDEX(vertices!$E$2:$E$42,MATCH(distances!R$1,vertices!$A$2:$A$42,0)))^2),0)</f>
        <v>277</v>
      </c>
      <c r="S28" s="2">
        <f>ROUND(SQRT((INDEX(vertices!$D$2:$D$42,MATCH(distances!$A28,vertices!$A$2:$A$42,0))-INDEX(vertices!$D$2:$D$42,MATCH(distances!S$1,vertices!$A$2:$A$42,0)))^2+(INDEX(vertices!$E$2:$E$42,MATCH(distances!$A28,vertices!$A$2:$A$42,0))-INDEX(vertices!$E$2:$E$42,MATCH(distances!S$1,vertices!$A$2:$A$42,0)))^2),0)</f>
        <v>96</v>
      </c>
      <c r="T28" s="2">
        <f>ROUND(SQRT((INDEX(vertices!$D$2:$D$42,MATCH(distances!$A28,vertices!$A$2:$A$42,0))-INDEX(vertices!$D$2:$D$42,MATCH(distances!T$1,vertices!$A$2:$A$42,0)))^2+(INDEX(vertices!$E$2:$E$42,MATCH(distances!$A28,vertices!$A$2:$A$42,0))-INDEX(vertices!$E$2:$E$42,MATCH(distances!T$1,vertices!$A$2:$A$42,0)))^2),0)</f>
        <v>166</v>
      </c>
      <c r="U28" s="2">
        <f>ROUND(SQRT((INDEX(vertices!$D$2:$D$42,MATCH(distances!$A28,vertices!$A$2:$A$42,0))-INDEX(vertices!$D$2:$D$42,MATCH(distances!U$1,vertices!$A$2:$A$42,0)))^2+(INDEX(vertices!$E$2:$E$42,MATCH(distances!$A28,vertices!$A$2:$A$42,0))-INDEX(vertices!$E$2:$E$42,MATCH(distances!U$1,vertices!$A$2:$A$42,0)))^2),0)</f>
        <v>233</v>
      </c>
      <c r="V28" s="2">
        <f>ROUND(SQRT((INDEX(vertices!$D$2:$D$42,MATCH(distances!$A28,vertices!$A$2:$A$42,0))-INDEX(vertices!$D$2:$D$42,MATCH(distances!V$1,vertices!$A$2:$A$42,0)))^2+(INDEX(vertices!$E$2:$E$42,MATCH(distances!$A28,vertices!$A$2:$A$42,0))-INDEX(vertices!$E$2:$E$42,MATCH(distances!V$1,vertices!$A$2:$A$42,0)))^2),0)</f>
        <v>332</v>
      </c>
      <c r="W28" s="2">
        <f>ROUND(SQRT((INDEX(vertices!$D$2:$D$42,MATCH(distances!$A28,vertices!$A$2:$A$42,0))-INDEX(vertices!$D$2:$D$42,MATCH(distances!W$1,vertices!$A$2:$A$42,0)))^2+(INDEX(vertices!$E$2:$E$42,MATCH(distances!$A28,vertices!$A$2:$A$42,0))-INDEX(vertices!$E$2:$E$42,MATCH(distances!W$1,vertices!$A$2:$A$42,0)))^2),0)</f>
        <v>221</v>
      </c>
      <c r="X28" s="2">
        <f>ROUND(SQRT((INDEX(vertices!$D$2:$D$42,MATCH(distances!$A28,vertices!$A$2:$A$42,0))-INDEX(vertices!$D$2:$D$42,MATCH(distances!X$1,vertices!$A$2:$A$42,0)))^2+(INDEX(vertices!$E$2:$E$42,MATCH(distances!$A28,vertices!$A$2:$A$42,0))-INDEX(vertices!$E$2:$E$42,MATCH(distances!X$1,vertices!$A$2:$A$42,0)))^2),0)</f>
        <v>410</v>
      </c>
      <c r="Y28" s="2">
        <f>ROUND(SQRT((INDEX(vertices!$D$2:$D$42,MATCH(distances!$A28,vertices!$A$2:$A$42,0))-INDEX(vertices!$D$2:$D$42,MATCH(distances!Y$1,vertices!$A$2:$A$42,0)))^2+(INDEX(vertices!$E$2:$E$42,MATCH(distances!$A28,vertices!$A$2:$A$42,0))-INDEX(vertices!$E$2:$E$42,MATCH(distances!Y$1,vertices!$A$2:$A$42,0)))^2),0)</f>
        <v>298</v>
      </c>
      <c r="Z28" s="2">
        <f>ROUND(SQRT((INDEX(vertices!$D$2:$D$42,MATCH(distances!$A28,vertices!$A$2:$A$42,0))-INDEX(vertices!$D$2:$D$42,MATCH(distances!Z$1,vertices!$A$2:$A$42,0)))^2+(INDEX(vertices!$E$2:$E$42,MATCH(distances!$A28,vertices!$A$2:$A$42,0))-INDEX(vertices!$E$2:$E$42,MATCH(distances!Z$1,vertices!$A$2:$A$42,0)))^2),0)</f>
        <v>199</v>
      </c>
      <c r="AA28" s="2">
        <f>ROUND(SQRT((INDEX(vertices!$D$2:$D$42,MATCH(distances!$A28,vertices!$A$2:$A$42,0))-INDEX(vertices!$D$2:$D$42,MATCH(distances!AA$1,vertices!$A$2:$A$42,0)))^2+(INDEX(vertices!$E$2:$E$42,MATCH(distances!$A28,vertices!$A$2:$A$42,0))-INDEX(vertices!$E$2:$E$42,MATCH(distances!AA$1,vertices!$A$2:$A$42,0)))^2),0)</f>
        <v>182</v>
      </c>
      <c r="AB28" s="2">
        <f>ROUND(SQRT((INDEX(vertices!$D$2:$D$42,MATCH(distances!$A28,vertices!$A$2:$A$42,0))-INDEX(vertices!$D$2:$D$42,MATCH(distances!AB$1,vertices!$A$2:$A$42,0)))^2+(INDEX(vertices!$E$2:$E$42,MATCH(distances!$A28,vertices!$A$2:$A$42,0))-INDEX(vertices!$E$2:$E$42,MATCH(distances!AB$1,vertices!$A$2:$A$42,0)))^2),0)</f>
        <v>0</v>
      </c>
      <c r="AC28" s="2">
        <f>ROUND(SQRT((INDEX(vertices!$D$2:$D$42,MATCH(distances!$A28,vertices!$A$2:$A$42,0))-INDEX(vertices!$D$2:$D$42,MATCH(distances!AC$1,vertices!$A$2:$A$42,0)))^2+(INDEX(vertices!$E$2:$E$42,MATCH(distances!$A28,vertices!$A$2:$A$42,0))-INDEX(vertices!$E$2:$E$42,MATCH(distances!AC$1,vertices!$A$2:$A$42,0)))^2),0)</f>
        <v>342</v>
      </c>
      <c r="AD28" s="2">
        <f>ROUND(SQRT((INDEX(vertices!$D$2:$D$42,MATCH(distances!$A28,vertices!$A$2:$A$42,0))-INDEX(vertices!$D$2:$D$42,MATCH(distances!AD$1,vertices!$A$2:$A$42,0)))^2+(INDEX(vertices!$E$2:$E$42,MATCH(distances!$A28,vertices!$A$2:$A$42,0))-INDEX(vertices!$E$2:$E$42,MATCH(distances!AD$1,vertices!$A$2:$A$42,0)))^2),0)</f>
        <v>172</v>
      </c>
      <c r="AE28" s="2">
        <f>ROUND(SQRT((INDEX(vertices!$D$2:$D$42,MATCH(distances!$A28,vertices!$A$2:$A$42,0))-INDEX(vertices!$D$2:$D$42,MATCH(distances!AE$1,vertices!$A$2:$A$42,0)))^2+(INDEX(vertices!$E$2:$E$42,MATCH(distances!$A28,vertices!$A$2:$A$42,0))-INDEX(vertices!$E$2:$E$42,MATCH(distances!AE$1,vertices!$A$2:$A$42,0)))^2),0)</f>
        <v>320</v>
      </c>
      <c r="AF28" s="2">
        <f>ROUND(SQRT((INDEX(vertices!$D$2:$D$42,MATCH(distances!$A28,vertices!$A$2:$A$42,0))-INDEX(vertices!$D$2:$D$42,MATCH(distances!AF$1,vertices!$A$2:$A$42,0)))^2+(INDEX(vertices!$E$2:$E$42,MATCH(distances!$A28,vertices!$A$2:$A$42,0))-INDEX(vertices!$E$2:$E$42,MATCH(distances!AF$1,vertices!$A$2:$A$42,0)))^2),0)</f>
        <v>115</v>
      </c>
      <c r="AG28" s="2">
        <f>ROUND(SQRT((INDEX(vertices!$D$2:$D$42,MATCH(distances!$A28,vertices!$A$2:$A$42,0))-INDEX(vertices!$D$2:$D$42,MATCH(distances!AG$1,vertices!$A$2:$A$42,0)))^2+(INDEX(vertices!$E$2:$E$42,MATCH(distances!$A28,vertices!$A$2:$A$42,0))-INDEX(vertices!$E$2:$E$42,MATCH(distances!AG$1,vertices!$A$2:$A$42,0)))^2),0)</f>
        <v>446</v>
      </c>
      <c r="AH28" s="2">
        <f>ROUND(SQRT((INDEX(vertices!$D$2:$D$42,MATCH(distances!$A28,vertices!$A$2:$A$42,0))-INDEX(vertices!$D$2:$D$42,MATCH(distances!AH$1,vertices!$A$2:$A$42,0)))^2+(INDEX(vertices!$E$2:$E$42,MATCH(distances!$A28,vertices!$A$2:$A$42,0))-INDEX(vertices!$E$2:$E$42,MATCH(distances!AH$1,vertices!$A$2:$A$42,0)))^2),0)</f>
        <v>300</v>
      </c>
      <c r="AI28" s="2">
        <f>ROUND(SQRT((INDEX(vertices!$D$2:$D$42,MATCH(distances!$A28,vertices!$A$2:$A$42,0))-INDEX(vertices!$D$2:$D$42,MATCH(distances!AI$1,vertices!$A$2:$A$42,0)))^2+(INDEX(vertices!$E$2:$E$42,MATCH(distances!$A28,vertices!$A$2:$A$42,0))-INDEX(vertices!$E$2:$E$42,MATCH(distances!AI$1,vertices!$A$2:$A$42,0)))^2),0)</f>
        <v>311</v>
      </c>
      <c r="AJ28" s="2">
        <f>ROUND(SQRT((INDEX(vertices!$D$2:$D$42,MATCH(distances!$A28,vertices!$A$2:$A$42,0))-INDEX(vertices!$D$2:$D$42,MATCH(distances!AJ$1,vertices!$A$2:$A$42,0)))^2+(INDEX(vertices!$E$2:$E$42,MATCH(distances!$A28,vertices!$A$2:$A$42,0))-INDEX(vertices!$E$2:$E$42,MATCH(distances!AJ$1,vertices!$A$2:$A$42,0)))^2),0)</f>
        <v>225</v>
      </c>
      <c r="AK28" s="2">
        <f>ROUND(SQRT((INDEX(vertices!$D$2:$D$42,MATCH(distances!$A28,vertices!$A$2:$A$42,0))-INDEX(vertices!$D$2:$D$42,MATCH(distances!AK$1,vertices!$A$2:$A$42,0)))^2+(INDEX(vertices!$E$2:$E$42,MATCH(distances!$A28,vertices!$A$2:$A$42,0))-INDEX(vertices!$E$2:$E$42,MATCH(distances!AK$1,vertices!$A$2:$A$42,0)))^2),0)</f>
        <v>351</v>
      </c>
      <c r="AL28" s="2">
        <f>ROUND(SQRT((INDEX(vertices!$D$2:$D$42,MATCH(distances!$A28,vertices!$A$2:$A$42,0))-INDEX(vertices!$D$2:$D$42,MATCH(distances!AL$1,vertices!$A$2:$A$42,0)))^2+(INDEX(vertices!$E$2:$E$42,MATCH(distances!$A28,vertices!$A$2:$A$42,0))-INDEX(vertices!$E$2:$E$42,MATCH(distances!AL$1,vertices!$A$2:$A$42,0)))^2),0)</f>
        <v>438</v>
      </c>
      <c r="AM28" s="2">
        <f>ROUND(SQRT((INDEX(vertices!$D$2:$D$42,MATCH(distances!$A28,vertices!$A$2:$A$42,0))-INDEX(vertices!$D$2:$D$42,MATCH(distances!AM$1,vertices!$A$2:$A$42,0)))^2+(INDEX(vertices!$E$2:$E$42,MATCH(distances!$A28,vertices!$A$2:$A$42,0))-INDEX(vertices!$E$2:$E$42,MATCH(distances!AM$1,vertices!$A$2:$A$42,0)))^2),0)</f>
        <v>204</v>
      </c>
      <c r="AN28" s="2">
        <f>ROUND(SQRT((INDEX(vertices!$D$2:$D$42,MATCH(distances!$A28,vertices!$A$2:$A$42,0))-INDEX(vertices!$D$2:$D$42,MATCH(distances!AN$1,vertices!$A$2:$A$42,0)))^2+(INDEX(vertices!$E$2:$E$42,MATCH(distances!$A28,vertices!$A$2:$A$42,0))-INDEX(vertices!$E$2:$E$42,MATCH(distances!AN$1,vertices!$A$2:$A$42,0)))^2),0)</f>
        <v>288</v>
      </c>
      <c r="AO28" s="2">
        <f>ROUND(SQRT((INDEX(vertices!$D$2:$D$42,MATCH(distances!$A28,vertices!$A$2:$A$42,0))-INDEX(vertices!$D$2:$D$42,MATCH(distances!AO$1,vertices!$A$2:$A$42,0)))^2+(INDEX(vertices!$E$2:$E$42,MATCH(distances!$A28,vertices!$A$2:$A$42,0))-INDEX(vertices!$E$2:$E$42,MATCH(distances!AO$1,vertices!$A$2:$A$42,0)))^2),0)</f>
        <v>200</v>
      </c>
      <c r="AP28" s="2">
        <f>ROUND(SQRT((INDEX(vertices!$D$2:$D$42,MATCH(distances!$A28,vertices!$A$2:$A$42,0))-INDEX(vertices!$D$2:$D$42,MATCH(distances!AP$1,vertices!$A$2:$A$42,0)))^2+(INDEX(vertices!$E$2:$E$42,MATCH(distances!$A28,vertices!$A$2:$A$42,0))-INDEX(vertices!$E$2:$E$42,MATCH(distances!AP$1,vertices!$A$2:$A$42,0)))^2),0)</f>
        <v>454</v>
      </c>
    </row>
    <row r="29" spans="1:42" x14ac:dyDescent="0.25">
      <c r="A29" t="str">
        <v>AB</v>
      </c>
      <c r="B29" s="2">
        <f>ROUND(SQRT((INDEX(vertices!$D$2:$D$42,MATCH(distances!$A29,vertices!$A$2:$A$42,0))-INDEX(vertices!$D$2:$D$42,MATCH(distances!B$1,vertices!$A$2:$A$42,0)))^2+(INDEX(vertices!$E$2:$E$42,MATCH(distances!$A29,vertices!$A$2:$A$42,0))-INDEX(vertices!$E$2:$E$42,MATCH(distances!B$1,vertices!$A$2:$A$42,0)))^2),0)</f>
        <v>482</v>
      </c>
      <c r="C29" s="2">
        <f>ROUND(SQRT((INDEX(vertices!$D$2:$D$42,MATCH(distances!$A29,vertices!$A$2:$A$42,0))-INDEX(vertices!$D$2:$D$42,MATCH(distances!C$1,vertices!$A$2:$A$42,0)))^2+(INDEX(vertices!$E$2:$E$42,MATCH(distances!$A29,vertices!$A$2:$A$42,0))-INDEX(vertices!$E$2:$E$42,MATCH(distances!C$1,vertices!$A$2:$A$42,0)))^2),0)</f>
        <v>193</v>
      </c>
      <c r="D29" s="2">
        <f>ROUND(SQRT((INDEX(vertices!$D$2:$D$42,MATCH(distances!$A29,vertices!$A$2:$A$42,0))-INDEX(vertices!$D$2:$D$42,MATCH(distances!D$1,vertices!$A$2:$A$42,0)))^2+(INDEX(vertices!$E$2:$E$42,MATCH(distances!$A29,vertices!$A$2:$A$42,0))-INDEX(vertices!$E$2:$E$42,MATCH(distances!D$1,vertices!$A$2:$A$42,0)))^2),0)</f>
        <v>310</v>
      </c>
      <c r="E29" s="2">
        <f>ROUND(SQRT((INDEX(vertices!$D$2:$D$42,MATCH(distances!$A29,vertices!$A$2:$A$42,0))-INDEX(vertices!$D$2:$D$42,MATCH(distances!E$1,vertices!$A$2:$A$42,0)))^2+(INDEX(vertices!$E$2:$E$42,MATCH(distances!$A29,vertices!$A$2:$A$42,0))-INDEX(vertices!$E$2:$E$42,MATCH(distances!E$1,vertices!$A$2:$A$42,0)))^2),0)</f>
        <v>369</v>
      </c>
      <c r="F29" s="2">
        <f>ROUND(SQRT((INDEX(vertices!$D$2:$D$42,MATCH(distances!$A29,vertices!$A$2:$A$42,0))-INDEX(vertices!$D$2:$D$42,MATCH(distances!F$1,vertices!$A$2:$A$42,0)))^2+(INDEX(vertices!$E$2:$E$42,MATCH(distances!$A29,vertices!$A$2:$A$42,0))-INDEX(vertices!$E$2:$E$42,MATCH(distances!F$1,vertices!$A$2:$A$42,0)))^2),0)</f>
        <v>334</v>
      </c>
      <c r="G29" s="2">
        <f>ROUND(SQRT((INDEX(vertices!$D$2:$D$42,MATCH(distances!$A29,vertices!$A$2:$A$42,0))-INDEX(vertices!$D$2:$D$42,MATCH(distances!G$1,vertices!$A$2:$A$42,0)))^2+(INDEX(vertices!$E$2:$E$42,MATCH(distances!$A29,vertices!$A$2:$A$42,0))-INDEX(vertices!$E$2:$E$42,MATCH(distances!G$1,vertices!$A$2:$A$42,0)))^2),0)</f>
        <v>375</v>
      </c>
      <c r="H29" s="2">
        <f>ROUND(SQRT((INDEX(vertices!$D$2:$D$42,MATCH(distances!$A29,vertices!$A$2:$A$42,0))-INDEX(vertices!$D$2:$D$42,MATCH(distances!H$1,vertices!$A$2:$A$42,0)))^2+(INDEX(vertices!$E$2:$E$42,MATCH(distances!$A29,vertices!$A$2:$A$42,0))-INDEX(vertices!$E$2:$E$42,MATCH(distances!H$1,vertices!$A$2:$A$42,0)))^2),0)</f>
        <v>233</v>
      </c>
      <c r="I29" s="2">
        <f>ROUND(SQRT((INDEX(vertices!$D$2:$D$42,MATCH(distances!$A29,vertices!$A$2:$A$42,0))-INDEX(vertices!$D$2:$D$42,MATCH(distances!I$1,vertices!$A$2:$A$42,0)))^2+(INDEX(vertices!$E$2:$E$42,MATCH(distances!$A29,vertices!$A$2:$A$42,0))-INDEX(vertices!$E$2:$E$42,MATCH(distances!I$1,vertices!$A$2:$A$42,0)))^2),0)</f>
        <v>124</v>
      </c>
      <c r="J29" s="2">
        <f>ROUND(SQRT((INDEX(vertices!$D$2:$D$42,MATCH(distances!$A29,vertices!$A$2:$A$42,0))-INDEX(vertices!$D$2:$D$42,MATCH(distances!J$1,vertices!$A$2:$A$42,0)))^2+(INDEX(vertices!$E$2:$E$42,MATCH(distances!$A29,vertices!$A$2:$A$42,0))-INDEX(vertices!$E$2:$E$42,MATCH(distances!J$1,vertices!$A$2:$A$42,0)))^2),0)</f>
        <v>332</v>
      </c>
      <c r="K29" s="2">
        <f>ROUND(SQRT((INDEX(vertices!$D$2:$D$42,MATCH(distances!$A29,vertices!$A$2:$A$42,0))-INDEX(vertices!$D$2:$D$42,MATCH(distances!K$1,vertices!$A$2:$A$42,0)))^2+(INDEX(vertices!$E$2:$E$42,MATCH(distances!$A29,vertices!$A$2:$A$42,0))-INDEX(vertices!$E$2:$E$42,MATCH(distances!K$1,vertices!$A$2:$A$42,0)))^2),0)</f>
        <v>466</v>
      </c>
      <c r="L29" s="2">
        <f>ROUND(SQRT((INDEX(vertices!$D$2:$D$42,MATCH(distances!$A29,vertices!$A$2:$A$42,0))-INDEX(vertices!$D$2:$D$42,MATCH(distances!L$1,vertices!$A$2:$A$42,0)))^2+(INDEX(vertices!$E$2:$E$42,MATCH(distances!$A29,vertices!$A$2:$A$42,0))-INDEX(vertices!$E$2:$E$42,MATCH(distances!L$1,vertices!$A$2:$A$42,0)))^2),0)</f>
        <v>252</v>
      </c>
      <c r="M29" s="2">
        <f>ROUND(SQRT((INDEX(vertices!$D$2:$D$42,MATCH(distances!$A29,vertices!$A$2:$A$42,0))-INDEX(vertices!$D$2:$D$42,MATCH(distances!M$1,vertices!$A$2:$A$42,0)))^2+(INDEX(vertices!$E$2:$E$42,MATCH(distances!$A29,vertices!$A$2:$A$42,0))-INDEX(vertices!$E$2:$E$42,MATCH(distances!M$1,vertices!$A$2:$A$42,0)))^2),0)</f>
        <v>440</v>
      </c>
      <c r="N29" s="2">
        <f>ROUND(SQRT((INDEX(vertices!$D$2:$D$42,MATCH(distances!$A29,vertices!$A$2:$A$42,0))-INDEX(vertices!$D$2:$D$42,MATCH(distances!N$1,vertices!$A$2:$A$42,0)))^2+(INDEX(vertices!$E$2:$E$42,MATCH(distances!$A29,vertices!$A$2:$A$42,0))-INDEX(vertices!$E$2:$E$42,MATCH(distances!N$1,vertices!$A$2:$A$42,0)))^2),0)</f>
        <v>124</v>
      </c>
      <c r="O29" s="2">
        <f>ROUND(SQRT((INDEX(vertices!$D$2:$D$42,MATCH(distances!$A29,vertices!$A$2:$A$42,0))-INDEX(vertices!$D$2:$D$42,MATCH(distances!O$1,vertices!$A$2:$A$42,0)))^2+(INDEX(vertices!$E$2:$E$42,MATCH(distances!$A29,vertices!$A$2:$A$42,0))-INDEX(vertices!$E$2:$E$42,MATCH(distances!O$1,vertices!$A$2:$A$42,0)))^2),0)</f>
        <v>318</v>
      </c>
      <c r="P29" s="2">
        <f>ROUND(SQRT((INDEX(vertices!$D$2:$D$42,MATCH(distances!$A29,vertices!$A$2:$A$42,0))-INDEX(vertices!$D$2:$D$42,MATCH(distances!P$1,vertices!$A$2:$A$42,0)))^2+(INDEX(vertices!$E$2:$E$42,MATCH(distances!$A29,vertices!$A$2:$A$42,0))-INDEX(vertices!$E$2:$E$42,MATCH(distances!P$1,vertices!$A$2:$A$42,0)))^2),0)</f>
        <v>440</v>
      </c>
      <c r="Q29" s="2">
        <f>ROUND(SQRT((INDEX(vertices!$D$2:$D$42,MATCH(distances!$A29,vertices!$A$2:$A$42,0))-INDEX(vertices!$D$2:$D$42,MATCH(distances!Q$1,vertices!$A$2:$A$42,0)))^2+(INDEX(vertices!$E$2:$E$42,MATCH(distances!$A29,vertices!$A$2:$A$42,0))-INDEX(vertices!$E$2:$E$42,MATCH(distances!Q$1,vertices!$A$2:$A$42,0)))^2),0)</f>
        <v>307</v>
      </c>
      <c r="R29" s="2">
        <f>ROUND(SQRT((INDEX(vertices!$D$2:$D$42,MATCH(distances!$A29,vertices!$A$2:$A$42,0))-INDEX(vertices!$D$2:$D$42,MATCH(distances!R$1,vertices!$A$2:$A$42,0)))^2+(INDEX(vertices!$E$2:$E$42,MATCH(distances!$A29,vertices!$A$2:$A$42,0))-INDEX(vertices!$E$2:$E$42,MATCH(distances!R$1,vertices!$A$2:$A$42,0)))^2),0)</f>
        <v>173</v>
      </c>
      <c r="S29" s="2">
        <f>ROUND(SQRT((INDEX(vertices!$D$2:$D$42,MATCH(distances!$A29,vertices!$A$2:$A$42,0))-INDEX(vertices!$D$2:$D$42,MATCH(distances!S$1,vertices!$A$2:$A$42,0)))^2+(INDEX(vertices!$E$2:$E$42,MATCH(distances!$A29,vertices!$A$2:$A$42,0))-INDEX(vertices!$E$2:$E$42,MATCH(distances!S$1,vertices!$A$2:$A$42,0)))^2),0)</f>
        <v>436</v>
      </c>
      <c r="T29" s="2">
        <f>ROUND(SQRT((INDEX(vertices!$D$2:$D$42,MATCH(distances!$A29,vertices!$A$2:$A$42,0))-INDEX(vertices!$D$2:$D$42,MATCH(distances!T$1,vertices!$A$2:$A$42,0)))^2+(INDEX(vertices!$E$2:$E$42,MATCH(distances!$A29,vertices!$A$2:$A$42,0))-INDEX(vertices!$E$2:$E$42,MATCH(distances!T$1,vertices!$A$2:$A$42,0)))^2),0)</f>
        <v>309</v>
      </c>
      <c r="U29" s="2">
        <f>ROUND(SQRT((INDEX(vertices!$D$2:$D$42,MATCH(distances!$A29,vertices!$A$2:$A$42,0))-INDEX(vertices!$D$2:$D$42,MATCH(distances!U$1,vertices!$A$2:$A$42,0)))^2+(INDEX(vertices!$E$2:$E$42,MATCH(distances!$A29,vertices!$A$2:$A$42,0))-INDEX(vertices!$E$2:$E$42,MATCH(distances!U$1,vertices!$A$2:$A$42,0)))^2),0)</f>
        <v>158</v>
      </c>
      <c r="V29" s="2">
        <f>ROUND(SQRT((INDEX(vertices!$D$2:$D$42,MATCH(distances!$A29,vertices!$A$2:$A$42,0))-INDEX(vertices!$D$2:$D$42,MATCH(distances!V$1,vertices!$A$2:$A$42,0)))^2+(INDEX(vertices!$E$2:$E$42,MATCH(distances!$A29,vertices!$A$2:$A$42,0))-INDEX(vertices!$E$2:$E$42,MATCH(distances!V$1,vertices!$A$2:$A$42,0)))^2),0)</f>
        <v>98</v>
      </c>
      <c r="W29" s="2">
        <f>ROUND(SQRT((INDEX(vertices!$D$2:$D$42,MATCH(distances!$A29,vertices!$A$2:$A$42,0))-INDEX(vertices!$D$2:$D$42,MATCH(distances!W$1,vertices!$A$2:$A$42,0)))^2+(INDEX(vertices!$E$2:$E$42,MATCH(distances!$A29,vertices!$A$2:$A$42,0))-INDEX(vertices!$E$2:$E$42,MATCH(distances!W$1,vertices!$A$2:$A$42,0)))^2),0)</f>
        <v>139</v>
      </c>
      <c r="X29" s="2">
        <f>ROUND(SQRT((INDEX(vertices!$D$2:$D$42,MATCH(distances!$A29,vertices!$A$2:$A$42,0))-INDEX(vertices!$D$2:$D$42,MATCH(distances!X$1,vertices!$A$2:$A$42,0)))^2+(INDEX(vertices!$E$2:$E$42,MATCH(distances!$A29,vertices!$A$2:$A$42,0))-INDEX(vertices!$E$2:$E$42,MATCH(distances!X$1,vertices!$A$2:$A$42,0)))^2),0)</f>
        <v>356</v>
      </c>
      <c r="Y29" s="2">
        <f>ROUND(SQRT((INDEX(vertices!$D$2:$D$42,MATCH(distances!$A29,vertices!$A$2:$A$42,0))-INDEX(vertices!$D$2:$D$42,MATCH(distances!Y$1,vertices!$A$2:$A$42,0)))^2+(INDEX(vertices!$E$2:$E$42,MATCH(distances!$A29,vertices!$A$2:$A$42,0))-INDEX(vertices!$E$2:$E$42,MATCH(distances!Y$1,vertices!$A$2:$A$42,0)))^2),0)</f>
        <v>174</v>
      </c>
      <c r="Z29" s="2">
        <f>ROUND(SQRT((INDEX(vertices!$D$2:$D$42,MATCH(distances!$A29,vertices!$A$2:$A$42,0))-INDEX(vertices!$D$2:$D$42,MATCH(distances!Z$1,vertices!$A$2:$A$42,0)))^2+(INDEX(vertices!$E$2:$E$42,MATCH(distances!$A29,vertices!$A$2:$A$42,0))-INDEX(vertices!$E$2:$E$42,MATCH(distances!Z$1,vertices!$A$2:$A$42,0)))^2),0)</f>
        <v>480</v>
      </c>
      <c r="AA29" s="2">
        <f>ROUND(SQRT((INDEX(vertices!$D$2:$D$42,MATCH(distances!$A29,vertices!$A$2:$A$42,0))-INDEX(vertices!$D$2:$D$42,MATCH(distances!AA$1,vertices!$A$2:$A$42,0)))^2+(INDEX(vertices!$E$2:$E$42,MATCH(distances!$A29,vertices!$A$2:$A$42,0))-INDEX(vertices!$E$2:$E$42,MATCH(distances!AA$1,vertices!$A$2:$A$42,0)))^2),0)</f>
        <v>332</v>
      </c>
      <c r="AB29" s="2">
        <f>ROUND(SQRT((INDEX(vertices!$D$2:$D$42,MATCH(distances!$A29,vertices!$A$2:$A$42,0))-INDEX(vertices!$D$2:$D$42,MATCH(distances!AB$1,vertices!$A$2:$A$42,0)))^2+(INDEX(vertices!$E$2:$E$42,MATCH(distances!$A29,vertices!$A$2:$A$42,0))-INDEX(vertices!$E$2:$E$42,MATCH(distances!AB$1,vertices!$A$2:$A$42,0)))^2),0)</f>
        <v>342</v>
      </c>
      <c r="AC29" s="2">
        <f>ROUND(SQRT((INDEX(vertices!$D$2:$D$42,MATCH(distances!$A29,vertices!$A$2:$A$42,0))-INDEX(vertices!$D$2:$D$42,MATCH(distances!AC$1,vertices!$A$2:$A$42,0)))^2+(INDEX(vertices!$E$2:$E$42,MATCH(distances!$A29,vertices!$A$2:$A$42,0))-INDEX(vertices!$E$2:$E$42,MATCH(distances!AC$1,vertices!$A$2:$A$42,0)))^2),0)</f>
        <v>0</v>
      </c>
      <c r="AD29" s="2">
        <f>ROUND(SQRT((INDEX(vertices!$D$2:$D$42,MATCH(distances!$A29,vertices!$A$2:$A$42,0))-INDEX(vertices!$D$2:$D$42,MATCH(distances!AD$1,vertices!$A$2:$A$42,0)))^2+(INDEX(vertices!$E$2:$E$42,MATCH(distances!$A29,vertices!$A$2:$A$42,0))-INDEX(vertices!$E$2:$E$42,MATCH(distances!AD$1,vertices!$A$2:$A$42,0)))^2),0)</f>
        <v>217</v>
      </c>
      <c r="AE29" s="2">
        <f>ROUND(SQRT((INDEX(vertices!$D$2:$D$42,MATCH(distances!$A29,vertices!$A$2:$A$42,0))-INDEX(vertices!$D$2:$D$42,MATCH(distances!AE$1,vertices!$A$2:$A$42,0)))^2+(INDEX(vertices!$E$2:$E$42,MATCH(distances!$A29,vertices!$A$2:$A$42,0))-INDEX(vertices!$E$2:$E$42,MATCH(distances!AE$1,vertices!$A$2:$A$42,0)))^2),0)</f>
        <v>315</v>
      </c>
      <c r="AF29" s="2">
        <f>ROUND(SQRT((INDEX(vertices!$D$2:$D$42,MATCH(distances!$A29,vertices!$A$2:$A$42,0))-INDEX(vertices!$D$2:$D$42,MATCH(distances!AF$1,vertices!$A$2:$A$42,0)))^2+(INDEX(vertices!$E$2:$E$42,MATCH(distances!$A29,vertices!$A$2:$A$42,0))-INDEX(vertices!$E$2:$E$42,MATCH(distances!AF$1,vertices!$A$2:$A$42,0)))^2),0)</f>
        <v>283</v>
      </c>
      <c r="AG29" s="2">
        <f>ROUND(SQRT((INDEX(vertices!$D$2:$D$42,MATCH(distances!$A29,vertices!$A$2:$A$42,0))-INDEX(vertices!$D$2:$D$42,MATCH(distances!AG$1,vertices!$A$2:$A$42,0)))^2+(INDEX(vertices!$E$2:$E$42,MATCH(distances!$A29,vertices!$A$2:$A$42,0))-INDEX(vertices!$E$2:$E$42,MATCH(distances!AG$1,vertices!$A$2:$A$42,0)))^2),0)</f>
        <v>227</v>
      </c>
      <c r="AH29" s="2">
        <f>ROUND(SQRT((INDEX(vertices!$D$2:$D$42,MATCH(distances!$A29,vertices!$A$2:$A$42,0))-INDEX(vertices!$D$2:$D$42,MATCH(distances!AH$1,vertices!$A$2:$A$42,0)))^2+(INDEX(vertices!$E$2:$E$42,MATCH(distances!$A29,vertices!$A$2:$A$42,0))-INDEX(vertices!$E$2:$E$42,MATCH(distances!AH$1,vertices!$A$2:$A$42,0)))^2),0)</f>
        <v>407</v>
      </c>
      <c r="AI29" s="2">
        <f>ROUND(SQRT((INDEX(vertices!$D$2:$D$42,MATCH(distances!$A29,vertices!$A$2:$A$42,0))-INDEX(vertices!$D$2:$D$42,MATCH(distances!AI$1,vertices!$A$2:$A$42,0)))^2+(INDEX(vertices!$E$2:$E$42,MATCH(distances!$A29,vertices!$A$2:$A$42,0))-INDEX(vertices!$E$2:$E$42,MATCH(distances!AI$1,vertices!$A$2:$A$42,0)))^2),0)</f>
        <v>338</v>
      </c>
      <c r="AJ29" s="2">
        <f>ROUND(SQRT((INDEX(vertices!$D$2:$D$42,MATCH(distances!$A29,vertices!$A$2:$A$42,0))-INDEX(vertices!$D$2:$D$42,MATCH(distances!AJ$1,vertices!$A$2:$A$42,0)))^2+(INDEX(vertices!$E$2:$E$42,MATCH(distances!$A29,vertices!$A$2:$A$42,0))-INDEX(vertices!$E$2:$E$42,MATCH(distances!AJ$1,vertices!$A$2:$A$42,0)))^2),0)</f>
        <v>204</v>
      </c>
      <c r="AK29" s="2">
        <f>ROUND(SQRT((INDEX(vertices!$D$2:$D$42,MATCH(distances!$A29,vertices!$A$2:$A$42,0))-INDEX(vertices!$D$2:$D$42,MATCH(distances!AK$1,vertices!$A$2:$A$42,0)))^2+(INDEX(vertices!$E$2:$E$42,MATCH(distances!$A29,vertices!$A$2:$A$42,0))-INDEX(vertices!$E$2:$E$42,MATCH(distances!AK$1,vertices!$A$2:$A$42,0)))^2),0)</f>
        <v>479</v>
      </c>
      <c r="AL29" s="2">
        <f>ROUND(SQRT((INDEX(vertices!$D$2:$D$42,MATCH(distances!$A29,vertices!$A$2:$A$42,0))-INDEX(vertices!$D$2:$D$42,MATCH(distances!AL$1,vertices!$A$2:$A$42,0)))^2+(INDEX(vertices!$E$2:$E$42,MATCH(distances!$A29,vertices!$A$2:$A$42,0))-INDEX(vertices!$E$2:$E$42,MATCH(distances!AL$1,vertices!$A$2:$A$42,0)))^2),0)</f>
        <v>518</v>
      </c>
      <c r="AM29" s="2">
        <f>ROUND(SQRT((INDEX(vertices!$D$2:$D$42,MATCH(distances!$A29,vertices!$A$2:$A$42,0))-INDEX(vertices!$D$2:$D$42,MATCH(distances!AM$1,vertices!$A$2:$A$42,0)))^2+(INDEX(vertices!$E$2:$E$42,MATCH(distances!$A29,vertices!$A$2:$A$42,0))-INDEX(vertices!$E$2:$E$42,MATCH(distances!AM$1,vertices!$A$2:$A$42,0)))^2),0)</f>
        <v>350</v>
      </c>
      <c r="AN29" s="2">
        <f>ROUND(SQRT((INDEX(vertices!$D$2:$D$42,MATCH(distances!$A29,vertices!$A$2:$A$42,0))-INDEX(vertices!$D$2:$D$42,MATCH(distances!AN$1,vertices!$A$2:$A$42,0)))^2+(INDEX(vertices!$E$2:$E$42,MATCH(distances!$A29,vertices!$A$2:$A$42,0))-INDEX(vertices!$E$2:$E$42,MATCH(distances!AN$1,vertices!$A$2:$A$42,0)))^2),0)</f>
        <v>73</v>
      </c>
      <c r="AO29" s="2">
        <f>ROUND(SQRT((INDEX(vertices!$D$2:$D$42,MATCH(distances!$A29,vertices!$A$2:$A$42,0))-INDEX(vertices!$D$2:$D$42,MATCH(distances!AO$1,vertices!$A$2:$A$42,0)))^2+(INDEX(vertices!$E$2:$E$42,MATCH(distances!$A29,vertices!$A$2:$A$42,0))-INDEX(vertices!$E$2:$E$42,MATCH(distances!AO$1,vertices!$A$2:$A$42,0)))^2),0)</f>
        <v>174</v>
      </c>
      <c r="AP29" s="2">
        <f>ROUND(SQRT((INDEX(vertices!$D$2:$D$42,MATCH(distances!$A29,vertices!$A$2:$A$42,0))-INDEX(vertices!$D$2:$D$42,MATCH(distances!AP$1,vertices!$A$2:$A$42,0)))^2+(INDEX(vertices!$E$2:$E$42,MATCH(distances!$A29,vertices!$A$2:$A$42,0))-INDEX(vertices!$E$2:$E$42,MATCH(distances!AP$1,vertices!$A$2:$A$42,0)))^2),0)</f>
        <v>566</v>
      </c>
    </row>
    <row r="30" spans="1:42" x14ac:dyDescent="0.25">
      <c r="A30" t="str">
        <v>AC</v>
      </c>
      <c r="B30" s="2">
        <f>ROUND(SQRT((INDEX(vertices!$D$2:$D$42,MATCH(distances!$A30,vertices!$A$2:$A$42,0))-INDEX(vertices!$D$2:$D$42,MATCH(distances!B$1,vertices!$A$2:$A$42,0)))^2+(INDEX(vertices!$E$2:$E$42,MATCH(distances!$A30,vertices!$A$2:$A$42,0))-INDEX(vertices!$E$2:$E$42,MATCH(distances!B$1,vertices!$A$2:$A$42,0)))^2),0)</f>
        <v>306</v>
      </c>
      <c r="C30" s="2">
        <f>ROUND(SQRT((INDEX(vertices!$D$2:$D$42,MATCH(distances!$A30,vertices!$A$2:$A$42,0))-INDEX(vertices!$D$2:$D$42,MATCH(distances!C$1,vertices!$A$2:$A$42,0)))^2+(INDEX(vertices!$E$2:$E$42,MATCH(distances!$A30,vertices!$A$2:$A$42,0))-INDEX(vertices!$E$2:$E$42,MATCH(distances!C$1,vertices!$A$2:$A$42,0)))^2),0)</f>
        <v>238</v>
      </c>
      <c r="D30" s="2">
        <f>ROUND(SQRT((INDEX(vertices!$D$2:$D$42,MATCH(distances!$A30,vertices!$A$2:$A$42,0))-INDEX(vertices!$D$2:$D$42,MATCH(distances!D$1,vertices!$A$2:$A$42,0)))^2+(INDEX(vertices!$E$2:$E$42,MATCH(distances!$A30,vertices!$A$2:$A$42,0))-INDEX(vertices!$E$2:$E$42,MATCH(distances!D$1,vertices!$A$2:$A$42,0)))^2),0)</f>
        <v>264</v>
      </c>
      <c r="E30" s="2">
        <f>ROUND(SQRT((INDEX(vertices!$D$2:$D$42,MATCH(distances!$A30,vertices!$A$2:$A$42,0))-INDEX(vertices!$D$2:$D$42,MATCH(distances!E$1,vertices!$A$2:$A$42,0)))^2+(INDEX(vertices!$E$2:$E$42,MATCH(distances!$A30,vertices!$A$2:$A$42,0))-INDEX(vertices!$E$2:$E$42,MATCH(distances!E$1,vertices!$A$2:$A$42,0)))^2),0)</f>
        <v>173</v>
      </c>
      <c r="F30" s="2">
        <f>ROUND(SQRT((INDEX(vertices!$D$2:$D$42,MATCH(distances!$A30,vertices!$A$2:$A$42,0))-INDEX(vertices!$D$2:$D$42,MATCH(distances!F$1,vertices!$A$2:$A$42,0)))^2+(INDEX(vertices!$E$2:$E$42,MATCH(distances!$A30,vertices!$A$2:$A$42,0))-INDEX(vertices!$E$2:$E$42,MATCH(distances!F$1,vertices!$A$2:$A$42,0)))^2),0)</f>
        <v>142</v>
      </c>
      <c r="G30" s="2">
        <f>ROUND(SQRT((INDEX(vertices!$D$2:$D$42,MATCH(distances!$A30,vertices!$A$2:$A$42,0))-INDEX(vertices!$D$2:$D$42,MATCH(distances!G$1,vertices!$A$2:$A$42,0)))^2+(INDEX(vertices!$E$2:$E$42,MATCH(distances!$A30,vertices!$A$2:$A$42,0))-INDEX(vertices!$E$2:$E$42,MATCH(distances!G$1,vertices!$A$2:$A$42,0)))^2),0)</f>
        <v>179</v>
      </c>
      <c r="H30" s="2">
        <f>ROUND(SQRT((INDEX(vertices!$D$2:$D$42,MATCH(distances!$A30,vertices!$A$2:$A$42,0))-INDEX(vertices!$D$2:$D$42,MATCH(distances!H$1,vertices!$A$2:$A$42,0)))^2+(INDEX(vertices!$E$2:$E$42,MATCH(distances!$A30,vertices!$A$2:$A$42,0))-INDEX(vertices!$E$2:$E$42,MATCH(distances!H$1,vertices!$A$2:$A$42,0)))^2),0)</f>
        <v>310</v>
      </c>
      <c r="I30" s="2">
        <f>ROUND(SQRT((INDEX(vertices!$D$2:$D$42,MATCH(distances!$A30,vertices!$A$2:$A$42,0))-INDEX(vertices!$D$2:$D$42,MATCH(distances!I$1,vertices!$A$2:$A$42,0)))^2+(INDEX(vertices!$E$2:$E$42,MATCH(distances!$A30,vertices!$A$2:$A$42,0))-INDEX(vertices!$E$2:$E$42,MATCH(distances!I$1,vertices!$A$2:$A$42,0)))^2),0)</f>
        <v>210</v>
      </c>
      <c r="J30" s="2">
        <f>ROUND(SQRT((INDEX(vertices!$D$2:$D$42,MATCH(distances!$A30,vertices!$A$2:$A$42,0))-INDEX(vertices!$D$2:$D$42,MATCH(distances!J$1,vertices!$A$2:$A$42,0)))^2+(INDEX(vertices!$E$2:$E$42,MATCH(distances!$A30,vertices!$A$2:$A$42,0))-INDEX(vertices!$E$2:$E$42,MATCH(distances!J$1,vertices!$A$2:$A$42,0)))^2),0)</f>
        <v>120</v>
      </c>
      <c r="K30" s="2">
        <f>ROUND(SQRT((INDEX(vertices!$D$2:$D$42,MATCH(distances!$A30,vertices!$A$2:$A$42,0))-INDEX(vertices!$D$2:$D$42,MATCH(distances!K$1,vertices!$A$2:$A$42,0)))^2+(INDEX(vertices!$E$2:$E$42,MATCH(distances!$A30,vertices!$A$2:$A$42,0))-INDEX(vertices!$E$2:$E$42,MATCH(distances!K$1,vertices!$A$2:$A$42,0)))^2),0)</f>
        <v>251</v>
      </c>
      <c r="L30" s="2">
        <f>ROUND(SQRT((INDEX(vertices!$D$2:$D$42,MATCH(distances!$A30,vertices!$A$2:$A$42,0))-INDEX(vertices!$D$2:$D$42,MATCH(distances!L$1,vertices!$A$2:$A$42,0)))^2+(INDEX(vertices!$E$2:$E$42,MATCH(distances!$A30,vertices!$A$2:$A$42,0))-INDEX(vertices!$E$2:$E$42,MATCH(distances!L$1,vertices!$A$2:$A$42,0)))^2),0)</f>
        <v>103</v>
      </c>
      <c r="M30" s="2">
        <f>ROUND(SQRT((INDEX(vertices!$D$2:$D$42,MATCH(distances!$A30,vertices!$A$2:$A$42,0))-INDEX(vertices!$D$2:$D$42,MATCH(distances!M$1,vertices!$A$2:$A$42,0)))^2+(INDEX(vertices!$E$2:$E$42,MATCH(distances!$A30,vertices!$A$2:$A$42,0))-INDEX(vertices!$E$2:$E$42,MATCH(distances!M$1,vertices!$A$2:$A$42,0)))^2),0)</f>
        <v>244</v>
      </c>
      <c r="N30" s="2">
        <f>ROUND(SQRT((INDEX(vertices!$D$2:$D$42,MATCH(distances!$A30,vertices!$A$2:$A$42,0))-INDEX(vertices!$D$2:$D$42,MATCH(distances!N$1,vertices!$A$2:$A$42,0)))^2+(INDEX(vertices!$E$2:$E$42,MATCH(distances!$A30,vertices!$A$2:$A$42,0))-INDEX(vertices!$E$2:$E$42,MATCH(distances!N$1,vertices!$A$2:$A$42,0)))^2),0)</f>
        <v>223</v>
      </c>
      <c r="O30" s="2">
        <f>ROUND(SQRT((INDEX(vertices!$D$2:$D$42,MATCH(distances!$A30,vertices!$A$2:$A$42,0))-INDEX(vertices!$D$2:$D$42,MATCH(distances!O$1,vertices!$A$2:$A$42,0)))^2+(INDEX(vertices!$E$2:$E$42,MATCH(distances!$A30,vertices!$A$2:$A$42,0))-INDEX(vertices!$E$2:$E$42,MATCH(distances!O$1,vertices!$A$2:$A$42,0)))^2),0)</f>
        <v>199</v>
      </c>
      <c r="P30" s="2">
        <f>ROUND(SQRT((INDEX(vertices!$D$2:$D$42,MATCH(distances!$A30,vertices!$A$2:$A$42,0))-INDEX(vertices!$D$2:$D$42,MATCH(distances!P$1,vertices!$A$2:$A$42,0)))^2+(INDEX(vertices!$E$2:$E$42,MATCH(distances!$A30,vertices!$A$2:$A$42,0))-INDEX(vertices!$E$2:$E$42,MATCH(distances!P$1,vertices!$A$2:$A$42,0)))^2),0)</f>
        <v>226</v>
      </c>
      <c r="Q30" s="2">
        <f>ROUND(SQRT((INDEX(vertices!$D$2:$D$42,MATCH(distances!$A30,vertices!$A$2:$A$42,0))-INDEX(vertices!$D$2:$D$42,MATCH(distances!Q$1,vertices!$A$2:$A$42,0)))^2+(INDEX(vertices!$E$2:$E$42,MATCH(distances!$A30,vertices!$A$2:$A$42,0))-INDEX(vertices!$E$2:$E$42,MATCH(distances!Q$1,vertices!$A$2:$A$42,0)))^2),0)</f>
        <v>147</v>
      </c>
      <c r="R30" s="2">
        <f>ROUND(SQRT((INDEX(vertices!$D$2:$D$42,MATCH(distances!$A30,vertices!$A$2:$A$42,0))-INDEX(vertices!$D$2:$D$42,MATCH(distances!R$1,vertices!$A$2:$A$42,0)))^2+(INDEX(vertices!$E$2:$E$42,MATCH(distances!$A30,vertices!$A$2:$A$42,0))-INDEX(vertices!$E$2:$E$42,MATCH(distances!R$1,vertices!$A$2:$A$42,0)))^2),0)</f>
        <v>105</v>
      </c>
      <c r="S30" s="2">
        <f>ROUND(SQRT((INDEX(vertices!$D$2:$D$42,MATCH(distances!$A30,vertices!$A$2:$A$42,0))-INDEX(vertices!$D$2:$D$42,MATCH(distances!S$1,vertices!$A$2:$A$42,0)))^2+(INDEX(vertices!$E$2:$E$42,MATCH(distances!$A30,vertices!$A$2:$A$42,0))-INDEX(vertices!$E$2:$E$42,MATCH(distances!S$1,vertices!$A$2:$A$42,0)))^2),0)</f>
        <v>247</v>
      </c>
      <c r="T30" s="2">
        <f>ROUND(SQRT((INDEX(vertices!$D$2:$D$42,MATCH(distances!$A30,vertices!$A$2:$A$42,0))-INDEX(vertices!$D$2:$D$42,MATCH(distances!T$1,vertices!$A$2:$A$42,0)))^2+(INDEX(vertices!$E$2:$E$42,MATCH(distances!$A30,vertices!$A$2:$A$42,0))-INDEX(vertices!$E$2:$E$42,MATCH(distances!T$1,vertices!$A$2:$A$42,0)))^2),0)</f>
        <v>94</v>
      </c>
      <c r="U30" s="2">
        <f>ROUND(SQRT((INDEX(vertices!$D$2:$D$42,MATCH(distances!$A30,vertices!$A$2:$A$42,0))-INDEX(vertices!$D$2:$D$42,MATCH(distances!U$1,vertices!$A$2:$A$42,0)))^2+(INDEX(vertices!$E$2:$E$42,MATCH(distances!$A30,vertices!$A$2:$A$42,0))-INDEX(vertices!$E$2:$E$42,MATCH(distances!U$1,vertices!$A$2:$A$42,0)))^2),0)</f>
        <v>68</v>
      </c>
      <c r="V30" s="2">
        <f>ROUND(SQRT((INDEX(vertices!$D$2:$D$42,MATCH(distances!$A30,vertices!$A$2:$A$42,0))-INDEX(vertices!$D$2:$D$42,MATCH(distances!V$1,vertices!$A$2:$A$42,0)))^2+(INDEX(vertices!$E$2:$E$42,MATCH(distances!$A30,vertices!$A$2:$A$42,0))-INDEX(vertices!$E$2:$E$42,MATCH(distances!V$1,vertices!$A$2:$A$42,0)))^2),0)</f>
        <v>173</v>
      </c>
      <c r="W30" s="2">
        <f>ROUND(SQRT((INDEX(vertices!$D$2:$D$42,MATCH(distances!$A30,vertices!$A$2:$A$42,0))-INDEX(vertices!$D$2:$D$42,MATCH(distances!W$1,vertices!$A$2:$A$42,0)))^2+(INDEX(vertices!$E$2:$E$42,MATCH(distances!$A30,vertices!$A$2:$A$42,0))-INDEX(vertices!$E$2:$E$42,MATCH(distances!W$1,vertices!$A$2:$A$42,0)))^2),0)</f>
        <v>160</v>
      </c>
      <c r="X30" s="2">
        <f>ROUND(SQRT((INDEX(vertices!$D$2:$D$42,MATCH(distances!$A30,vertices!$A$2:$A$42,0))-INDEX(vertices!$D$2:$D$42,MATCH(distances!X$1,vertices!$A$2:$A$42,0)))^2+(INDEX(vertices!$E$2:$E$42,MATCH(distances!$A30,vertices!$A$2:$A$42,0))-INDEX(vertices!$E$2:$E$42,MATCH(distances!X$1,vertices!$A$2:$A$42,0)))^2),0)</f>
        <v>262</v>
      </c>
      <c r="Y30" s="2">
        <f>ROUND(SQRT((INDEX(vertices!$D$2:$D$42,MATCH(distances!$A30,vertices!$A$2:$A$42,0))-INDEX(vertices!$D$2:$D$42,MATCH(distances!Y$1,vertices!$A$2:$A$42,0)))^2+(INDEX(vertices!$E$2:$E$42,MATCH(distances!$A30,vertices!$A$2:$A$42,0))-INDEX(vertices!$E$2:$E$42,MATCH(distances!Y$1,vertices!$A$2:$A$42,0)))^2),0)</f>
        <v>126</v>
      </c>
      <c r="Z30" s="2">
        <f>ROUND(SQRT((INDEX(vertices!$D$2:$D$42,MATCH(distances!$A30,vertices!$A$2:$A$42,0))-INDEX(vertices!$D$2:$D$42,MATCH(distances!Z$1,vertices!$A$2:$A$42,0)))^2+(INDEX(vertices!$E$2:$E$42,MATCH(distances!$A30,vertices!$A$2:$A$42,0))-INDEX(vertices!$E$2:$E$42,MATCH(distances!Z$1,vertices!$A$2:$A$42,0)))^2),0)</f>
        <v>265</v>
      </c>
      <c r="AA30" s="2">
        <f>ROUND(SQRT((INDEX(vertices!$D$2:$D$42,MATCH(distances!$A30,vertices!$A$2:$A$42,0))-INDEX(vertices!$D$2:$D$42,MATCH(distances!AA$1,vertices!$A$2:$A$42,0)))^2+(INDEX(vertices!$E$2:$E$42,MATCH(distances!$A30,vertices!$A$2:$A$42,0))-INDEX(vertices!$E$2:$E$42,MATCH(distances!AA$1,vertices!$A$2:$A$42,0)))^2),0)</f>
        <v>120</v>
      </c>
      <c r="AB30" s="2">
        <f>ROUND(SQRT((INDEX(vertices!$D$2:$D$42,MATCH(distances!$A30,vertices!$A$2:$A$42,0))-INDEX(vertices!$D$2:$D$42,MATCH(distances!AB$1,vertices!$A$2:$A$42,0)))^2+(INDEX(vertices!$E$2:$E$42,MATCH(distances!$A30,vertices!$A$2:$A$42,0))-INDEX(vertices!$E$2:$E$42,MATCH(distances!AB$1,vertices!$A$2:$A$42,0)))^2),0)</f>
        <v>172</v>
      </c>
      <c r="AC30" s="2">
        <f>ROUND(SQRT((INDEX(vertices!$D$2:$D$42,MATCH(distances!$A30,vertices!$A$2:$A$42,0))-INDEX(vertices!$D$2:$D$42,MATCH(distances!AC$1,vertices!$A$2:$A$42,0)))^2+(INDEX(vertices!$E$2:$E$42,MATCH(distances!$A30,vertices!$A$2:$A$42,0))-INDEX(vertices!$E$2:$E$42,MATCH(distances!AC$1,vertices!$A$2:$A$42,0)))^2),0)</f>
        <v>217</v>
      </c>
      <c r="AD30" s="2">
        <f>ROUND(SQRT((INDEX(vertices!$D$2:$D$42,MATCH(distances!$A30,vertices!$A$2:$A$42,0))-INDEX(vertices!$D$2:$D$42,MATCH(distances!AD$1,vertices!$A$2:$A$42,0)))^2+(INDEX(vertices!$E$2:$E$42,MATCH(distances!$A30,vertices!$A$2:$A$42,0))-INDEX(vertices!$E$2:$E$42,MATCH(distances!AD$1,vertices!$A$2:$A$42,0)))^2),0)</f>
        <v>0</v>
      </c>
      <c r="AE30" s="2">
        <f>ROUND(SQRT((INDEX(vertices!$D$2:$D$42,MATCH(distances!$A30,vertices!$A$2:$A$42,0))-INDEX(vertices!$D$2:$D$42,MATCH(distances!AE$1,vertices!$A$2:$A$42,0)))^2+(INDEX(vertices!$E$2:$E$42,MATCH(distances!$A30,vertices!$A$2:$A$42,0))-INDEX(vertices!$E$2:$E$42,MATCH(distances!AE$1,vertices!$A$2:$A$42,0)))^2),0)</f>
        <v>178</v>
      </c>
      <c r="AF30" s="2">
        <f>ROUND(SQRT((INDEX(vertices!$D$2:$D$42,MATCH(distances!$A30,vertices!$A$2:$A$42,0))-INDEX(vertices!$D$2:$D$42,MATCH(distances!AF$1,vertices!$A$2:$A$42,0)))^2+(INDEX(vertices!$E$2:$E$42,MATCH(distances!$A30,vertices!$A$2:$A$42,0))-INDEX(vertices!$E$2:$E$42,MATCH(distances!AF$1,vertices!$A$2:$A$42,0)))^2),0)</f>
        <v>193</v>
      </c>
      <c r="AG30" s="2">
        <f>ROUND(SQRT((INDEX(vertices!$D$2:$D$42,MATCH(distances!$A30,vertices!$A$2:$A$42,0))-INDEX(vertices!$D$2:$D$42,MATCH(distances!AG$1,vertices!$A$2:$A$42,0)))^2+(INDEX(vertices!$E$2:$E$42,MATCH(distances!$A30,vertices!$A$2:$A$42,0))-INDEX(vertices!$E$2:$E$42,MATCH(distances!AG$1,vertices!$A$2:$A$42,0)))^2),0)</f>
        <v>274</v>
      </c>
      <c r="AH30" s="2">
        <f>ROUND(SQRT((INDEX(vertices!$D$2:$D$42,MATCH(distances!$A30,vertices!$A$2:$A$42,0))-INDEX(vertices!$D$2:$D$42,MATCH(distances!AH$1,vertices!$A$2:$A$42,0)))^2+(INDEX(vertices!$E$2:$E$42,MATCH(distances!$A30,vertices!$A$2:$A$42,0))-INDEX(vertices!$E$2:$E$42,MATCH(distances!AH$1,vertices!$A$2:$A$42,0)))^2),0)</f>
        <v>220</v>
      </c>
      <c r="AI30" s="2">
        <f>ROUND(SQRT((INDEX(vertices!$D$2:$D$42,MATCH(distances!$A30,vertices!$A$2:$A$42,0))-INDEX(vertices!$D$2:$D$42,MATCH(distances!AI$1,vertices!$A$2:$A$42,0)))^2+(INDEX(vertices!$E$2:$E$42,MATCH(distances!$A30,vertices!$A$2:$A$42,0))-INDEX(vertices!$E$2:$E$42,MATCH(distances!AI$1,vertices!$A$2:$A$42,0)))^2),0)</f>
        <v>184</v>
      </c>
      <c r="AJ30" s="2">
        <f>ROUND(SQRT((INDEX(vertices!$D$2:$D$42,MATCH(distances!$A30,vertices!$A$2:$A$42,0))-INDEX(vertices!$D$2:$D$42,MATCH(distances!AJ$1,vertices!$A$2:$A$42,0)))^2+(INDEX(vertices!$E$2:$E$42,MATCH(distances!$A30,vertices!$A$2:$A$42,0))-INDEX(vertices!$E$2:$E$42,MATCH(distances!AJ$1,vertices!$A$2:$A$42,0)))^2),0)</f>
        <v>54</v>
      </c>
      <c r="AK30" s="2">
        <f>ROUND(SQRT((INDEX(vertices!$D$2:$D$42,MATCH(distances!$A30,vertices!$A$2:$A$42,0))-INDEX(vertices!$D$2:$D$42,MATCH(distances!AK$1,vertices!$A$2:$A$42,0)))^2+(INDEX(vertices!$E$2:$E$42,MATCH(distances!$A30,vertices!$A$2:$A$42,0))-INDEX(vertices!$E$2:$E$42,MATCH(distances!AK$1,vertices!$A$2:$A$42,0)))^2),0)</f>
        <v>290</v>
      </c>
      <c r="AL30" s="2">
        <f>ROUND(SQRT((INDEX(vertices!$D$2:$D$42,MATCH(distances!$A30,vertices!$A$2:$A$42,0))-INDEX(vertices!$D$2:$D$42,MATCH(distances!AL$1,vertices!$A$2:$A$42,0)))^2+(INDEX(vertices!$E$2:$E$42,MATCH(distances!$A30,vertices!$A$2:$A$42,0))-INDEX(vertices!$E$2:$E$42,MATCH(distances!AL$1,vertices!$A$2:$A$42,0)))^2),0)</f>
        <v>354</v>
      </c>
      <c r="AM30" s="2">
        <f>ROUND(SQRT((INDEX(vertices!$D$2:$D$42,MATCH(distances!$A30,vertices!$A$2:$A$42,0))-INDEX(vertices!$D$2:$D$42,MATCH(distances!AM$1,vertices!$A$2:$A$42,0)))^2+(INDEX(vertices!$E$2:$E$42,MATCH(distances!$A30,vertices!$A$2:$A$42,0))-INDEX(vertices!$E$2:$E$42,MATCH(distances!AM$1,vertices!$A$2:$A$42,0)))^2),0)</f>
        <v>140</v>
      </c>
      <c r="AN30" s="2">
        <f>ROUND(SQRT((INDEX(vertices!$D$2:$D$42,MATCH(distances!$A30,vertices!$A$2:$A$42,0))-INDEX(vertices!$D$2:$D$42,MATCH(distances!AN$1,vertices!$A$2:$A$42,0)))^2+(INDEX(vertices!$E$2:$E$42,MATCH(distances!$A30,vertices!$A$2:$A$42,0))-INDEX(vertices!$E$2:$E$42,MATCH(distances!AN$1,vertices!$A$2:$A$42,0)))^2),0)</f>
        <v>194</v>
      </c>
      <c r="AO30" s="2">
        <f>ROUND(SQRT((INDEX(vertices!$D$2:$D$42,MATCH(distances!$A30,vertices!$A$2:$A$42,0))-INDEX(vertices!$D$2:$D$42,MATCH(distances!AO$1,vertices!$A$2:$A$42,0)))^2+(INDEX(vertices!$E$2:$E$42,MATCH(distances!$A30,vertices!$A$2:$A$42,0))-INDEX(vertices!$E$2:$E$42,MATCH(distances!AO$1,vertices!$A$2:$A$42,0)))^2),0)</f>
        <v>171</v>
      </c>
      <c r="AP30" s="2">
        <f>ROUND(SQRT((INDEX(vertices!$D$2:$D$42,MATCH(distances!$A30,vertices!$A$2:$A$42,0))-INDEX(vertices!$D$2:$D$42,MATCH(distances!AP$1,vertices!$A$2:$A$42,0)))^2+(INDEX(vertices!$E$2:$E$42,MATCH(distances!$A30,vertices!$A$2:$A$42,0))-INDEX(vertices!$E$2:$E$42,MATCH(distances!AP$1,vertices!$A$2:$A$42,0)))^2),0)</f>
        <v>390</v>
      </c>
    </row>
    <row r="31" spans="1:42" x14ac:dyDescent="0.25">
      <c r="A31" t="str">
        <v>AD</v>
      </c>
      <c r="B31" s="2">
        <f>ROUND(SQRT((INDEX(vertices!$D$2:$D$42,MATCH(distances!$A31,vertices!$A$2:$A$42,0))-INDEX(vertices!$D$2:$D$42,MATCH(distances!B$1,vertices!$A$2:$A$42,0)))^2+(INDEX(vertices!$E$2:$E$42,MATCH(distances!$A31,vertices!$A$2:$A$42,0))-INDEX(vertices!$E$2:$E$42,MATCH(distances!B$1,vertices!$A$2:$A$42,0)))^2),0)</f>
        <v>172</v>
      </c>
      <c r="C31" s="2">
        <f>ROUND(SQRT((INDEX(vertices!$D$2:$D$42,MATCH(distances!$A31,vertices!$A$2:$A$42,0))-INDEX(vertices!$D$2:$D$42,MATCH(distances!C$1,vertices!$A$2:$A$42,0)))^2+(INDEX(vertices!$E$2:$E$42,MATCH(distances!$A31,vertices!$A$2:$A$42,0))-INDEX(vertices!$E$2:$E$42,MATCH(distances!C$1,vertices!$A$2:$A$42,0)))^2),0)</f>
        <v>201</v>
      </c>
      <c r="D31" s="2">
        <f>ROUND(SQRT((INDEX(vertices!$D$2:$D$42,MATCH(distances!$A31,vertices!$A$2:$A$42,0))-INDEX(vertices!$D$2:$D$42,MATCH(distances!D$1,vertices!$A$2:$A$42,0)))^2+(INDEX(vertices!$E$2:$E$42,MATCH(distances!$A31,vertices!$A$2:$A$42,0))-INDEX(vertices!$E$2:$E$42,MATCH(distances!D$1,vertices!$A$2:$A$42,0)))^2),0)</f>
        <v>129</v>
      </c>
      <c r="E31" s="2">
        <f>ROUND(SQRT((INDEX(vertices!$D$2:$D$42,MATCH(distances!$A31,vertices!$A$2:$A$42,0))-INDEX(vertices!$D$2:$D$42,MATCH(distances!E$1,vertices!$A$2:$A$42,0)))^2+(INDEX(vertices!$E$2:$E$42,MATCH(distances!$A31,vertices!$A$2:$A$42,0))-INDEX(vertices!$E$2:$E$42,MATCH(distances!E$1,vertices!$A$2:$A$42,0)))^2),0)</f>
        <v>111</v>
      </c>
      <c r="F31" s="2">
        <f>ROUND(SQRT((INDEX(vertices!$D$2:$D$42,MATCH(distances!$A31,vertices!$A$2:$A$42,0))-INDEX(vertices!$D$2:$D$42,MATCH(distances!F$1,vertices!$A$2:$A$42,0)))^2+(INDEX(vertices!$E$2:$E$42,MATCH(distances!$A31,vertices!$A$2:$A$42,0))-INDEX(vertices!$E$2:$E$42,MATCH(distances!F$1,vertices!$A$2:$A$42,0)))^2),0)</f>
        <v>91</v>
      </c>
      <c r="G31" s="2">
        <f>ROUND(SQRT((INDEX(vertices!$D$2:$D$42,MATCH(distances!$A31,vertices!$A$2:$A$42,0))-INDEX(vertices!$D$2:$D$42,MATCH(distances!G$1,vertices!$A$2:$A$42,0)))^2+(INDEX(vertices!$E$2:$E$42,MATCH(distances!$A31,vertices!$A$2:$A$42,0))-INDEX(vertices!$E$2:$E$42,MATCH(distances!G$1,vertices!$A$2:$A$42,0)))^2),0)</f>
        <v>297</v>
      </c>
      <c r="H31" s="2">
        <f>ROUND(SQRT((INDEX(vertices!$D$2:$D$42,MATCH(distances!$A31,vertices!$A$2:$A$42,0))-INDEX(vertices!$D$2:$D$42,MATCH(distances!H$1,vertices!$A$2:$A$42,0)))^2+(INDEX(vertices!$E$2:$E$42,MATCH(distances!$A31,vertices!$A$2:$A$42,0))-INDEX(vertices!$E$2:$E$42,MATCH(distances!H$1,vertices!$A$2:$A$42,0)))^2),0)</f>
        <v>260</v>
      </c>
      <c r="I31" s="2">
        <f>ROUND(SQRT((INDEX(vertices!$D$2:$D$42,MATCH(distances!$A31,vertices!$A$2:$A$42,0))-INDEX(vertices!$D$2:$D$42,MATCH(distances!I$1,vertices!$A$2:$A$42,0)))^2+(INDEX(vertices!$E$2:$E$42,MATCH(distances!$A31,vertices!$A$2:$A$42,0))-INDEX(vertices!$E$2:$E$42,MATCH(distances!I$1,vertices!$A$2:$A$42,0)))^2),0)</f>
        <v>364</v>
      </c>
      <c r="J31" s="2">
        <f>ROUND(SQRT((INDEX(vertices!$D$2:$D$42,MATCH(distances!$A31,vertices!$A$2:$A$42,0))-INDEX(vertices!$D$2:$D$42,MATCH(distances!J$1,vertices!$A$2:$A$42,0)))^2+(INDEX(vertices!$E$2:$E$42,MATCH(distances!$A31,vertices!$A$2:$A$42,0))-INDEX(vertices!$E$2:$E$42,MATCH(distances!J$1,vertices!$A$2:$A$42,0)))^2),0)</f>
        <v>151</v>
      </c>
      <c r="K31" s="2">
        <f>ROUND(SQRT((INDEX(vertices!$D$2:$D$42,MATCH(distances!$A31,vertices!$A$2:$A$42,0))-INDEX(vertices!$D$2:$D$42,MATCH(distances!K$1,vertices!$A$2:$A$42,0)))^2+(INDEX(vertices!$E$2:$E$42,MATCH(distances!$A31,vertices!$A$2:$A$42,0))-INDEX(vertices!$E$2:$E$42,MATCH(distances!K$1,vertices!$A$2:$A$42,0)))^2),0)</f>
        <v>242</v>
      </c>
      <c r="L31" s="2">
        <f>ROUND(SQRT((INDEX(vertices!$D$2:$D$42,MATCH(distances!$A31,vertices!$A$2:$A$42,0))-INDEX(vertices!$D$2:$D$42,MATCH(distances!L$1,vertices!$A$2:$A$42,0)))^2+(INDEX(vertices!$E$2:$E$42,MATCH(distances!$A31,vertices!$A$2:$A$42,0))-INDEX(vertices!$E$2:$E$42,MATCH(distances!L$1,vertices!$A$2:$A$42,0)))^2),0)</f>
        <v>276</v>
      </c>
      <c r="M31" s="2">
        <f>ROUND(SQRT((INDEX(vertices!$D$2:$D$42,MATCH(distances!$A31,vertices!$A$2:$A$42,0))-INDEX(vertices!$D$2:$D$42,MATCH(distances!M$1,vertices!$A$2:$A$42,0)))^2+(INDEX(vertices!$E$2:$E$42,MATCH(distances!$A31,vertices!$A$2:$A$42,0))-INDEX(vertices!$E$2:$E$42,MATCH(distances!M$1,vertices!$A$2:$A$42,0)))^2),0)</f>
        <v>346</v>
      </c>
      <c r="N31" s="2">
        <f>ROUND(SQRT((INDEX(vertices!$D$2:$D$42,MATCH(distances!$A31,vertices!$A$2:$A$42,0))-INDEX(vertices!$D$2:$D$42,MATCH(distances!N$1,vertices!$A$2:$A$42,0)))^2+(INDEX(vertices!$E$2:$E$42,MATCH(distances!$A31,vertices!$A$2:$A$42,0))-INDEX(vertices!$E$2:$E$42,MATCH(distances!N$1,vertices!$A$2:$A$42,0)))^2),0)</f>
        <v>375</v>
      </c>
      <c r="O31" s="2">
        <f>ROUND(SQRT((INDEX(vertices!$D$2:$D$42,MATCH(distances!$A31,vertices!$A$2:$A$42,0))-INDEX(vertices!$D$2:$D$42,MATCH(distances!O$1,vertices!$A$2:$A$42,0)))^2+(INDEX(vertices!$E$2:$E$42,MATCH(distances!$A31,vertices!$A$2:$A$42,0))-INDEX(vertices!$E$2:$E$42,MATCH(distances!O$1,vertices!$A$2:$A$42,0)))^2),0)</f>
        <v>368</v>
      </c>
      <c r="P31" s="2">
        <f>ROUND(SQRT((INDEX(vertices!$D$2:$D$42,MATCH(distances!$A31,vertices!$A$2:$A$42,0))-INDEX(vertices!$D$2:$D$42,MATCH(distances!P$1,vertices!$A$2:$A$42,0)))^2+(INDEX(vertices!$E$2:$E$42,MATCH(distances!$A31,vertices!$A$2:$A$42,0))-INDEX(vertices!$E$2:$E$42,MATCH(distances!P$1,vertices!$A$2:$A$42,0)))^2),0)</f>
        <v>210</v>
      </c>
      <c r="Q31" s="2">
        <f>ROUND(SQRT((INDEX(vertices!$D$2:$D$42,MATCH(distances!$A31,vertices!$A$2:$A$42,0))-INDEX(vertices!$D$2:$D$42,MATCH(distances!Q$1,vertices!$A$2:$A$42,0)))^2+(INDEX(vertices!$E$2:$E$42,MATCH(distances!$A31,vertices!$A$2:$A$42,0))-INDEX(vertices!$E$2:$E$42,MATCH(distances!Q$1,vertices!$A$2:$A$42,0)))^2),0)</f>
        <v>307</v>
      </c>
      <c r="R31" s="2">
        <f>ROUND(SQRT((INDEX(vertices!$D$2:$D$42,MATCH(distances!$A31,vertices!$A$2:$A$42,0))-INDEX(vertices!$D$2:$D$42,MATCH(distances!R$1,vertices!$A$2:$A$42,0)))^2+(INDEX(vertices!$E$2:$E$42,MATCH(distances!$A31,vertices!$A$2:$A$42,0))-INDEX(vertices!$E$2:$E$42,MATCH(distances!R$1,vertices!$A$2:$A$42,0)))^2),0)</f>
        <v>143</v>
      </c>
      <c r="S31" s="2">
        <f>ROUND(SQRT((INDEX(vertices!$D$2:$D$42,MATCH(distances!$A31,vertices!$A$2:$A$42,0))-INDEX(vertices!$D$2:$D$42,MATCH(distances!S$1,vertices!$A$2:$A$42,0)))^2+(INDEX(vertices!$E$2:$E$42,MATCH(distances!$A31,vertices!$A$2:$A$42,0))-INDEX(vertices!$E$2:$E$42,MATCH(distances!S$1,vertices!$A$2:$A$42,0)))^2),0)</f>
        <v>360</v>
      </c>
      <c r="T31" s="2">
        <f>ROUND(SQRT((INDEX(vertices!$D$2:$D$42,MATCH(distances!$A31,vertices!$A$2:$A$42,0))-INDEX(vertices!$D$2:$D$42,MATCH(distances!T$1,vertices!$A$2:$A$42,0)))^2+(INDEX(vertices!$E$2:$E$42,MATCH(distances!$A31,vertices!$A$2:$A$42,0))-INDEX(vertices!$E$2:$E$42,MATCH(distances!T$1,vertices!$A$2:$A$42,0)))^2),0)</f>
        <v>157</v>
      </c>
      <c r="U31" s="2">
        <f>ROUND(SQRT((INDEX(vertices!$D$2:$D$42,MATCH(distances!$A31,vertices!$A$2:$A$42,0))-INDEX(vertices!$D$2:$D$42,MATCH(distances!U$1,vertices!$A$2:$A$42,0)))^2+(INDEX(vertices!$E$2:$E$42,MATCH(distances!$A31,vertices!$A$2:$A$42,0))-INDEX(vertices!$E$2:$E$42,MATCH(distances!U$1,vertices!$A$2:$A$42,0)))^2),0)</f>
        <v>179</v>
      </c>
      <c r="V31" s="2">
        <f>ROUND(SQRT((INDEX(vertices!$D$2:$D$42,MATCH(distances!$A31,vertices!$A$2:$A$42,0))-INDEX(vertices!$D$2:$D$42,MATCH(distances!V$1,vertices!$A$2:$A$42,0)))^2+(INDEX(vertices!$E$2:$E$42,MATCH(distances!$A31,vertices!$A$2:$A$42,0))-INDEX(vertices!$E$2:$E$42,MATCH(distances!V$1,vertices!$A$2:$A$42,0)))^2),0)</f>
        <v>224</v>
      </c>
      <c r="W31" s="2">
        <f>ROUND(SQRT((INDEX(vertices!$D$2:$D$42,MATCH(distances!$A31,vertices!$A$2:$A$42,0))-INDEX(vertices!$D$2:$D$42,MATCH(distances!W$1,vertices!$A$2:$A$42,0)))^2+(INDEX(vertices!$E$2:$E$42,MATCH(distances!$A31,vertices!$A$2:$A$42,0))-INDEX(vertices!$E$2:$E$42,MATCH(distances!W$1,vertices!$A$2:$A$42,0)))^2),0)</f>
        <v>323</v>
      </c>
      <c r="X31" s="2">
        <f>ROUND(SQRT((INDEX(vertices!$D$2:$D$42,MATCH(distances!$A31,vertices!$A$2:$A$42,0))-INDEX(vertices!$D$2:$D$42,MATCH(distances!X$1,vertices!$A$2:$A$42,0)))^2+(INDEX(vertices!$E$2:$E$42,MATCH(distances!$A31,vertices!$A$2:$A$42,0))-INDEX(vertices!$E$2:$E$42,MATCH(distances!X$1,vertices!$A$2:$A$42,0)))^2),0)</f>
        <v>91</v>
      </c>
      <c r="Y31" s="2">
        <f>ROUND(SQRT((INDEX(vertices!$D$2:$D$42,MATCH(distances!$A31,vertices!$A$2:$A$42,0))-INDEX(vertices!$D$2:$D$42,MATCH(distances!Y$1,vertices!$A$2:$A$42,0)))^2+(INDEX(vertices!$E$2:$E$42,MATCH(distances!$A31,vertices!$A$2:$A$42,0))-INDEX(vertices!$E$2:$E$42,MATCH(distances!Y$1,vertices!$A$2:$A$42,0)))^2),0)</f>
        <v>141</v>
      </c>
      <c r="Z31" s="2">
        <f>ROUND(SQRT((INDEX(vertices!$D$2:$D$42,MATCH(distances!$A31,vertices!$A$2:$A$42,0))-INDEX(vertices!$D$2:$D$42,MATCH(distances!Z$1,vertices!$A$2:$A$42,0)))^2+(INDEX(vertices!$E$2:$E$42,MATCH(distances!$A31,vertices!$A$2:$A$42,0))-INDEX(vertices!$E$2:$E$42,MATCH(distances!Z$1,vertices!$A$2:$A$42,0)))^2),0)</f>
        <v>300</v>
      </c>
      <c r="AA31" s="2">
        <f>ROUND(SQRT((INDEX(vertices!$D$2:$D$42,MATCH(distances!$A31,vertices!$A$2:$A$42,0))-INDEX(vertices!$D$2:$D$42,MATCH(distances!AA$1,vertices!$A$2:$A$42,0)))^2+(INDEX(vertices!$E$2:$E$42,MATCH(distances!$A31,vertices!$A$2:$A$42,0))-INDEX(vertices!$E$2:$E$42,MATCH(distances!AA$1,vertices!$A$2:$A$42,0)))^2),0)</f>
        <v>151</v>
      </c>
      <c r="AB31" s="2">
        <f>ROUND(SQRT((INDEX(vertices!$D$2:$D$42,MATCH(distances!$A31,vertices!$A$2:$A$42,0))-INDEX(vertices!$D$2:$D$42,MATCH(distances!AB$1,vertices!$A$2:$A$42,0)))^2+(INDEX(vertices!$E$2:$E$42,MATCH(distances!$A31,vertices!$A$2:$A$42,0))-INDEX(vertices!$E$2:$E$42,MATCH(distances!AB$1,vertices!$A$2:$A$42,0)))^2),0)</f>
        <v>320</v>
      </c>
      <c r="AC31" s="2">
        <f>ROUND(SQRT((INDEX(vertices!$D$2:$D$42,MATCH(distances!$A31,vertices!$A$2:$A$42,0))-INDEX(vertices!$D$2:$D$42,MATCH(distances!AC$1,vertices!$A$2:$A$42,0)))^2+(INDEX(vertices!$E$2:$E$42,MATCH(distances!$A31,vertices!$A$2:$A$42,0))-INDEX(vertices!$E$2:$E$42,MATCH(distances!AC$1,vertices!$A$2:$A$42,0)))^2),0)</f>
        <v>315</v>
      </c>
      <c r="AD31" s="2">
        <f>ROUND(SQRT((INDEX(vertices!$D$2:$D$42,MATCH(distances!$A31,vertices!$A$2:$A$42,0))-INDEX(vertices!$D$2:$D$42,MATCH(distances!AD$1,vertices!$A$2:$A$42,0)))^2+(INDEX(vertices!$E$2:$E$42,MATCH(distances!$A31,vertices!$A$2:$A$42,0))-INDEX(vertices!$E$2:$E$42,MATCH(distances!AD$1,vertices!$A$2:$A$42,0)))^2),0)</f>
        <v>178</v>
      </c>
      <c r="AE31" s="2">
        <f>ROUND(SQRT((INDEX(vertices!$D$2:$D$42,MATCH(distances!$A31,vertices!$A$2:$A$42,0))-INDEX(vertices!$D$2:$D$42,MATCH(distances!AE$1,vertices!$A$2:$A$42,0)))^2+(INDEX(vertices!$E$2:$E$42,MATCH(distances!$A31,vertices!$A$2:$A$42,0))-INDEX(vertices!$E$2:$E$42,MATCH(distances!AE$1,vertices!$A$2:$A$42,0)))^2),0)</f>
        <v>0</v>
      </c>
      <c r="AF31" s="2">
        <f>ROUND(SQRT((INDEX(vertices!$D$2:$D$42,MATCH(distances!$A31,vertices!$A$2:$A$42,0))-INDEX(vertices!$D$2:$D$42,MATCH(distances!AF$1,vertices!$A$2:$A$42,0)))^2+(INDEX(vertices!$E$2:$E$42,MATCH(distances!$A31,vertices!$A$2:$A$42,0))-INDEX(vertices!$E$2:$E$42,MATCH(distances!AF$1,vertices!$A$2:$A$42,0)))^2),0)</f>
        <v>369</v>
      </c>
      <c r="AG31" s="2">
        <f>ROUND(SQRT((INDEX(vertices!$D$2:$D$42,MATCH(distances!$A31,vertices!$A$2:$A$42,0))-INDEX(vertices!$D$2:$D$42,MATCH(distances!AG$1,vertices!$A$2:$A$42,0)))^2+(INDEX(vertices!$E$2:$E$42,MATCH(distances!$A31,vertices!$A$2:$A$42,0))-INDEX(vertices!$E$2:$E$42,MATCH(distances!AG$1,vertices!$A$2:$A$42,0)))^2),0)</f>
        <v>215</v>
      </c>
      <c r="AH31" s="2">
        <f>ROUND(SQRT((INDEX(vertices!$D$2:$D$42,MATCH(distances!$A31,vertices!$A$2:$A$42,0))-INDEX(vertices!$D$2:$D$42,MATCH(distances!AH$1,vertices!$A$2:$A$42,0)))^2+(INDEX(vertices!$E$2:$E$42,MATCH(distances!$A31,vertices!$A$2:$A$42,0))-INDEX(vertices!$E$2:$E$42,MATCH(distances!AH$1,vertices!$A$2:$A$42,0)))^2),0)</f>
        <v>118</v>
      </c>
      <c r="AI31" s="2">
        <f>ROUND(SQRT((INDEX(vertices!$D$2:$D$42,MATCH(distances!$A31,vertices!$A$2:$A$42,0))-INDEX(vertices!$D$2:$D$42,MATCH(distances!AI$1,vertices!$A$2:$A$42,0)))^2+(INDEX(vertices!$E$2:$E$42,MATCH(distances!$A31,vertices!$A$2:$A$42,0))-INDEX(vertices!$E$2:$E$42,MATCH(distances!AI$1,vertices!$A$2:$A$42,0)))^2),0)</f>
        <v>31</v>
      </c>
      <c r="AJ31" s="2">
        <f>ROUND(SQRT((INDEX(vertices!$D$2:$D$42,MATCH(distances!$A31,vertices!$A$2:$A$42,0))-INDEX(vertices!$D$2:$D$42,MATCH(distances!AJ$1,vertices!$A$2:$A$42,0)))^2+(INDEX(vertices!$E$2:$E$42,MATCH(distances!$A31,vertices!$A$2:$A$42,0))-INDEX(vertices!$E$2:$E$42,MATCH(distances!AJ$1,vertices!$A$2:$A$42,0)))^2),0)</f>
        <v>138</v>
      </c>
      <c r="AK31" s="2">
        <f>ROUND(SQRT((INDEX(vertices!$D$2:$D$42,MATCH(distances!$A31,vertices!$A$2:$A$42,0))-INDEX(vertices!$D$2:$D$42,MATCH(distances!AK$1,vertices!$A$2:$A$42,0)))^2+(INDEX(vertices!$E$2:$E$42,MATCH(distances!$A31,vertices!$A$2:$A$42,0))-INDEX(vertices!$E$2:$E$42,MATCH(distances!AK$1,vertices!$A$2:$A$42,0)))^2),0)</f>
        <v>179</v>
      </c>
      <c r="AL31" s="2">
        <f>ROUND(SQRT((INDEX(vertices!$D$2:$D$42,MATCH(distances!$A31,vertices!$A$2:$A$42,0))-INDEX(vertices!$D$2:$D$42,MATCH(distances!AL$1,vertices!$A$2:$A$42,0)))^2+(INDEX(vertices!$E$2:$E$42,MATCH(distances!$A31,vertices!$A$2:$A$42,0))-INDEX(vertices!$E$2:$E$42,MATCH(distances!AL$1,vertices!$A$2:$A$42,0)))^2),0)</f>
        <v>204</v>
      </c>
      <c r="AM31" s="2">
        <f>ROUND(SQRT((INDEX(vertices!$D$2:$D$42,MATCH(distances!$A31,vertices!$A$2:$A$42,0))-INDEX(vertices!$D$2:$D$42,MATCH(distances!AM$1,vertices!$A$2:$A$42,0)))^2+(INDEX(vertices!$E$2:$E$42,MATCH(distances!$A31,vertices!$A$2:$A$42,0))-INDEX(vertices!$E$2:$E$42,MATCH(distances!AM$1,vertices!$A$2:$A$42,0)))^2),0)</f>
        <v>141</v>
      </c>
      <c r="AN31" s="2">
        <f>ROUND(SQRT((INDEX(vertices!$D$2:$D$42,MATCH(distances!$A31,vertices!$A$2:$A$42,0))-INDEX(vertices!$D$2:$D$42,MATCH(distances!AN$1,vertices!$A$2:$A$42,0)))^2+(INDEX(vertices!$E$2:$E$42,MATCH(distances!$A31,vertices!$A$2:$A$42,0))-INDEX(vertices!$E$2:$E$42,MATCH(distances!AN$1,vertices!$A$2:$A$42,0)))^2),0)</f>
        <v>330</v>
      </c>
      <c r="AO31" s="2">
        <f>ROUND(SQRT((INDEX(vertices!$D$2:$D$42,MATCH(distances!$A31,vertices!$A$2:$A$42,0))-INDEX(vertices!$D$2:$D$42,MATCH(distances!AO$1,vertices!$A$2:$A$42,0)))^2+(INDEX(vertices!$E$2:$E$42,MATCH(distances!$A31,vertices!$A$2:$A$42,0))-INDEX(vertices!$E$2:$E$42,MATCH(distances!AO$1,vertices!$A$2:$A$42,0)))^2),0)</f>
        <v>342</v>
      </c>
      <c r="AP31" s="2">
        <f>ROUND(SQRT((INDEX(vertices!$D$2:$D$42,MATCH(distances!$A31,vertices!$A$2:$A$42,0))-INDEX(vertices!$D$2:$D$42,MATCH(distances!AP$1,vertices!$A$2:$A$42,0)))^2+(INDEX(vertices!$E$2:$E$42,MATCH(distances!$A31,vertices!$A$2:$A$42,0))-INDEX(vertices!$E$2:$E$42,MATCH(distances!AP$1,vertices!$A$2:$A$42,0)))^2),0)</f>
        <v>254</v>
      </c>
    </row>
    <row r="32" spans="1:42" x14ac:dyDescent="0.25">
      <c r="A32" t="str">
        <v>AE</v>
      </c>
      <c r="B32" s="2">
        <f>ROUND(SQRT((INDEX(vertices!$D$2:$D$42,MATCH(distances!$A32,vertices!$A$2:$A$42,0))-INDEX(vertices!$D$2:$D$42,MATCH(distances!B$1,vertices!$A$2:$A$42,0)))^2+(INDEX(vertices!$E$2:$E$42,MATCH(distances!$A32,vertices!$A$2:$A$42,0))-INDEX(vertices!$E$2:$E$42,MATCH(distances!B$1,vertices!$A$2:$A$42,0)))^2),0)</f>
        <v>469</v>
      </c>
      <c r="C32" s="2">
        <f>ROUND(SQRT((INDEX(vertices!$D$2:$D$42,MATCH(distances!$A32,vertices!$A$2:$A$42,0))-INDEX(vertices!$D$2:$D$42,MATCH(distances!C$1,vertices!$A$2:$A$42,0)))^2+(INDEX(vertices!$E$2:$E$42,MATCH(distances!$A32,vertices!$A$2:$A$42,0))-INDEX(vertices!$E$2:$E$42,MATCH(distances!C$1,vertices!$A$2:$A$42,0)))^2),0)</f>
        <v>402</v>
      </c>
      <c r="D32" s="2">
        <f>ROUND(SQRT((INDEX(vertices!$D$2:$D$42,MATCH(distances!$A32,vertices!$A$2:$A$42,0))-INDEX(vertices!$D$2:$D$42,MATCH(distances!D$1,vertices!$A$2:$A$42,0)))^2+(INDEX(vertices!$E$2:$E$42,MATCH(distances!$A32,vertices!$A$2:$A$42,0))-INDEX(vertices!$E$2:$E$42,MATCH(distances!D$1,vertices!$A$2:$A$42,0)))^2),0)</f>
        <v>454</v>
      </c>
      <c r="E32" s="2">
        <f>ROUND(SQRT((INDEX(vertices!$D$2:$D$42,MATCH(distances!$A32,vertices!$A$2:$A$42,0))-INDEX(vertices!$D$2:$D$42,MATCH(distances!E$1,vertices!$A$2:$A$42,0)))^2+(INDEX(vertices!$E$2:$E$42,MATCH(distances!$A32,vertices!$A$2:$A$42,0))-INDEX(vertices!$E$2:$E$42,MATCH(distances!E$1,vertices!$A$2:$A$42,0)))^2),0)</f>
        <v>333</v>
      </c>
      <c r="F32" s="2">
        <f>ROUND(SQRT((INDEX(vertices!$D$2:$D$42,MATCH(distances!$A32,vertices!$A$2:$A$42,0))-INDEX(vertices!$D$2:$D$42,MATCH(distances!F$1,vertices!$A$2:$A$42,0)))^2+(INDEX(vertices!$E$2:$E$42,MATCH(distances!$A32,vertices!$A$2:$A$42,0))-INDEX(vertices!$E$2:$E$42,MATCH(distances!F$1,vertices!$A$2:$A$42,0)))^2),0)</f>
        <v>313</v>
      </c>
      <c r="G32" s="2">
        <f>ROUND(SQRT((INDEX(vertices!$D$2:$D$42,MATCH(distances!$A32,vertices!$A$2:$A$42,0))-INDEX(vertices!$D$2:$D$42,MATCH(distances!G$1,vertices!$A$2:$A$42,0)))^2+(INDEX(vertices!$E$2:$E$42,MATCH(distances!$A32,vertices!$A$2:$A$42,0))-INDEX(vertices!$E$2:$E$42,MATCH(distances!G$1,vertices!$A$2:$A$42,0)))^2),0)</f>
        <v>173</v>
      </c>
      <c r="H32" s="2">
        <f>ROUND(SQRT((INDEX(vertices!$D$2:$D$42,MATCH(distances!$A32,vertices!$A$2:$A$42,0))-INDEX(vertices!$D$2:$D$42,MATCH(distances!H$1,vertices!$A$2:$A$42,0)))^2+(INDEX(vertices!$E$2:$E$42,MATCH(distances!$A32,vertices!$A$2:$A$42,0))-INDEX(vertices!$E$2:$E$42,MATCH(distances!H$1,vertices!$A$2:$A$42,0)))^2),0)</f>
        <v>469</v>
      </c>
      <c r="I32" s="2">
        <f>ROUND(SQRT((INDEX(vertices!$D$2:$D$42,MATCH(distances!$A32,vertices!$A$2:$A$42,0))-INDEX(vertices!$D$2:$D$42,MATCH(distances!I$1,vertices!$A$2:$A$42,0)))^2+(INDEX(vertices!$E$2:$E$42,MATCH(distances!$A32,vertices!$A$2:$A$42,0))-INDEX(vertices!$E$2:$E$42,MATCH(distances!I$1,vertices!$A$2:$A$42,0)))^2),0)</f>
        <v>182</v>
      </c>
      <c r="J32" s="2">
        <f>ROUND(SQRT((INDEX(vertices!$D$2:$D$42,MATCH(distances!$A32,vertices!$A$2:$A$42,0))-INDEX(vertices!$D$2:$D$42,MATCH(distances!J$1,vertices!$A$2:$A$42,0)))^2+(INDEX(vertices!$E$2:$E$42,MATCH(distances!$A32,vertices!$A$2:$A$42,0))-INDEX(vertices!$E$2:$E$42,MATCH(distances!J$1,vertices!$A$2:$A$42,0)))^2),0)</f>
        <v>261</v>
      </c>
      <c r="K32" s="2">
        <f>ROUND(SQRT((INDEX(vertices!$D$2:$D$42,MATCH(distances!$A32,vertices!$A$2:$A$42,0))-INDEX(vertices!$D$2:$D$42,MATCH(distances!K$1,vertices!$A$2:$A$42,0)))^2+(INDEX(vertices!$E$2:$E$42,MATCH(distances!$A32,vertices!$A$2:$A$42,0))-INDEX(vertices!$E$2:$E$42,MATCH(distances!K$1,vertices!$A$2:$A$42,0)))^2),0)</f>
        <v>345</v>
      </c>
      <c r="L32" s="2">
        <f>ROUND(SQRT((INDEX(vertices!$D$2:$D$42,MATCH(distances!$A32,vertices!$A$2:$A$42,0))-INDEX(vertices!$D$2:$D$42,MATCH(distances!L$1,vertices!$A$2:$A$42,0)))^2+(INDEX(vertices!$E$2:$E$42,MATCH(distances!$A32,vertices!$A$2:$A$42,0))-INDEX(vertices!$E$2:$E$42,MATCH(distances!L$1,vertices!$A$2:$A$42,0)))^2),0)</f>
        <v>94</v>
      </c>
      <c r="M32" s="2">
        <f>ROUND(SQRT((INDEX(vertices!$D$2:$D$42,MATCH(distances!$A32,vertices!$A$2:$A$42,0))-INDEX(vertices!$D$2:$D$42,MATCH(distances!M$1,vertices!$A$2:$A$42,0)))^2+(INDEX(vertices!$E$2:$E$42,MATCH(distances!$A32,vertices!$A$2:$A$42,0))-INDEX(vertices!$E$2:$E$42,MATCH(distances!M$1,vertices!$A$2:$A$42,0)))^2),0)</f>
        <v>217</v>
      </c>
      <c r="N32" s="2">
        <f>ROUND(SQRT((INDEX(vertices!$D$2:$D$42,MATCH(distances!$A32,vertices!$A$2:$A$42,0))-INDEX(vertices!$D$2:$D$42,MATCH(distances!N$1,vertices!$A$2:$A$42,0)))^2+(INDEX(vertices!$E$2:$E$42,MATCH(distances!$A32,vertices!$A$2:$A$42,0))-INDEX(vertices!$E$2:$E$42,MATCH(distances!N$1,vertices!$A$2:$A$42,0)))^2),0)</f>
        <v>193</v>
      </c>
      <c r="O32" s="2">
        <f>ROUND(SQRT((INDEX(vertices!$D$2:$D$42,MATCH(distances!$A32,vertices!$A$2:$A$42,0))-INDEX(vertices!$D$2:$D$42,MATCH(distances!O$1,vertices!$A$2:$A$42,0)))^2+(INDEX(vertices!$E$2:$E$42,MATCH(distances!$A32,vertices!$A$2:$A$42,0))-INDEX(vertices!$E$2:$E$42,MATCH(distances!O$1,vertices!$A$2:$A$42,0)))^2),0)</f>
        <v>43</v>
      </c>
      <c r="P32" s="2">
        <f>ROUND(SQRT((INDEX(vertices!$D$2:$D$42,MATCH(distances!$A32,vertices!$A$2:$A$42,0))-INDEX(vertices!$D$2:$D$42,MATCH(distances!P$1,vertices!$A$2:$A$42,0)))^2+(INDEX(vertices!$E$2:$E$42,MATCH(distances!$A32,vertices!$A$2:$A$42,0))-INDEX(vertices!$E$2:$E$42,MATCH(distances!P$1,vertices!$A$2:$A$42,0)))^2),0)</f>
        <v>336</v>
      </c>
      <c r="Q32" s="2">
        <f>ROUND(SQRT((INDEX(vertices!$D$2:$D$42,MATCH(distances!$A32,vertices!$A$2:$A$42,0))-INDEX(vertices!$D$2:$D$42,MATCH(distances!Q$1,vertices!$A$2:$A$42,0)))^2+(INDEX(vertices!$E$2:$E$42,MATCH(distances!$A32,vertices!$A$2:$A$42,0))-INDEX(vertices!$E$2:$E$42,MATCH(distances!Q$1,vertices!$A$2:$A$42,0)))^2),0)</f>
        <v>91</v>
      </c>
      <c r="R32" s="2">
        <f>ROUND(SQRT((INDEX(vertices!$D$2:$D$42,MATCH(distances!$A32,vertices!$A$2:$A$42,0))-INDEX(vertices!$D$2:$D$42,MATCH(distances!R$1,vertices!$A$2:$A$42,0)))^2+(INDEX(vertices!$E$2:$E$42,MATCH(distances!$A32,vertices!$A$2:$A$42,0))-INDEX(vertices!$E$2:$E$42,MATCH(distances!R$1,vertices!$A$2:$A$42,0)))^2),0)</f>
        <v>281</v>
      </c>
      <c r="S32" s="2">
        <f>ROUND(SQRT((INDEX(vertices!$D$2:$D$42,MATCH(distances!$A32,vertices!$A$2:$A$42,0))-INDEX(vertices!$D$2:$D$42,MATCH(distances!S$1,vertices!$A$2:$A$42,0)))^2+(INDEX(vertices!$E$2:$E$42,MATCH(distances!$A32,vertices!$A$2:$A$42,0))-INDEX(vertices!$E$2:$E$42,MATCH(distances!S$1,vertices!$A$2:$A$42,0)))^2),0)</f>
        <v>202</v>
      </c>
      <c r="T32" s="2">
        <f>ROUND(SQRT((INDEX(vertices!$D$2:$D$42,MATCH(distances!$A32,vertices!$A$2:$A$42,0))-INDEX(vertices!$D$2:$D$42,MATCH(distances!T$1,vertices!$A$2:$A$42,0)))^2+(INDEX(vertices!$E$2:$E$42,MATCH(distances!$A32,vertices!$A$2:$A$42,0))-INDEX(vertices!$E$2:$E$42,MATCH(distances!T$1,vertices!$A$2:$A$42,0)))^2),0)</f>
        <v>237</v>
      </c>
      <c r="U32" s="2">
        <f>ROUND(SQRT((INDEX(vertices!$D$2:$D$42,MATCH(distances!$A32,vertices!$A$2:$A$42,0))-INDEX(vertices!$D$2:$D$42,MATCH(distances!U$1,vertices!$A$2:$A$42,0)))^2+(INDEX(vertices!$E$2:$E$42,MATCH(distances!$A32,vertices!$A$2:$A$42,0))-INDEX(vertices!$E$2:$E$42,MATCH(distances!U$1,vertices!$A$2:$A$42,0)))^2),0)</f>
        <v>228</v>
      </c>
      <c r="V32" s="2">
        <f>ROUND(SQRT((INDEX(vertices!$D$2:$D$42,MATCH(distances!$A32,vertices!$A$2:$A$42,0))-INDEX(vertices!$D$2:$D$42,MATCH(distances!V$1,vertices!$A$2:$A$42,0)))^2+(INDEX(vertices!$E$2:$E$42,MATCH(distances!$A32,vertices!$A$2:$A$42,0))-INDEX(vertices!$E$2:$E$42,MATCH(distances!V$1,vertices!$A$2:$A$42,0)))^2),0)</f>
        <v>306</v>
      </c>
      <c r="W32" s="2">
        <f>ROUND(SQRT((INDEX(vertices!$D$2:$D$42,MATCH(distances!$A32,vertices!$A$2:$A$42,0))-INDEX(vertices!$D$2:$D$42,MATCH(distances!W$1,vertices!$A$2:$A$42,0)))^2+(INDEX(vertices!$E$2:$E$42,MATCH(distances!$A32,vertices!$A$2:$A$42,0))-INDEX(vertices!$E$2:$E$42,MATCH(distances!W$1,vertices!$A$2:$A$42,0)))^2),0)</f>
        <v>145</v>
      </c>
      <c r="X32" s="2">
        <f>ROUND(SQRT((INDEX(vertices!$D$2:$D$42,MATCH(distances!$A32,vertices!$A$2:$A$42,0))-INDEX(vertices!$D$2:$D$42,MATCH(distances!X$1,vertices!$A$2:$A$42,0)))^2+(INDEX(vertices!$E$2:$E$42,MATCH(distances!$A32,vertices!$A$2:$A$42,0))-INDEX(vertices!$E$2:$E$42,MATCH(distances!X$1,vertices!$A$2:$A$42,0)))^2),0)</f>
        <v>455</v>
      </c>
      <c r="Y32" s="2">
        <f>ROUND(SQRT((INDEX(vertices!$D$2:$D$42,MATCH(distances!$A32,vertices!$A$2:$A$42,0))-INDEX(vertices!$D$2:$D$42,MATCH(distances!Y$1,vertices!$A$2:$A$42,0)))^2+(INDEX(vertices!$E$2:$E$42,MATCH(distances!$A32,vertices!$A$2:$A$42,0))-INDEX(vertices!$E$2:$E$42,MATCH(distances!Y$1,vertices!$A$2:$A$42,0)))^2),0)</f>
        <v>302</v>
      </c>
      <c r="Z32" s="2">
        <f>ROUND(SQRT((INDEX(vertices!$D$2:$D$42,MATCH(distances!$A32,vertices!$A$2:$A$42,0))-INDEX(vertices!$D$2:$D$42,MATCH(distances!Z$1,vertices!$A$2:$A$42,0)))^2+(INDEX(vertices!$E$2:$E$42,MATCH(distances!$A32,vertices!$A$2:$A$42,0))-INDEX(vertices!$E$2:$E$42,MATCH(distances!Z$1,vertices!$A$2:$A$42,0)))^2),0)</f>
        <v>313</v>
      </c>
      <c r="AA32" s="2">
        <f>ROUND(SQRT((INDEX(vertices!$D$2:$D$42,MATCH(distances!$A32,vertices!$A$2:$A$42,0))-INDEX(vertices!$D$2:$D$42,MATCH(distances!AA$1,vertices!$A$2:$A$42,0)))^2+(INDEX(vertices!$E$2:$E$42,MATCH(distances!$A32,vertices!$A$2:$A$42,0))-INDEX(vertices!$E$2:$E$42,MATCH(distances!AA$1,vertices!$A$2:$A$42,0)))^2),0)</f>
        <v>261</v>
      </c>
      <c r="AB32" s="2">
        <f>ROUND(SQRT((INDEX(vertices!$D$2:$D$42,MATCH(distances!$A32,vertices!$A$2:$A$42,0))-INDEX(vertices!$D$2:$D$42,MATCH(distances!AB$1,vertices!$A$2:$A$42,0)))^2+(INDEX(vertices!$E$2:$E$42,MATCH(distances!$A32,vertices!$A$2:$A$42,0))-INDEX(vertices!$E$2:$E$42,MATCH(distances!AB$1,vertices!$A$2:$A$42,0)))^2),0)</f>
        <v>115</v>
      </c>
      <c r="AC32" s="2">
        <f>ROUND(SQRT((INDEX(vertices!$D$2:$D$42,MATCH(distances!$A32,vertices!$A$2:$A$42,0))-INDEX(vertices!$D$2:$D$42,MATCH(distances!AC$1,vertices!$A$2:$A$42,0)))^2+(INDEX(vertices!$E$2:$E$42,MATCH(distances!$A32,vertices!$A$2:$A$42,0))-INDEX(vertices!$E$2:$E$42,MATCH(distances!AC$1,vertices!$A$2:$A$42,0)))^2),0)</f>
        <v>283</v>
      </c>
      <c r="AD32" s="2">
        <f>ROUND(SQRT((INDEX(vertices!$D$2:$D$42,MATCH(distances!$A32,vertices!$A$2:$A$42,0))-INDEX(vertices!$D$2:$D$42,MATCH(distances!AD$1,vertices!$A$2:$A$42,0)))^2+(INDEX(vertices!$E$2:$E$42,MATCH(distances!$A32,vertices!$A$2:$A$42,0))-INDEX(vertices!$E$2:$E$42,MATCH(distances!AD$1,vertices!$A$2:$A$42,0)))^2),0)</f>
        <v>193</v>
      </c>
      <c r="AE32" s="2">
        <f>ROUND(SQRT((INDEX(vertices!$D$2:$D$42,MATCH(distances!$A32,vertices!$A$2:$A$42,0))-INDEX(vertices!$D$2:$D$42,MATCH(distances!AE$1,vertices!$A$2:$A$42,0)))^2+(INDEX(vertices!$E$2:$E$42,MATCH(distances!$A32,vertices!$A$2:$A$42,0))-INDEX(vertices!$E$2:$E$42,MATCH(distances!AE$1,vertices!$A$2:$A$42,0)))^2),0)</f>
        <v>369</v>
      </c>
      <c r="AF32" s="2">
        <f>ROUND(SQRT((INDEX(vertices!$D$2:$D$42,MATCH(distances!$A32,vertices!$A$2:$A$42,0))-INDEX(vertices!$D$2:$D$42,MATCH(distances!AF$1,vertices!$A$2:$A$42,0)))^2+(INDEX(vertices!$E$2:$E$42,MATCH(distances!$A32,vertices!$A$2:$A$42,0))-INDEX(vertices!$E$2:$E$42,MATCH(distances!AF$1,vertices!$A$2:$A$42,0)))^2),0)</f>
        <v>0</v>
      </c>
      <c r="AG32" s="2">
        <f>ROUND(SQRT((INDEX(vertices!$D$2:$D$42,MATCH(distances!$A32,vertices!$A$2:$A$42,0))-INDEX(vertices!$D$2:$D$42,MATCH(distances!AG$1,vertices!$A$2:$A$42,0)))^2+(INDEX(vertices!$E$2:$E$42,MATCH(distances!$A32,vertices!$A$2:$A$42,0))-INDEX(vertices!$E$2:$E$42,MATCH(distances!AG$1,vertices!$A$2:$A$42,0)))^2),0)</f>
        <v>441</v>
      </c>
      <c r="AH32" s="2">
        <f>ROUND(SQRT((INDEX(vertices!$D$2:$D$42,MATCH(distances!$A32,vertices!$A$2:$A$42,0))-INDEX(vertices!$D$2:$D$42,MATCH(distances!AH$1,vertices!$A$2:$A$42,0)))^2+(INDEX(vertices!$E$2:$E$42,MATCH(distances!$A32,vertices!$A$2:$A$42,0))-INDEX(vertices!$E$2:$E$42,MATCH(distances!AH$1,vertices!$A$2:$A$42,0)))^2),0)</f>
        <v>382</v>
      </c>
      <c r="AI32" s="2">
        <f>ROUND(SQRT((INDEX(vertices!$D$2:$D$42,MATCH(distances!$A32,vertices!$A$2:$A$42,0))-INDEX(vertices!$D$2:$D$42,MATCH(distances!AI$1,vertices!$A$2:$A$42,0)))^2+(INDEX(vertices!$E$2:$E$42,MATCH(distances!$A32,vertices!$A$2:$A$42,0))-INDEX(vertices!$E$2:$E$42,MATCH(distances!AI$1,vertices!$A$2:$A$42,0)))^2),0)</f>
        <v>370</v>
      </c>
      <c r="AJ32" s="2">
        <f>ROUND(SQRT((INDEX(vertices!$D$2:$D$42,MATCH(distances!$A32,vertices!$A$2:$A$42,0))-INDEX(vertices!$D$2:$D$42,MATCH(distances!AJ$1,vertices!$A$2:$A$42,0)))^2+(INDEX(vertices!$E$2:$E$42,MATCH(distances!$A32,vertices!$A$2:$A$42,0))-INDEX(vertices!$E$2:$E$42,MATCH(distances!AJ$1,vertices!$A$2:$A$42,0)))^2),0)</f>
        <v>243</v>
      </c>
      <c r="AK32" s="2">
        <f>ROUND(SQRT((INDEX(vertices!$D$2:$D$42,MATCH(distances!$A32,vertices!$A$2:$A$42,0))-INDEX(vertices!$D$2:$D$42,MATCH(distances!AK$1,vertices!$A$2:$A$42,0)))^2+(INDEX(vertices!$E$2:$E$42,MATCH(distances!$A32,vertices!$A$2:$A$42,0))-INDEX(vertices!$E$2:$E$42,MATCH(distances!AK$1,vertices!$A$2:$A$42,0)))^2),0)</f>
        <v>442</v>
      </c>
      <c r="AL32" s="2">
        <f>ROUND(SQRT((INDEX(vertices!$D$2:$D$42,MATCH(distances!$A32,vertices!$A$2:$A$42,0))-INDEX(vertices!$D$2:$D$42,MATCH(distances!AL$1,vertices!$A$2:$A$42,0)))^2+(INDEX(vertices!$E$2:$E$42,MATCH(distances!$A32,vertices!$A$2:$A$42,0))-INDEX(vertices!$E$2:$E$42,MATCH(distances!AL$1,vertices!$A$2:$A$42,0)))^2),0)</f>
        <v>522</v>
      </c>
      <c r="AM32" s="2">
        <f>ROUND(SQRT((INDEX(vertices!$D$2:$D$42,MATCH(distances!$A32,vertices!$A$2:$A$42,0))-INDEX(vertices!$D$2:$D$42,MATCH(distances!AM$1,vertices!$A$2:$A$42,0)))^2+(INDEX(vertices!$E$2:$E$42,MATCH(distances!$A32,vertices!$A$2:$A$42,0))-INDEX(vertices!$E$2:$E$42,MATCH(distances!AM$1,vertices!$A$2:$A$42,0)))^2),0)</f>
        <v>285</v>
      </c>
      <c r="AN32" s="2">
        <f>ROUND(SQRT((INDEX(vertices!$D$2:$D$42,MATCH(distances!$A32,vertices!$A$2:$A$42,0))-INDEX(vertices!$D$2:$D$42,MATCH(distances!AN$1,vertices!$A$2:$A$42,0)))^2+(INDEX(vertices!$E$2:$E$42,MATCH(distances!$A32,vertices!$A$2:$A$42,0))-INDEX(vertices!$E$2:$E$42,MATCH(distances!AN$1,vertices!$A$2:$A$42,0)))^2),0)</f>
        <v>216</v>
      </c>
      <c r="AO32" s="2">
        <f>ROUND(SQRT((INDEX(vertices!$D$2:$D$42,MATCH(distances!$A32,vertices!$A$2:$A$42,0))-INDEX(vertices!$D$2:$D$42,MATCH(distances!AO$1,vertices!$A$2:$A$42,0)))^2+(INDEX(vertices!$E$2:$E$42,MATCH(distances!$A32,vertices!$A$2:$A$42,0))-INDEX(vertices!$E$2:$E$42,MATCH(distances!AO$1,vertices!$A$2:$A$42,0)))^2),0)</f>
        <v>113</v>
      </c>
      <c r="AP32" s="2">
        <f>ROUND(SQRT((INDEX(vertices!$D$2:$D$42,MATCH(distances!$A32,vertices!$A$2:$A$42,0))-INDEX(vertices!$D$2:$D$42,MATCH(distances!AP$1,vertices!$A$2:$A$42,0)))^2+(INDEX(vertices!$E$2:$E$42,MATCH(distances!$A32,vertices!$A$2:$A$42,0))-INDEX(vertices!$E$2:$E$42,MATCH(distances!AP$1,vertices!$A$2:$A$42,0)))^2),0)</f>
        <v>547</v>
      </c>
    </row>
    <row r="33" spans="1:42" x14ac:dyDescent="0.25">
      <c r="A33" t="str">
        <v>AF</v>
      </c>
      <c r="B33" s="2">
        <f>ROUND(SQRT((INDEX(vertices!$D$2:$D$42,MATCH(distances!$A33,vertices!$A$2:$A$42,0))-INDEX(vertices!$D$2:$D$42,MATCH(distances!B$1,vertices!$A$2:$A$42,0)))^2+(INDEX(vertices!$E$2:$E$42,MATCH(distances!$A33,vertices!$A$2:$A$42,0))-INDEX(vertices!$E$2:$E$42,MATCH(distances!B$1,vertices!$A$2:$A$42,0)))^2),0)</f>
        <v>375</v>
      </c>
      <c r="C33" s="2">
        <f>ROUND(SQRT((INDEX(vertices!$D$2:$D$42,MATCH(distances!$A33,vertices!$A$2:$A$42,0))-INDEX(vertices!$D$2:$D$42,MATCH(distances!C$1,vertices!$A$2:$A$42,0)))^2+(INDEX(vertices!$E$2:$E$42,MATCH(distances!$A33,vertices!$A$2:$A$42,0))-INDEX(vertices!$E$2:$E$42,MATCH(distances!C$1,vertices!$A$2:$A$42,0)))^2),0)</f>
        <v>40</v>
      </c>
      <c r="D33" s="2">
        <f>ROUND(SQRT((INDEX(vertices!$D$2:$D$42,MATCH(distances!$A33,vertices!$A$2:$A$42,0))-INDEX(vertices!$D$2:$D$42,MATCH(distances!D$1,vertices!$A$2:$A$42,0)))^2+(INDEX(vertices!$E$2:$E$42,MATCH(distances!$A33,vertices!$A$2:$A$42,0))-INDEX(vertices!$E$2:$E$42,MATCH(distances!D$1,vertices!$A$2:$A$42,0)))^2),0)</f>
        <v>121</v>
      </c>
      <c r="E33" s="2">
        <f>ROUND(SQRT((INDEX(vertices!$D$2:$D$42,MATCH(distances!$A33,vertices!$A$2:$A$42,0))-INDEX(vertices!$D$2:$D$42,MATCH(distances!E$1,vertices!$A$2:$A$42,0)))^2+(INDEX(vertices!$E$2:$E$42,MATCH(distances!$A33,vertices!$A$2:$A$42,0))-INDEX(vertices!$E$2:$E$42,MATCH(distances!E$1,vertices!$A$2:$A$42,0)))^2),0)</f>
        <v>320</v>
      </c>
      <c r="F33" s="2">
        <f>ROUND(SQRT((INDEX(vertices!$D$2:$D$42,MATCH(distances!$A33,vertices!$A$2:$A$42,0))-INDEX(vertices!$D$2:$D$42,MATCH(distances!F$1,vertices!$A$2:$A$42,0)))^2+(INDEX(vertices!$E$2:$E$42,MATCH(distances!$A33,vertices!$A$2:$A$42,0))-INDEX(vertices!$E$2:$E$42,MATCH(distances!F$1,vertices!$A$2:$A$42,0)))^2),0)</f>
        <v>291</v>
      </c>
      <c r="G33" s="2">
        <f>ROUND(SQRT((INDEX(vertices!$D$2:$D$42,MATCH(distances!$A33,vertices!$A$2:$A$42,0))-INDEX(vertices!$D$2:$D$42,MATCH(distances!G$1,vertices!$A$2:$A$42,0)))^2+(INDEX(vertices!$E$2:$E$42,MATCH(distances!$A33,vertices!$A$2:$A$42,0))-INDEX(vertices!$E$2:$E$42,MATCH(distances!G$1,vertices!$A$2:$A$42,0)))^2),0)</f>
        <v>448</v>
      </c>
      <c r="H33" s="2">
        <f>ROUND(SQRT((INDEX(vertices!$D$2:$D$42,MATCH(distances!$A33,vertices!$A$2:$A$42,0))-INDEX(vertices!$D$2:$D$42,MATCH(distances!H$1,vertices!$A$2:$A$42,0)))^2+(INDEX(vertices!$E$2:$E$42,MATCH(distances!$A33,vertices!$A$2:$A$42,0))-INDEX(vertices!$E$2:$E$42,MATCH(distances!H$1,vertices!$A$2:$A$42,0)))^2),0)</f>
        <v>45</v>
      </c>
      <c r="I33" s="2">
        <f>ROUND(SQRT((INDEX(vertices!$D$2:$D$42,MATCH(distances!$A33,vertices!$A$2:$A$42,0))-INDEX(vertices!$D$2:$D$42,MATCH(distances!I$1,vertices!$A$2:$A$42,0)))^2+(INDEX(vertices!$E$2:$E$42,MATCH(distances!$A33,vertices!$A$2:$A$42,0))-INDEX(vertices!$E$2:$E$42,MATCH(distances!I$1,vertices!$A$2:$A$42,0)))^2),0)</f>
        <v>338</v>
      </c>
      <c r="J33" s="2">
        <f>ROUND(SQRT((INDEX(vertices!$D$2:$D$42,MATCH(distances!$A33,vertices!$A$2:$A$42,0))-INDEX(vertices!$D$2:$D$42,MATCH(distances!J$1,vertices!$A$2:$A$42,0)))^2+(INDEX(vertices!$E$2:$E$42,MATCH(distances!$A33,vertices!$A$2:$A$42,0))-INDEX(vertices!$E$2:$E$42,MATCH(distances!J$1,vertices!$A$2:$A$42,0)))^2),0)</f>
        <v>331</v>
      </c>
      <c r="K33" s="2">
        <f>ROUND(SQRT((INDEX(vertices!$D$2:$D$42,MATCH(distances!$A33,vertices!$A$2:$A$42,0))-INDEX(vertices!$D$2:$D$42,MATCH(distances!K$1,vertices!$A$2:$A$42,0)))^2+(INDEX(vertices!$E$2:$E$42,MATCH(distances!$A33,vertices!$A$2:$A$42,0))-INDEX(vertices!$E$2:$E$42,MATCH(distances!K$1,vertices!$A$2:$A$42,0)))^2),0)</f>
        <v>450</v>
      </c>
      <c r="L33" s="2">
        <f>ROUND(SQRT((INDEX(vertices!$D$2:$D$42,MATCH(distances!$A33,vertices!$A$2:$A$42,0))-INDEX(vertices!$D$2:$D$42,MATCH(distances!L$1,vertices!$A$2:$A$42,0)))^2+(INDEX(vertices!$E$2:$E$42,MATCH(distances!$A33,vertices!$A$2:$A$42,0))-INDEX(vertices!$E$2:$E$42,MATCH(distances!L$1,vertices!$A$2:$A$42,0)))^2),0)</f>
        <v>368</v>
      </c>
      <c r="M33" s="2">
        <f>ROUND(SQRT((INDEX(vertices!$D$2:$D$42,MATCH(distances!$A33,vertices!$A$2:$A$42,0))-INDEX(vertices!$D$2:$D$42,MATCH(distances!M$1,vertices!$A$2:$A$42,0)))^2+(INDEX(vertices!$E$2:$E$42,MATCH(distances!$A33,vertices!$A$2:$A$42,0))-INDEX(vertices!$E$2:$E$42,MATCH(distances!M$1,vertices!$A$2:$A$42,0)))^2),0)</f>
        <v>511</v>
      </c>
      <c r="N33" s="2">
        <f>ROUND(SQRT((INDEX(vertices!$D$2:$D$42,MATCH(distances!$A33,vertices!$A$2:$A$42,0))-INDEX(vertices!$D$2:$D$42,MATCH(distances!N$1,vertices!$A$2:$A$42,0)))^2+(INDEX(vertices!$E$2:$E$42,MATCH(distances!$A33,vertices!$A$2:$A$42,0))-INDEX(vertices!$E$2:$E$42,MATCH(distances!N$1,vertices!$A$2:$A$42,0)))^2),0)</f>
        <v>342</v>
      </c>
      <c r="O33" s="2">
        <f>ROUND(SQRT((INDEX(vertices!$D$2:$D$42,MATCH(distances!$A33,vertices!$A$2:$A$42,0))-INDEX(vertices!$D$2:$D$42,MATCH(distances!O$1,vertices!$A$2:$A$42,0)))^2+(INDEX(vertices!$E$2:$E$42,MATCH(distances!$A33,vertices!$A$2:$A$42,0))-INDEX(vertices!$E$2:$E$42,MATCH(distances!O$1,vertices!$A$2:$A$42,0)))^2),0)</f>
        <v>460</v>
      </c>
      <c r="P33" s="2">
        <f>ROUND(SQRT((INDEX(vertices!$D$2:$D$42,MATCH(distances!$A33,vertices!$A$2:$A$42,0))-INDEX(vertices!$D$2:$D$42,MATCH(distances!P$1,vertices!$A$2:$A$42,0)))^2+(INDEX(vertices!$E$2:$E$42,MATCH(distances!$A33,vertices!$A$2:$A$42,0))-INDEX(vertices!$E$2:$E$42,MATCH(distances!P$1,vertices!$A$2:$A$42,0)))^2),0)</f>
        <v>418</v>
      </c>
      <c r="Q33" s="2">
        <f>ROUND(SQRT((INDEX(vertices!$D$2:$D$42,MATCH(distances!$A33,vertices!$A$2:$A$42,0))-INDEX(vertices!$D$2:$D$42,MATCH(distances!Q$1,vertices!$A$2:$A$42,0)))^2+(INDEX(vertices!$E$2:$E$42,MATCH(distances!$A33,vertices!$A$2:$A$42,0))-INDEX(vertices!$E$2:$E$42,MATCH(distances!Q$1,vertices!$A$2:$A$42,0)))^2),0)</f>
        <v>419</v>
      </c>
      <c r="R33" s="2">
        <f>ROUND(SQRT((INDEX(vertices!$D$2:$D$42,MATCH(distances!$A33,vertices!$A$2:$A$42,0))-INDEX(vertices!$D$2:$D$42,MATCH(distances!R$1,vertices!$A$2:$A$42,0)))^2+(INDEX(vertices!$E$2:$E$42,MATCH(distances!$A33,vertices!$A$2:$A$42,0))-INDEX(vertices!$E$2:$E$42,MATCH(distances!R$1,vertices!$A$2:$A$42,0)))^2),0)</f>
        <v>169</v>
      </c>
      <c r="S33" s="2">
        <f>ROUND(SQRT((INDEX(vertices!$D$2:$D$42,MATCH(distances!$A33,vertices!$A$2:$A$42,0))-INDEX(vertices!$D$2:$D$42,MATCH(distances!S$1,vertices!$A$2:$A$42,0)))^2+(INDEX(vertices!$E$2:$E$42,MATCH(distances!$A33,vertices!$A$2:$A$42,0))-INDEX(vertices!$E$2:$E$42,MATCH(distances!S$1,vertices!$A$2:$A$42,0)))^2),0)</f>
        <v>517</v>
      </c>
      <c r="T33" s="2">
        <f>ROUND(SQRT((INDEX(vertices!$D$2:$D$42,MATCH(distances!$A33,vertices!$A$2:$A$42,0))-INDEX(vertices!$D$2:$D$42,MATCH(distances!T$1,vertices!$A$2:$A$42,0)))^2+(INDEX(vertices!$E$2:$E$42,MATCH(distances!$A33,vertices!$A$2:$A$42,0))-INDEX(vertices!$E$2:$E$42,MATCH(distances!T$1,vertices!$A$2:$A$42,0)))^2),0)</f>
        <v>323</v>
      </c>
      <c r="U33" s="2">
        <f>ROUND(SQRT((INDEX(vertices!$D$2:$D$42,MATCH(distances!$A33,vertices!$A$2:$A$42,0))-INDEX(vertices!$D$2:$D$42,MATCH(distances!U$1,vertices!$A$2:$A$42,0)))^2+(INDEX(vertices!$E$2:$E$42,MATCH(distances!$A33,vertices!$A$2:$A$42,0))-INDEX(vertices!$E$2:$E$42,MATCH(distances!U$1,vertices!$A$2:$A$42,0)))^2),0)</f>
        <v>216</v>
      </c>
      <c r="V33" s="2">
        <f>ROUND(SQRT((INDEX(vertices!$D$2:$D$42,MATCH(distances!$A33,vertices!$A$2:$A$42,0))-INDEX(vertices!$D$2:$D$42,MATCH(distances!V$1,vertices!$A$2:$A$42,0)))^2+(INDEX(vertices!$E$2:$E$42,MATCH(distances!$A33,vertices!$A$2:$A$42,0))-INDEX(vertices!$E$2:$E$42,MATCH(distances!V$1,vertices!$A$2:$A$42,0)))^2),0)</f>
        <v>145</v>
      </c>
      <c r="W33" s="2">
        <f>ROUND(SQRT((INDEX(vertices!$D$2:$D$42,MATCH(distances!$A33,vertices!$A$2:$A$42,0))-INDEX(vertices!$D$2:$D$42,MATCH(distances!W$1,vertices!$A$2:$A$42,0)))^2+(INDEX(vertices!$E$2:$E$42,MATCH(distances!$A33,vertices!$A$2:$A$42,0))-INDEX(vertices!$E$2:$E$42,MATCH(distances!W$1,vertices!$A$2:$A$42,0)))^2),0)</f>
        <v>326</v>
      </c>
      <c r="X33" s="2">
        <f>ROUND(SQRT((INDEX(vertices!$D$2:$D$42,MATCH(distances!$A33,vertices!$A$2:$A$42,0))-INDEX(vertices!$D$2:$D$42,MATCH(distances!X$1,vertices!$A$2:$A$42,0)))^2+(INDEX(vertices!$E$2:$E$42,MATCH(distances!$A33,vertices!$A$2:$A$42,0))-INDEX(vertices!$E$2:$E$42,MATCH(distances!X$1,vertices!$A$2:$A$42,0)))^2),0)</f>
        <v>192</v>
      </c>
      <c r="Y33" s="2">
        <f>ROUND(SQRT((INDEX(vertices!$D$2:$D$42,MATCH(distances!$A33,vertices!$A$2:$A$42,0))-INDEX(vertices!$D$2:$D$42,MATCH(distances!Y$1,vertices!$A$2:$A$42,0)))^2+(INDEX(vertices!$E$2:$E$42,MATCH(distances!$A33,vertices!$A$2:$A$42,0))-INDEX(vertices!$E$2:$E$42,MATCH(distances!Y$1,vertices!$A$2:$A$42,0)))^2),0)</f>
        <v>148</v>
      </c>
      <c r="Z33" s="2">
        <f>ROUND(SQRT((INDEX(vertices!$D$2:$D$42,MATCH(distances!$A33,vertices!$A$2:$A$42,0))-INDEX(vertices!$D$2:$D$42,MATCH(distances!Z$1,vertices!$A$2:$A$42,0)))^2+(INDEX(vertices!$E$2:$E$42,MATCH(distances!$A33,vertices!$A$2:$A$42,0))-INDEX(vertices!$E$2:$E$42,MATCH(distances!Z$1,vertices!$A$2:$A$42,0)))^2),0)</f>
        <v>496</v>
      </c>
      <c r="AA33" s="2">
        <f>ROUND(SQRT((INDEX(vertices!$D$2:$D$42,MATCH(distances!$A33,vertices!$A$2:$A$42,0))-INDEX(vertices!$D$2:$D$42,MATCH(distances!AA$1,vertices!$A$2:$A$42,0)))^2+(INDEX(vertices!$E$2:$E$42,MATCH(distances!$A33,vertices!$A$2:$A$42,0))-INDEX(vertices!$E$2:$E$42,MATCH(distances!AA$1,vertices!$A$2:$A$42,0)))^2),0)</f>
        <v>331</v>
      </c>
      <c r="AB33" s="2">
        <f>ROUND(SQRT((INDEX(vertices!$D$2:$D$42,MATCH(distances!$A33,vertices!$A$2:$A$42,0))-INDEX(vertices!$D$2:$D$42,MATCH(distances!AB$1,vertices!$A$2:$A$42,0)))^2+(INDEX(vertices!$E$2:$E$42,MATCH(distances!$A33,vertices!$A$2:$A$42,0))-INDEX(vertices!$E$2:$E$42,MATCH(distances!AB$1,vertices!$A$2:$A$42,0)))^2),0)</f>
        <v>446</v>
      </c>
      <c r="AC33" s="2">
        <f>ROUND(SQRT((INDEX(vertices!$D$2:$D$42,MATCH(distances!$A33,vertices!$A$2:$A$42,0))-INDEX(vertices!$D$2:$D$42,MATCH(distances!AC$1,vertices!$A$2:$A$42,0)))^2+(INDEX(vertices!$E$2:$E$42,MATCH(distances!$A33,vertices!$A$2:$A$42,0))-INDEX(vertices!$E$2:$E$42,MATCH(distances!AC$1,vertices!$A$2:$A$42,0)))^2),0)</f>
        <v>227</v>
      </c>
      <c r="AD33" s="2">
        <f>ROUND(SQRT((INDEX(vertices!$D$2:$D$42,MATCH(distances!$A33,vertices!$A$2:$A$42,0))-INDEX(vertices!$D$2:$D$42,MATCH(distances!AD$1,vertices!$A$2:$A$42,0)))^2+(INDEX(vertices!$E$2:$E$42,MATCH(distances!$A33,vertices!$A$2:$A$42,0))-INDEX(vertices!$E$2:$E$42,MATCH(distances!AD$1,vertices!$A$2:$A$42,0)))^2),0)</f>
        <v>274</v>
      </c>
      <c r="AE33" s="2">
        <f>ROUND(SQRT((INDEX(vertices!$D$2:$D$42,MATCH(distances!$A33,vertices!$A$2:$A$42,0))-INDEX(vertices!$D$2:$D$42,MATCH(distances!AE$1,vertices!$A$2:$A$42,0)))^2+(INDEX(vertices!$E$2:$E$42,MATCH(distances!$A33,vertices!$A$2:$A$42,0))-INDEX(vertices!$E$2:$E$42,MATCH(distances!AE$1,vertices!$A$2:$A$42,0)))^2),0)</f>
        <v>215</v>
      </c>
      <c r="AF33" s="2">
        <f>ROUND(SQRT((INDEX(vertices!$D$2:$D$42,MATCH(distances!$A33,vertices!$A$2:$A$42,0))-INDEX(vertices!$D$2:$D$42,MATCH(distances!AF$1,vertices!$A$2:$A$42,0)))^2+(INDEX(vertices!$E$2:$E$42,MATCH(distances!$A33,vertices!$A$2:$A$42,0))-INDEX(vertices!$E$2:$E$42,MATCH(distances!AF$1,vertices!$A$2:$A$42,0)))^2),0)</f>
        <v>441</v>
      </c>
      <c r="AG33" s="2">
        <f>ROUND(SQRT((INDEX(vertices!$D$2:$D$42,MATCH(distances!$A33,vertices!$A$2:$A$42,0))-INDEX(vertices!$D$2:$D$42,MATCH(distances!AG$1,vertices!$A$2:$A$42,0)))^2+(INDEX(vertices!$E$2:$E$42,MATCH(distances!$A33,vertices!$A$2:$A$42,0))-INDEX(vertices!$E$2:$E$42,MATCH(distances!AG$1,vertices!$A$2:$A$42,0)))^2),0)</f>
        <v>0</v>
      </c>
      <c r="AH33" s="2">
        <f>ROUND(SQRT((INDEX(vertices!$D$2:$D$42,MATCH(distances!$A33,vertices!$A$2:$A$42,0))-INDEX(vertices!$D$2:$D$42,MATCH(distances!AH$1,vertices!$A$2:$A$42,0)))^2+(INDEX(vertices!$E$2:$E$42,MATCH(distances!$A33,vertices!$A$2:$A$42,0))-INDEX(vertices!$E$2:$E$42,MATCH(distances!AH$1,vertices!$A$2:$A$42,0)))^2),0)</f>
        <v>333</v>
      </c>
      <c r="AI33" s="2">
        <f>ROUND(SQRT((INDEX(vertices!$D$2:$D$42,MATCH(distances!$A33,vertices!$A$2:$A$42,0))-INDEX(vertices!$D$2:$D$42,MATCH(distances!AI$1,vertices!$A$2:$A$42,0)))^2+(INDEX(vertices!$E$2:$E$42,MATCH(distances!$A33,vertices!$A$2:$A$42,0))-INDEX(vertices!$E$2:$E$42,MATCH(distances!AI$1,vertices!$A$2:$A$42,0)))^2),0)</f>
        <v>246</v>
      </c>
      <c r="AJ33" s="2">
        <f>ROUND(SQRT((INDEX(vertices!$D$2:$D$42,MATCH(distances!$A33,vertices!$A$2:$A$42,0))-INDEX(vertices!$D$2:$D$42,MATCH(distances!AJ$1,vertices!$A$2:$A$42,0)))^2+(INDEX(vertices!$E$2:$E$42,MATCH(distances!$A33,vertices!$A$2:$A$42,0))-INDEX(vertices!$E$2:$E$42,MATCH(distances!AJ$1,vertices!$A$2:$A$42,0)))^2),0)</f>
        <v>223</v>
      </c>
      <c r="AK33" s="2">
        <f>ROUND(SQRT((INDEX(vertices!$D$2:$D$42,MATCH(distances!$A33,vertices!$A$2:$A$42,0))-INDEX(vertices!$D$2:$D$42,MATCH(distances!AK$1,vertices!$A$2:$A$42,0)))^2+(INDEX(vertices!$E$2:$E$42,MATCH(distances!$A33,vertices!$A$2:$A$42,0))-INDEX(vertices!$E$2:$E$42,MATCH(distances!AK$1,vertices!$A$2:$A$42,0)))^2),0)</f>
        <v>390</v>
      </c>
      <c r="AL33" s="2">
        <f>ROUND(SQRT((INDEX(vertices!$D$2:$D$42,MATCH(distances!$A33,vertices!$A$2:$A$42,0))-INDEX(vertices!$D$2:$D$42,MATCH(distances!AL$1,vertices!$A$2:$A$42,0)))^2+(INDEX(vertices!$E$2:$E$42,MATCH(distances!$A33,vertices!$A$2:$A$42,0))-INDEX(vertices!$E$2:$E$42,MATCH(distances!AL$1,vertices!$A$2:$A$42,0)))^2),0)</f>
        <v>389</v>
      </c>
      <c r="AM33" s="2">
        <f>ROUND(SQRT((INDEX(vertices!$D$2:$D$42,MATCH(distances!$A33,vertices!$A$2:$A$42,0))-INDEX(vertices!$D$2:$D$42,MATCH(distances!AM$1,vertices!$A$2:$A$42,0)))^2+(INDEX(vertices!$E$2:$E$42,MATCH(distances!$A33,vertices!$A$2:$A$42,0))-INDEX(vertices!$E$2:$E$42,MATCH(distances!AM$1,vertices!$A$2:$A$42,0)))^2),0)</f>
        <v>333</v>
      </c>
      <c r="AN33" s="2">
        <f>ROUND(SQRT((INDEX(vertices!$D$2:$D$42,MATCH(distances!$A33,vertices!$A$2:$A$42,0))-INDEX(vertices!$D$2:$D$42,MATCH(distances!AN$1,vertices!$A$2:$A$42,0)))^2+(INDEX(vertices!$E$2:$E$42,MATCH(distances!$A33,vertices!$A$2:$A$42,0))-INDEX(vertices!$E$2:$E$42,MATCH(distances!AN$1,vertices!$A$2:$A$42,0)))^2),0)</f>
        <v>286</v>
      </c>
      <c r="AO33" s="2">
        <f>ROUND(SQRT((INDEX(vertices!$D$2:$D$42,MATCH(distances!$A33,vertices!$A$2:$A$42,0))-INDEX(vertices!$D$2:$D$42,MATCH(distances!AO$1,vertices!$A$2:$A$42,0)))^2+(INDEX(vertices!$E$2:$E$42,MATCH(distances!$A33,vertices!$A$2:$A$42,0))-INDEX(vertices!$E$2:$E$42,MATCH(distances!AO$1,vertices!$A$2:$A$42,0)))^2),0)</f>
        <v>359</v>
      </c>
      <c r="AP33" s="2">
        <f>ROUND(SQRT((INDEX(vertices!$D$2:$D$42,MATCH(distances!$A33,vertices!$A$2:$A$42,0))-INDEX(vertices!$D$2:$D$42,MATCH(distances!AP$1,vertices!$A$2:$A$42,0)))^2+(INDEX(vertices!$E$2:$E$42,MATCH(distances!$A33,vertices!$A$2:$A$42,0))-INDEX(vertices!$E$2:$E$42,MATCH(distances!AP$1,vertices!$A$2:$A$42,0)))^2),0)</f>
        <v>446</v>
      </c>
    </row>
    <row r="34" spans="1:42" x14ac:dyDescent="0.25">
      <c r="A34" t="str">
        <v>AG</v>
      </c>
      <c r="B34" s="2">
        <f>ROUND(SQRT((INDEX(vertices!$D$2:$D$42,MATCH(distances!$A34,vertices!$A$2:$A$42,0))-INDEX(vertices!$D$2:$D$42,MATCH(distances!B$1,vertices!$A$2:$A$42,0)))^2+(INDEX(vertices!$E$2:$E$42,MATCH(distances!$A34,vertices!$A$2:$A$42,0))-INDEX(vertices!$E$2:$E$42,MATCH(distances!B$1,vertices!$A$2:$A$42,0)))^2),0)</f>
        <v>87</v>
      </c>
      <c r="C34" s="2">
        <f>ROUND(SQRT((INDEX(vertices!$D$2:$D$42,MATCH(distances!$A34,vertices!$A$2:$A$42,0))-INDEX(vertices!$D$2:$D$42,MATCH(distances!C$1,vertices!$A$2:$A$42,0)))^2+(INDEX(vertices!$E$2:$E$42,MATCH(distances!$A34,vertices!$A$2:$A$42,0))-INDEX(vertices!$E$2:$E$42,MATCH(distances!C$1,vertices!$A$2:$A$42,0)))^2),0)</f>
        <v>318</v>
      </c>
      <c r="D34" s="2">
        <f>ROUND(SQRT((INDEX(vertices!$D$2:$D$42,MATCH(distances!$A34,vertices!$A$2:$A$42,0))-INDEX(vertices!$D$2:$D$42,MATCH(distances!D$1,vertices!$A$2:$A$42,0)))^2+(INDEX(vertices!$E$2:$E$42,MATCH(distances!$A34,vertices!$A$2:$A$42,0))-INDEX(vertices!$E$2:$E$42,MATCH(distances!D$1,vertices!$A$2:$A$42,0)))^2),0)</f>
        <v>238</v>
      </c>
      <c r="E34" s="2">
        <f>ROUND(SQRT((INDEX(vertices!$D$2:$D$42,MATCH(distances!$A34,vertices!$A$2:$A$42,0))-INDEX(vertices!$D$2:$D$42,MATCH(distances!E$1,vertices!$A$2:$A$42,0)))^2+(INDEX(vertices!$E$2:$E$42,MATCH(distances!$A34,vertices!$A$2:$A$42,0))-INDEX(vertices!$E$2:$E$42,MATCH(distances!E$1,vertices!$A$2:$A$42,0)))^2),0)</f>
        <v>49</v>
      </c>
      <c r="F34" s="2">
        <f>ROUND(SQRT((INDEX(vertices!$D$2:$D$42,MATCH(distances!$A34,vertices!$A$2:$A$42,0))-INDEX(vertices!$D$2:$D$42,MATCH(distances!F$1,vertices!$A$2:$A$42,0)))^2+(INDEX(vertices!$E$2:$E$42,MATCH(distances!$A34,vertices!$A$2:$A$42,0))-INDEX(vertices!$E$2:$E$42,MATCH(distances!F$1,vertices!$A$2:$A$42,0)))^2),0)</f>
        <v>78</v>
      </c>
      <c r="G34" s="2">
        <f>ROUND(SQRT((INDEX(vertices!$D$2:$D$42,MATCH(distances!$A34,vertices!$A$2:$A$42,0))-INDEX(vertices!$D$2:$D$42,MATCH(distances!G$1,vertices!$A$2:$A$42,0)))^2+(INDEX(vertices!$E$2:$E$42,MATCH(distances!$A34,vertices!$A$2:$A$42,0))-INDEX(vertices!$E$2:$E$42,MATCH(distances!G$1,vertices!$A$2:$A$42,0)))^2),0)</f>
        <v>258</v>
      </c>
      <c r="H34" s="2">
        <f>ROUND(SQRT((INDEX(vertices!$D$2:$D$42,MATCH(distances!$A34,vertices!$A$2:$A$42,0))-INDEX(vertices!$D$2:$D$42,MATCH(distances!H$1,vertices!$A$2:$A$42,0)))^2+(INDEX(vertices!$E$2:$E$42,MATCH(distances!$A34,vertices!$A$2:$A$42,0))-INDEX(vertices!$E$2:$E$42,MATCH(distances!H$1,vertices!$A$2:$A$42,0)))^2),0)</f>
        <v>378</v>
      </c>
      <c r="I34" s="2">
        <f>ROUND(SQRT((INDEX(vertices!$D$2:$D$42,MATCH(distances!$A34,vertices!$A$2:$A$42,0))-INDEX(vertices!$D$2:$D$42,MATCH(distances!I$1,vertices!$A$2:$A$42,0)))^2+(INDEX(vertices!$E$2:$E$42,MATCH(distances!$A34,vertices!$A$2:$A$42,0))-INDEX(vertices!$E$2:$E$42,MATCH(distances!I$1,vertices!$A$2:$A$42,0)))^2),0)</f>
        <v>429</v>
      </c>
      <c r="J34" s="2">
        <f>ROUND(SQRT((INDEX(vertices!$D$2:$D$42,MATCH(distances!$A34,vertices!$A$2:$A$42,0))-INDEX(vertices!$D$2:$D$42,MATCH(distances!J$1,vertices!$A$2:$A$42,0)))^2+(INDEX(vertices!$E$2:$E$42,MATCH(distances!$A34,vertices!$A$2:$A$42,0))-INDEX(vertices!$E$2:$E$42,MATCH(distances!J$1,vertices!$A$2:$A$42,0)))^2),0)</f>
        <v>121</v>
      </c>
      <c r="K34" s="2">
        <f>ROUND(SQRT((INDEX(vertices!$D$2:$D$42,MATCH(distances!$A34,vertices!$A$2:$A$42,0))-INDEX(vertices!$D$2:$D$42,MATCH(distances!K$1,vertices!$A$2:$A$42,0)))^2+(INDEX(vertices!$E$2:$E$42,MATCH(distances!$A34,vertices!$A$2:$A$42,0))-INDEX(vertices!$E$2:$E$42,MATCH(distances!K$1,vertices!$A$2:$A$42,0)))^2),0)</f>
        <v>140</v>
      </c>
      <c r="L34" s="2">
        <f>ROUND(SQRT((INDEX(vertices!$D$2:$D$42,MATCH(distances!$A34,vertices!$A$2:$A$42,0))-INDEX(vertices!$D$2:$D$42,MATCH(distances!L$1,vertices!$A$2:$A$42,0)))^2+(INDEX(vertices!$E$2:$E$42,MATCH(distances!$A34,vertices!$A$2:$A$42,0))-INDEX(vertices!$E$2:$E$42,MATCH(distances!L$1,vertices!$A$2:$A$42,0)))^2),0)</f>
        <v>291</v>
      </c>
      <c r="M34" s="2">
        <f>ROUND(SQRT((INDEX(vertices!$D$2:$D$42,MATCH(distances!$A34,vertices!$A$2:$A$42,0))-INDEX(vertices!$D$2:$D$42,MATCH(distances!M$1,vertices!$A$2:$A$42,0)))^2+(INDEX(vertices!$E$2:$E$42,MATCH(distances!$A34,vertices!$A$2:$A$42,0))-INDEX(vertices!$E$2:$E$42,MATCH(distances!M$1,vertices!$A$2:$A$42,0)))^2),0)</f>
        <v>289</v>
      </c>
      <c r="N34" s="2">
        <f>ROUND(SQRT((INDEX(vertices!$D$2:$D$42,MATCH(distances!$A34,vertices!$A$2:$A$42,0))-INDEX(vertices!$D$2:$D$42,MATCH(distances!N$1,vertices!$A$2:$A$42,0)))^2+(INDEX(vertices!$E$2:$E$42,MATCH(distances!$A34,vertices!$A$2:$A$42,0))-INDEX(vertices!$E$2:$E$42,MATCH(distances!N$1,vertices!$A$2:$A$42,0)))^2),0)</f>
        <v>441</v>
      </c>
      <c r="O34" s="2">
        <f>ROUND(SQRT((INDEX(vertices!$D$2:$D$42,MATCH(distances!$A34,vertices!$A$2:$A$42,0))-INDEX(vertices!$D$2:$D$42,MATCH(distances!O$1,vertices!$A$2:$A$42,0)))^2+(INDEX(vertices!$E$2:$E$42,MATCH(distances!$A34,vertices!$A$2:$A$42,0))-INDEX(vertices!$E$2:$E$42,MATCH(distances!O$1,vertices!$A$2:$A$42,0)))^2),0)</f>
        <v>367</v>
      </c>
      <c r="P34" s="2">
        <f>ROUND(SQRT((INDEX(vertices!$D$2:$D$42,MATCH(distances!$A34,vertices!$A$2:$A$42,0))-INDEX(vertices!$D$2:$D$42,MATCH(distances!P$1,vertices!$A$2:$A$42,0)))^2+(INDEX(vertices!$E$2:$E$42,MATCH(distances!$A34,vertices!$A$2:$A$42,0))-INDEX(vertices!$E$2:$E$42,MATCH(distances!P$1,vertices!$A$2:$A$42,0)))^2),0)</f>
        <v>111</v>
      </c>
      <c r="Q34" s="2">
        <f>ROUND(SQRT((INDEX(vertices!$D$2:$D$42,MATCH(distances!$A34,vertices!$A$2:$A$42,0))-INDEX(vertices!$D$2:$D$42,MATCH(distances!Q$1,vertices!$A$2:$A$42,0)))^2+(INDEX(vertices!$E$2:$E$42,MATCH(distances!$A34,vertices!$A$2:$A$42,0))-INDEX(vertices!$E$2:$E$42,MATCH(distances!Q$1,vertices!$A$2:$A$42,0)))^2),0)</f>
        <v>301</v>
      </c>
      <c r="R34" s="2">
        <f>ROUND(SQRT((INDEX(vertices!$D$2:$D$42,MATCH(distances!$A34,vertices!$A$2:$A$42,0))-INDEX(vertices!$D$2:$D$42,MATCH(distances!R$1,vertices!$A$2:$A$42,0)))^2+(INDEX(vertices!$E$2:$E$42,MATCH(distances!$A34,vertices!$A$2:$A$42,0))-INDEX(vertices!$E$2:$E$42,MATCH(distances!R$1,vertices!$A$2:$A$42,0)))^2),0)</f>
        <v>236</v>
      </c>
      <c r="S34" s="2">
        <f>ROUND(SQRT((INDEX(vertices!$D$2:$D$42,MATCH(distances!$A34,vertices!$A$2:$A$42,0))-INDEX(vertices!$D$2:$D$42,MATCH(distances!S$1,vertices!$A$2:$A$42,0)))^2+(INDEX(vertices!$E$2:$E$42,MATCH(distances!$A34,vertices!$A$2:$A$42,0))-INDEX(vertices!$E$2:$E$42,MATCH(distances!S$1,vertices!$A$2:$A$42,0)))^2),0)</f>
        <v>308</v>
      </c>
      <c r="T34" s="2">
        <f>ROUND(SQRT((INDEX(vertices!$D$2:$D$42,MATCH(distances!$A34,vertices!$A$2:$A$42,0))-INDEX(vertices!$D$2:$D$42,MATCH(distances!T$1,vertices!$A$2:$A$42,0)))^2+(INDEX(vertices!$E$2:$E$42,MATCH(distances!$A34,vertices!$A$2:$A$42,0))-INDEX(vertices!$E$2:$E$42,MATCH(distances!T$1,vertices!$A$2:$A$42,0)))^2),0)</f>
        <v>145</v>
      </c>
      <c r="U34" s="2">
        <f>ROUND(SQRT((INDEX(vertices!$D$2:$D$42,MATCH(distances!$A34,vertices!$A$2:$A$42,0))-INDEX(vertices!$D$2:$D$42,MATCH(distances!U$1,vertices!$A$2:$A$42,0)))^2+(INDEX(vertices!$E$2:$E$42,MATCH(distances!$A34,vertices!$A$2:$A$42,0))-INDEX(vertices!$E$2:$E$42,MATCH(distances!U$1,vertices!$A$2:$A$42,0)))^2),0)</f>
        <v>253</v>
      </c>
      <c r="V34" s="2">
        <f>ROUND(SQRT((INDEX(vertices!$D$2:$D$42,MATCH(distances!$A34,vertices!$A$2:$A$42,0))-INDEX(vertices!$D$2:$D$42,MATCH(distances!V$1,vertices!$A$2:$A$42,0)))^2+(INDEX(vertices!$E$2:$E$42,MATCH(distances!$A34,vertices!$A$2:$A$42,0))-INDEX(vertices!$E$2:$E$42,MATCH(distances!V$1,vertices!$A$2:$A$42,0)))^2),0)</f>
        <v>326</v>
      </c>
      <c r="W34" s="2">
        <f>ROUND(SQRT((INDEX(vertices!$D$2:$D$42,MATCH(distances!$A34,vertices!$A$2:$A$42,0))-INDEX(vertices!$D$2:$D$42,MATCH(distances!W$1,vertices!$A$2:$A$42,0)))^2+(INDEX(vertices!$E$2:$E$42,MATCH(distances!$A34,vertices!$A$2:$A$42,0))-INDEX(vertices!$E$2:$E$42,MATCH(distances!W$1,vertices!$A$2:$A$42,0)))^2),0)</f>
        <v>380</v>
      </c>
      <c r="X34" s="2">
        <f>ROUND(SQRT((INDEX(vertices!$D$2:$D$42,MATCH(distances!$A34,vertices!$A$2:$A$42,0))-INDEX(vertices!$D$2:$D$42,MATCH(distances!X$1,vertices!$A$2:$A$42,0)))^2+(INDEX(vertices!$E$2:$E$42,MATCH(distances!$A34,vertices!$A$2:$A$42,0))-INDEX(vertices!$E$2:$E$42,MATCH(distances!X$1,vertices!$A$2:$A$42,0)))^2),0)</f>
        <v>177</v>
      </c>
      <c r="Y34" s="2">
        <f>ROUND(SQRT((INDEX(vertices!$D$2:$D$42,MATCH(distances!$A34,vertices!$A$2:$A$42,0))-INDEX(vertices!$D$2:$D$42,MATCH(distances!Y$1,vertices!$A$2:$A$42,0)))^2+(INDEX(vertices!$E$2:$E$42,MATCH(distances!$A34,vertices!$A$2:$A$42,0))-INDEX(vertices!$E$2:$E$42,MATCH(distances!Y$1,vertices!$A$2:$A$42,0)))^2),0)</f>
        <v>242</v>
      </c>
      <c r="Z34" s="2">
        <f>ROUND(SQRT((INDEX(vertices!$D$2:$D$42,MATCH(distances!$A34,vertices!$A$2:$A$42,0))-INDEX(vertices!$D$2:$D$42,MATCH(distances!Z$1,vertices!$A$2:$A$42,0)))^2+(INDEX(vertices!$E$2:$E$42,MATCH(distances!$A34,vertices!$A$2:$A$42,0))-INDEX(vertices!$E$2:$E$42,MATCH(distances!Z$1,vertices!$A$2:$A$42,0)))^2),0)</f>
        <v>210</v>
      </c>
      <c r="AA34" s="2">
        <f>ROUND(SQRT((INDEX(vertices!$D$2:$D$42,MATCH(distances!$A34,vertices!$A$2:$A$42,0))-INDEX(vertices!$D$2:$D$42,MATCH(distances!AA$1,vertices!$A$2:$A$42,0)))^2+(INDEX(vertices!$E$2:$E$42,MATCH(distances!$A34,vertices!$A$2:$A$42,0))-INDEX(vertices!$E$2:$E$42,MATCH(distances!AA$1,vertices!$A$2:$A$42,0)))^2),0)</f>
        <v>121</v>
      </c>
      <c r="AB34" s="2">
        <f>ROUND(SQRT((INDEX(vertices!$D$2:$D$42,MATCH(distances!$A34,vertices!$A$2:$A$42,0))-INDEX(vertices!$D$2:$D$42,MATCH(distances!AB$1,vertices!$A$2:$A$42,0)))^2+(INDEX(vertices!$E$2:$E$42,MATCH(distances!$A34,vertices!$A$2:$A$42,0))-INDEX(vertices!$E$2:$E$42,MATCH(distances!AB$1,vertices!$A$2:$A$42,0)))^2),0)</f>
        <v>300</v>
      </c>
      <c r="AC34" s="2">
        <f>ROUND(SQRT((INDEX(vertices!$D$2:$D$42,MATCH(distances!$A34,vertices!$A$2:$A$42,0))-INDEX(vertices!$D$2:$D$42,MATCH(distances!AC$1,vertices!$A$2:$A$42,0)))^2+(INDEX(vertices!$E$2:$E$42,MATCH(distances!$A34,vertices!$A$2:$A$42,0))-INDEX(vertices!$E$2:$E$42,MATCH(distances!AC$1,vertices!$A$2:$A$42,0)))^2),0)</f>
        <v>407</v>
      </c>
      <c r="AD34" s="2">
        <f>ROUND(SQRT((INDEX(vertices!$D$2:$D$42,MATCH(distances!$A34,vertices!$A$2:$A$42,0))-INDEX(vertices!$D$2:$D$42,MATCH(distances!AD$1,vertices!$A$2:$A$42,0)))^2+(INDEX(vertices!$E$2:$E$42,MATCH(distances!$A34,vertices!$A$2:$A$42,0))-INDEX(vertices!$E$2:$E$42,MATCH(distances!AD$1,vertices!$A$2:$A$42,0)))^2),0)</f>
        <v>220</v>
      </c>
      <c r="AE34" s="2">
        <f>ROUND(SQRT((INDEX(vertices!$D$2:$D$42,MATCH(distances!$A34,vertices!$A$2:$A$42,0))-INDEX(vertices!$D$2:$D$42,MATCH(distances!AE$1,vertices!$A$2:$A$42,0)))^2+(INDEX(vertices!$E$2:$E$42,MATCH(distances!$A34,vertices!$A$2:$A$42,0))-INDEX(vertices!$E$2:$E$42,MATCH(distances!AE$1,vertices!$A$2:$A$42,0)))^2),0)</f>
        <v>118</v>
      </c>
      <c r="AF34" s="2">
        <f>ROUND(SQRT((INDEX(vertices!$D$2:$D$42,MATCH(distances!$A34,vertices!$A$2:$A$42,0))-INDEX(vertices!$D$2:$D$42,MATCH(distances!AF$1,vertices!$A$2:$A$42,0)))^2+(INDEX(vertices!$E$2:$E$42,MATCH(distances!$A34,vertices!$A$2:$A$42,0))-INDEX(vertices!$E$2:$E$42,MATCH(distances!AF$1,vertices!$A$2:$A$42,0)))^2),0)</f>
        <v>382</v>
      </c>
      <c r="AG34" s="2">
        <f>ROUND(SQRT((INDEX(vertices!$D$2:$D$42,MATCH(distances!$A34,vertices!$A$2:$A$42,0))-INDEX(vertices!$D$2:$D$42,MATCH(distances!AG$1,vertices!$A$2:$A$42,0)))^2+(INDEX(vertices!$E$2:$E$42,MATCH(distances!$A34,vertices!$A$2:$A$42,0))-INDEX(vertices!$E$2:$E$42,MATCH(distances!AG$1,vertices!$A$2:$A$42,0)))^2),0)</f>
        <v>333</v>
      </c>
      <c r="AH34" s="2">
        <f>ROUND(SQRT((INDEX(vertices!$D$2:$D$42,MATCH(distances!$A34,vertices!$A$2:$A$42,0))-INDEX(vertices!$D$2:$D$42,MATCH(distances!AH$1,vertices!$A$2:$A$42,0)))^2+(INDEX(vertices!$E$2:$E$42,MATCH(distances!$A34,vertices!$A$2:$A$42,0))-INDEX(vertices!$E$2:$E$42,MATCH(distances!AH$1,vertices!$A$2:$A$42,0)))^2),0)</f>
        <v>0</v>
      </c>
      <c r="AI34" s="2">
        <f>ROUND(SQRT((INDEX(vertices!$D$2:$D$42,MATCH(distances!$A34,vertices!$A$2:$A$42,0))-INDEX(vertices!$D$2:$D$42,MATCH(distances!AI$1,vertices!$A$2:$A$42,0)))^2+(INDEX(vertices!$E$2:$E$42,MATCH(distances!$A34,vertices!$A$2:$A$42,0))-INDEX(vertices!$E$2:$E$42,MATCH(distances!AI$1,vertices!$A$2:$A$42,0)))^2),0)</f>
        <v>87</v>
      </c>
      <c r="AJ34" s="2">
        <f>ROUND(SQRT((INDEX(vertices!$D$2:$D$42,MATCH(distances!$A34,vertices!$A$2:$A$42,0))-INDEX(vertices!$D$2:$D$42,MATCH(distances!AJ$1,vertices!$A$2:$A$42,0)))^2+(INDEX(vertices!$E$2:$E$42,MATCH(distances!$A34,vertices!$A$2:$A$42,0))-INDEX(vertices!$E$2:$E$42,MATCH(distances!AJ$1,vertices!$A$2:$A$42,0)))^2),0)</f>
        <v>206</v>
      </c>
      <c r="AK34" s="2">
        <f>ROUND(SQRT((INDEX(vertices!$D$2:$D$42,MATCH(distances!$A34,vertices!$A$2:$A$42,0))-INDEX(vertices!$D$2:$D$42,MATCH(distances!AK$1,vertices!$A$2:$A$42,0)))^2+(INDEX(vertices!$E$2:$E$42,MATCH(distances!$A34,vertices!$A$2:$A$42,0))-INDEX(vertices!$E$2:$E$42,MATCH(distances!AK$1,vertices!$A$2:$A$42,0)))^2),0)</f>
        <v>72</v>
      </c>
      <c r="AL34" s="2">
        <f>ROUND(SQRT((INDEX(vertices!$D$2:$D$42,MATCH(distances!$A34,vertices!$A$2:$A$42,0))-INDEX(vertices!$D$2:$D$42,MATCH(distances!AL$1,vertices!$A$2:$A$42,0)))^2+(INDEX(vertices!$E$2:$E$42,MATCH(distances!$A34,vertices!$A$2:$A$42,0))-INDEX(vertices!$E$2:$E$42,MATCH(distances!AL$1,vertices!$A$2:$A$42,0)))^2),0)</f>
        <v>141</v>
      </c>
      <c r="AM34" s="2">
        <f>ROUND(SQRT((INDEX(vertices!$D$2:$D$42,MATCH(distances!$A34,vertices!$A$2:$A$42,0))-INDEX(vertices!$D$2:$D$42,MATCH(distances!AM$1,vertices!$A$2:$A$42,0)))^2+(INDEX(vertices!$E$2:$E$42,MATCH(distances!$A34,vertices!$A$2:$A$42,0))-INDEX(vertices!$E$2:$E$42,MATCH(distances!AM$1,vertices!$A$2:$A$42,0)))^2),0)</f>
        <v>97</v>
      </c>
      <c r="AN34" s="2">
        <f>ROUND(SQRT((INDEX(vertices!$D$2:$D$42,MATCH(distances!$A34,vertices!$A$2:$A$42,0))-INDEX(vertices!$D$2:$D$42,MATCH(distances!AN$1,vertices!$A$2:$A$42,0)))^2+(INDEX(vertices!$E$2:$E$42,MATCH(distances!$A34,vertices!$A$2:$A$42,0))-INDEX(vertices!$E$2:$E$42,MATCH(distances!AN$1,vertices!$A$2:$A$42,0)))^2),0)</f>
        <v>406</v>
      </c>
      <c r="AO34" s="2">
        <f>ROUND(SQRT((INDEX(vertices!$D$2:$D$42,MATCH(distances!$A34,vertices!$A$2:$A$42,0))-INDEX(vertices!$D$2:$D$42,MATCH(distances!AO$1,vertices!$A$2:$A$42,0)))^2+(INDEX(vertices!$E$2:$E$42,MATCH(distances!$A34,vertices!$A$2:$A$42,0))-INDEX(vertices!$E$2:$E$42,MATCH(distances!AO$1,vertices!$A$2:$A$42,0)))^2),0)</f>
        <v>389</v>
      </c>
      <c r="AP34" s="2">
        <f>ROUND(SQRT((INDEX(vertices!$D$2:$D$42,MATCH(distances!$A34,vertices!$A$2:$A$42,0))-INDEX(vertices!$D$2:$D$42,MATCH(distances!AP$1,vertices!$A$2:$A$42,0)))^2+(INDEX(vertices!$E$2:$E$42,MATCH(distances!$A34,vertices!$A$2:$A$42,0))-INDEX(vertices!$E$2:$E$42,MATCH(distances!AP$1,vertices!$A$2:$A$42,0)))^2),0)</f>
        <v>170</v>
      </c>
    </row>
    <row r="35" spans="1:42" x14ac:dyDescent="0.25">
      <c r="A35" t="str">
        <v>AH</v>
      </c>
      <c r="B35" s="2">
        <f>ROUND(SQRT((INDEX(vertices!$D$2:$D$42,MATCH(distances!$A35,vertices!$A$2:$A$42,0))-INDEX(vertices!$D$2:$D$42,MATCH(distances!B$1,vertices!$A$2:$A$42,0)))^2+(INDEX(vertices!$E$2:$E$42,MATCH(distances!$A35,vertices!$A$2:$A$42,0))-INDEX(vertices!$E$2:$E$42,MATCH(distances!B$1,vertices!$A$2:$A$42,0)))^2),0)</f>
        <v>145</v>
      </c>
      <c r="C35" s="2">
        <f>ROUND(SQRT((INDEX(vertices!$D$2:$D$42,MATCH(distances!$A35,vertices!$A$2:$A$42,0))-INDEX(vertices!$D$2:$D$42,MATCH(distances!C$1,vertices!$A$2:$A$42,0)))^2+(INDEX(vertices!$E$2:$E$42,MATCH(distances!$A35,vertices!$A$2:$A$42,0))-INDEX(vertices!$E$2:$E$42,MATCH(distances!C$1,vertices!$A$2:$A$42,0)))^2),0)</f>
        <v>232</v>
      </c>
      <c r="D35" s="2">
        <f>ROUND(SQRT((INDEX(vertices!$D$2:$D$42,MATCH(distances!$A35,vertices!$A$2:$A$42,0))-INDEX(vertices!$D$2:$D$42,MATCH(distances!D$1,vertices!$A$2:$A$42,0)))^2+(INDEX(vertices!$E$2:$E$42,MATCH(distances!$A35,vertices!$A$2:$A$42,0))-INDEX(vertices!$E$2:$E$42,MATCH(distances!D$1,vertices!$A$2:$A$42,0)))^2),0)</f>
        <v>156</v>
      </c>
      <c r="E35" s="2">
        <f>ROUND(SQRT((INDEX(vertices!$D$2:$D$42,MATCH(distances!$A35,vertices!$A$2:$A$42,0))-INDEX(vertices!$D$2:$D$42,MATCH(distances!E$1,vertices!$A$2:$A$42,0)))^2+(INDEX(vertices!$E$2:$E$42,MATCH(distances!$A35,vertices!$A$2:$A$42,0))-INDEX(vertices!$E$2:$E$42,MATCH(distances!E$1,vertices!$A$2:$A$42,0)))^2),0)</f>
        <v>84</v>
      </c>
      <c r="F35" s="2">
        <f>ROUND(SQRT((INDEX(vertices!$D$2:$D$42,MATCH(distances!$A35,vertices!$A$2:$A$42,0))-INDEX(vertices!$D$2:$D$42,MATCH(distances!F$1,vertices!$A$2:$A$42,0)))^2+(INDEX(vertices!$E$2:$E$42,MATCH(distances!$A35,vertices!$A$2:$A$42,0))-INDEX(vertices!$E$2:$E$42,MATCH(distances!F$1,vertices!$A$2:$A$42,0)))^2),0)</f>
        <v>72</v>
      </c>
      <c r="G35" s="2">
        <f>ROUND(SQRT((INDEX(vertices!$D$2:$D$42,MATCH(distances!$A35,vertices!$A$2:$A$42,0))-INDEX(vertices!$D$2:$D$42,MATCH(distances!G$1,vertices!$A$2:$A$42,0)))^2+(INDEX(vertices!$E$2:$E$42,MATCH(distances!$A35,vertices!$A$2:$A$42,0))-INDEX(vertices!$E$2:$E$42,MATCH(distances!G$1,vertices!$A$2:$A$42,0)))^2),0)</f>
        <v>283</v>
      </c>
      <c r="H35" s="2">
        <f>ROUND(SQRT((INDEX(vertices!$D$2:$D$42,MATCH(distances!$A35,vertices!$A$2:$A$42,0))-INDEX(vertices!$D$2:$D$42,MATCH(distances!H$1,vertices!$A$2:$A$42,0)))^2+(INDEX(vertices!$E$2:$E$42,MATCH(distances!$A35,vertices!$A$2:$A$42,0))-INDEX(vertices!$E$2:$E$42,MATCH(distances!H$1,vertices!$A$2:$A$42,0)))^2),0)</f>
        <v>291</v>
      </c>
      <c r="I35" s="2">
        <f>ROUND(SQRT((INDEX(vertices!$D$2:$D$42,MATCH(distances!$A35,vertices!$A$2:$A$42,0))-INDEX(vertices!$D$2:$D$42,MATCH(distances!I$1,vertices!$A$2:$A$42,0)))^2+(INDEX(vertices!$E$2:$E$42,MATCH(distances!$A35,vertices!$A$2:$A$42,0))-INDEX(vertices!$E$2:$E$42,MATCH(distances!I$1,vertices!$A$2:$A$42,0)))^2),0)</f>
        <v>380</v>
      </c>
      <c r="J35" s="2">
        <f>ROUND(SQRT((INDEX(vertices!$D$2:$D$42,MATCH(distances!$A35,vertices!$A$2:$A$42,0))-INDEX(vertices!$D$2:$D$42,MATCH(distances!J$1,vertices!$A$2:$A$42,0)))^2+(INDEX(vertices!$E$2:$E$42,MATCH(distances!$A35,vertices!$A$2:$A$42,0))-INDEX(vertices!$E$2:$E$42,MATCH(distances!J$1,vertices!$A$2:$A$42,0)))^2),0)</f>
        <v>135</v>
      </c>
      <c r="K35" s="2">
        <f>ROUND(SQRT((INDEX(vertices!$D$2:$D$42,MATCH(distances!$A35,vertices!$A$2:$A$42,0))-INDEX(vertices!$D$2:$D$42,MATCH(distances!K$1,vertices!$A$2:$A$42,0)))^2+(INDEX(vertices!$E$2:$E$42,MATCH(distances!$A35,vertices!$A$2:$A$42,0))-INDEX(vertices!$E$2:$E$42,MATCH(distances!K$1,vertices!$A$2:$A$42,0)))^2),0)</f>
        <v>214</v>
      </c>
      <c r="L35" s="2">
        <f>ROUND(SQRT((INDEX(vertices!$D$2:$D$42,MATCH(distances!$A35,vertices!$A$2:$A$42,0))-INDEX(vertices!$D$2:$D$42,MATCH(distances!L$1,vertices!$A$2:$A$42,0)))^2+(INDEX(vertices!$E$2:$E$42,MATCH(distances!$A35,vertices!$A$2:$A$42,0))-INDEX(vertices!$E$2:$E$42,MATCH(distances!L$1,vertices!$A$2:$A$42,0)))^2),0)</f>
        <v>277</v>
      </c>
      <c r="M35" s="2">
        <f>ROUND(SQRT((INDEX(vertices!$D$2:$D$42,MATCH(distances!$A35,vertices!$A$2:$A$42,0))-INDEX(vertices!$D$2:$D$42,MATCH(distances!M$1,vertices!$A$2:$A$42,0)))^2+(INDEX(vertices!$E$2:$E$42,MATCH(distances!$A35,vertices!$A$2:$A$42,0))-INDEX(vertices!$E$2:$E$42,MATCH(distances!M$1,vertices!$A$2:$A$42,0)))^2),0)</f>
        <v>329</v>
      </c>
      <c r="N35" s="2">
        <f>ROUND(SQRT((INDEX(vertices!$D$2:$D$42,MATCH(distances!$A35,vertices!$A$2:$A$42,0))-INDEX(vertices!$D$2:$D$42,MATCH(distances!N$1,vertices!$A$2:$A$42,0)))^2+(INDEX(vertices!$E$2:$E$42,MATCH(distances!$A35,vertices!$A$2:$A$42,0))-INDEX(vertices!$E$2:$E$42,MATCH(distances!N$1,vertices!$A$2:$A$42,0)))^2),0)</f>
        <v>391</v>
      </c>
      <c r="O35" s="2">
        <f>ROUND(SQRT((INDEX(vertices!$D$2:$D$42,MATCH(distances!$A35,vertices!$A$2:$A$42,0))-INDEX(vertices!$D$2:$D$42,MATCH(distances!O$1,vertices!$A$2:$A$42,0)))^2+(INDEX(vertices!$E$2:$E$42,MATCH(distances!$A35,vertices!$A$2:$A$42,0))-INDEX(vertices!$E$2:$E$42,MATCH(distances!O$1,vertices!$A$2:$A$42,0)))^2),0)</f>
        <v>365</v>
      </c>
      <c r="P35" s="2">
        <f>ROUND(SQRT((INDEX(vertices!$D$2:$D$42,MATCH(distances!$A35,vertices!$A$2:$A$42,0))-INDEX(vertices!$D$2:$D$42,MATCH(distances!P$1,vertices!$A$2:$A$42,0)))^2+(INDEX(vertices!$E$2:$E$42,MATCH(distances!$A35,vertices!$A$2:$A$42,0))-INDEX(vertices!$E$2:$E$42,MATCH(distances!P$1,vertices!$A$2:$A$42,0)))^2),0)</f>
        <v>183</v>
      </c>
      <c r="Q35" s="2">
        <f>ROUND(SQRT((INDEX(vertices!$D$2:$D$42,MATCH(distances!$A35,vertices!$A$2:$A$42,0))-INDEX(vertices!$D$2:$D$42,MATCH(distances!Q$1,vertices!$A$2:$A$42,0)))^2+(INDEX(vertices!$E$2:$E$42,MATCH(distances!$A35,vertices!$A$2:$A$42,0))-INDEX(vertices!$E$2:$E$42,MATCH(distances!Q$1,vertices!$A$2:$A$42,0)))^2),0)</f>
        <v>302</v>
      </c>
      <c r="R35" s="2">
        <f>ROUND(SQRT((INDEX(vertices!$D$2:$D$42,MATCH(distances!$A35,vertices!$A$2:$A$42,0))-INDEX(vertices!$D$2:$D$42,MATCH(distances!R$1,vertices!$A$2:$A$42,0)))^2+(INDEX(vertices!$E$2:$E$42,MATCH(distances!$A35,vertices!$A$2:$A$42,0))-INDEX(vertices!$E$2:$E$42,MATCH(distances!R$1,vertices!$A$2:$A$42,0)))^2),0)</f>
        <v>165</v>
      </c>
      <c r="S35" s="2">
        <f>ROUND(SQRT((INDEX(vertices!$D$2:$D$42,MATCH(distances!$A35,vertices!$A$2:$A$42,0))-INDEX(vertices!$D$2:$D$42,MATCH(distances!S$1,vertices!$A$2:$A$42,0)))^2+(INDEX(vertices!$E$2:$E$42,MATCH(distances!$A35,vertices!$A$2:$A$42,0))-INDEX(vertices!$E$2:$E$42,MATCH(distances!S$1,vertices!$A$2:$A$42,0)))^2),0)</f>
        <v>344</v>
      </c>
      <c r="T35" s="2">
        <f>ROUND(SQRT((INDEX(vertices!$D$2:$D$42,MATCH(distances!$A35,vertices!$A$2:$A$42,0))-INDEX(vertices!$D$2:$D$42,MATCH(distances!T$1,vertices!$A$2:$A$42,0)))^2+(INDEX(vertices!$E$2:$E$42,MATCH(distances!$A35,vertices!$A$2:$A$42,0))-INDEX(vertices!$E$2:$E$42,MATCH(distances!T$1,vertices!$A$2:$A$42,0)))^2),0)</f>
        <v>146</v>
      </c>
      <c r="U35" s="2">
        <f>ROUND(SQRT((INDEX(vertices!$D$2:$D$42,MATCH(distances!$A35,vertices!$A$2:$A$42,0))-INDEX(vertices!$D$2:$D$42,MATCH(distances!U$1,vertices!$A$2:$A$42,0)))^2+(INDEX(vertices!$E$2:$E$42,MATCH(distances!$A35,vertices!$A$2:$A$42,0))-INDEX(vertices!$E$2:$E$42,MATCH(distances!U$1,vertices!$A$2:$A$42,0)))^2),0)</f>
        <v>196</v>
      </c>
      <c r="V35" s="2">
        <f>ROUND(SQRT((INDEX(vertices!$D$2:$D$42,MATCH(distances!$A35,vertices!$A$2:$A$42,0))-INDEX(vertices!$D$2:$D$42,MATCH(distances!V$1,vertices!$A$2:$A$42,0)))^2+(INDEX(vertices!$E$2:$E$42,MATCH(distances!$A35,vertices!$A$2:$A$42,0))-INDEX(vertices!$E$2:$E$42,MATCH(distances!V$1,vertices!$A$2:$A$42,0)))^2),0)</f>
        <v>250</v>
      </c>
      <c r="W35" s="2">
        <f>ROUND(SQRT((INDEX(vertices!$D$2:$D$42,MATCH(distances!$A35,vertices!$A$2:$A$42,0))-INDEX(vertices!$D$2:$D$42,MATCH(distances!W$1,vertices!$A$2:$A$42,0)))^2+(INDEX(vertices!$E$2:$E$42,MATCH(distances!$A35,vertices!$A$2:$A$42,0))-INDEX(vertices!$E$2:$E$42,MATCH(distances!W$1,vertices!$A$2:$A$42,0)))^2),0)</f>
        <v>336</v>
      </c>
      <c r="X35" s="2">
        <f>ROUND(SQRT((INDEX(vertices!$D$2:$D$42,MATCH(distances!$A35,vertices!$A$2:$A$42,0))-INDEX(vertices!$D$2:$D$42,MATCH(distances!X$1,vertices!$A$2:$A$42,0)))^2+(INDEX(vertices!$E$2:$E$42,MATCH(distances!$A35,vertices!$A$2:$A$42,0))-INDEX(vertices!$E$2:$E$42,MATCH(distances!X$1,vertices!$A$2:$A$42,0)))^2),0)</f>
        <v>107</v>
      </c>
      <c r="Y35" s="2">
        <f>ROUND(SQRT((INDEX(vertices!$D$2:$D$42,MATCH(distances!$A35,vertices!$A$2:$A$42,0))-INDEX(vertices!$D$2:$D$42,MATCH(distances!Y$1,vertices!$A$2:$A$42,0)))^2+(INDEX(vertices!$E$2:$E$42,MATCH(distances!$A35,vertices!$A$2:$A$42,0))-INDEX(vertices!$E$2:$E$42,MATCH(distances!Y$1,vertices!$A$2:$A$42,0)))^2),0)</f>
        <v>166</v>
      </c>
      <c r="Z35" s="2">
        <f>ROUND(SQRT((INDEX(vertices!$D$2:$D$42,MATCH(distances!$A35,vertices!$A$2:$A$42,0))-INDEX(vertices!$D$2:$D$42,MATCH(distances!Z$1,vertices!$A$2:$A$42,0)))^2+(INDEX(vertices!$E$2:$E$42,MATCH(distances!$A35,vertices!$A$2:$A$42,0))-INDEX(vertices!$E$2:$E$42,MATCH(distances!Z$1,vertices!$A$2:$A$42,0)))^2),0)</f>
        <v>275</v>
      </c>
      <c r="AA35" s="2">
        <f>ROUND(SQRT((INDEX(vertices!$D$2:$D$42,MATCH(distances!$A35,vertices!$A$2:$A$42,0))-INDEX(vertices!$D$2:$D$42,MATCH(distances!AA$1,vertices!$A$2:$A$42,0)))^2+(INDEX(vertices!$E$2:$E$42,MATCH(distances!$A35,vertices!$A$2:$A$42,0))-INDEX(vertices!$E$2:$E$42,MATCH(distances!AA$1,vertices!$A$2:$A$42,0)))^2),0)</f>
        <v>135</v>
      </c>
      <c r="AB35" s="2">
        <f>ROUND(SQRT((INDEX(vertices!$D$2:$D$42,MATCH(distances!$A35,vertices!$A$2:$A$42,0))-INDEX(vertices!$D$2:$D$42,MATCH(distances!AB$1,vertices!$A$2:$A$42,0)))^2+(INDEX(vertices!$E$2:$E$42,MATCH(distances!$A35,vertices!$A$2:$A$42,0))-INDEX(vertices!$E$2:$E$42,MATCH(distances!AB$1,vertices!$A$2:$A$42,0)))^2),0)</f>
        <v>311</v>
      </c>
      <c r="AC35" s="2">
        <f>ROUND(SQRT((INDEX(vertices!$D$2:$D$42,MATCH(distances!$A35,vertices!$A$2:$A$42,0))-INDEX(vertices!$D$2:$D$42,MATCH(distances!AC$1,vertices!$A$2:$A$42,0)))^2+(INDEX(vertices!$E$2:$E$42,MATCH(distances!$A35,vertices!$A$2:$A$42,0))-INDEX(vertices!$E$2:$E$42,MATCH(distances!AC$1,vertices!$A$2:$A$42,0)))^2),0)</f>
        <v>338</v>
      </c>
      <c r="AD35" s="2">
        <f>ROUND(SQRT((INDEX(vertices!$D$2:$D$42,MATCH(distances!$A35,vertices!$A$2:$A$42,0))-INDEX(vertices!$D$2:$D$42,MATCH(distances!AD$1,vertices!$A$2:$A$42,0)))^2+(INDEX(vertices!$E$2:$E$42,MATCH(distances!$A35,vertices!$A$2:$A$42,0))-INDEX(vertices!$E$2:$E$42,MATCH(distances!AD$1,vertices!$A$2:$A$42,0)))^2),0)</f>
        <v>184</v>
      </c>
      <c r="AE35" s="2">
        <f>ROUND(SQRT((INDEX(vertices!$D$2:$D$42,MATCH(distances!$A35,vertices!$A$2:$A$42,0))-INDEX(vertices!$D$2:$D$42,MATCH(distances!AE$1,vertices!$A$2:$A$42,0)))^2+(INDEX(vertices!$E$2:$E$42,MATCH(distances!$A35,vertices!$A$2:$A$42,0))-INDEX(vertices!$E$2:$E$42,MATCH(distances!AE$1,vertices!$A$2:$A$42,0)))^2),0)</f>
        <v>31</v>
      </c>
      <c r="AF35" s="2">
        <f>ROUND(SQRT((INDEX(vertices!$D$2:$D$42,MATCH(distances!$A35,vertices!$A$2:$A$42,0))-INDEX(vertices!$D$2:$D$42,MATCH(distances!AF$1,vertices!$A$2:$A$42,0)))^2+(INDEX(vertices!$E$2:$E$42,MATCH(distances!$A35,vertices!$A$2:$A$42,0))-INDEX(vertices!$E$2:$E$42,MATCH(distances!AF$1,vertices!$A$2:$A$42,0)))^2),0)</f>
        <v>370</v>
      </c>
      <c r="AG35" s="2">
        <f>ROUND(SQRT((INDEX(vertices!$D$2:$D$42,MATCH(distances!$A35,vertices!$A$2:$A$42,0))-INDEX(vertices!$D$2:$D$42,MATCH(distances!AG$1,vertices!$A$2:$A$42,0)))^2+(INDEX(vertices!$E$2:$E$42,MATCH(distances!$A35,vertices!$A$2:$A$42,0))-INDEX(vertices!$E$2:$E$42,MATCH(distances!AG$1,vertices!$A$2:$A$42,0)))^2),0)</f>
        <v>246</v>
      </c>
      <c r="AH35" s="2">
        <f>ROUND(SQRT((INDEX(vertices!$D$2:$D$42,MATCH(distances!$A35,vertices!$A$2:$A$42,0))-INDEX(vertices!$D$2:$D$42,MATCH(distances!AH$1,vertices!$A$2:$A$42,0)))^2+(INDEX(vertices!$E$2:$E$42,MATCH(distances!$A35,vertices!$A$2:$A$42,0))-INDEX(vertices!$E$2:$E$42,MATCH(distances!AH$1,vertices!$A$2:$A$42,0)))^2),0)</f>
        <v>87</v>
      </c>
      <c r="AI35" s="2">
        <f>ROUND(SQRT((INDEX(vertices!$D$2:$D$42,MATCH(distances!$A35,vertices!$A$2:$A$42,0))-INDEX(vertices!$D$2:$D$42,MATCH(distances!AI$1,vertices!$A$2:$A$42,0)))^2+(INDEX(vertices!$E$2:$E$42,MATCH(distances!$A35,vertices!$A$2:$A$42,0))-INDEX(vertices!$E$2:$E$42,MATCH(distances!AI$1,vertices!$A$2:$A$42,0)))^2),0)</f>
        <v>0</v>
      </c>
      <c r="AJ35" s="2">
        <f>ROUND(SQRT((INDEX(vertices!$D$2:$D$42,MATCH(distances!$A35,vertices!$A$2:$A$42,0))-INDEX(vertices!$D$2:$D$42,MATCH(distances!AJ$1,vertices!$A$2:$A$42,0)))^2+(INDEX(vertices!$E$2:$E$42,MATCH(distances!$A35,vertices!$A$2:$A$42,0))-INDEX(vertices!$E$2:$E$42,MATCH(distances!AJ$1,vertices!$A$2:$A$42,0)))^2),0)</f>
        <v>151</v>
      </c>
      <c r="AK35" s="2">
        <f>ROUND(SQRT((INDEX(vertices!$D$2:$D$42,MATCH(distances!$A35,vertices!$A$2:$A$42,0))-INDEX(vertices!$D$2:$D$42,MATCH(distances!AK$1,vertices!$A$2:$A$42,0)))^2+(INDEX(vertices!$E$2:$E$42,MATCH(distances!$A35,vertices!$A$2:$A$42,0))-INDEX(vertices!$E$2:$E$42,MATCH(distances!AK$1,vertices!$A$2:$A$42,0)))^2),0)</f>
        <v>149</v>
      </c>
      <c r="AL35" s="2">
        <f>ROUND(SQRT((INDEX(vertices!$D$2:$D$42,MATCH(distances!$A35,vertices!$A$2:$A$42,0))-INDEX(vertices!$D$2:$D$42,MATCH(distances!AL$1,vertices!$A$2:$A$42,0)))^2+(INDEX(vertices!$E$2:$E$42,MATCH(distances!$A35,vertices!$A$2:$A$42,0))-INDEX(vertices!$E$2:$E$42,MATCH(distances!AL$1,vertices!$A$2:$A$42,0)))^2),0)</f>
        <v>181</v>
      </c>
      <c r="AM35" s="2">
        <f>ROUND(SQRT((INDEX(vertices!$D$2:$D$42,MATCH(distances!$A35,vertices!$A$2:$A$42,0))-INDEX(vertices!$D$2:$D$42,MATCH(distances!AM$1,vertices!$A$2:$A$42,0)))^2+(INDEX(vertices!$E$2:$E$42,MATCH(distances!$A35,vertices!$A$2:$A$42,0))-INDEX(vertices!$E$2:$E$42,MATCH(distances!AM$1,vertices!$A$2:$A$42,0)))^2),0)</f>
        <v>121</v>
      </c>
      <c r="AN35" s="2">
        <f>ROUND(SQRT((INDEX(vertices!$D$2:$D$42,MATCH(distances!$A35,vertices!$A$2:$A$42,0))-INDEX(vertices!$D$2:$D$42,MATCH(distances!AN$1,vertices!$A$2:$A$42,0)))^2+(INDEX(vertices!$E$2:$E$42,MATCH(distances!$A35,vertices!$A$2:$A$42,0))-INDEX(vertices!$E$2:$E$42,MATCH(distances!AN$1,vertices!$A$2:$A$42,0)))^2),0)</f>
        <v>349</v>
      </c>
      <c r="AO35" s="2">
        <f>ROUND(SQRT((INDEX(vertices!$D$2:$D$42,MATCH(distances!$A35,vertices!$A$2:$A$42,0))-INDEX(vertices!$D$2:$D$42,MATCH(distances!AO$1,vertices!$A$2:$A$42,0)))^2+(INDEX(vertices!$E$2:$E$42,MATCH(distances!$A35,vertices!$A$2:$A$42,0))-INDEX(vertices!$E$2:$E$42,MATCH(distances!AO$1,vertices!$A$2:$A$42,0)))^2),0)</f>
        <v>352</v>
      </c>
      <c r="AP35" s="2">
        <f>ROUND(SQRT((INDEX(vertices!$D$2:$D$42,MATCH(distances!$A35,vertices!$A$2:$A$42,0))-INDEX(vertices!$D$2:$D$42,MATCH(distances!AP$1,vertices!$A$2:$A$42,0)))^2+(INDEX(vertices!$E$2:$E$42,MATCH(distances!$A35,vertices!$A$2:$A$42,0))-INDEX(vertices!$E$2:$E$42,MATCH(distances!AP$1,vertices!$A$2:$A$42,0)))^2),0)</f>
        <v>228</v>
      </c>
    </row>
    <row r="36" spans="1:42" x14ac:dyDescent="0.25">
      <c r="A36" t="str">
        <v>AI</v>
      </c>
      <c r="B36" s="2">
        <f>ROUND(SQRT((INDEX(vertices!$D$2:$D$42,MATCH(distances!$A36,vertices!$A$2:$A$42,0))-INDEX(vertices!$D$2:$D$42,MATCH(distances!B$1,vertices!$A$2:$A$42,0)))^2+(INDEX(vertices!$E$2:$E$42,MATCH(distances!$A36,vertices!$A$2:$A$42,0))-INDEX(vertices!$E$2:$E$42,MATCH(distances!B$1,vertices!$A$2:$A$42,0)))^2),0)</f>
        <v>287</v>
      </c>
      <c r="C36" s="2">
        <f>ROUND(SQRT((INDEX(vertices!$D$2:$D$42,MATCH(distances!$A36,vertices!$A$2:$A$42,0))-INDEX(vertices!$D$2:$D$42,MATCH(distances!C$1,vertices!$A$2:$A$42,0)))^2+(INDEX(vertices!$E$2:$E$42,MATCH(distances!$A36,vertices!$A$2:$A$42,0))-INDEX(vertices!$E$2:$E$42,MATCH(distances!C$1,vertices!$A$2:$A$42,0)))^2),0)</f>
        <v>189</v>
      </c>
      <c r="D36" s="2">
        <f>ROUND(SQRT((INDEX(vertices!$D$2:$D$42,MATCH(distances!$A36,vertices!$A$2:$A$42,0))-INDEX(vertices!$D$2:$D$42,MATCH(distances!D$1,vertices!$A$2:$A$42,0)))^2+(INDEX(vertices!$E$2:$E$42,MATCH(distances!$A36,vertices!$A$2:$A$42,0))-INDEX(vertices!$E$2:$E$42,MATCH(distances!D$1,vertices!$A$2:$A$42,0)))^2),0)</f>
        <v>211</v>
      </c>
      <c r="E36" s="2">
        <f>ROUND(SQRT((INDEX(vertices!$D$2:$D$42,MATCH(distances!$A36,vertices!$A$2:$A$42,0))-INDEX(vertices!$D$2:$D$42,MATCH(distances!E$1,vertices!$A$2:$A$42,0)))^2+(INDEX(vertices!$E$2:$E$42,MATCH(distances!$A36,vertices!$A$2:$A$42,0))-INDEX(vertices!$E$2:$E$42,MATCH(distances!E$1,vertices!$A$2:$A$42,0)))^2),0)</f>
        <v>165</v>
      </c>
      <c r="F36" s="2">
        <f>ROUND(SQRT((INDEX(vertices!$D$2:$D$42,MATCH(distances!$A36,vertices!$A$2:$A$42,0))-INDEX(vertices!$D$2:$D$42,MATCH(distances!F$1,vertices!$A$2:$A$42,0)))^2+(INDEX(vertices!$E$2:$E$42,MATCH(distances!$A36,vertices!$A$2:$A$42,0))-INDEX(vertices!$E$2:$E$42,MATCH(distances!F$1,vertices!$A$2:$A$42,0)))^2),0)</f>
        <v>130</v>
      </c>
      <c r="G36" s="2">
        <f>ROUND(SQRT((INDEX(vertices!$D$2:$D$42,MATCH(distances!$A36,vertices!$A$2:$A$42,0))-INDEX(vertices!$D$2:$D$42,MATCH(distances!G$1,vertices!$A$2:$A$42,0)))^2+(INDEX(vertices!$E$2:$E$42,MATCH(distances!$A36,vertices!$A$2:$A$42,0))-INDEX(vertices!$E$2:$E$42,MATCH(distances!G$1,vertices!$A$2:$A$42,0)))^2),0)</f>
        <v>226</v>
      </c>
      <c r="H36" s="2">
        <f>ROUND(SQRT((INDEX(vertices!$D$2:$D$42,MATCH(distances!$A36,vertices!$A$2:$A$42,0))-INDEX(vertices!$D$2:$D$42,MATCH(distances!H$1,vertices!$A$2:$A$42,0)))^2+(INDEX(vertices!$E$2:$E$42,MATCH(distances!$A36,vertices!$A$2:$A$42,0))-INDEX(vertices!$E$2:$E$42,MATCH(distances!H$1,vertices!$A$2:$A$42,0)))^2),0)</f>
        <v>261</v>
      </c>
      <c r="I36" s="2">
        <f>ROUND(SQRT((INDEX(vertices!$D$2:$D$42,MATCH(distances!$A36,vertices!$A$2:$A$42,0))-INDEX(vertices!$D$2:$D$42,MATCH(distances!I$1,vertices!$A$2:$A$42,0)))^2+(INDEX(vertices!$E$2:$E$42,MATCH(distances!$A36,vertices!$A$2:$A$42,0))-INDEX(vertices!$E$2:$E$42,MATCH(distances!I$1,vertices!$A$2:$A$42,0)))^2),0)</f>
        <v>229</v>
      </c>
      <c r="J36" s="2">
        <f>ROUND(SQRT((INDEX(vertices!$D$2:$D$42,MATCH(distances!$A36,vertices!$A$2:$A$42,0))-INDEX(vertices!$D$2:$D$42,MATCH(distances!J$1,vertices!$A$2:$A$42,0)))^2+(INDEX(vertices!$E$2:$E$42,MATCH(distances!$A36,vertices!$A$2:$A$42,0))-INDEX(vertices!$E$2:$E$42,MATCH(distances!J$1,vertices!$A$2:$A$42,0)))^2),0)</f>
        <v>133</v>
      </c>
      <c r="K36" s="2">
        <f>ROUND(SQRT((INDEX(vertices!$D$2:$D$42,MATCH(distances!$A36,vertices!$A$2:$A$42,0))-INDEX(vertices!$D$2:$D$42,MATCH(distances!K$1,vertices!$A$2:$A$42,0)))^2+(INDEX(vertices!$E$2:$E$42,MATCH(distances!$A36,vertices!$A$2:$A$42,0))-INDEX(vertices!$E$2:$E$42,MATCH(distances!K$1,vertices!$A$2:$A$42,0)))^2),0)</f>
        <v>267</v>
      </c>
      <c r="L36" s="2">
        <f>ROUND(SQRT((INDEX(vertices!$D$2:$D$42,MATCH(distances!$A36,vertices!$A$2:$A$42,0))-INDEX(vertices!$D$2:$D$42,MATCH(distances!L$1,vertices!$A$2:$A$42,0)))^2+(INDEX(vertices!$E$2:$E$42,MATCH(distances!$A36,vertices!$A$2:$A$42,0))-INDEX(vertices!$E$2:$E$42,MATCH(distances!L$1,vertices!$A$2:$A$42,0)))^2),0)</f>
        <v>156</v>
      </c>
      <c r="M36" s="2">
        <f>ROUND(SQRT((INDEX(vertices!$D$2:$D$42,MATCH(distances!$A36,vertices!$A$2:$A$42,0))-INDEX(vertices!$D$2:$D$42,MATCH(distances!M$1,vertices!$A$2:$A$42,0)))^2+(INDEX(vertices!$E$2:$E$42,MATCH(distances!$A36,vertices!$A$2:$A$42,0))-INDEX(vertices!$E$2:$E$42,MATCH(distances!M$1,vertices!$A$2:$A$42,0)))^2),0)</f>
        <v>289</v>
      </c>
      <c r="N36" s="2">
        <f>ROUND(SQRT((INDEX(vertices!$D$2:$D$42,MATCH(distances!$A36,vertices!$A$2:$A$42,0))-INDEX(vertices!$D$2:$D$42,MATCH(distances!N$1,vertices!$A$2:$A$42,0)))^2+(INDEX(vertices!$E$2:$E$42,MATCH(distances!$A36,vertices!$A$2:$A$42,0))-INDEX(vertices!$E$2:$E$42,MATCH(distances!N$1,vertices!$A$2:$A$42,0)))^2),0)</f>
        <v>240</v>
      </c>
      <c r="O36" s="2">
        <f>ROUND(SQRT((INDEX(vertices!$D$2:$D$42,MATCH(distances!$A36,vertices!$A$2:$A$42,0))-INDEX(vertices!$D$2:$D$42,MATCH(distances!O$1,vertices!$A$2:$A$42,0)))^2+(INDEX(vertices!$E$2:$E$42,MATCH(distances!$A36,vertices!$A$2:$A$42,0))-INDEX(vertices!$E$2:$E$42,MATCH(distances!O$1,vertices!$A$2:$A$42,0)))^2),0)</f>
        <v>252</v>
      </c>
      <c r="P36" s="2">
        <f>ROUND(SQRT((INDEX(vertices!$D$2:$D$42,MATCH(distances!$A36,vertices!$A$2:$A$42,0))-INDEX(vertices!$D$2:$D$42,MATCH(distances!P$1,vertices!$A$2:$A$42,0)))^2+(INDEX(vertices!$E$2:$E$42,MATCH(distances!$A36,vertices!$A$2:$A$42,0))-INDEX(vertices!$E$2:$E$42,MATCH(distances!P$1,vertices!$A$2:$A$42,0)))^2),0)</f>
        <v>239</v>
      </c>
      <c r="Q36" s="2">
        <f>ROUND(SQRT((INDEX(vertices!$D$2:$D$42,MATCH(distances!$A36,vertices!$A$2:$A$42,0))-INDEX(vertices!$D$2:$D$42,MATCH(distances!Q$1,vertices!$A$2:$A$42,0)))^2+(INDEX(vertices!$E$2:$E$42,MATCH(distances!$A36,vertices!$A$2:$A$42,0))-INDEX(vertices!$E$2:$E$42,MATCH(distances!Q$1,vertices!$A$2:$A$42,0)))^2),0)</f>
        <v>201</v>
      </c>
      <c r="R36" s="2">
        <f>ROUND(SQRT((INDEX(vertices!$D$2:$D$42,MATCH(distances!$A36,vertices!$A$2:$A$42,0))-INDEX(vertices!$D$2:$D$42,MATCH(distances!R$1,vertices!$A$2:$A$42,0)))^2+(INDEX(vertices!$E$2:$E$42,MATCH(distances!$A36,vertices!$A$2:$A$42,0))-INDEX(vertices!$E$2:$E$42,MATCH(distances!R$1,vertices!$A$2:$A$42,0)))^2),0)</f>
        <v>56</v>
      </c>
      <c r="S36" s="2">
        <f>ROUND(SQRT((INDEX(vertices!$D$2:$D$42,MATCH(distances!$A36,vertices!$A$2:$A$42,0))-INDEX(vertices!$D$2:$D$42,MATCH(distances!S$1,vertices!$A$2:$A$42,0)))^2+(INDEX(vertices!$E$2:$E$42,MATCH(distances!$A36,vertices!$A$2:$A$42,0))-INDEX(vertices!$E$2:$E$42,MATCH(distances!S$1,vertices!$A$2:$A$42,0)))^2),0)</f>
        <v>295</v>
      </c>
      <c r="T36" s="2">
        <f>ROUND(SQRT((INDEX(vertices!$D$2:$D$42,MATCH(distances!$A36,vertices!$A$2:$A$42,0))-INDEX(vertices!$D$2:$D$42,MATCH(distances!T$1,vertices!$A$2:$A$42,0)))^2+(INDEX(vertices!$E$2:$E$42,MATCH(distances!$A36,vertices!$A$2:$A$42,0))-INDEX(vertices!$E$2:$E$42,MATCH(distances!T$1,vertices!$A$2:$A$42,0)))^2),0)</f>
        <v>114</v>
      </c>
      <c r="U36" s="2">
        <f>ROUND(SQRT((INDEX(vertices!$D$2:$D$42,MATCH(distances!$A36,vertices!$A$2:$A$42,0))-INDEX(vertices!$D$2:$D$42,MATCH(distances!U$1,vertices!$A$2:$A$42,0)))^2+(INDEX(vertices!$E$2:$E$42,MATCH(distances!$A36,vertices!$A$2:$A$42,0))-INDEX(vertices!$E$2:$E$42,MATCH(distances!U$1,vertices!$A$2:$A$42,0)))^2),0)</f>
        <v>48</v>
      </c>
      <c r="V36" s="2">
        <f>ROUND(SQRT((INDEX(vertices!$D$2:$D$42,MATCH(distances!$A36,vertices!$A$2:$A$42,0))-INDEX(vertices!$D$2:$D$42,MATCH(distances!V$1,vertices!$A$2:$A$42,0)))^2+(INDEX(vertices!$E$2:$E$42,MATCH(distances!$A36,vertices!$A$2:$A$42,0))-INDEX(vertices!$E$2:$E$42,MATCH(distances!V$1,vertices!$A$2:$A$42,0)))^2),0)</f>
        <v>139</v>
      </c>
      <c r="W36" s="2">
        <f>ROUND(SQRT((INDEX(vertices!$D$2:$D$42,MATCH(distances!$A36,vertices!$A$2:$A$42,0))-INDEX(vertices!$D$2:$D$42,MATCH(distances!W$1,vertices!$A$2:$A$42,0)))^2+(INDEX(vertices!$E$2:$E$42,MATCH(distances!$A36,vertices!$A$2:$A$42,0))-INDEX(vertices!$E$2:$E$42,MATCH(distances!W$1,vertices!$A$2:$A$42,0)))^2),0)</f>
        <v>185</v>
      </c>
      <c r="X36" s="2">
        <f>ROUND(SQRT((INDEX(vertices!$D$2:$D$42,MATCH(distances!$A36,vertices!$A$2:$A$42,0))-INDEX(vertices!$D$2:$D$42,MATCH(distances!X$1,vertices!$A$2:$A$42,0)))^2+(INDEX(vertices!$E$2:$E$42,MATCH(distances!$A36,vertices!$A$2:$A$42,0))-INDEX(vertices!$E$2:$E$42,MATCH(distances!X$1,vertices!$A$2:$A$42,0)))^2),0)</f>
        <v>215</v>
      </c>
      <c r="Y36" s="2">
        <f>ROUND(SQRT((INDEX(vertices!$D$2:$D$42,MATCH(distances!$A36,vertices!$A$2:$A$42,0))-INDEX(vertices!$D$2:$D$42,MATCH(distances!Y$1,vertices!$A$2:$A$42,0)))^2+(INDEX(vertices!$E$2:$E$42,MATCH(distances!$A36,vertices!$A$2:$A$42,0))-INDEX(vertices!$E$2:$E$42,MATCH(distances!Y$1,vertices!$A$2:$A$42,0)))^2),0)</f>
        <v>76</v>
      </c>
      <c r="Z36" s="2">
        <f>ROUND(SQRT((INDEX(vertices!$D$2:$D$42,MATCH(distances!$A36,vertices!$A$2:$A$42,0))-INDEX(vertices!$D$2:$D$42,MATCH(distances!Z$1,vertices!$A$2:$A$42,0)))^2+(INDEX(vertices!$E$2:$E$42,MATCH(distances!$A36,vertices!$A$2:$A$42,0))-INDEX(vertices!$E$2:$E$42,MATCH(distances!Z$1,vertices!$A$2:$A$42,0)))^2),0)</f>
        <v>294</v>
      </c>
      <c r="AA36" s="2">
        <f>ROUND(SQRT((INDEX(vertices!$D$2:$D$42,MATCH(distances!$A36,vertices!$A$2:$A$42,0))-INDEX(vertices!$D$2:$D$42,MATCH(distances!AA$1,vertices!$A$2:$A$42,0)))^2+(INDEX(vertices!$E$2:$E$42,MATCH(distances!$A36,vertices!$A$2:$A$42,0))-INDEX(vertices!$E$2:$E$42,MATCH(distances!AA$1,vertices!$A$2:$A$42,0)))^2),0)</f>
        <v>133</v>
      </c>
      <c r="AB36" s="2">
        <f>ROUND(SQRT((INDEX(vertices!$D$2:$D$42,MATCH(distances!$A36,vertices!$A$2:$A$42,0))-INDEX(vertices!$D$2:$D$42,MATCH(distances!AB$1,vertices!$A$2:$A$42,0)))^2+(INDEX(vertices!$E$2:$E$42,MATCH(distances!$A36,vertices!$A$2:$A$42,0))-INDEX(vertices!$E$2:$E$42,MATCH(distances!AB$1,vertices!$A$2:$A$42,0)))^2),0)</f>
        <v>225</v>
      </c>
      <c r="AC36" s="2">
        <f>ROUND(SQRT((INDEX(vertices!$D$2:$D$42,MATCH(distances!$A36,vertices!$A$2:$A$42,0))-INDEX(vertices!$D$2:$D$42,MATCH(distances!AC$1,vertices!$A$2:$A$42,0)))^2+(INDEX(vertices!$E$2:$E$42,MATCH(distances!$A36,vertices!$A$2:$A$42,0))-INDEX(vertices!$E$2:$E$42,MATCH(distances!AC$1,vertices!$A$2:$A$42,0)))^2),0)</f>
        <v>204</v>
      </c>
      <c r="AD36" s="2">
        <f>ROUND(SQRT((INDEX(vertices!$D$2:$D$42,MATCH(distances!$A36,vertices!$A$2:$A$42,0))-INDEX(vertices!$D$2:$D$42,MATCH(distances!AD$1,vertices!$A$2:$A$42,0)))^2+(INDEX(vertices!$E$2:$E$42,MATCH(distances!$A36,vertices!$A$2:$A$42,0))-INDEX(vertices!$E$2:$E$42,MATCH(distances!AD$1,vertices!$A$2:$A$42,0)))^2),0)</f>
        <v>54</v>
      </c>
      <c r="AE36" s="2">
        <f>ROUND(SQRT((INDEX(vertices!$D$2:$D$42,MATCH(distances!$A36,vertices!$A$2:$A$42,0))-INDEX(vertices!$D$2:$D$42,MATCH(distances!AE$1,vertices!$A$2:$A$42,0)))^2+(INDEX(vertices!$E$2:$E$42,MATCH(distances!$A36,vertices!$A$2:$A$42,0))-INDEX(vertices!$E$2:$E$42,MATCH(distances!AE$1,vertices!$A$2:$A$42,0)))^2),0)</f>
        <v>138</v>
      </c>
      <c r="AF36" s="2">
        <f>ROUND(SQRT((INDEX(vertices!$D$2:$D$42,MATCH(distances!$A36,vertices!$A$2:$A$42,0))-INDEX(vertices!$D$2:$D$42,MATCH(distances!AF$1,vertices!$A$2:$A$42,0)))^2+(INDEX(vertices!$E$2:$E$42,MATCH(distances!$A36,vertices!$A$2:$A$42,0))-INDEX(vertices!$E$2:$E$42,MATCH(distances!AF$1,vertices!$A$2:$A$42,0)))^2),0)</f>
        <v>243</v>
      </c>
      <c r="AG36" s="2">
        <f>ROUND(SQRT((INDEX(vertices!$D$2:$D$42,MATCH(distances!$A36,vertices!$A$2:$A$42,0))-INDEX(vertices!$D$2:$D$42,MATCH(distances!AG$1,vertices!$A$2:$A$42,0)))^2+(INDEX(vertices!$E$2:$E$42,MATCH(distances!$A36,vertices!$A$2:$A$42,0))-INDEX(vertices!$E$2:$E$42,MATCH(distances!AG$1,vertices!$A$2:$A$42,0)))^2),0)</f>
        <v>223</v>
      </c>
      <c r="AH36" s="2">
        <f>ROUND(SQRT((INDEX(vertices!$D$2:$D$42,MATCH(distances!$A36,vertices!$A$2:$A$42,0))-INDEX(vertices!$D$2:$D$42,MATCH(distances!AH$1,vertices!$A$2:$A$42,0)))^2+(INDEX(vertices!$E$2:$E$42,MATCH(distances!$A36,vertices!$A$2:$A$42,0))-INDEX(vertices!$E$2:$E$42,MATCH(distances!AH$1,vertices!$A$2:$A$42,0)))^2),0)</f>
        <v>206</v>
      </c>
      <c r="AI36" s="2">
        <f>ROUND(SQRT((INDEX(vertices!$D$2:$D$42,MATCH(distances!$A36,vertices!$A$2:$A$42,0))-INDEX(vertices!$D$2:$D$42,MATCH(distances!AI$1,vertices!$A$2:$A$42,0)))^2+(INDEX(vertices!$E$2:$E$42,MATCH(distances!$A36,vertices!$A$2:$A$42,0))-INDEX(vertices!$E$2:$E$42,MATCH(distances!AI$1,vertices!$A$2:$A$42,0)))^2),0)</f>
        <v>151</v>
      </c>
      <c r="AJ36" s="2">
        <f>ROUND(SQRT((INDEX(vertices!$D$2:$D$42,MATCH(distances!$A36,vertices!$A$2:$A$42,0))-INDEX(vertices!$D$2:$D$42,MATCH(distances!AJ$1,vertices!$A$2:$A$42,0)))^2+(INDEX(vertices!$E$2:$E$42,MATCH(distances!$A36,vertices!$A$2:$A$42,0))-INDEX(vertices!$E$2:$E$42,MATCH(distances!AJ$1,vertices!$A$2:$A$42,0)))^2),0)</f>
        <v>0</v>
      </c>
      <c r="AK36" s="2">
        <f>ROUND(SQRT((INDEX(vertices!$D$2:$D$42,MATCH(distances!$A36,vertices!$A$2:$A$42,0))-INDEX(vertices!$D$2:$D$42,MATCH(distances!AK$1,vertices!$A$2:$A$42,0)))^2+(INDEX(vertices!$E$2:$E$42,MATCH(distances!$A36,vertices!$A$2:$A$42,0))-INDEX(vertices!$E$2:$E$42,MATCH(distances!AK$1,vertices!$A$2:$A$42,0)))^2),0)</f>
        <v>278</v>
      </c>
      <c r="AL36" s="2">
        <f>ROUND(SQRT((INDEX(vertices!$D$2:$D$42,MATCH(distances!$A36,vertices!$A$2:$A$42,0))-INDEX(vertices!$D$2:$D$42,MATCH(distances!AL$1,vertices!$A$2:$A$42,0)))^2+(INDEX(vertices!$E$2:$E$42,MATCH(distances!$A36,vertices!$A$2:$A$42,0))-INDEX(vertices!$E$2:$E$42,MATCH(distances!AL$1,vertices!$A$2:$A$42,0)))^2),0)</f>
        <v>330</v>
      </c>
      <c r="AM36" s="2">
        <f>ROUND(SQRT((INDEX(vertices!$D$2:$D$42,MATCH(distances!$A36,vertices!$A$2:$A$42,0))-INDEX(vertices!$D$2:$D$42,MATCH(distances!AM$1,vertices!$A$2:$A$42,0)))^2+(INDEX(vertices!$E$2:$E$42,MATCH(distances!$A36,vertices!$A$2:$A$42,0))-INDEX(vertices!$E$2:$E$42,MATCH(distances!AM$1,vertices!$A$2:$A$42,0)))^2),0)</f>
        <v>147</v>
      </c>
      <c r="AN36" s="2">
        <f>ROUND(SQRT((INDEX(vertices!$D$2:$D$42,MATCH(distances!$A36,vertices!$A$2:$A$42,0))-INDEX(vertices!$D$2:$D$42,MATCH(distances!AN$1,vertices!$A$2:$A$42,0)))^2+(INDEX(vertices!$E$2:$E$42,MATCH(distances!$A36,vertices!$A$2:$A$42,0))-INDEX(vertices!$E$2:$E$42,MATCH(distances!AN$1,vertices!$A$2:$A$42,0)))^2),0)</f>
        <v>201</v>
      </c>
      <c r="AO36" s="2">
        <f>ROUND(SQRT((INDEX(vertices!$D$2:$D$42,MATCH(distances!$A36,vertices!$A$2:$A$42,0))-INDEX(vertices!$D$2:$D$42,MATCH(distances!AO$1,vertices!$A$2:$A$42,0)))^2+(INDEX(vertices!$E$2:$E$42,MATCH(distances!$A36,vertices!$A$2:$A$42,0))-INDEX(vertices!$E$2:$E$42,MATCH(distances!AO$1,vertices!$A$2:$A$42,0)))^2),0)</f>
        <v>204</v>
      </c>
      <c r="AP36" s="2">
        <f>ROUND(SQRT((INDEX(vertices!$D$2:$D$42,MATCH(distances!$A36,vertices!$A$2:$A$42,0))-INDEX(vertices!$D$2:$D$42,MATCH(distances!AP$1,vertices!$A$2:$A$42,0)))^2+(INDEX(vertices!$E$2:$E$42,MATCH(distances!$A36,vertices!$A$2:$A$42,0))-INDEX(vertices!$E$2:$E$42,MATCH(distances!AP$1,vertices!$A$2:$A$42,0)))^2),0)</f>
        <v>372</v>
      </c>
    </row>
    <row r="37" spans="1:42" x14ac:dyDescent="0.25">
      <c r="A37" t="str">
        <v>AJ</v>
      </c>
      <c r="B37" s="2">
        <f>ROUND(SQRT((INDEX(vertices!$D$2:$D$42,MATCH(distances!$A37,vertices!$A$2:$A$42,0))-INDEX(vertices!$D$2:$D$42,MATCH(distances!B$1,vertices!$A$2:$A$42,0)))^2+(INDEX(vertices!$E$2:$E$42,MATCH(distances!$A37,vertices!$A$2:$A$42,0))-INDEX(vertices!$E$2:$E$42,MATCH(distances!B$1,vertices!$A$2:$A$42,0)))^2),0)</f>
        <v>40</v>
      </c>
      <c r="C37" s="2">
        <f>ROUND(SQRT((INDEX(vertices!$D$2:$D$42,MATCH(distances!$A37,vertices!$A$2:$A$42,0))-INDEX(vertices!$D$2:$D$42,MATCH(distances!C$1,vertices!$A$2:$A$42,0)))^2+(INDEX(vertices!$E$2:$E$42,MATCH(distances!$A37,vertices!$A$2:$A$42,0))-INDEX(vertices!$E$2:$E$42,MATCH(distances!C$1,vertices!$A$2:$A$42,0)))^2),0)</f>
        <v>380</v>
      </c>
      <c r="D37" s="2">
        <f>ROUND(SQRT((INDEX(vertices!$D$2:$D$42,MATCH(distances!$A37,vertices!$A$2:$A$42,0))-INDEX(vertices!$D$2:$D$42,MATCH(distances!D$1,vertices!$A$2:$A$42,0)))^2+(INDEX(vertices!$E$2:$E$42,MATCH(distances!$A37,vertices!$A$2:$A$42,0))-INDEX(vertices!$E$2:$E$42,MATCH(distances!D$1,vertices!$A$2:$A$42,0)))^2),0)</f>
        <v>284</v>
      </c>
      <c r="E37" s="2">
        <f>ROUND(SQRT((INDEX(vertices!$D$2:$D$42,MATCH(distances!$A37,vertices!$A$2:$A$42,0))-INDEX(vertices!$D$2:$D$42,MATCH(distances!E$1,vertices!$A$2:$A$42,0)))^2+(INDEX(vertices!$E$2:$E$42,MATCH(distances!$A37,vertices!$A$2:$A$42,0))-INDEX(vertices!$E$2:$E$42,MATCH(distances!E$1,vertices!$A$2:$A$42,0)))^2),0)</f>
        <v>117</v>
      </c>
      <c r="F37" s="2">
        <f>ROUND(SQRT((INDEX(vertices!$D$2:$D$42,MATCH(distances!$A37,vertices!$A$2:$A$42,0))-INDEX(vertices!$D$2:$D$42,MATCH(distances!F$1,vertices!$A$2:$A$42,0)))^2+(INDEX(vertices!$E$2:$E$42,MATCH(distances!$A37,vertices!$A$2:$A$42,0))-INDEX(vertices!$E$2:$E$42,MATCH(distances!F$1,vertices!$A$2:$A$42,0)))^2),0)</f>
        <v>149</v>
      </c>
      <c r="G37" s="2">
        <f>ROUND(SQRT((INDEX(vertices!$D$2:$D$42,MATCH(distances!$A37,vertices!$A$2:$A$42,0))-INDEX(vertices!$D$2:$D$42,MATCH(distances!G$1,vertices!$A$2:$A$42,0)))^2+(INDEX(vertices!$E$2:$E$42,MATCH(distances!$A37,vertices!$A$2:$A$42,0))-INDEX(vertices!$E$2:$E$42,MATCH(distances!G$1,vertices!$A$2:$A$42,0)))^2),0)</f>
        <v>303</v>
      </c>
      <c r="H37" s="2">
        <f>ROUND(SQRT((INDEX(vertices!$D$2:$D$42,MATCH(distances!$A37,vertices!$A$2:$A$42,0))-INDEX(vertices!$D$2:$D$42,MATCH(distances!H$1,vertices!$A$2:$A$42,0)))^2+(INDEX(vertices!$E$2:$E$42,MATCH(distances!$A37,vertices!$A$2:$A$42,0))-INDEX(vertices!$E$2:$E$42,MATCH(distances!H$1,vertices!$A$2:$A$42,0)))^2),0)</f>
        <v>435</v>
      </c>
      <c r="I37" s="2">
        <f>ROUND(SQRT((INDEX(vertices!$D$2:$D$42,MATCH(distances!$A37,vertices!$A$2:$A$42,0))-INDEX(vertices!$D$2:$D$42,MATCH(distances!I$1,vertices!$A$2:$A$42,0)))^2+(INDEX(vertices!$E$2:$E$42,MATCH(distances!$A37,vertices!$A$2:$A$42,0))-INDEX(vertices!$E$2:$E$42,MATCH(distances!I$1,vertices!$A$2:$A$42,0)))^2),0)</f>
        <v>500</v>
      </c>
      <c r="J37" s="2">
        <f>ROUND(SQRT((INDEX(vertices!$D$2:$D$42,MATCH(distances!$A37,vertices!$A$2:$A$42,0))-INDEX(vertices!$D$2:$D$42,MATCH(distances!J$1,vertices!$A$2:$A$42,0)))^2+(INDEX(vertices!$E$2:$E$42,MATCH(distances!$A37,vertices!$A$2:$A$42,0))-INDEX(vertices!$E$2:$E$42,MATCH(distances!J$1,vertices!$A$2:$A$42,0)))^2),0)</f>
        <v>183</v>
      </c>
      <c r="K37" s="2">
        <f>ROUND(SQRT((INDEX(vertices!$D$2:$D$42,MATCH(distances!$A37,vertices!$A$2:$A$42,0))-INDEX(vertices!$D$2:$D$42,MATCH(distances!K$1,vertices!$A$2:$A$42,0)))^2+(INDEX(vertices!$E$2:$E$42,MATCH(distances!$A37,vertices!$A$2:$A$42,0))-INDEX(vertices!$E$2:$E$42,MATCH(distances!K$1,vertices!$A$2:$A$42,0)))^2),0)</f>
        <v>147</v>
      </c>
      <c r="L37" s="2">
        <f>ROUND(SQRT((INDEX(vertices!$D$2:$D$42,MATCH(distances!$A37,vertices!$A$2:$A$42,0))-INDEX(vertices!$D$2:$D$42,MATCH(distances!L$1,vertices!$A$2:$A$42,0)))^2+(INDEX(vertices!$E$2:$E$42,MATCH(distances!$A37,vertices!$A$2:$A$42,0))-INDEX(vertices!$E$2:$E$42,MATCH(distances!L$1,vertices!$A$2:$A$42,0)))^2),0)</f>
        <v>354</v>
      </c>
      <c r="M37" s="2">
        <f>ROUND(SQRT((INDEX(vertices!$D$2:$D$42,MATCH(distances!$A37,vertices!$A$2:$A$42,0))-INDEX(vertices!$D$2:$D$42,MATCH(distances!M$1,vertices!$A$2:$A$42,0)))^2+(INDEX(vertices!$E$2:$E$42,MATCH(distances!$A37,vertices!$A$2:$A$42,0))-INDEX(vertices!$E$2:$E$42,MATCH(distances!M$1,vertices!$A$2:$A$42,0)))^2),0)</f>
        <v>321</v>
      </c>
      <c r="N37" s="2">
        <f>ROUND(SQRT((INDEX(vertices!$D$2:$D$42,MATCH(distances!$A37,vertices!$A$2:$A$42,0))-INDEX(vertices!$D$2:$D$42,MATCH(distances!N$1,vertices!$A$2:$A$42,0)))^2+(INDEX(vertices!$E$2:$E$42,MATCH(distances!$A37,vertices!$A$2:$A$42,0))-INDEX(vertices!$E$2:$E$42,MATCH(distances!N$1,vertices!$A$2:$A$42,0)))^2),0)</f>
        <v>512</v>
      </c>
      <c r="O37" s="2">
        <f>ROUND(SQRT((INDEX(vertices!$D$2:$D$42,MATCH(distances!$A37,vertices!$A$2:$A$42,0))-INDEX(vertices!$D$2:$D$42,MATCH(distances!O$1,vertices!$A$2:$A$42,0)))^2+(INDEX(vertices!$E$2:$E$42,MATCH(distances!$A37,vertices!$A$2:$A$42,0))-INDEX(vertices!$E$2:$E$42,MATCH(distances!O$1,vertices!$A$2:$A$42,0)))^2),0)</f>
        <v>424</v>
      </c>
      <c r="P37" s="2">
        <f>ROUND(SQRT((INDEX(vertices!$D$2:$D$42,MATCH(distances!$A37,vertices!$A$2:$A$42,0))-INDEX(vertices!$D$2:$D$42,MATCH(distances!P$1,vertices!$A$2:$A$42,0)))^2+(INDEX(vertices!$E$2:$E$42,MATCH(distances!$A37,vertices!$A$2:$A$42,0))-INDEX(vertices!$E$2:$E$42,MATCH(distances!P$1,vertices!$A$2:$A$42,0)))^2),0)</f>
        <v>129</v>
      </c>
      <c r="Q37" s="2">
        <f>ROUND(SQRT((INDEX(vertices!$D$2:$D$42,MATCH(distances!$A37,vertices!$A$2:$A$42,0))-INDEX(vertices!$D$2:$D$42,MATCH(distances!Q$1,vertices!$A$2:$A$42,0)))^2+(INDEX(vertices!$E$2:$E$42,MATCH(distances!$A37,vertices!$A$2:$A$42,0))-INDEX(vertices!$E$2:$E$42,MATCH(distances!Q$1,vertices!$A$2:$A$42,0)))^2),0)</f>
        <v>357</v>
      </c>
      <c r="R37" s="2">
        <f>ROUND(SQRT((INDEX(vertices!$D$2:$D$42,MATCH(distances!$A37,vertices!$A$2:$A$42,0))-INDEX(vertices!$D$2:$D$42,MATCH(distances!R$1,vertices!$A$2:$A$42,0)))^2+(INDEX(vertices!$E$2:$E$42,MATCH(distances!$A37,vertices!$A$2:$A$42,0))-INDEX(vertices!$E$2:$E$42,MATCH(distances!R$1,vertices!$A$2:$A$42,0)))^2),0)</f>
        <v>307</v>
      </c>
      <c r="S37" s="2">
        <f>ROUND(SQRT((INDEX(vertices!$D$2:$D$42,MATCH(distances!$A37,vertices!$A$2:$A$42,0))-INDEX(vertices!$D$2:$D$42,MATCH(distances!S$1,vertices!$A$2:$A$42,0)))^2+(INDEX(vertices!$E$2:$E$42,MATCH(distances!$A37,vertices!$A$2:$A$42,0))-INDEX(vertices!$E$2:$E$42,MATCH(distances!S$1,vertices!$A$2:$A$42,0)))^2),0)</f>
        <v>342</v>
      </c>
      <c r="T37" s="2">
        <f>ROUND(SQRT((INDEX(vertices!$D$2:$D$42,MATCH(distances!$A37,vertices!$A$2:$A$42,0))-INDEX(vertices!$D$2:$D$42,MATCH(distances!T$1,vertices!$A$2:$A$42,0)))^2+(INDEX(vertices!$E$2:$E$42,MATCH(distances!$A37,vertices!$A$2:$A$42,0))-INDEX(vertices!$E$2:$E$42,MATCH(distances!T$1,vertices!$A$2:$A$42,0)))^2),0)</f>
        <v>209</v>
      </c>
      <c r="U37" s="2">
        <f>ROUND(SQRT((INDEX(vertices!$D$2:$D$42,MATCH(distances!$A37,vertices!$A$2:$A$42,0))-INDEX(vertices!$D$2:$D$42,MATCH(distances!U$1,vertices!$A$2:$A$42,0)))^2+(INDEX(vertices!$E$2:$E$42,MATCH(distances!$A37,vertices!$A$2:$A$42,0))-INDEX(vertices!$E$2:$E$42,MATCH(distances!U$1,vertices!$A$2:$A$42,0)))^2),0)</f>
        <v>325</v>
      </c>
      <c r="V37" s="2">
        <f>ROUND(SQRT((INDEX(vertices!$D$2:$D$42,MATCH(distances!$A37,vertices!$A$2:$A$42,0))-INDEX(vertices!$D$2:$D$42,MATCH(distances!V$1,vertices!$A$2:$A$42,0)))^2+(INDEX(vertices!$E$2:$E$42,MATCH(distances!$A37,vertices!$A$2:$A$42,0))-INDEX(vertices!$E$2:$E$42,MATCH(distances!V$1,vertices!$A$2:$A$42,0)))^2),0)</f>
        <v>396</v>
      </c>
      <c r="W37" s="2">
        <f>ROUND(SQRT((INDEX(vertices!$D$2:$D$42,MATCH(distances!$A37,vertices!$A$2:$A$42,0))-INDEX(vertices!$D$2:$D$42,MATCH(distances!W$1,vertices!$A$2:$A$42,0)))^2+(INDEX(vertices!$E$2:$E$42,MATCH(distances!$A37,vertices!$A$2:$A$42,0))-INDEX(vertices!$E$2:$E$42,MATCH(distances!W$1,vertices!$A$2:$A$42,0)))^2),0)</f>
        <v>450</v>
      </c>
      <c r="X37" s="2">
        <f>ROUND(SQRT((INDEX(vertices!$D$2:$D$42,MATCH(distances!$A37,vertices!$A$2:$A$42,0))-INDEX(vertices!$D$2:$D$42,MATCH(distances!X$1,vertices!$A$2:$A$42,0)))^2+(INDEX(vertices!$E$2:$E$42,MATCH(distances!$A37,vertices!$A$2:$A$42,0))-INDEX(vertices!$E$2:$E$42,MATCH(distances!X$1,vertices!$A$2:$A$42,0)))^2),0)</f>
        <v>215</v>
      </c>
      <c r="Y37" s="2">
        <f>ROUND(SQRT((INDEX(vertices!$D$2:$D$42,MATCH(distances!$A37,vertices!$A$2:$A$42,0))-INDEX(vertices!$D$2:$D$42,MATCH(distances!Y$1,vertices!$A$2:$A$42,0)))^2+(INDEX(vertices!$E$2:$E$42,MATCH(distances!$A37,vertices!$A$2:$A$42,0))-INDEX(vertices!$E$2:$E$42,MATCH(distances!Y$1,vertices!$A$2:$A$42,0)))^2),0)</f>
        <v>312</v>
      </c>
      <c r="Z37" s="2">
        <f>ROUND(SQRT((INDEX(vertices!$D$2:$D$42,MATCH(distances!$A37,vertices!$A$2:$A$42,0))-INDEX(vertices!$D$2:$D$42,MATCH(distances!Z$1,vertices!$A$2:$A$42,0)))^2+(INDEX(vertices!$E$2:$E$42,MATCH(distances!$A37,vertices!$A$2:$A$42,0))-INDEX(vertices!$E$2:$E$42,MATCH(distances!Z$1,vertices!$A$2:$A$42,0)))^2),0)</f>
        <v>222</v>
      </c>
      <c r="AA37" s="2">
        <f>ROUND(SQRT((INDEX(vertices!$D$2:$D$42,MATCH(distances!$A37,vertices!$A$2:$A$42,0))-INDEX(vertices!$D$2:$D$42,MATCH(distances!AA$1,vertices!$A$2:$A$42,0)))^2+(INDEX(vertices!$E$2:$E$42,MATCH(distances!$A37,vertices!$A$2:$A$42,0))-INDEX(vertices!$E$2:$E$42,MATCH(distances!AA$1,vertices!$A$2:$A$42,0)))^2),0)</f>
        <v>183</v>
      </c>
      <c r="AB37" s="2">
        <f>ROUND(SQRT((INDEX(vertices!$D$2:$D$42,MATCH(distances!$A37,vertices!$A$2:$A$42,0))-INDEX(vertices!$D$2:$D$42,MATCH(distances!AB$1,vertices!$A$2:$A$42,0)))^2+(INDEX(vertices!$E$2:$E$42,MATCH(distances!$A37,vertices!$A$2:$A$42,0))-INDEX(vertices!$E$2:$E$42,MATCH(distances!AB$1,vertices!$A$2:$A$42,0)))^2),0)</f>
        <v>351</v>
      </c>
      <c r="AC37" s="2">
        <f>ROUND(SQRT((INDEX(vertices!$D$2:$D$42,MATCH(distances!$A37,vertices!$A$2:$A$42,0))-INDEX(vertices!$D$2:$D$42,MATCH(distances!AC$1,vertices!$A$2:$A$42,0)))^2+(INDEX(vertices!$E$2:$E$42,MATCH(distances!$A37,vertices!$A$2:$A$42,0))-INDEX(vertices!$E$2:$E$42,MATCH(distances!AC$1,vertices!$A$2:$A$42,0)))^2),0)</f>
        <v>479</v>
      </c>
      <c r="AD37" s="2">
        <f>ROUND(SQRT((INDEX(vertices!$D$2:$D$42,MATCH(distances!$A37,vertices!$A$2:$A$42,0))-INDEX(vertices!$D$2:$D$42,MATCH(distances!AD$1,vertices!$A$2:$A$42,0)))^2+(INDEX(vertices!$E$2:$E$42,MATCH(distances!$A37,vertices!$A$2:$A$42,0))-INDEX(vertices!$E$2:$E$42,MATCH(distances!AD$1,vertices!$A$2:$A$42,0)))^2),0)</f>
        <v>290</v>
      </c>
      <c r="AE37" s="2">
        <f>ROUND(SQRT((INDEX(vertices!$D$2:$D$42,MATCH(distances!$A37,vertices!$A$2:$A$42,0))-INDEX(vertices!$D$2:$D$42,MATCH(distances!AE$1,vertices!$A$2:$A$42,0)))^2+(INDEX(vertices!$E$2:$E$42,MATCH(distances!$A37,vertices!$A$2:$A$42,0))-INDEX(vertices!$E$2:$E$42,MATCH(distances!AE$1,vertices!$A$2:$A$42,0)))^2),0)</f>
        <v>179</v>
      </c>
      <c r="AF37" s="2">
        <f>ROUND(SQRT((INDEX(vertices!$D$2:$D$42,MATCH(distances!$A37,vertices!$A$2:$A$42,0))-INDEX(vertices!$D$2:$D$42,MATCH(distances!AF$1,vertices!$A$2:$A$42,0)))^2+(INDEX(vertices!$E$2:$E$42,MATCH(distances!$A37,vertices!$A$2:$A$42,0))-INDEX(vertices!$E$2:$E$42,MATCH(distances!AF$1,vertices!$A$2:$A$42,0)))^2),0)</f>
        <v>442</v>
      </c>
      <c r="AG37" s="2">
        <f>ROUND(SQRT((INDEX(vertices!$D$2:$D$42,MATCH(distances!$A37,vertices!$A$2:$A$42,0))-INDEX(vertices!$D$2:$D$42,MATCH(distances!AG$1,vertices!$A$2:$A$42,0)))^2+(INDEX(vertices!$E$2:$E$42,MATCH(distances!$A37,vertices!$A$2:$A$42,0))-INDEX(vertices!$E$2:$E$42,MATCH(distances!AG$1,vertices!$A$2:$A$42,0)))^2),0)</f>
        <v>390</v>
      </c>
      <c r="AH37" s="2">
        <f>ROUND(SQRT((INDEX(vertices!$D$2:$D$42,MATCH(distances!$A37,vertices!$A$2:$A$42,0))-INDEX(vertices!$D$2:$D$42,MATCH(distances!AH$1,vertices!$A$2:$A$42,0)))^2+(INDEX(vertices!$E$2:$E$42,MATCH(distances!$A37,vertices!$A$2:$A$42,0))-INDEX(vertices!$E$2:$E$42,MATCH(distances!AH$1,vertices!$A$2:$A$42,0)))^2),0)</f>
        <v>72</v>
      </c>
      <c r="AI37" s="2">
        <f>ROUND(SQRT((INDEX(vertices!$D$2:$D$42,MATCH(distances!$A37,vertices!$A$2:$A$42,0))-INDEX(vertices!$D$2:$D$42,MATCH(distances!AI$1,vertices!$A$2:$A$42,0)))^2+(INDEX(vertices!$E$2:$E$42,MATCH(distances!$A37,vertices!$A$2:$A$42,0))-INDEX(vertices!$E$2:$E$42,MATCH(distances!AI$1,vertices!$A$2:$A$42,0)))^2),0)</f>
        <v>149</v>
      </c>
      <c r="AJ37" s="2">
        <f>ROUND(SQRT((INDEX(vertices!$D$2:$D$42,MATCH(distances!$A37,vertices!$A$2:$A$42,0))-INDEX(vertices!$D$2:$D$42,MATCH(distances!AJ$1,vertices!$A$2:$A$42,0)))^2+(INDEX(vertices!$E$2:$E$42,MATCH(distances!$A37,vertices!$A$2:$A$42,0))-INDEX(vertices!$E$2:$E$42,MATCH(distances!AJ$1,vertices!$A$2:$A$42,0)))^2),0)</f>
        <v>278</v>
      </c>
      <c r="AK37" s="2">
        <f>ROUND(SQRT((INDEX(vertices!$D$2:$D$42,MATCH(distances!$A37,vertices!$A$2:$A$42,0))-INDEX(vertices!$D$2:$D$42,MATCH(distances!AK$1,vertices!$A$2:$A$42,0)))^2+(INDEX(vertices!$E$2:$E$42,MATCH(distances!$A37,vertices!$A$2:$A$42,0))-INDEX(vertices!$E$2:$E$42,MATCH(distances!AK$1,vertices!$A$2:$A$42,0)))^2),0)</f>
        <v>0</v>
      </c>
      <c r="AL37" s="2">
        <f>ROUND(SQRT((INDEX(vertices!$D$2:$D$42,MATCH(distances!$A37,vertices!$A$2:$A$42,0))-INDEX(vertices!$D$2:$D$42,MATCH(distances!AL$1,vertices!$A$2:$A$42,0)))^2+(INDEX(vertices!$E$2:$E$42,MATCH(distances!$A37,vertices!$A$2:$A$42,0))-INDEX(vertices!$E$2:$E$42,MATCH(distances!AL$1,vertices!$A$2:$A$42,0)))^2),0)</f>
        <v>94</v>
      </c>
      <c r="AM37" s="2">
        <f>ROUND(SQRT((INDEX(vertices!$D$2:$D$42,MATCH(distances!$A37,vertices!$A$2:$A$42,0))-INDEX(vertices!$D$2:$D$42,MATCH(distances!AM$1,vertices!$A$2:$A$42,0)))^2+(INDEX(vertices!$E$2:$E$42,MATCH(distances!$A37,vertices!$A$2:$A$42,0))-INDEX(vertices!$E$2:$E$42,MATCH(distances!AM$1,vertices!$A$2:$A$42,0)))^2),0)</f>
        <v>158</v>
      </c>
      <c r="AN37" s="2">
        <f>ROUND(SQRT((INDEX(vertices!$D$2:$D$42,MATCH(distances!$A37,vertices!$A$2:$A$42,0))-INDEX(vertices!$D$2:$D$42,MATCH(distances!AN$1,vertices!$A$2:$A$42,0)))^2+(INDEX(vertices!$E$2:$E$42,MATCH(distances!$A37,vertices!$A$2:$A$42,0))-INDEX(vertices!$E$2:$E$42,MATCH(distances!AN$1,vertices!$A$2:$A$42,0)))^2),0)</f>
        <v>477</v>
      </c>
      <c r="AO37" s="2">
        <f>ROUND(SQRT((INDEX(vertices!$D$2:$D$42,MATCH(distances!$A37,vertices!$A$2:$A$42,0))-INDEX(vertices!$D$2:$D$42,MATCH(distances!AO$1,vertices!$A$2:$A$42,0)))^2+(INDEX(vertices!$E$2:$E$42,MATCH(distances!$A37,vertices!$A$2:$A$42,0))-INDEX(vertices!$E$2:$E$42,MATCH(distances!AO$1,vertices!$A$2:$A$42,0)))^2),0)</f>
        <v>458</v>
      </c>
      <c r="AP37" s="2">
        <f>ROUND(SQRT((INDEX(vertices!$D$2:$D$42,MATCH(distances!$A37,vertices!$A$2:$A$42,0))-INDEX(vertices!$D$2:$D$42,MATCH(distances!AP$1,vertices!$A$2:$A$42,0)))^2+(INDEX(vertices!$E$2:$E$42,MATCH(distances!$A37,vertices!$A$2:$A$42,0))-INDEX(vertices!$E$2:$E$42,MATCH(distances!AP$1,vertices!$A$2:$A$42,0)))^2),0)</f>
        <v>104</v>
      </c>
    </row>
    <row r="38" spans="1:42" x14ac:dyDescent="0.25">
      <c r="A38" t="str">
        <v>AK</v>
      </c>
      <c r="B38" s="2">
        <f>ROUND(SQRT((INDEX(vertices!$D$2:$D$42,MATCH(distances!$A38,vertices!$A$2:$A$42,0))-INDEX(vertices!$D$2:$D$42,MATCH(distances!B$1,vertices!$A$2:$A$42,0)))^2+(INDEX(vertices!$E$2:$E$42,MATCH(distances!$A38,vertices!$A$2:$A$42,0))-INDEX(vertices!$E$2:$E$42,MATCH(distances!B$1,vertices!$A$2:$A$42,0)))^2),0)</f>
        <v>56</v>
      </c>
      <c r="C38" s="2">
        <f>ROUND(SQRT((INDEX(vertices!$D$2:$D$42,MATCH(distances!$A38,vertices!$A$2:$A$42,0))-INDEX(vertices!$D$2:$D$42,MATCH(distances!C$1,vertices!$A$2:$A$42,0)))^2+(INDEX(vertices!$E$2:$E$42,MATCH(distances!$A38,vertices!$A$2:$A$42,0))-INDEX(vertices!$E$2:$E$42,MATCH(distances!C$1,vertices!$A$2:$A$42,0)))^2),0)</f>
        <v>388</v>
      </c>
      <c r="D38" s="2">
        <f>ROUND(SQRT((INDEX(vertices!$D$2:$D$42,MATCH(distances!$A38,vertices!$A$2:$A$42,0))-INDEX(vertices!$D$2:$D$42,MATCH(distances!D$1,vertices!$A$2:$A$42,0)))^2+(INDEX(vertices!$E$2:$E$42,MATCH(distances!$A38,vertices!$A$2:$A$42,0))-INDEX(vertices!$E$2:$E$42,MATCH(distances!D$1,vertices!$A$2:$A$42,0)))^2),0)</f>
        <v>270</v>
      </c>
      <c r="E38" s="2">
        <f>ROUND(SQRT((INDEX(vertices!$D$2:$D$42,MATCH(distances!$A38,vertices!$A$2:$A$42,0))-INDEX(vertices!$D$2:$D$42,MATCH(distances!E$1,vertices!$A$2:$A$42,0)))^2+(INDEX(vertices!$E$2:$E$42,MATCH(distances!$A38,vertices!$A$2:$A$42,0))-INDEX(vertices!$E$2:$E$42,MATCH(distances!E$1,vertices!$A$2:$A$42,0)))^2),0)</f>
        <v>189</v>
      </c>
      <c r="F38" s="2">
        <f>ROUND(SQRT((INDEX(vertices!$D$2:$D$42,MATCH(distances!$A38,vertices!$A$2:$A$42,0))-INDEX(vertices!$D$2:$D$42,MATCH(distances!F$1,vertices!$A$2:$A$42,0)))^2+(INDEX(vertices!$E$2:$E$42,MATCH(distances!$A38,vertices!$A$2:$A$42,0))-INDEX(vertices!$E$2:$E$42,MATCH(distances!F$1,vertices!$A$2:$A$42,0)))^2),0)</f>
        <v>213</v>
      </c>
      <c r="G38" s="2">
        <f>ROUND(SQRT((INDEX(vertices!$D$2:$D$42,MATCH(distances!$A38,vertices!$A$2:$A$42,0))-INDEX(vertices!$D$2:$D$42,MATCH(distances!G$1,vertices!$A$2:$A$42,0)))^2+(INDEX(vertices!$E$2:$E$42,MATCH(distances!$A38,vertices!$A$2:$A$42,0))-INDEX(vertices!$E$2:$E$42,MATCH(distances!G$1,vertices!$A$2:$A$42,0)))^2),0)</f>
        <v>393</v>
      </c>
      <c r="H38" s="2">
        <f>ROUND(SQRT((INDEX(vertices!$D$2:$D$42,MATCH(distances!$A38,vertices!$A$2:$A$42,0))-INDEX(vertices!$D$2:$D$42,MATCH(distances!H$1,vertices!$A$2:$A$42,0)))^2+(INDEX(vertices!$E$2:$E$42,MATCH(distances!$A38,vertices!$A$2:$A$42,0))-INDEX(vertices!$E$2:$E$42,MATCH(distances!H$1,vertices!$A$2:$A$42,0)))^2),0)</f>
        <v>430</v>
      </c>
      <c r="I38" s="2">
        <f>ROUND(SQRT((INDEX(vertices!$D$2:$D$42,MATCH(distances!$A38,vertices!$A$2:$A$42,0))-INDEX(vertices!$D$2:$D$42,MATCH(distances!I$1,vertices!$A$2:$A$42,0)))^2+(INDEX(vertices!$E$2:$E$42,MATCH(distances!$A38,vertices!$A$2:$A$42,0))-INDEX(vertices!$E$2:$E$42,MATCH(distances!I$1,vertices!$A$2:$A$42,0)))^2),0)</f>
        <v>558</v>
      </c>
      <c r="J38" s="2">
        <f>ROUND(SQRT((INDEX(vertices!$D$2:$D$42,MATCH(distances!$A38,vertices!$A$2:$A$42,0))-INDEX(vertices!$D$2:$D$42,MATCH(distances!J$1,vertices!$A$2:$A$42,0)))^2+(INDEX(vertices!$E$2:$E$42,MATCH(distances!$A38,vertices!$A$2:$A$42,0))-INDEX(vertices!$E$2:$E$42,MATCH(distances!J$1,vertices!$A$2:$A$42,0)))^2),0)</f>
        <v>262</v>
      </c>
      <c r="K38" s="2">
        <f>ROUND(SQRT((INDEX(vertices!$D$2:$D$42,MATCH(distances!$A38,vertices!$A$2:$A$42,0))-INDEX(vertices!$D$2:$D$42,MATCH(distances!K$1,vertices!$A$2:$A$42,0)))^2+(INDEX(vertices!$E$2:$E$42,MATCH(distances!$A38,vertices!$A$2:$A$42,0))-INDEX(vertices!$E$2:$E$42,MATCH(distances!K$1,vertices!$A$2:$A$42,0)))^2),0)</f>
        <v>240</v>
      </c>
      <c r="L38" s="2">
        <f>ROUND(SQRT((INDEX(vertices!$D$2:$D$42,MATCH(distances!$A38,vertices!$A$2:$A$42,0))-INDEX(vertices!$D$2:$D$42,MATCH(distances!L$1,vertices!$A$2:$A$42,0)))^2+(INDEX(vertices!$E$2:$E$42,MATCH(distances!$A38,vertices!$A$2:$A$42,0))-INDEX(vertices!$E$2:$E$42,MATCH(distances!L$1,vertices!$A$2:$A$42,0)))^2),0)</f>
        <v>431</v>
      </c>
      <c r="M38" s="2">
        <f>ROUND(SQRT((INDEX(vertices!$D$2:$D$42,MATCH(distances!$A38,vertices!$A$2:$A$42,0))-INDEX(vertices!$D$2:$D$42,MATCH(distances!M$1,vertices!$A$2:$A$42,0)))^2+(INDEX(vertices!$E$2:$E$42,MATCH(distances!$A38,vertices!$A$2:$A$42,0))-INDEX(vertices!$E$2:$E$42,MATCH(distances!M$1,vertices!$A$2:$A$42,0)))^2),0)</f>
        <v>414</v>
      </c>
      <c r="N38" s="2">
        <f>ROUND(SQRT((INDEX(vertices!$D$2:$D$42,MATCH(distances!$A38,vertices!$A$2:$A$42,0))-INDEX(vertices!$D$2:$D$42,MATCH(distances!N$1,vertices!$A$2:$A$42,0)))^2+(INDEX(vertices!$E$2:$E$42,MATCH(distances!$A38,vertices!$A$2:$A$42,0))-INDEX(vertices!$E$2:$E$42,MATCH(distances!N$1,vertices!$A$2:$A$42,0)))^2),0)</f>
        <v>570</v>
      </c>
      <c r="O38" s="2">
        <f>ROUND(SQRT((INDEX(vertices!$D$2:$D$42,MATCH(distances!$A38,vertices!$A$2:$A$42,0))-INDEX(vertices!$D$2:$D$42,MATCH(distances!O$1,vertices!$A$2:$A$42,0)))^2+(INDEX(vertices!$E$2:$E$42,MATCH(distances!$A38,vertices!$A$2:$A$42,0))-INDEX(vertices!$E$2:$E$42,MATCH(distances!O$1,vertices!$A$2:$A$42,0)))^2),0)</f>
        <v>508</v>
      </c>
      <c r="P38" s="2">
        <f>ROUND(SQRT((INDEX(vertices!$D$2:$D$42,MATCH(distances!$A38,vertices!$A$2:$A$42,0))-INDEX(vertices!$D$2:$D$42,MATCH(distances!P$1,vertices!$A$2:$A$42,0)))^2+(INDEX(vertices!$E$2:$E$42,MATCH(distances!$A38,vertices!$A$2:$A$42,0))-INDEX(vertices!$E$2:$E$42,MATCH(distances!P$1,vertices!$A$2:$A$42,0)))^2),0)</f>
        <v>222</v>
      </c>
      <c r="Q38" s="2">
        <f>ROUND(SQRT((INDEX(vertices!$D$2:$D$42,MATCH(distances!$A38,vertices!$A$2:$A$42,0))-INDEX(vertices!$D$2:$D$42,MATCH(distances!Q$1,vertices!$A$2:$A$42,0)))^2+(INDEX(vertices!$E$2:$E$42,MATCH(distances!$A38,vertices!$A$2:$A$42,0))-INDEX(vertices!$E$2:$E$42,MATCH(distances!Q$1,vertices!$A$2:$A$42,0)))^2),0)</f>
        <v>441</v>
      </c>
      <c r="R38" s="2">
        <f>ROUND(SQRT((INDEX(vertices!$D$2:$D$42,MATCH(distances!$A38,vertices!$A$2:$A$42,0))-INDEX(vertices!$D$2:$D$42,MATCH(distances!R$1,vertices!$A$2:$A$42,0)))^2+(INDEX(vertices!$E$2:$E$42,MATCH(distances!$A38,vertices!$A$2:$A$42,0))-INDEX(vertices!$E$2:$E$42,MATCH(distances!R$1,vertices!$A$2:$A$42,0)))^2),0)</f>
        <v>346</v>
      </c>
      <c r="S38" s="2">
        <f>ROUND(SQRT((INDEX(vertices!$D$2:$D$42,MATCH(distances!$A38,vertices!$A$2:$A$42,0))-INDEX(vertices!$D$2:$D$42,MATCH(distances!S$1,vertices!$A$2:$A$42,0)))^2+(INDEX(vertices!$E$2:$E$42,MATCH(distances!$A38,vertices!$A$2:$A$42,0))-INDEX(vertices!$E$2:$E$42,MATCH(distances!S$1,vertices!$A$2:$A$42,0)))^2),0)</f>
        <v>435</v>
      </c>
      <c r="T38" s="2">
        <f>ROUND(SQRT((INDEX(vertices!$D$2:$D$42,MATCH(distances!$A38,vertices!$A$2:$A$42,0))-INDEX(vertices!$D$2:$D$42,MATCH(distances!T$1,vertices!$A$2:$A$42,0)))^2+(INDEX(vertices!$E$2:$E$42,MATCH(distances!$A38,vertices!$A$2:$A$42,0))-INDEX(vertices!$E$2:$E$42,MATCH(distances!T$1,vertices!$A$2:$A$42,0)))^2),0)</f>
        <v>285</v>
      </c>
      <c r="U38" s="2">
        <f>ROUND(SQRT((INDEX(vertices!$D$2:$D$42,MATCH(distances!$A38,vertices!$A$2:$A$42,0))-INDEX(vertices!$D$2:$D$42,MATCH(distances!U$1,vertices!$A$2:$A$42,0)))^2+(INDEX(vertices!$E$2:$E$42,MATCH(distances!$A38,vertices!$A$2:$A$42,0))-INDEX(vertices!$E$2:$E$42,MATCH(distances!U$1,vertices!$A$2:$A$42,0)))^2),0)</f>
        <v>375</v>
      </c>
      <c r="V38" s="2">
        <f>ROUND(SQRT((INDEX(vertices!$D$2:$D$42,MATCH(distances!$A38,vertices!$A$2:$A$42,0))-INDEX(vertices!$D$2:$D$42,MATCH(distances!V$1,vertices!$A$2:$A$42,0)))^2+(INDEX(vertices!$E$2:$E$42,MATCH(distances!$A38,vertices!$A$2:$A$42,0))-INDEX(vertices!$E$2:$E$42,MATCH(distances!V$1,vertices!$A$2:$A$42,0)))^2),0)</f>
        <v>427</v>
      </c>
      <c r="W38" s="2">
        <f>ROUND(SQRT((INDEX(vertices!$D$2:$D$42,MATCH(distances!$A38,vertices!$A$2:$A$42,0))-INDEX(vertices!$D$2:$D$42,MATCH(distances!W$1,vertices!$A$2:$A$42,0)))^2+(INDEX(vertices!$E$2:$E$42,MATCH(distances!$A38,vertices!$A$2:$A$42,0))-INDEX(vertices!$E$2:$E$42,MATCH(distances!W$1,vertices!$A$2:$A$42,0)))^2),0)</f>
        <v>512</v>
      </c>
      <c r="X38" s="2">
        <f>ROUND(SQRT((INDEX(vertices!$D$2:$D$42,MATCH(distances!$A38,vertices!$A$2:$A$42,0))-INDEX(vertices!$D$2:$D$42,MATCH(distances!X$1,vertices!$A$2:$A$42,0)))^2+(INDEX(vertices!$E$2:$E$42,MATCH(distances!$A38,vertices!$A$2:$A$42,0))-INDEX(vertices!$E$2:$E$42,MATCH(distances!X$1,vertices!$A$2:$A$42,0)))^2),0)</f>
        <v>197</v>
      </c>
      <c r="Y38" s="2">
        <f>ROUND(SQRT((INDEX(vertices!$D$2:$D$42,MATCH(distances!$A38,vertices!$A$2:$A$42,0))-INDEX(vertices!$D$2:$D$42,MATCH(distances!Y$1,vertices!$A$2:$A$42,0)))^2+(INDEX(vertices!$E$2:$E$42,MATCH(distances!$A38,vertices!$A$2:$A$42,0))-INDEX(vertices!$E$2:$E$42,MATCH(distances!Y$1,vertices!$A$2:$A$42,0)))^2),0)</f>
        <v>345</v>
      </c>
      <c r="Z38" s="2">
        <f>ROUND(SQRT((INDEX(vertices!$D$2:$D$42,MATCH(distances!$A38,vertices!$A$2:$A$42,0))-INDEX(vertices!$D$2:$D$42,MATCH(distances!Z$1,vertices!$A$2:$A$42,0)))^2+(INDEX(vertices!$E$2:$E$42,MATCH(distances!$A38,vertices!$A$2:$A$42,0))-INDEX(vertices!$E$2:$E$42,MATCH(distances!Z$1,vertices!$A$2:$A$42,0)))^2),0)</f>
        <v>315</v>
      </c>
      <c r="AA38" s="2">
        <f>ROUND(SQRT((INDEX(vertices!$D$2:$D$42,MATCH(distances!$A38,vertices!$A$2:$A$42,0))-INDEX(vertices!$D$2:$D$42,MATCH(distances!AA$1,vertices!$A$2:$A$42,0)))^2+(INDEX(vertices!$E$2:$E$42,MATCH(distances!$A38,vertices!$A$2:$A$42,0))-INDEX(vertices!$E$2:$E$42,MATCH(distances!AA$1,vertices!$A$2:$A$42,0)))^2),0)</f>
        <v>262</v>
      </c>
      <c r="AB38" s="2">
        <f>ROUND(SQRT((INDEX(vertices!$D$2:$D$42,MATCH(distances!$A38,vertices!$A$2:$A$42,0))-INDEX(vertices!$D$2:$D$42,MATCH(distances!AB$1,vertices!$A$2:$A$42,0)))^2+(INDEX(vertices!$E$2:$E$42,MATCH(distances!$A38,vertices!$A$2:$A$42,0))-INDEX(vertices!$E$2:$E$42,MATCH(distances!AB$1,vertices!$A$2:$A$42,0)))^2),0)</f>
        <v>438</v>
      </c>
      <c r="AC38" s="2">
        <f>ROUND(SQRT((INDEX(vertices!$D$2:$D$42,MATCH(distances!$A38,vertices!$A$2:$A$42,0))-INDEX(vertices!$D$2:$D$42,MATCH(distances!AC$1,vertices!$A$2:$A$42,0)))^2+(INDEX(vertices!$E$2:$E$42,MATCH(distances!$A38,vertices!$A$2:$A$42,0))-INDEX(vertices!$E$2:$E$42,MATCH(distances!AC$1,vertices!$A$2:$A$42,0)))^2),0)</f>
        <v>518</v>
      </c>
      <c r="AD38" s="2">
        <f>ROUND(SQRT((INDEX(vertices!$D$2:$D$42,MATCH(distances!$A38,vertices!$A$2:$A$42,0))-INDEX(vertices!$D$2:$D$42,MATCH(distances!AD$1,vertices!$A$2:$A$42,0)))^2+(INDEX(vertices!$E$2:$E$42,MATCH(distances!$A38,vertices!$A$2:$A$42,0))-INDEX(vertices!$E$2:$E$42,MATCH(distances!AD$1,vertices!$A$2:$A$42,0)))^2),0)</f>
        <v>354</v>
      </c>
      <c r="AE38" s="2">
        <f>ROUND(SQRT((INDEX(vertices!$D$2:$D$42,MATCH(distances!$A38,vertices!$A$2:$A$42,0))-INDEX(vertices!$D$2:$D$42,MATCH(distances!AE$1,vertices!$A$2:$A$42,0)))^2+(INDEX(vertices!$E$2:$E$42,MATCH(distances!$A38,vertices!$A$2:$A$42,0))-INDEX(vertices!$E$2:$E$42,MATCH(distances!AE$1,vertices!$A$2:$A$42,0)))^2),0)</f>
        <v>204</v>
      </c>
      <c r="AF38" s="2">
        <f>ROUND(SQRT((INDEX(vertices!$D$2:$D$42,MATCH(distances!$A38,vertices!$A$2:$A$42,0))-INDEX(vertices!$D$2:$D$42,MATCH(distances!AF$1,vertices!$A$2:$A$42,0)))^2+(INDEX(vertices!$E$2:$E$42,MATCH(distances!$A38,vertices!$A$2:$A$42,0))-INDEX(vertices!$E$2:$E$42,MATCH(distances!AF$1,vertices!$A$2:$A$42,0)))^2),0)</f>
        <v>522</v>
      </c>
      <c r="AG38" s="2">
        <f>ROUND(SQRT((INDEX(vertices!$D$2:$D$42,MATCH(distances!$A38,vertices!$A$2:$A$42,0))-INDEX(vertices!$D$2:$D$42,MATCH(distances!AG$1,vertices!$A$2:$A$42,0)))^2+(INDEX(vertices!$E$2:$E$42,MATCH(distances!$A38,vertices!$A$2:$A$42,0))-INDEX(vertices!$E$2:$E$42,MATCH(distances!AG$1,vertices!$A$2:$A$42,0)))^2),0)</f>
        <v>389</v>
      </c>
      <c r="AH38" s="2">
        <f>ROUND(SQRT((INDEX(vertices!$D$2:$D$42,MATCH(distances!$A38,vertices!$A$2:$A$42,0))-INDEX(vertices!$D$2:$D$42,MATCH(distances!AH$1,vertices!$A$2:$A$42,0)))^2+(INDEX(vertices!$E$2:$E$42,MATCH(distances!$A38,vertices!$A$2:$A$42,0))-INDEX(vertices!$E$2:$E$42,MATCH(distances!AH$1,vertices!$A$2:$A$42,0)))^2),0)</f>
        <v>141</v>
      </c>
      <c r="AI38" s="2">
        <f>ROUND(SQRT((INDEX(vertices!$D$2:$D$42,MATCH(distances!$A38,vertices!$A$2:$A$42,0))-INDEX(vertices!$D$2:$D$42,MATCH(distances!AI$1,vertices!$A$2:$A$42,0)))^2+(INDEX(vertices!$E$2:$E$42,MATCH(distances!$A38,vertices!$A$2:$A$42,0))-INDEX(vertices!$E$2:$E$42,MATCH(distances!AI$1,vertices!$A$2:$A$42,0)))^2),0)</f>
        <v>181</v>
      </c>
      <c r="AJ38" s="2">
        <f>ROUND(SQRT((INDEX(vertices!$D$2:$D$42,MATCH(distances!$A38,vertices!$A$2:$A$42,0))-INDEX(vertices!$D$2:$D$42,MATCH(distances!AJ$1,vertices!$A$2:$A$42,0)))^2+(INDEX(vertices!$E$2:$E$42,MATCH(distances!$A38,vertices!$A$2:$A$42,0))-INDEX(vertices!$E$2:$E$42,MATCH(distances!AJ$1,vertices!$A$2:$A$42,0)))^2),0)</f>
        <v>330</v>
      </c>
      <c r="AK38" s="2">
        <f>ROUND(SQRT((INDEX(vertices!$D$2:$D$42,MATCH(distances!$A38,vertices!$A$2:$A$42,0))-INDEX(vertices!$D$2:$D$42,MATCH(distances!AK$1,vertices!$A$2:$A$42,0)))^2+(INDEX(vertices!$E$2:$E$42,MATCH(distances!$A38,vertices!$A$2:$A$42,0))-INDEX(vertices!$E$2:$E$42,MATCH(distances!AK$1,vertices!$A$2:$A$42,0)))^2),0)</f>
        <v>94</v>
      </c>
      <c r="AL38" s="2">
        <f>ROUND(SQRT((INDEX(vertices!$D$2:$D$42,MATCH(distances!$A38,vertices!$A$2:$A$42,0))-INDEX(vertices!$D$2:$D$42,MATCH(distances!AL$1,vertices!$A$2:$A$42,0)))^2+(INDEX(vertices!$E$2:$E$42,MATCH(distances!$A38,vertices!$A$2:$A$42,0))-INDEX(vertices!$E$2:$E$42,MATCH(distances!AL$1,vertices!$A$2:$A$42,0)))^2),0)</f>
        <v>0</v>
      </c>
      <c r="AM38" s="2">
        <f>ROUND(SQRT((INDEX(vertices!$D$2:$D$42,MATCH(distances!$A38,vertices!$A$2:$A$42,0))-INDEX(vertices!$D$2:$D$42,MATCH(distances!AM$1,vertices!$A$2:$A$42,0)))^2+(INDEX(vertices!$E$2:$E$42,MATCH(distances!$A38,vertices!$A$2:$A$42,0))-INDEX(vertices!$E$2:$E$42,MATCH(distances!AM$1,vertices!$A$2:$A$42,0)))^2),0)</f>
        <v>238</v>
      </c>
      <c r="AN38" s="2">
        <f>ROUND(SQRT((INDEX(vertices!$D$2:$D$42,MATCH(distances!$A38,vertices!$A$2:$A$42,0))-INDEX(vertices!$D$2:$D$42,MATCH(distances!AN$1,vertices!$A$2:$A$42,0)))^2+(INDEX(vertices!$E$2:$E$42,MATCH(distances!$A38,vertices!$A$2:$A$42,0))-INDEX(vertices!$E$2:$E$42,MATCH(distances!AN$1,vertices!$A$2:$A$42,0)))^2),0)</f>
        <v>529</v>
      </c>
      <c r="AO38" s="2">
        <f>ROUND(SQRT((INDEX(vertices!$D$2:$D$42,MATCH(distances!$A38,vertices!$A$2:$A$42,0))-INDEX(vertices!$D$2:$D$42,MATCH(distances!AO$1,vertices!$A$2:$A$42,0)))^2+(INDEX(vertices!$E$2:$E$42,MATCH(distances!$A38,vertices!$A$2:$A$42,0))-INDEX(vertices!$E$2:$E$42,MATCH(distances!AO$1,vertices!$A$2:$A$42,0)))^2),0)</f>
        <v>525</v>
      </c>
      <c r="AP38" s="2">
        <f>ROUND(SQRT((INDEX(vertices!$D$2:$D$42,MATCH(distances!$A38,vertices!$A$2:$A$42,0))-INDEX(vertices!$D$2:$D$42,MATCH(distances!AP$1,vertices!$A$2:$A$42,0)))^2+(INDEX(vertices!$E$2:$E$42,MATCH(distances!$A38,vertices!$A$2:$A$42,0))-INDEX(vertices!$E$2:$E$42,MATCH(distances!AP$1,vertices!$A$2:$A$42,0)))^2),0)</f>
        <v>59</v>
      </c>
    </row>
    <row r="39" spans="1:42" x14ac:dyDescent="0.25">
      <c r="A39" t="str">
        <v>AL</v>
      </c>
      <c r="B39" s="2">
        <f>ROUND(SQRT((INDEX(vertices!$D$2:$D$42,MATCH(distances!$A39,vertices!$A$2:$A$42,0))-INDEX(vertices!$D$2:$D$42,MATCH(distances!B$1,vertices!$A$2:$A$42,0)))^2+(INDEX(vertices!$E$2:$E$42,MATCH(distances!$A39,vertices!$A$2:$A$42,0))-INDEX(vertices!$E$2:$E$42,MATCH(distances!B$1,vertices!$A$2:$A$42,0)))^2),0)</f>
        <v>183</v>
      </c>
      <c r="C39" s="2">
        <f>ROUND(SQRT((INDEX(vertices!$D$2:$D$42,MATCH(distances!$A39,vertices!$A$2:$A$42,0))-INDEX(vertices!$D$2:$D$42,MATCH(distances!C$1,vertices!$A$2:$A$42,0)))^2+(INDEX(vertices!$E$2:$E$42,MATCH(distances!$A39,vertices!$A$2:$A$42,0))-INDEX(vertices!$E$2:$E$42,MATCH(distances!C$1,vertices!$A$2:$A$42,0)))^2),0)</f>
        <v>308</v>
      </c>
      <c r="D39" s="2">
        <f>ROUND(SQRT((INDEX(vertices!$D$2:$D$42,MATCH(distances!$A39,vertices!$A$2:$A$42,0))-INDEX(vertices!$D$2:$D$42,MATCH(distances!D$1,vertices!$A$2:$A$42,0)))^2+(INDEX(vertices!$E$2:$E$42,MATCH(distances!$A39,vertices!$A$2:$A$42,0))-INDEX(vertices!$E$2:$E$42,MATCH(distances!D$1,vertices!$A$2:$A$42,0)))^2),0)</f>
        <v>268</v>
      </c>
      <c r="E39" s="2">
        <f>ROUND(SQRT((INDEX(vertices!$D$2:$D$42,MATCH(distances!$A39,vertices!$A$2:$A$42,0))-INDEX(vertices!$D$2:$D$42,MATCH(distances!E$1,vertices!$A$2:$A$42,0)))^2+(INDEX(vertices!$E$2:$E$42,MATCH(distances!$A39,vertices!$A$2:$A$42,0))-INDEX(vertices!$E$2:$E$42,MATCH(distances!E$1,vertices!$A$2:$A$42,0)))^2),0)</f>
        <v>50</v>
      </c>
      <c r="F39" s="2">
        <f>ROUND(SQRT((INDEX(vertices!$D$2:$D$42,MATCH(distances!$A39,vertices!$A$2:$A$42,0))-INDEX(vertices!$D$2:$D$42,MATCH(distances!F$1,vertices!$A$2:$A$42,0)))^2+(INDEX(vertices!$E$2:$E$42,MATCH(distances!$A39,vertices!$A$2:$A$42,0))-INDEX(vertices!$E$2:$E$42,MATCH(distances!F$1,vertices!$A$2:$A$42,0)))^2),0)</f>
        <v>49</v>
      </c>
      <c r="G39" s="2">
        <f>ROUND(SQRT((INDEX(vertices!$D$2:$D$42,MATCH(distances!$A39,vertices!$A$2:$A$42,0))-INDEX(vertices!$D$2:$D$42,MATCH(distances!G$1,vertices!$A$2:$A$42,0)))^2+(INDEX(vertices!$E$2:$E$42,MATCH(distances!$A39,vertices!$A$2:$A$42,0))-INDEX(vertices!$E$2:$E$42,MATCH(distances!G$1,vertices!$A$2:$A$42,0)))^2),0)</f>
        <v>167</v>
      </c>
      <c r="H39" s="2">
        <f>ROUND(SQRT((INDEX(vertices!$D$2:$D$42,MATCH(distances!$A39,vertices!$A$2:$A$42,0))-INDEX(vertices!$D$2:$D$42,MATCH(distances!H$1,vertices!$A$2:$A$42,0)))^2+(INDEX(vertices!$E$2:$E$42,MATCH(distances!$A39,vertices!$A$2:$A$42,0))-INDEX(vertices!$E$2:$E$42,MATCH(distances!H$1,vertices!$A$2:$A$42,0)))^2),0)</f>
        <v>377</v>
      </c>
      <c r="I39" s="2">
        <f>ROUND(SQRT((INDEX(vertices!$D$2:$D$42,MATCH(distances!$A39,vertices!$A$2:$A$42,0))-INDEX(vertices!$D$2:$D$42,MATCH(distances!I$1,vertices!$A$2:$A$42,0)))^2+(INDEX(vertices!$E$2:$E$42,MATCH(distances!$A39,vertices!$A$2:$A$42,0))-INDEX(vertices!$E$2:$E$42,MATCH(distances!I$1,vertices!$A$2:$A$42,0)))^2),0)</f>
        <v>349</v>
      </c>
      <c r="J39" s="2">
        <f>ROUND(SQRT((INDEX(vertices!$D$2:$D$42,MATCH(distances!$A39,vertices!$A$2:$A$42,0))-INDEX(vertices!$D$2:$D$42,MATCH(distances!J$1,vertices!$A$2:$A$42,0)))^2+(INDEX(vertices!$E$2:$E$42,MATCH(distances!$A39,vertices!$A$2:$A$42,0))-INDEX(vertices!$E$2:$E$42,MATCH(distances!J$1,vertices!$A$2:$A$42,0)))^2),0)</f>
        <v>25</v>
      </c>
      <c r="K39" s="2">
        <f>ROUND(SQRT((INDEX(vertices!$D$2:$D$42,MATCH(distances!$A39,vertices!$A$2:$A$42,0))-INDEX(vertices!$D$2:$D$42,MATCH(distances!K$1,vertices!$A$2:$A$42,0)))^2+(INDEX(vertices!$E$2:$E$42,MATCH(distances!$A39,vertices!$A$2:$A$42,0))-INDEX(vertices!$E$2:$E$42,MATCH(distances!K$1,vertices!$A$2:$A$42,0)))^2),0)</f>
        <v>122</v>
      </c>
      <c r="L39" s="2">
        <f>ROUND(SQRT((INDEX(vertices!$D$2:$D$42,MATCH(distances!$A39,vertices!$A$2:$A$42,0))-INDEX(vertices!$D$2:$D$42,MATCH(distances!L$1,vertices!$A$2:$A$42,0)))^2+(INDEX(vertices!$E$2:$E$42,MATCH(distances!$A39,vertices!$A$2:$A$42,0))-INDEX(vertices!$E$2:$E$42,MATCH(distances!L$1,vertices!$A$2:$A$42,0)))^2),0)</f>
        <v>196</v>
      </c>
      <c r="M39" s="2">
        <f>ROUND(SQRT((INDEX(vertices!$D$2:$D$42,MATCH(distances!$A39,vertices!$A$2:$A$42,0))-INDEX(vertices!$D$2:$D$42,MATCH(distances!M$1,vertices!$A$2:$A$42,0)))^2+(INDEX(vertices!$E$2:$E$42,MATCH(distances!$A39,vertices!$A$2:$A$42,0))-INDEX(vertices!$E$2:$E$42,MATCH(distances!M$1,vertices!$A$2:$A$42,0)))^2),0)</f>
        <v>209</v>
      </c>
      <c r="N39" s="2">
        <f>ROUND(SQRT((INDEX(vertices!$D$2:$D$42,MATCH(distances!$A39,vertices!$A$2:$A$42,0))-INDEX(vertices!$D$2:$D$42,MATCH(distances!N$1,vertices!$A$2:$A$42,0)))^2+(INDEX(vertices!$E$2:$E$42,MATCH(distances!$A39,vertices!$A$2:$A$42,0))-INDEX(vertices!$E$2:$E$42,MATCH(distances!N$1,vertices!$A$2:$A$42,0)))^2),0)</f>
        <v>363</v>
      </c>
      <c r="O39" s="2">
        <f>ROUND(SQRT((INDEX(vertices!$D$2:$D$42,MATCH(distances!$A39,vertices!$A$2:$A$42,0))-INDEX(vertices!$D$2:$D$42,MATCH(distances!O$1,vertices!$A$2:$A$42,0)))^2+(INDEX(vertices!$E$2:$E$42,MATCH(distances!$A39,vertices!$A$2:$A$42,0))-INDEX(vertices!$E$2:$E$42,MATCH(distances!O$1,vertices!$A$2:$A$42,0)))^2),0)</f>
        <v>270</v>
      </c>
      <c r="P39" s="2">
        <f>ROUND(SQRT((INDEX(vertices!$D$2:$D$42,MATCH(distances!$A39,vertices!$A$2:$A$42,0))-INDEX(vertices!$D$2:$D$42,MATCH(distances!P$1,vertices!$A$2:$A$42,0)))^2+(INDEX(vertices!$E$2:$E$42,MATCH(distances!$A39,vertices!$A$2:$A$42,0))-INDEX(vertices!$E$2:$E$42,MATCH(distances!P$1,vertices!$A$2:$A$42,0)))^2),0)</f>
        <v>92</v>
      </c>
      <c r="Q39" s="2">
        <f>ROUND(SQRT((INDEX(vertices!$D$2:$D$42,MATCH(distances!$A39,vertices!$A$2:$A$42,0))-INDEX(vertices!$D$2:$D$42,MATCH(distances!Q$1,vertices!$A$2:$A$42,0)))^2+(INDEX(vertices!$E$2:$E$42,MATCH(distances!$A39,vertices!$A$2:$A$42,0))-INDEX(vertices!$E$2:$E$42,MATCH(distances!Q$1,vertices!$A$2:$A$42,0)))^2),0)</f>
        <v>204</v>
      </c>
      <c r="R39" s="2">
        <f>ROUND(SQRT((INDEX(vertices!$D$2:$D$42,MATCH(distances!$A39,vertices!$A$2:$A$42,0))-INDEX(vertices!$D$2:$D$42,MATCH(distances!R$1,vertices!$A$2:$A$42,0)))^2+(INDEX(vertices!$E$2:$E$42,MATCH(distances!$A39,vertices!$A$2:$A$42,0))-INDEX(vertices!$E$2:$E$42,MATCH(distances!R$1,vertices!$A$2:$A$42,0)))^2),0)</f>
        <v>194</v>
      </c>
      <c r="S39" s="2">
        <f>ROUND(SQRT((INDEX(vertices!$D$2:$D$42,MATCH(distances!$A39,vertices!$A$2:$A$42,0))-INDEX(vertices!$D$2:$D$42,MATCH(distances!S$1,vertices!$A$2:$A$42,0)))^2+(INDEX(vertices!$E$2:$E$42,MATCH(distances!$A39,vertices!$A$2:$A$42,0))-INDEX(vertices!$E$2:$E$42,MATCH(distances!S$1,vertices!$A$2:$A$42,0)))^2),0)</f>
        <v>224</v>
      </c>
      <c r="T39" s="2">
        <f>ROUND(SQRT((INDEX(vertices!$D$2:$D$42,MATCH(distances!$A39,vertices!$A$2:$A$42,0))-INDEX(vertices!$D$2:$D$42,MATCH(distances!T$1,vertices!$A$2:$A$42,0)))^2+(INDEX(vertices!$E$2:$E$42,MATCH(distances!$A39,vertices!$A$2:$A$42,0))-INDEX(vertices!$E$2:$E$42,MATCH(distances!T$1,vertices!$A$2:$A$42,0)))^2),0)</f>
        <v>51</v>
      </c>
      <c r="U39" s="2">
        <f>ROUND(SQRT((INDEX(vertices!$D$2:$D$42,MATCH(distances!$A39,vertices!$A$2:$A$42,0))-INDEX(vertices!$D$2:$D$42,MATCH(distances!U$1,vertices!$A$2:$A$42,0)))^2+(INDEX(vertices!$E$2:$E$42,MATCH(distances!$A39,vertices!$A$2:$A$42,0))-INDEX(vertices!$E$2:$E$42,MATCH(distances!U$1,vertices!$A$2:$A$42,0)))^2),0)</f>
        <v>191</v>
      </c>
      <c r="V39" s="2">
        <f>ROUND(SQRT((INDEX(vertices!$D$2:$D$42,MATCH(distances!$A39,vertices!$A$2:$A$42,0))-INDEX(vertices!$D$2:$D$42,MATCH(distances!V$1,vertices!$A$2:$A$42,0)))^2+(INDEX(vertices!$E$2:$E$42,MATCH(distances!$A39,vertices!$A$2:$A$42,0))-INDEX(vertices!$E$2:$E$42,MATCH(distances!V$1,vertices!$A$2:$A$42,0)))^2),0)</f>
        <v>284</v>
      </c>
      <c r="W39" s="2">
        <f>ROUND(SQRT((INDEX(vertices!$D$2:$D$42,MATCH(distances!$A39,vertices!$A$2:$A$42,0))-INDEX(vertices!$D$2:$D$42,MATCH(distances!W$1,vertices!$A$2:$A$42,0)))^2+(INDEX(vertices!$E$2:$E$42,MATCH(distances!$A39,vertices!$A$2:$A$42,0))-INDEX(vertices!$E$2:$E$42,MATCH(distances!W$1,vertices!$A$2:$A$42,0)))^2),0)</f>
        <v>297</v>
      </c>
      <c r="X39" s="2">
        <f>ROUND(SQRT((INDEX(vertices!$D$2:$D$42,MATCH(distances!$A39,vertices!$A$2:$A$42,0))-INDEX(vertices!$D$2:$D$42,MATCH(distances!X$1,vertices!$A$2:$A$42,0)))^2+(INDEX(vertices!$E$2:$E$42,MATCH(distances!$A39,vertices!$A$2:$A$42,0))-INDEX(vertices!$E$2:$E$42,MATCH(distances!X$1,vertices!$A$2:$A$42,0)))^2),0)</f>
        <v>228</v>
      </c>
      <c r="Y39" s="2">
        <f>ROUND(SQRT((INDEX(vertices!$D$2:$D$42,MATCH(distances!$A39,vertices!$A$2:$A$42,0))-INDEX(vertices!$D$2:$D$42,MATCH(distances!Y$1,vertices!$A$2:$A$42,0)))^2+(INDEX(vertices!$E$2:$E$42,MATCH(distances!$A39,vertices!$A$2:$A$42,0))-INDEX(vertices!$E$2:$E$42,MATCH(distances!Y$1,vertices!$A$2:$A$42,0)))^2),0)</f>
        <v>208</v>
      </c>
      <c r="Z39" s="2">
        <f>ROUND(SQRT((INDEX(vertices!$D$2:$D$42,MATCH(distances!$A39,vertices!$A$2:$A$42,0))-INDEX(vertices!$D$2:$D$42,MATCH(distances!Z$1,vertices!$A$2:$A$42,0)))^2+(INDEX(vertices!$E$2:$E$42,MATCH(distances!$A39,vertices!$A$2:$A$42,0))-INDEX(vertices!$E$2:$E$42,MATCH(distances!Z$1,vertices!$A$2:$A$42,0)))^2),0)</f>
        <v>164</v>
      </c>
      <c r="AA39" s="2">
        <f>ROUND(SQRT((INDEX(vertices!$D$2:$D$42,MATCH(distances!$A39,vertices!$A$2:$A$42,0))-INDEX(vertices!$D$2:$D$42,MATCH(distances!AA$1,vertices!$A$2:$A$42,0)))^2+(INDEX(vertices!$E$2:$E$42,MATCH(distances!$A39,vertices!$A$2:$A$42,0))-INDEX(vertices!$E$2:$E$42,MATCH(distances!AA$1,vertices!$A$2:$A$42,0)))^2),0)</f>
        <v>25</v>
      </c>
      <c r="AB39" s="2">
        <f>ROUND(SQRT((INDEX(vertices!$D$2:$D$42,MATCH(distances!$A39,vertices!$A$2:$A$42,0))-INDEX(vertices!$D$2:$D$42,MATCH(distances!AB$1,vertices!$A$2:$A$42,0)))^2+(INDEX(vertices!$E$2:$E$42,MATCH(distances!$A39,vertices!$A$2:$A$42,0))-INDEX(vertices!$E$2:$E$42,MATCH(distances!AB$1,vertices!$A$2:$A$42,0)))^2),0)</f>
        <v>204</v>
      </c>
      <c r="AC39" s="2">
        <f>ROUND(SQRT((INDEX(vertices!$D$2:$D$42,MATCH(distances!$A39,vertices!$A$2:$A$42,0))-INDEX(vertices!$D$2:$D$42,MATCH(distances!AC$1,vertices!$A$2:$A$42,0)))^2+(INDEX(vertices!$E$2:$E$42,MATCH(distances!$A39,vertices!$A$2:$A$42,0))-INDEX(vertices!$E$2:$E$42,MATCH(distances!AC$1,vertices!$A$2:$A$42,0)))^2),0)</f>
        <v>350</v>
      </c>
      <c r="AD39" s="2">
        <f>ROUND(SQRT((INDEX(vertices!$D$2:$D$42,MATCH(distances!$A39,vertices!$A$2:$A$42,0))-INDEX(vertices!$D$2:$D$42,MATCH(distances!AD$1,vertices!$A$2:$A$42,0)))^2+(INDEX(vertices!$E$2:$E$42,MATCH(distances!$A39,vertices!$A$2:$A$42,0))-INDEX(vertices!$E$2:$E$42,MATCH(distances!AD$1,vertices!$A$2:$A$42,0)))^2),0)</f>
        <v>140</v>
      </c>
      <c r="AE39" s="2">
        <f>ROUND(SQRT((INDEX(vertices!$D$2:$D$42,MATCH(distances!$A39,vertices!$A$2:$A$42,0))-INDEX(vertices!$D$2:$D$42,MATCH(distances!AE$1,vertices!$A$2:$A$42,0)))^2+(INDEX(vertices!$E$2:$E$42,MATCH(distances!$A39,vertices!$A$2:$A$42,0))-INDEX(vertices!$E$2:$E$42,MATCH(distances!AE$1,vertices!$A$2:$A$42,0)))^2),0)</f>
        <v>141</v>
      </c>
      <c r="AF39" s="2">
        <f>ROUND(SQRT((INDEX(vertices!$D$2:$D$42,MATCH(distances!$A39,vertices!$A$2:$A$42,0))-INDEX(vertices!$D$2:$D$42,MATCH(distances!AF$1,vertices!$A$2:$A$42,0)))^2+(INDEX(vertices!$E$2:$E$42,MATCH(distances!$A39,vertices!$A$2:$A$42,0))-INDEX(vertices!$E$2:$E$42,MATCH(distances!AF$1,vertices!$A$2:$A$42,0)))^2),0)</f>
        <v>285</v>
      </c>
      <c r="AG39" s="2">
        <f>ROUND(SQRT((INDEX(vertices!$D$2:$D$42,MATCH(distances!$A39,vertices!$A$2:$A$42,0))-INDEX(vertices!$D$2:$D$42,MATCH(distances!AG$1,vertices!$A$2:$A$42,0)))^2+(INDEX(vertices!$E$2:$E$42,MATCH(distances!$A39,vertices!$A$2:$A$42,0))-INDEX(vertices!$E$2:$E$42,MATCH(distances!AG$1,vertices!$A$2:$A$42,0)))^2),0)</f>
        <v>333</v>
      </c>
      <c r="AH39" s="2">
        <f>ROUND(SQRT((INDEX(vertices!$D$2:$D$42,MATCH(distances!$A39,vertices!$A$2:$A$42,0))-INDEX(vertices!$D$2:$D$42,MATCH(distances!AH$1,vertices!$A$2:$A$42,0)))^2+(INDEX(vertices!$E$2:$E$42,MATCH(distances!$A39,vertices!$A$2:$A$42,0))-INDEX(vertices!$E$2:$E$42,MATCH(distances!AH$1,vertices!$A$2:$A$42,0)))^2),0)</f>
        <v>97</v>
      </c>
      <c r="AI39" s="2">
        <f>ROUND(SQRT((INDEX(vertices!$D$2:$D$42,MATCH(distances!$A39,vertices!$A$2:$A$42,0))-INDEX(vertices!$D$2:$D$42,MATCH(distances!AI$1,vertices!$A$2:$A$42,0)))^2+(INDEX(vertices!$E$2:$E$42,MATCH(distances!$A39,vertices!$A$2:$A$42,0))-INDEX(vertices!$E$2:$E$42,MATCH(distances!AI$1,vertices!$A$2:$A$42,0)))^2),0)</f>
        <v>121</v>
      </c>
      <c r="AJ39" s="2">
        <f>ROUND(SQRT((INDEX(vertices!$D$2:$D$42,MATCH(distances!$A39,vertices!$A$2:$A$42,0))-INDEX(vertices!$D$2:$D$42,MATCH(distances!AJ$1,vertices!$A$2:$A$42,0)))^2+(INDEX(vertices!$E$2:$E$42,MATCH(distances!$A39,vertices!$A$2:$A$42,0))-INDEX(vertices!$E$2:$E$42,MATCH(distances!AJ$1,vertices!$A$2:$A$42,0)))^2),0)</f>
        <v>147</v>
      </c>
      <c r="AK39" s="2">
        <f>ROUND(SQRT((INDEX(vertices!$D$2:$D$42,MATCH(distances!$A39,vertices!$A$2:$A$42,0))-INDEX(vertices!$D$2:$D$42,MATCH(distances!AK$1,vertices!$A$2:$A$42,0)))^2+(INDEX(vertices!$E$2:$E$42,MATCH(distances!$A39,vertices!$A$2:$A$42,0))-INDEX(vertices!$E$2:$E$42,MATCH(distances!AK$1,vertices!$A$2:$A$42,0)))^2),0)</f>
        <v>158</v>
      </c>
      <c r="AL39" s="2">
        <f>ROUND(SQRT((INDEX(vertices!$D$2:$D$42,MATCH(distances!$A39,vertices!$A$2:$A$42,0))-INDEX(vertices!$D$2:$D$42,MATCH(distances!AL$1,vertices!$A$2:$A$42,0)))^2+(INDEX(vertices!$E$2:$E$42,MATCH(distances!$A39,vertices!$A$2:$A$42,0))-INDEX(vertices!$E$2:$E$42,MATCH(distances!AL$1,vertices!$A$2:$A$42,0)))^2),0)</f>
        <v>238</v>
      </c>
      <c r="AM39" s="2">
        <f>ROUND(SQRT((INDEX(vertices!$D$2:$D$42,MATCH(distances!$A39,vertices!$A$2:$A$42,0))-INDEX(vertices!$D$2:$D$42,MATCH(distances!AM$1,vertices!$A$2:$A$42,0)))^2+(INDEX(vertices!$E$2:$E$42,MATCH(distances!$A39,vertices!$A$2:$A$42,0))-INDEX(vertices!$E$2:$E$42,MATCH(distances!AM$1,vertices!$A$2:$A$42,0)))^2),0)</f>
        <v>0</v>
      </c>
      <c r="AN39" s="2">
        <f>ROUND(SQRT((INDEX(vertices!$D$2:$D$42,MATCH(distances!$A39,vertices!$A$2:$A$42,0))-INDEX(vertices!$D$2:$D$42,MATCH(distances!AN$1,vertices!$A$2:$A$42,0)))^2+(INDEX(vertices!$E$2:$E$42,MATCH(distances!$A39,vertices!$A$2:$A$42,0))-INDEX(vertices!$E$2:$E$42,MATCH(distances!AN$1,vertices!$A$2:$A$42,0)))^2),0)</f>
        <v>334</v>
      </c>
      <c r="AO39" s="2">
        <f>ROUND(SQRT((INDEX(vertices!$D$2:$D$42,MATCH(distances!$A39,vertices!$A$2:$A$42,0))-INDEX(vertices!$D$2:$D$42,MATCH(distances!AO$1,vertices!$A$2:$A$42,0)))^2+(INDEX(vertices!$E$2:$E$42,MATCH(distances!$A39,vertices!$A$2:$A$42,0))-INDEX(vertices!$E$2:$E$42,MATCH(distances!AO$1,vertices!$A$2:$A$42,0)))^2),0)</f>
        <v>302</v>
      </c>
      <c r="AP39" s="2">
        <f>ROUND(SQRT((INDEX(vertices!$D$2:$D$42,MATCH(distances!$A39,vertices!$A$2:$A$42,0))-INDEX(vertices!$D$2:$D$42,MATCH(distances!AP$1,vertices!$A$2:$A$42,0)))^2+(INDEX(vertices!$E$2:$E$42,MATCH(distances!$A39,vertices!$A$2:$A$42,0))-INDEX(vertices!$E$2:$E$42,MATCH(distances!AP$1,vertices!$A$2:$A$42,0)))^2),0)</f>
        <v>262</v>
      </c>
    </row>
    <row r="40" spans="1:42" x14ac:dyDescent="0.25">
      <c r="A40" t="str">
        <v>AM</v>
      </c>
      <c r="B40" s="2">
        <f>ROUND(SQRT((INDEX(vertices!$D$2:$D$42,MATCH(distances!$A40,vertices!$A$2:$A$42,0))-INDEX(vertices!$D$2:$D$42,MATCH(distances!B$1,vertices!$A$2:$A$42,0)))^2+(INDEX(vertices!$E$2:$E$42,MATCH(distances!$A40,vertices!$A$2:$A$42,0))-INDEX(vertices!$E$2:$E$42,MATCH(distances!B$1,vertices!$A$2:$A$42,0)))^2),0)</f>
        <v>487</v>
      </c>
      <c r="C40" s="2">
        <f>ROUND(SQRT((INDEX(vertices!$D$2:$D$42,MATCH(distances!$A40,vertices!$A$2:$A$42,0))-INDEX(vertices!$D$2:$D$42,MATCH(distances!C$1,vertices!$A$2:$A$42,0)))^2+(INDEX(vertices!$E$2:$E$42,MATCH(distances!$A40,vertices!$A$2:$A$42,0))-INDEX(vertices!$E$2:$E$42,MATCH(distances!C$1,vertices!$A$2:$A$42,0)))^2),0)</f>
        <v>248</v>
      </c>
      <c r="D40" s="2">
        <f>ROUND(SQRT((INDEX(vertices!$D$2:$D$42,MATCH(distances!$A40,vertices!$A$2:$A$42,0))-INDEX(vertices!$D$2:$D$42,MATCH(distances!D$1,vertices!$A$2:$A$42,0)))^2+(INDEX(vertices!$E$2:$E$42,MATCH(distances!$A40,vertices!$A$2:$A$42,0))-INDEX(vertices!$E$2:$E$42,MATCH(distances!D$1,vertices!$A$2:$A$42,0)))^2),0)</f>
        <v>352</v>
      </c>
      <c r="E40" s="2">
        <f>ROUND(SQRT((INDEX(vertices!$D$2:$D$42,MATCH(distances!$A40,vertices!$A$2:$A$42,0))-INDEX(vertices!$D$2:$D$42,MATCH(distances!E$1,vertices!$A$2:$A$42,0)))^2+(INDEX(vertices!$E$2:$E$42,MATCH(distances!$A40,vertices!$A$2:$A$42,0))-INDEX(vertices!$E$2:$E$42,MATCH(distances!E$1,vertices!$A$2:$A$42,0)))^2),0)</f>
        <v>363</v>
      </c>
      <c r="F40" s="2">
        <f>ROUND(SQRT((INDEX(vertices!$D$2:$D$42,MATCH(distances!$A40,vertices!$A$2:$A$42,0))-INDEX(vertices!$D$2:$D$42,MATCH(distances!F$1,vertices!$A$2:$A$42,0)))^2+(INDEX(vertices!$E$2:$E$42,MATCH(distances!$A40,vertices!$A$2:$A$42,0))-INDEX(vertices!$E$2:$E$42,MATCH(distances!F$1,vertices!$A$2:$A$42,0)))^2),0)</f>
        <v>329</v>
      </c>
      <c r="G40" s="2">
        <f>ROUND(SQRT((INDEX(vertices!$D$2:$D$42,MATCH(distances!$A40,vertices!$A$2:$A$42,0))-INDEX(vertices!$D$2:$D$42,MATCH(distances!G$1,vertices!$A$2:$A$42,0)))^2+(INDEX(vertices!$E$2:$E$42,MATCH(distances!$A40,vertices!$A$2:$A$42,0))-INDEX(vertices!$E$2:$E$42,MATCH(distances!G$1,vertices!$A$2:$A$42,0)))^2),0)</f>
        <v>328</v>
      </c>
      <c r="H40" s="2">
        <f>ROUND(SQRT((INDEX(vertices!$D$2:$D$42,MATCH(distances!$A40,vertices!$A$2:$A$42,0))-INDEX(vertices!$D$2:$D$42,MATCH(distances!H$1,vertices!$A$2:$A$42,0)))^2+(INDEX(vertices!$E$2:$E$42,MATCH(distances!$A40,vertices!$A$2:$A$42,0))-INDEX(vertices!$E$2:$E$42,MATCH(distances!H$1,vertices!$A$2:$A$42,0)))^2),0)</f>
        <v>298</v>
      </c>
      <c r="I40" s="2">
        <f>ROUND(SQRT((INDEX(vertices!$D$2:$D$42,MATCH(distances!$A40,vertices!$A$2:$A$42,0))-INDEX(vertices!$D$2:$D$42,MATCH(distances!I$1,vertices!$A$2:$A$42,0)))^2+(INDEX(vertices!$E$2:$E$42,MATCH(distances!$A40,vertices!$A$2:$A$42,0))-INDEX(vertices!$E$2:$E$42,MATCH(distances!I$1,vertices!$A$2:$A$42,0)))^2),0)</f>
        <v>53</v>
      </c>
      <c r="J40" s="2">
        <f>ROUND(SQRT((INDEX(vertices!$D$2:$D$42,MATCH(distances!$A40,vertices!$A$2:$A$42,0))-INDEX(vertices!$D$2:$D$42,MATCH(distances!J$1,vertices!$A$2:$A$42,0)))^2+(INDEX(vertices!$E$2:$E$42,MATCH(distances!$A40,vertices!$A$2:$A$42,0))-INDEX(vertices!$E$2:$E$42,MATCH(distances!J$1,vertices!$A$2:$A$42,0)))^2),0)</f>
        <v>314</v>
      </c>
      <c r="K40" s="2">
        <f>ROUND(SQRT((INDEX(vertices!$D$2:$D$42,MATCH(distances!$A40,vertices!$A$2:$A$42,0))-INDEX(vertices!$D$2:$D$42,MATCH(distances!K$1,vertices!$A$2:$A$42,0)))^2+(INDEX(vertices!$E$2:$E$42,MATCH(distances!$A40,vertices!$A$2:$A$42,0))-INDEX(vertices!$E$2:$E$42,MATCH(distances!K$1,vertices!$A$2:$A$42,0)))^2),0)</f>
        <v>443</v>
      </c>
      <c r="L40" s="2">
        <f>ROUND(SQRT((INDEX(vertices!$D$2:$D$42,MATCH(distances!$A40,vertices!$A$2:$A$42,0))-INDEX(vertices!$D$2:$D$42,MATCH(distances!L$1,vertices!$A$2:$A$42,0)))^2+(INDEX(vertices!$E$2:$E$42,MATCH(distances!$A40,vertices!$A$2:$A$42,0))-INDEX(vertices!$E$2:$E$42,MATCH(distances!L$1,vertices!$A$2:$A$42,0)))^2),0)</f>
        <v>200</v>
      </c>
      <c r="M40" s="2">
        <f>ROUND(SQRT((INDEX(vertices!$D$2:$D$42,MATCH(distances!$A40,vertices!$A$2:$A$42,0))-INDEX(vertices!$D$2:$D$42,MATCH(distances!M$1,vertices!$A$2:$A$42,0)))^2+(INDEX(vertices!$E$2:$E$42,MATCH(distances!$A40,vertices!$A$2:$A$42,0))-INDEX(vertices!$E$2:$E$42,MATCH(distances!M$1,vertices!$A$2:$A$42,0)))^2),0)</f>
        <v>391</v>
      </c>
      <c r="N40" s="2">
        <f>ROUND(SQRT((INDEX(vertices!$D$2:$D$42,MATCH(distances!$A40,vertices!$A$2:$A$42,0))-INDEX(vertices!$D$2:$D$42,MATCH(distances!N$1,vertices!$A$2:$A$42,0)))^2+(INDEX(vertices!$E$2:$E$42,MATCH(distances!$A40,vertices!$A$2:$A$42,0))-INDEX(vertices!$E$2:$E$42,MATCH(distances!N$1,vertices!$A$2:$A$42,0)))^2),0)</f>
        <v>56</v>
      </c>
      <c r="O40" s="2">
        <f>ROUND(SQRT((INDEX(vertices!$D$2:$D$42,MATCH(distances!$A40,vertices!$A$2:$A$42,0))-INDEX(vertices!$D$2:$D$42,MATCH(distances!O$1,vertices!$A$2:$A$42,0)))^2+(INDEX(vertices!$E$2:$E$42,MATCH(distances!$A40,vertices!$A$2:$A$42,0))-INDEX(vertices!$E$2:$E$42,MATCH(distances!O$1,vertices!$A$2:$A$42,0)))^2),0)</f>
        <v>253</v>
      </c>
      <c r="P40" s="2">
        <f>ROUND(SQRT((INDEX(vertices!$D$2:$D$42,MATCH(distances!$A40,vertices!$A$2:$A$42,0))-INDEX(vertices!$D$2:$D$42,MATCH(distances!P$1,vertices!$A$2:$A$42,0)))^2+(INDEX(vertices!$E$2:$E$42,MATCH(distances!$A40,vertices!$A$2:$A$42,0))-INDEX(vertices!$E$2:$E$42,MATCH(distances!P$1,vertices!$A$2:$A$42,0)))^2),0)</f>
        <v>420</v>
      </c>
      <c r="Q40" s="2">
        <f>ROUND(SQRT((INDEX(vertices!$D$2:$D$42,MATCH(distances!$A40,vertices!$A$2:$A$42,0))-INDEX(vertices!$D$2:$D$42,MATCH(distances!Q$1,vertices!$A$2:$A$42,0)))^2+(INDEX(vertices!$E$2:$E$42,MATCH(distances!$A40,vertices!$A$2:$A$42,0))-INDEX(vertices!$E$2:$E$42,MATCH(distances!Q$1,vertices!$A$2:$A$42,0)))^2),0)</f>
        <v>253</v>
      </c>
      <c r="R40" s="2">
        <f>ROUND(SQRT((INDEX(vertices!$D$2:$D$42,MATCH(distances!$A40,vertices!$A$2:$A$42,0))-INDEX(vertices!$D$2:$D$42,MATCH(distances!R$1,vertices!$A$2:$A$42,0)))^2+(INDEX(vertices!$E$2:$E$42,MATCH(distances!$A40,vertices!$A$2:$A$42,0))-INDEX(vertices!$E$2:$E$42,MATCH(distances!R$1,vertices!$A$2:$A$42,0)))^2),0)</f>
        <v>189</v>
      </c>
      <c r="S40" s="2">
        <f>ROUND(SQRT((INDEX(vertices!$D$2:$D$42,MATCH(distances!$A40,vertices!$A$2:$A$42,0))-INDEX(vertices!$D$2:$D$42,MATCH(distances!S$1,vertices!$A$2:$A$42,0)))^2+(INDEX(vertices!$E$2:$E$42,MATCH(distances!$A40,vertices!$A$2:$A$42,0))-INDEX(vertices!$E$2:$E$42,MATCH(distances!S$1,vertices!$A$2:$A$42,0)))^2),0)</f>
        <v>384</v>
      </c>
      <c r="T40" s="2">
        <f>ROUND(SQRT((INDEX(vertices!$D$2:$D$42,MATCH(distances!$A40,vertices!$A$2:$A$42,0))-INDEX(vertices!$D$2:$D$42,MATCH(distances!T$1,vertices!$A$2:$A$42,0)))^2+(INDEX(vertices!$E$2:$E$42,MATCH(distances!$A40,vertices!$A$2:$A$42,0))-INDEX(vertices!$E$2:$E$42,MATCH(distances!T$1,vertices!$A$2:$A$42,0)))^2),0)</f>
        <v>288</v>
      </c>
      <c r="U40" s="2">
        <f>ROUND(SQRT((INDEX(vertices!$D$2:$D$42,MATCH(distances!$A40,vertices!$A$2:$A$42,0))-INDEX(vertices!$D$2:$D$42,MATCH(distances!U$1,vertices!$A$2:$A$42,0)))^2+(INDEX(vertices!$E$2:$E$42,MATCH(distances!$A40,vertices!$A$2:$A$42,0))-INDEX(vertices!$E$2:$E$42,MATCH(distances!U$1,vertices!$A$2:$A$42,0)))^2),0)</f>
        <v>154</v>
      </c>
      <c r="V40" s="2">
        <f>ROUND(SQRT((INDEX(vertices!$D$2:$D$42,MATCH(distances!$A40,vertices!$A$2:$A$42,0))-INDEX(vertices!$D$2:$D$42,MATCH(distances!V$1,vertices!$A$2:$A$42,0)))^2+(INDEX(vertices!$E$2:$E$42,MATCH(distances!$A40,vertices!$A$2:$A$42,0))-INDEX(vertices!$E$2:$E$42,MATCH(distances!V$1,vertices!$A$2:$A$42,0)))^2),0)</f>
        <v>143</v>
      </c>
      <c r="W40" s="2">
        <f>ROUND(SQRT((INDEX(vertices!$D$2:$D$42,MATCH(distances!$A40,vertices!$A$2:$A$42,0))-INDEX(vertices!$D$2:$D$42,MATCH(distances!W$1,vertices!$A$2:$A$42,0)))^2+(INDEX(vertices!$E$2:$E$42,MATCH(distances!$A40,vertices!$A$2:$A$42,0))-INDEX(vertices!$E$2:$E$42,MATCH(distances!W$1,vertices!$A$2:$A$42,0)))^2),0)</f>
        <v>72</v>
      </c>
      <c r="X40" s="2">
        <f>ROUND(SQRT((INDEX(vertices!$D$2:$D$42,MATCH(distances!$A40,vertices!$A$2:$A$42,0))-INDEX(vertices!$D$2:$D$42,MATCH(distances!X$1,vertices!$A$2:$A$42,0)))^2+(INDEX(vertices!$E$2:$E$42,MATCH(distances!$A40,vertices!$A$2:$A$42,0))-INDEX(vertices!$E$2:$E$42,MATCH(distances!X$1,vertices!$A$2:$A$42,0)))^2),0)</f>
        <v>387</v>
      </c>
      <c r="Y40" s="2">
        <f>ROUND(SQRT((INDEX(vertices!$D$2:$D$42,MATCH(distances!$A40,vertices!$A$2:$A$42,0))-INDEX(vertices!$D$2:$D$42,MATCH(distances!Y$1,vertices!$A$2:$A$42,0)))^2+(INDEX(vertices!$E$2:$E$42,MATCH(distances!$A40,vertices!$A$2:$A$42,0))-INDEX(vertices!$E$2:$E$42,MATCH(distances!Y$1,vertices!$A$2:$A$42,0)))^2),0)</f>
        <v>198</v>
      </c>
      <c r="Z40" s="2">
        <f>ROUND(SQRT((INDEX(vertices!$D$2:$D$42,MATCH(distances!$A40,vertices!$A$2:$A$42,0))-INDEX(vertices!$D$2:$D$42,MATCH(distances!Z$1,vertices!$A$2:$A$42,0)))^2+(INDEX(vertices!$E$2:$E$42,MATCH(distances!$A40,vertices!$A$2:$A$42,0))-INDEX(vertices!$E$2:$E$42,MATCH(distances!Z$1,vertices!$A$2:$A$42,0)))^2),0)</f>
        <v>446</v>
      </c>
      <c r="AA40" s="2">
        <f>ROUND(SQRT((INDEX(vertices!$D$2:$D$42,MATCH(distances!$A40,vertices!$A$2:$A$42,0))-INDEX(vertices!$D$2:$D$42,MATCH(distances!AA$1,vertices!$A$2:$A$42,0)))^2+(INDEX(vertices!$E$2:$E$42,MATCH(distances!$A40,vertices!$A$2:$A$42,0))-INDEX(vertices!$E$2:$E$42,MATCH(distances!AA$1,vertices!$A$2:$A$42,0)))^2),0)</f>
        <v>314</v>
      </c>
      <c r="AB40" s="2">
        <f>ROUND(SQRT((INDEX(vertices!$D$2:$D$42,MATCH(distances!$A40,vertices!$A$2:$A$42,0))-INDEX(vertices!$D$2:$D$42,MATCH(distances!AB$1,vertices!$A$2:$A$42,0)))^2+(INDEX(vertices!$E$2:$E$42,MATCH(distances!$A40,vertices!$A$2:$A$42,0))-INDEX(vertices!$E$2:$E$42,MATCH(distances!AB$1,vertices!$A$2:$A$42,0)))^2),0)</f>
        <v>288</v>
      </c>
      <c r="AC40" s="2">
        <f>ROUND(SQRT((INDEX(vertices!$D$2:$D$42,MATCH(distances!$A40,vertices!$A$2:$A$42,0))-INDEX(vertices!$D$2:$D$42,MATCH(distances!AC$1,vertices!$A$2:$A$42,0)))^2+(INDEX(vertices!$E$2:$E$42,MATCH(distances!$A40,vertices!$A$2:$A$42,0))-INDEX(vertices!$E$2:$E$42,MATCH(distances!AC$1,vertices!$A$2:$A$42,0)))^2),0)</f>
        <v>73</v>
      </c>
      <c r="AD40" s="2">
        <f>ROUND(SQRT((INDEX(vertices!$D$2:$D$42,MATCH(distances!$A40,vertices!$A$2:$A$42,0))-INDEX(vertices!$D$2:$D$42,MATCH(distances!AD$1,vertices!$A$2:$A$42,0)))^2+(INDEX(vertices!$E$2:$E$42,MATCH(distances!$A40,vertices!$A$2:$A$42,0))-INDEX(vertices!$E$2:$E$42,MATCH(distances!AD$1,vertices!$A$2:$A$42,0)))^2),0)</f>
        <v>194</v>
      </c>
      <c r="AE40" s="2">
        <f>ROUND(SQRT((INDEX(vertices!$D$2:$D$42,MATCH(distances!$A40,vertices!$A$2:$A$42,0))-INDEX(vertices!$D$2:$D$42,MATCH(distances!AE$1,vertices!$A$2:$A$42,0)))^2+(INDEX(vertices!$E$2:$E$42,MATCH(distances!$A40,vertices!$A$2:$A$42,0))-INDEX(vertices!$E$2:$E$42,MATCH(distances!AE$1,vertices!$A$2:$A$42,0)))^2),0)</f>
        <v>330</v>
      </c>
      <c r="AF40" s="2">
        <f>ROUND(SQRT((INDEX(vertices!$D$2:$D$42,MATCH(distances!$A40,vertices!$A$2:$A$42,0))-INDEX(vertices!$D$2:$D$42,MATCH(distances!AF$1,vertices!$A$2:$A$42,0)))^2+(INDEX(vertices!$E$2:$E$42,MATCH(distances!$A40,vertices!$A$2:$A$42,0))-INDEX(vertices!$E$2:$E$42,MATCH(distances!AF$1,vertices!$A$2:$A$42,0)))^2),0)</f>
        <v>216</v>
      </c>
      <c r="AG40" s="2">
        <f>ROUND(SQRT((INDEX(vertices!$D$2:$D$42,MATCH(distances!$A40,vertices!$A$2:$A$42,0))-INDEX(vertices!$D$2:$D$42,MATCH(distances!AG$1,vertices!$A$2:$A$42,0)))^2+(INDEX(vertices!$E$2:$E$42,MATCH(distances!$A40,vertices!$A$2:$A$42,0))-INDEX(vertices!$E$2:$E$42,MATCH(distances!AG$1,vertices!$A$2:$A$42,0)))^2),0)</f>
        <v>286</v>
      </c>
      <c r="AH40" s="2">
        <f>ROUND(SQRT((INDEX(vertices!$D$2:$D$42,MATCH(distances!$A40,vertices!$A$2:$A$42,0))-INDEX(vertices!$D$2:$D$42,MATCH(distances!AH$1,vertices!$A$2:$A$42,0)))^2+(INDEX(vertices!$E$2:$E$42,MATCH(distances!$A40,vertices!$A$2:$A$42,0))-INDEX(vertices!$E$2:$E$42,MATCH(distances!AH$1,vertices!$A$2:$A$42,0)))^2),0)</f>
        <v>406</v>
      </c>
      <c r="AI40" s="2">
        <f>ROUND(SQRT((INDEX(vertices!$D$2:$D$42,MATCH(distances!$A40,vertices!$A$2:$A$42,0))-INDEX(vertices!$D$2:$D$42,MATCH(distances!AI$1,vertices!$A$2:$A$42,0)))^2+(INDEX(vertices!$E$2:$E$42,MATCH(distances!$A40,vertices!$A$2:$A$42,0))-INDEX(vertices!$E$2:$E$42,MATCH(distances!AI$1,vertices!$A$2:$A$42,0)))^2),0)</f>
        <v>349</v>
      </c>
      <c r="AJ40" s="2">
        <f>ROUND(SQRT((INDEX(vertices!$D$2:$D$42,MATCH(distances!$A40,vertices!$A$2:$A$42,0))-INDEX(vertices!$D$2:$D$42,MATCH(distances!AJ$1,vertices!$A$2:$A$42,0)))^2+(INDEX(vertices!$E$2:$E$42,MATCH(distances!$A40,vertices!$A$2:$A$42,0))-INDEX(vertices!$E$2:$E$42,MATCH(distances!AJ$1,vertices!$A$2:$A$42,0)))^2),0)</f>
        <v>201</v>
      </c>
      <c r="AK40" s="2">
        <f>ROUND(SQRT((INDEX(vertices!$D$2:$D$42,MATCH(distances!$A40,vertices!$A$2:$A$42,0))-INDEX(vertices!$D$2:$D$42,MATCH(distances!AK$1,vertices!$A$2:$A$42,0)))^2+(INDEX(vertices!$E$2:$E$42,MATCH(distances!$A40,vertices!$A$2:$A$42,0))-INDEX(vertices!$E$2:$E$42,MATCH(distances!AK$1,vertices!$A$2:$A$42,0)))^2),0)</f>
        <v>477</v>
      </c>
      <c r="AL40" s="2">
        <f>ROUND(SQRT((INDEX(vertices!$D$2:$D$42,MATCH(distances!$A40,vertices!$A$2:$A$42,0))-INDEX(vertices!$D$2:$D$42,MATCH(distances!AL$1,vertices!$A$2:$A$42,0)))^2+(INDEX(vertices!$E$2:$E$42,MATCH(distances!$A40,vertices!$A$2:$A$42,0))-INDEX(vertices!$E$2:$E$42,MATCH(distances!AL$1,vertices!$A$2:$A$42,0)))^2),0)</f>
        <v>529</v>
      </c>
      <c r="AM40" s="2">
        <f>ROUND(SQRT((INDEX(vertices!$D$2:$D$42,MATCH(distances!$A40,vertices!$A$2:$A$42,0))-INDEX(vertices!$D$2:$D$42,MATCH(distances!AM$1,vertices!$A$2:$A$42,0)))^2+(INDEX(vertices!$E$2:$E$42,MATCH(distances!$A40,vertices!$A$2:$A$42,0))-INDEX(vertices!$E$2:$E$42,MATCH(distances!AM$1,vertices!$A$2:$A$42,0)))^2),0)</f>
        <v>334</v>
      </c>
      <c r="AN40" s="2">
        <f>ROUND(SQRT((INDEX(vertices!$D$2:$D$42,MATCH(distances!$A40,vertices!$A$2:$A$42,0))-INDEX(vertices!$D$2:$D$42,MATCH(distances!AN$1,vertices!$A$2:$A$42,0)))^2+(INDEX(vertices!$E$2:$E$42,MATCH(distances!$A40,vertices!$A$2:$A$42,0))-INDEX(vertices!$E$2:$E$42,MATCH(distances!AN$1,vertices!$A$2:$A$42,0)))^2),0)</f>
        <v>0</v>
      </c>
      <c r="AO40" s="2">
        <f>ROUND(SQRT((INDEX(vertices!$D$2:$D$42,MATCH(distances!$A40,vertices!$A$2:$A$42,0))-INDEX(vertices!$D$2:$D$42,MATCH(distances!AO$1,vertices!$A$2:$A$42,0)))^2+(INDEX(vertices!$E$2:$E$42,MATCH(distances!$A40,vertices!$A$2:$A$42,0))-INDEX(vertices!$E$2:$E$42,MATCH(distances!AO$1,vertices!$A$2:$A$42,0)))^2),0)</f>
        <v>104</v>
      </c>
      <c r="AP40" s="2">
        <f>ROUND(SQRT((INDEX(vertices!$D$2:$D$42,MATCH(distances!$A40,vertices!$A$2:$A$42,0))-INDEX(vertices!$D$2:$D$42,MATCH(distances!AP$1,vertices!$A$2:$A$42,0)))^2+(INDEX(vertices!$E$2:$E$42,MATCH(distances!$A40,vertices!$A$2:$A$42,0))-INDEX(vertices!$E$2:$E$42,MATCH(distances!AP$1,vertices!$A$2:$A$42,0)))^2),0)</f>
        <v>572</v>
      </c>
    </row>
    <row r="41" spans="1:42" x14ac:dyDescent="0.25">
      <c r="A41" t="str">
        <v>AN</v>
      </c>
      <c r="B41" s="2">
        <f>ROUND(SQRT((INDEX(vertices!$D$2:$D$42,MATCH(distances!$A41,vertices!$A$2:$A$42,0))-INDEX(vertices!$D$2:$D$42,MATCH(distances!B$1,vertices!$A$2:$A$42,0)))^2+(INDEX(vertices!$E$2:$E$42,MATCH(distances!$A41,vertices!$A$2:$A$42,0))-INDEX(vertices!$E$2:$E$42,MATCH(distances!B$1,vertices!$A$2:$A$42,0)))^2),0)</f>
        <v>476</v>
      </c>
      <c r="C41" s="2">
        <f>ROUND(SQRT((INDEX(vertices!$D$2:$D$42,MATCH(distances!$A41,vertices!$A$2:$A$42,0))-INDEX(vertices!$D$2:$D$42,MATCH(distances!C$1,vertices!$A$2:$A$42,0)))^2+(INDEX(vertices!$E$2:$E$42,MATCH(distances!$A41,vertices!$A$2:$A$42,0))-INDEX(vertices!$E$2:$E$42,MATCH(distances!C$1,vertices!$A$2:$A$42,0)))^2),0)</f>
        <v>320</v>
      </c>
      <c r="D41" s="2">
        <f>ROUND(SQRT((INDEX(vertices!$D$2:$D$42,MATCH(distances!$A41,vertices!$A$2:$A$42,0))-INDEX(vertices!$D$2:$D$42,MATCH(distances!D$1,vertices!$A$2:$A$42,0)))^2+(INDEX(vertices!$E$2:$E$42,MATCH(distances!$A41,vertices!$A$2:$A$42,0))-INDEX(vertices!$E$2:$E$42,MATCH(distances!D$1,vertices!$A$2:$A$42,0)))^2),0)</f>
        <v>398</v>
      </c>
      <c r="E41" s="2">
        <f>ROUND(SQRT((INDEX(vertices!$D$2:$D$42,MATCH(distances!$A41,vertices!$A$2:$A$42,0))-INDEX(vertices!$D$2:$D$42,MATCH(distances!E$1,vertices!$A$2:$A$42,0)))^2+(INDEX(vertices!$E$2:$E$42,MATCH(distances!$A41,vertices!$A$2:$A$42,0))-INDEX(vertices!$E$2:$E$42,MATCH(distances!E$1,vertices!$A$2:$A$42,0)))^2),0)</f>
        <v>342</v>
      </c>
      <c r="F41" s="2">
        <f>ROUND(SQRT((INDEX(vertices!$D$2:$D$42,MATCH(distances!$A41,vertices!$A$2:$A$42,0))-INDEX(vertices!$D$2:$D$42,MATCH(distances!F$1,vertices!$A$2:$A$42,0)))^2+(INDEX(vertices!$E$2:$E$42,MATCH(distances!$A41,vertices!$A$2:$A$42,0))-INDEX(vertices!$E$2:$E$42,MATCH(distances!F$1,vertices!$A$2:$A$42,0)))^2),0)</f>
        <v>312</v>
      </c>
      <c r="G41" s="2">
        <f>ROUND(SQRT((INDEX(vertices!$D$2:$D$42,MATCH(distances!$A41,vertices!$A$2:$A$42,0))-INDEX(vertices!$D$2:$D$42,MATCH(distances!G$1,vertices!$A$2:$A$42,0)))^2+(INDEX(vertices!$E$2:$E$42,MATCH(distances!$A41,vertices!$A$2:$A$42,0))-INDEX(vertices!$E$2:$E$42,MATCH(distances!G$1,vertices!$A$2:$A$42,0)))^2),0)</f>
        <v>249</v>
      </c>
      <c r="H41" s="2">
        <f>ROUND(SQRT((INDEX(vertices!$D$2:$D$42,MATCH(distances!$A41,vertices!$A$2:$A$42,0))-INDEX(vertices!$D$2:$D$42,MATCH(distances!H$1,vertices!$A$2:$A$42,0)))^2+(INDEX(vertices!$E$2:$E$42,MATCH(distances!$A41,vertices!$A$2:$A$42,0))-INDEX(vertices!$E$2:$E$42,MATCH(distances!H$1,vertices!$A$2:$A$42,0)))^2),0)</f>
        <v>380</v>
      </c>
      <c r="I41" s="2">
        <f>ROUND(SQRT((INDEX(vertices!$D$2:$D$42,MATCH(distances!$A41,vertices!$A$2:$A$42,0))-INDEX(vertices!$D$2:$D$42,MATCH(distances!I$1,vertices!$A$2:$A$42,0)))^2+(INDEX(vertices!$E$2:$E$42,MATCH(distances!$A41,vertices!$A$2:$A$42,0))-INDEX(vertices!$E$2:$E$42,MATCH(distances!I$1,vertices!$A$2:$A$42,0)))^2),0)</f>
        <v>71</v>
      </c>
      <c r="J41" s="2">
        <f>ROUND(SQRT((INDEX(vertices!$D$2:$D$42,MATCH(distances!$A41,vertices!$A$2:$A$42,0))-INDEX(vertices!$D$2:$D$42,MATCH(distances!J$1,vertices!$A$2:$A$42,0)))^2+(INDEX(vertices!$E$2:$E$42,MATCH(distances!$A41,vertices!$A$2:$A$42,0))-INDEX(vertices!$E$2:$E$42,MATCH(distances!J$1,vertices!$A$2:$A$42,0)))^2),0)</f>
        <v>278</v>
      </c>
      <c r="K41" s="2">
        <f>ROUND(SQRT((INDEX(vertices!$D$2:$D$42,MATCH(distances!$A41,vertices!$A$2:$A$42,0))-INDEX(vertices!$D$2:$D$42,MATCH(distances!K$1,vertices!$A$2:$A$42,0)))^2+(INDEX(vertices!$E$2:$E$42,MATCH(distances!$A41,vertices!$A$2:$A$42,0))-INDEX(vertices!$E$2:$E$42,MATCH(distances!K$1,vertices!$A$2:$A$42,0)))^2),0)</f>
        <v>393</v>
      </c>
      <c r="L41" s="2">
        <f>ROUND(SQRT((INDEX(vertices!$D$2:$D$42,MATCH(distances!$A41,vertices!$A$2:$A$42,0))-INDEX(vertices!$D$2:$D$42,MATCH(distances!L$1,vertices!$A$2:$A$42,0)))^2+(INDEX(vertices!$E$2:$E$42,MATCH(distances!$A41,vertices!$A$2:$A$42,0))-INDEX(vertices!$E$2:$E$42,MATCH(distances!L$1,vertices!$A$2:$A$42,0)))^2),0)</f>
        <v>124</v>
      </c>
      <c r="M41" s="2">
        <f>ROUND(SQRT((INDEX(vertices!$D$2:$D$42,MATCH(distances!$A41,vertices!$A$2:$A$42,0))-INDEX(vertices!$D$2:$D$42,MATCH(distances!M$1,vertices!$A$2:$A$42,0)))^2+(INDEX(vertices!$E$2:$E$42,MATCH(distances!$A41,vertices!$A$2:$A$42,0))-INDEX(vertices!$E$2:$E$42,MATCH(distances!M$1,vertices!$A$2:$A$42,0)))^2),0)</f>
        <v>306</v>
      </c>
      <c r="N41" s="2">
        <f>ROUND(SQRT((INDEX(vertices!$D$2:$D$42,MATCH(distances!$A41,vertices!$A$2:$A$42,0))-INDEX(vertices!$D$2:$D$42,MATCH(distances!N$1,vertices!$A$2:$A$42,0)))^2+(INDEX(vertices!$E$2:$E$42,MATCH(distances!$A41,vertices!$A$2:$A$42,0))-INDEX(vertices!$E$2:$E$42,MATCH(distances!N$1,vertices!$A$2:$A$42,0)))^2),0)</f>
        <v>83</v>
      </c>
      <c r="O41" s="2">
        <f>ROUND(SQRT((INDEX(vertices!$D$2:$D$42,MATCH(distances!$A41,vertices!$A$2:$A$42,0))-INDEX(vertices!$D$2:$D$42,MATCH(distances!O$1,vertices!$A$2:$A$42,0)))^2+(INDEX(vertices!$E$2:$E$42,MATCH(distances!$A41,vertices!$A$2:$A$42,0))-INDEX(vertices!$E$2:$E$42,MATCH(distances!O$1,vertices!$A$2:$A$42,0)))^2),0)</f>
        <v>152</v>
      </c>
      <c r="P41" s="2">
        <f>ROUND(SQRT((INDEX(vertices!$D$2:$D$42,MATCH(distances!$A41,vertices!$A$2:$A$42,0))-INDEX(vertices!$D$2:$D$42,MATCH(distances!P$1,vertices!$A$2:$A$42,0)))^2+(INDEX(vertices!$E$2:$E$42,MATCH(distances!$A41,vertices!$A$2:$A$42,0))-INDEX(vertices!$E$2:$E$42,MATCH(distances!P$1,vertices!$A$2:$A$42,0)))^2),0)</f>
        <v>376</v>
      </c>
      <c r="Q41" s="2">
        <f>ROUND(SQRT((INDEX(vertices!$D$2:$D$42,MATCH(distances!$A41,vertices!$A$2:$A$42,0))-INDEX(vertices!$D$2:$D$42,MATCH(distances!Q$1,vertices!$A$2:$A$42,0)))^2+(INDEX(vertices!$E$2:$E$42,MATCH(distances!$A41,vertices!$A$2:$A$42,0))-INDEX(vertices!$E$2:$E$42,MATCH(distances!Q$1,vertices!$A$2:$A$42,0)))^2),0)</f>
        <v>165</v>
      </c>
      <c r="R41" s="2">
        <f>ROUND(SQRT((INDEX(vertices!$D$2:$D$42,MATCH(distances!$A41,vertices!$A$2:$A$42,0))-INDEX(vertices!$D$2:$D$42,MATCH(distances!R$1,vertices!$A$2:$A$42,0)))^2+(INDEX(vertices!$E$2:$E$42,MATCH(distances!$A41,vertices!$A$2:$A$42,0))-INDEX(vertices!$E$2:$E$42,MATCH(distances!R$1,vertices!$A$2:$A$42,0)))^2),0)</f>
        <v>221</v>
      </c>
      <c r="S41" s="2">
        <f>ROUND(SQRT((INDEX(vertices!$D$2:$D$42,MATCH(distances!$A41,vertices!$A$2:$A$42,0))-INDEX(vertices!$D$2:$D$42,MATCH(distances!S$1,vertices!$A$2:$A$42,0)))^2+(INDEX(vertices!$E$2:$E$42,MATCH(distances!$A41,vertices!$A$2:$A$42,0))-INDEX(vertices!$E$2:$E$42,MATCH(distances!S$1,vertices!$A$2:$A$42,0)))^2),0)</f>
        <v>296</v>
      </c>
      <c r="T41" s="2">
        <f>ROUND(SQRT((INDEX(vertices!$D$2:$D$42,MATCH(distances!$A41,vertices!$A$2:$A$42,0))-INDEX(vertices!$D$2:$D$42,MATCH(distances!T$1,vertices!$A$2:$A$42,0)))^2+(INDEX(vertices!$E$2:$E$42,MATCH(distances!$A41,vertices!$A$2:$A$42,0))-INDEX(vertices!$E$2:$E$42,MATCH(distances!T$1,vertices!$A$2:$A$42,0)))^2),0)</f>
        <v>251</v>
      </c>
      <c r="U41" s="2">
        <f>ROUND(SQRT((INDEX(vertices!$D$2:$D$42,MATCH(distances!$A41,vertices!$A$2:$A$42,0))-INDEX(vertices!$D$2:$D$42,MATCH(distances!U$1,vertices!$A$2:$A$42,0)))^2+(INDEX(vertices!$E$2:$E$42,MATCH(distances!$A41,vertices!$A$2:$A$42,0))-INDEX(vertices!$E$2:$E$42,MATCH(distances!U$1,vertices!$A$2:$A$42,0)))^2),0)</f>
        <v>169</v>
      </c>
      <c r="V41" s="2">
        <f>ROUND(SQRT((INDEX(vertices!$D$2:$D$42,MATCH(distances!$A41,vertices!$A$2:$A$42,0))-INDEX(vertices!$D$2:$D$42,MATCH(distances!V$1,vertices!$A$2:$A$42,0)))^2+(INDEX(vertices!$E$2:$E$42,MATCH(distances!$A41,vertices!$A$2:$A$42,0))-INDEX(vertices!$E$2:$E$42,MATCH(distances!V$1,vertices!$A$2:$A$42,0)))^2),0)</f>
        <v>216</v>
      </c>
      <c r="W41" s="2">
        <f>ROUND(SQRT((INDEX(vertices!$D$2:$D$42,MATCH(distances!$A41,vertices!$A$2:$A$42,0))-INDEX(vertices!$D$2:$D$42,MATCH(distances!W$1,vertices!$A$2:$A$42,0)))^2+(INDEX(vertices!$E$2:$E$42,MATCH(distances!$A41,vertices!$A$2:$A$42,0))-INDEX(vertices!$E$2:$E$42,MATCH(distances!W$1,vertices!$A$2:$A$42,0)))^2),0)</f>
        <v>36</v>
      </c>
      <c r="X41" s="2">
        <f>ROUND(SQRT((INDEX(vertices!$D$2:$D$42,MATCH(distances!$A41,vertices!$A$2:$A$42,0))-INDEX(vertices!$D$2:$D$42,MATCH(distances!X$1,vertices!$A$2:$A$42,0)))^2+(INDEX(vertices!$E$2:$E$42,MATCH(distances!$A41,vertices!$A$2:$A$42,0))-INDEX(vertices!$E$2:$E$42,MATCH(distances!X$1,vertices!$A$2:$A$42,0)))^2),0)</f>
        <v>416</v>
      </c>
      <c r="Y41" s="2">
        <f>ROUND(SQRT((INDEX(vertices!$D$2:$D$42,MATCH(distances!$A41,vertices!$A$2:$A$42,0))-INDEX(vertices!$D$2:$D$42,MATCH(distances!Y$1,vertices!$A$2:$A$42,0)))^2+(INDEX(vertices!$E$2:$E$42,MATCH(distances!$A41,vertices!$A$2:$A$42,0))-INDEX(vertices!$E$2:$E$42,MATCH(distances!Y$1,vertices!$A$2:$A$42,0)))^2),0)</f>
        <v>237</v>
      </c>
      <c r="Z41" s="2">
        <f>ROUND(SQRT((INDEX(vertices!$D$2:$D$42,MATCH(distances!$A41,vertices!$A$2:$A$42,0))-INDEX(vertices!$D$2:$D$42,MATCH(distances!Z$1,vertices!$A$2:$A$42,0)))^2+(INDEX(vertices!$E$2:$E$42,MATCH(distances!$A41,vertices!$A$2:$A$42,0))-INDEX(vertices!$E$2:$E$42,MATCH(distances!Z$1,vertices!$A$2:$A$42,0)))^2),0)</f>
        <v>380</v>
      </c>
      <c r="AA41" s="2">
        <f>ROUND(SQRT((INDEX(vertices!$D$2:$D$42,MATCH(distances!$A41,vertices!$A$2:$A$42,0))-INDEX(vertices!$D$2:$D$42,MATCH(distances!AA$1,vertices!$A$2:$A$42,0)))^2+(INDEX(vertices!$E$2:$E$42,MATCH(distances!$A41,vertices!$A$2:$A$42,0))-INDEX(vertices!$E$2:$E$42,MATCH(distances!AA$1,vertices!$A$2:$A$42,0)))^2),0)</f>
        <v>278</v>
      </c>
      <c r="AB41" s="2">
        <f>ROUND(SQRT((INDEX(vertices!$D$2:$D$42,MATCH(distances!$A41,vertices!$A$2:$A$42,0))-INDEX(vertices!$D$2:$D$42,MATCH(distances!AB$1,vertices!$A$2:$A$42,0)))^2+(INDEX(vertices!$E$2:$E$42,MATCH(distances!$A41,vertices!$A$2:$A$42,0))-INDEX(vertices!$E$2:$E$42,MATCH(distances!AB$1,vertices!$A$2:$A$42,0)))^2),0)</f>
        <v>200</v>
      </c>
      <c r="AC41" s="2">
        <f>ROUND(SQRT((INDEX(vertices!$D$2:$D$42,MATCH(distances!$A41,vertices!$A$2:$A$42,0))-INDEX(vertices!$D$2:$D$42,MATCH(distances!AC$1,vertices!$A$2:$A$42,0)))^2+(INDEX(vertices!$E$2:$E$42,MATCH(distances!$A41,vertices!$A$2:$A$42,0))-INDEX(vertices!$E$2:$E$42,MATCH(distances!AC$1,vertices!$A$2:$A$42,0)))^2),0)</f>
        <v>174</v>
      </c>
      <c r="AD41" s="2">
        <f>ROUND(SQRT((INDEX(vertices!$D$2:$D$42,MATCH(distances!$A41,vertices!$A$2:$A$42,0))-INDEX(vertices!$D$2:$D$42,MATCH(distances!AD$1,vertices!$A$2:$A$42,0)))^2+(INDEX(vertices!$E$2:$E$42,MATCH(distances!$A41,vertices!$A$2:$A$42,0))-INDEX(vertices!$E$2:$E$42,MATCH(distances!AD$1,vertices!$A$2:$A$42,0)))^2),0)</f>
        <v>171</v>
      </c>
      <c r="AE41" s="2">
        <f>ROUND(SQRT((INDEX(vertices!$D$2:$D$42,MATCH(distances!$A41,vertices!$A$2:$A$42,0))-INDEX(vertices!$D$2:$D$42,MATCH(distances!AE$1,vertices!$A$2:$A$42,0)))^2+(INDEX(vertices!$E$2:$E$42,MATCH(distances!$A41,vertices!$A$2:$A$42,0))-INDEX(vertices!$E$2:$E$42,MATCH(distances!AE$1,vertices!$A$2:$A$42,0)))^2),0)</f>
        <v>342</v>
      </c>
      <c r="AF41" s="2">
        <f>ROUND(SQRT((INDEX(vertices!$D$2:$D$42,MATCH(distances!$A41,vertices!$A$2:$A$42,0))-INDEX(vertices!$D$2:$D$42,MATCH(distances!AF$1,vertices!$A$2:$A$42,0)))^2+(INDEX(vertices!$E$2:$E$42,MATCH(distances!$A41,vertices!$A$2:$A$42,0))-INDEX(vertices!$E$2:$E$42,MATCH(distances!AF$1,vertices!$A$2:$A$42,0)))^2),0)</f>
        <v>113</v>
      </c>
      <c r="AG41" s="2">
        <f>ROUND(SQRT((INDEX(vertices!$D$2:$D$42,MATCH(distances!$A41,vertices!$A$2:$A$42,0))-INDEX(vertices!$D$2:$D$42,MATCH(distances!AG$1,vertices!$A$2:$A$42,0)))^2+(INDEX(vertices!$E$2:$E$42,MATCH(distances!$A41,vertices!$A$2:$A$42,0))-INDEX(vertices!$E$2:$E$42,MATCH(distances!AG$1,vertices!$A$2:$A$42,0)))^2),0)</f>
        <v>359</v>
      </c>
      <c r="AH41" s="2">
        <f>ROUND(SQRT((INDEX(vertices!$D$2:$D$42,MATCH(distances!$A41,vertices!$A$2:$A$42,0))-INDEX(vertices!$D$2:$D$42,MATCH(distances!AH$1,vertices!$A$2:$A$42,0)))^2+(INDEX(vertices!$E$2:$E$42,MATCH(distances!$A41,vertices!$A$2:$A$42,0))-INDEX(vertices!$E$2:$E$42,MATCH(distances!AH$1,vertices!$A$2:$A$42,0)))^2),0)</f>
        <v>389</v>
      </c>
      <c r="AI41" s="2">
        <f>ROUND(SQRT((INDEX(vertices!$D$2:$D$42,MATCH(distances!$A41,vertices!$A$2:$A$42,0))-INDEX(vertices!$D$2:$D$42,MATCH(distances!AI$1,vertices!$A$2:$A$42,0)))^2+(INDEX(vertices!$E$2:$E$42,MATCH(distances!$A41,vertices!$A$2:$A$42,0))-INDEX(vertices!$E$2:$E$42,MATCH(distances!AI$1,vertices!$A$2:$A$42,0)))^2),0)</f>
        <v>352</v>
      </c>
      <c r="AJ41" s="2">
        <f>ROUND(SQRT((INDEX(vertices!$D$2:$D$42,MATCH(distances!$A41,vertices!$A$2:$A$42,0))-INDEX(vertices!$D$2:$D$42,MATCH(distances!AJ$1,vertices!$A$2:$A$42,0)))^2+(INDEX(vertices!$E$2:$E$42,MATCH(distances!$A41,vertices!$A$2:$A$42,0))-INDEX(vertices!$E$2:$E$42,MATCH(distances!AJ$1,vertices!$A$2:$A$42,0)))^2),0)</f>
        <v>204</v>
      </c>
      <c r="AK41" s="2">
        <f>ROUND(SQRT((INDEX(vertices!$D$2:$D$42,MATCH(distances!$A41,vertices!$A$2:$A$42,0))-INDEX(vertices!$D$2:$D$42,MATCH(distances!AK$1,vertices!$A$2:$A$42,0)))^2+(INDEX(vertices!$E$2:$E$42,MATCH(distances!$A41,vertices!$A$2:$A$42,0))-INDEX(vertices!$E$2:$E$42,MATCH(distances!AK$1,vertices!$A$2:$A$42,0)))^2),0)</f>
        <v>458</v>
      </c>
      <c r="AL41" s="2">
        <f>ROUND(SQRT((INDEX(vertices!$D$2:$D$42,MATCH(distances!$A41,vertices!$A$2:$A$42,0))-INDEX(vertices!$D$2:$D$42,MATCH(distances!AL$1,vertices!$A$2:$A$42,0)))^2+(INDEX(vertices!$E$2:$E$42,MATCH(distances!$A41,vertices!$A$2:$A$42,0))-INDEX(vertices!$E$2:$E$42,MATCH(distances!AL$1,vertices!$A$2:$A$42,0)))^2),0)</f>
        <v>525</v>
      </c>
      <c r="AM41" s="2">
        <f>ROUND(SQRT((INDEX(vertices!$D$2:$D$42,MATCH(distances!$A41,vertices!$A$2:$A$42,0))-INDEX(vertices!$D$2:$D$42,MATCH(distances!AM$1,vertices!$A$2:$A$42,0)))^2+(INDEX(vertices!$E$2:$E$42,MATCH(distances!$A41,vertices!$A$2:$A$42,0))-INDEX(vertices!$E$2:$E$42,MATCH(distances!AM$1,vertices!$A$2:$A$42,0)))^2),0)</f>
        <v>302</v>
      </c>
      <c r="AN41" s="2">
        <f>ROUND(SQRT((INDEX(vertices!$D$2:$D$42,MATCH(distances!$A41,vertices!$A$2:$A$42,0))-INDEX(vertices!$D$2:$D$42,MATCH(distances!AN$1,vertices!$A$2:$A$42,0)))^2+(INDEX(vertices!$E$2:$E$42,MATCH(distances!$A41,vertices!$A$2:$A$42,0))-INDEX(vertices!$E$2:$E$42,MATCH(distances!AN$1,vertices!$A$2:$A$42,0)))^2),0)</f>
        <v>104</v>
      </c>
      <c r="AO41" s="2">
        <f>ROUND(SQRT((INDEX(vertices!$D$2:$D$42,MATCH(distances!$A41,vertices!$A$2:$A$42,0))-INDEX(vertices!$D$2:$D$42,MATCH(distances!AO$1,vertices!$A$2:$A$42,0)))^2+(INDEX(vertices!$E$2:$E$42,MATCH(distances!$A41,vertices!$A$2:$A$42,0))-INDEX(vertices!$E$2:$E$42,MATCH(distances!AO$1,vertices!$A$2:$A$42,0)))^2),0)</f>
        <v>0</v>
      </c>
      <c r="AP41" s="2">
        <f>ROUND(SQRT((INDEX(vertices!$D$2:$D$42,MATCH(distances!$A41,vertices!$A$2:$A$42,0))-INDEX(vertices!$D$2:$D$42,MATCH(distances!AP$1,vertices!$A$2:$A$42,0)))^2+(INDEX(vertices!$E$2:$E$42,MATCH(distances!$A41,vertices!$A$2:$A$42,0))-INDEX(vertices!$E$2:$E$42,MATCH(distances!AP$1,vertices!$A$2:$A$42,0)))^2),0)</f>
        <v>560</v>
      </c>
    </row>
    <row r="42" spans="1:42" x14ac:dyDescent="0.25">
      <c r="A42" t="str">
        <v>AO</v>
      </c>
      <c r="B42" s="2">
        <f>ROUND(SQRT((INDEX(vertices!$D$2:$D$42,MATCH(distances!$A42,vertices!$A$2:$A$42,0))-INDEX(vertices!$D$2:$D$42,MATCH(distances!B$1,vertices!$A$2:$A$42,0)))^2+(INDEX(vertices!$E$2:$E$42,MATCH(distances!$A42,vertices!$A$2:$A$42,0))-INDEX(vertices!$E$2:$E$42,MATCH(distances!B$1,vertices!$A$2:$A$42,0)))^2),0)</f>
        <v>85</v>
      </c>
      <c r="C42" s="2">
        <f>ROUND(SQRT((INDEX(vertices!$D$2:$D$42,MATCH(distances!$A42,vertices!$A$2:$A$42,0))-INDEX(vertices!$D$2:$D$42,MATCH(distances!C$1,vertices!$A$2:$A$42,0)))^2+(INDEX(vertices!$E$2:$E$42,MATCH(distances!$A42,vertices!$A$2:$A$42,0))-INDEX(vertices!$E$2:$E$42,MATCH(distances!C$1,vertices!$A$2:$A$42,0)))^2),0)</f>
        <v>444</v>
      </c>
      <c r="D42" s="2">
        <f>ROUND(SQRT((INDEX(vertices!$D$2:$D$42,MATCH(distances!$A42,vertices!$A$2:$A$42,0))-INDEX(vertices!$D$2:$D$42,MATCH(distances!D$1,vertices!$A$2:$A$42,0)))^2+(INDEX(vertices!$E$2:$E$42,MATCH(distances!$A42,vertices!$A$2:$A$42,0))-INDEX(vertices!$E$2:$E$42,MATCH(distances!D$1,vertices!$A$2:$A$42,0)))^2),0)</f>
        <v>329</v>
      </c>
      <c r="E42" s="2">
        <f>ROUND(SQRT((INDEX(vertices!$D$2:$D$42,MATCH(distances!$A42,vertices!$A$2:$A$42,0))-INDEX(vertices!$D$2:$D$42,MATCH(distances!E$1,vertices!$A$2:$A$42,0)))^2+(INDEX(vertices!$E$2:$E$42,MATCH(distances!$A42,vertices!$A$2:$A$42,0))-INDEX(vertices!$E$2:$E$42,MATCH(distances!E$1,vertices!$A$2:$A$42,0)))^2),0)</f>
        <v>218</v>
      </c>
      <c r="F42" s="2">
        <f>ROUND(SQRT((INDEX(vertices!$D$2:$D$42,MATCH(distances!$A42,vertices!$A$2:$A$42,0))-INDEX(vertices!$D$2:$D$42,MATCH(distances!F$1,vertices!$A$2:$A$42,0)))^2+(INDEX(vertices!$E$2:$E$42,MATCH(distances!$A42,vertices!$A$2:$A$42,0))-INDEX(vertices!$E$2:$E$42,MATCH(distances!F$1,vertices!$A$2:$A$42,0)))^2),0)</f>
        <v>248</v>
      </c>
      <c r="G42" s="2">
        <f>ROUND(SQRT((INDEX(vertices!$D$2:$D$42,MATCH(distances!$A42,vertices!$A$2:$A$42,0))-INDEX(vertices!$D$2:$D$42,MATCH(distances!G$1,vertices!$A$2:$A$42,0)))^2+(INDEX(vertices!$E$2:$E$42,MATCH(distances!$A42,vertices!$A$2:$A$42,0))-INDEX(vertices!$E$2:$E$42,MATCH(distances!G$1,vertices!$A$2:$A$42,0)))^2),0)</f>
        <v>404</v>
      </c>
      <c r="H42" s="2">
        <f>ROUND(SQRT((INDEX(vertices!$D$2:$D$42,MATCH(distances!$A42,vertices!$A$2:$A$42,0))-INDEX(vertices!$D$2:$D$42,MATCH(distances!H$1,vertices!$A$2:$A$42,0)))^2+(INDEX(vertices!$E$2:$E$42,MATCH(distances!$A42,vertices!$A$2:$A$42,0))-INDEX(vertices!$E$2:$E$42,MATCH(distances!H$1,vertices!$A$2:$A$42,0)))^2),0)</f>
        <v>488</v>
      </c>
      <c r="I42" s="2">
        <f>ROUND(SQRT((INDEX(vertices!$D$2:$D$42,MATCH(distances!$A42,vertices!$A$2:$A$42,0))-INDEX(vertices!$D$2:$D$42,MATCH(distances!I$1,vertices!$A$2:$A$42,0)))^2+(INDEX(vertices!$E$2:$E$42,MATCH(distances!$A42,vertices!$A$2:$A$42,0))-INDEX(vertices!$E$2:$E$42,MATCH(distances!I$1,vertices!$A$2:$A$42,0)))^2),0)</f>
        <v>598</v>
      </c>
      <c r="J42" s="2">
        <f>ROUND(SQRT((INDEX(vertices!$D$2:$D$42,MATCH(distances!$A42,vertices!$A$2:$A$42,0))-INDEX(vertices!$D$2:$D$42,MATCH(distances!J$1,vertices!$A$2:$A$42,0)))^2+(INDEX(vertices!$E$2:$E$42,MATCH(distances!$A42,vertices!$A$2:$A$42,0))-INDEX(vertices!$E$2:$E$42,MATCH(distances!J$1,vertices!$A$2:$A$42,0)))^2),0)</f>
        <v>287</v>
      </c>
      <c r="K42" s="2">
        <f>ROUND(SQRT((INDEX(vertices!$D$2:$D$42,MATCH(distances!$A42,vertices!$A$2:$A$42,0))-INDEX(vertices!$D$2:$D$42,MATCH(distances!K$1,vertices!$A$2:$A$42,0)))^2+(INDEX(vertices!$E$2:$E$42,MATCH(distances!$A42,vertices!$A$2:$A$42,0))-INDEX(vertices!$E$2:$E$42,MATCH(distances!K$1,vertices!$A$2:$A$42,0)))^2),0)</f>
        <v>236</v>
      </c>
      <c r="L42" s="2">
        <f>ROUND(SQRT((INDEX(vertices!$D$2:$D$42,MATCH(distances!$A42,vertices!$A$2:$A$42,0))-INDEX(vertices!$D$2:$D$42,MATCH(distances!L$1,vertices!$A$2:$A$42,0)))^2+(INDEX(vertices!$E$2:$E$42,MATCH(distances!$A42,vertices!$A$2:$A$42,0))-INDEX(vertices!$E$2:$E$42,MATCH(distances!L$1,vertices!$A$2:$A$42,0)))^2),0)</f>
        <v>458</v>
      </c>
      <c r="M42" s="2">
        <f>ROUND(SQRT((INDEX(vertices!$D$2:$D$42,MATCH(distances!$A42,vertices!$A$2:$A$42,0))-INDEX(vertices!$D$2:$D$42,MATCH(distances!M$1,vertices!$A$2:$A$42,0)))^2+(INDEX(vertices!$E$2:$E$42,MATCH(distances!$A42,vertices!$A$2:$A$42,0))-INDEX(vertices!$E$2:$E$42,MATCH(distances!M$1,vertices!$A$2:$A$42,0)))^2),0)</f>
        <v>416</v>
      </c>
      <c r="N42" s="2">
        <f>ROUND(SQRT((INDEX(vertices!$D$2:$D$42,MATCH(distances!$A42,vertices!$A$2:$A$42,0))-INDEX(vertices!$D$2:$D$42,MATCH(distances!N$1,vertices!$A$2:$A$42,0)))^2+(INDEX(vertices!$E$2:$E$42,MATCH(distances!$A42,vertices!$A$2:$A$42,0))-INDEX(vertices!$E$2:$E$42,MATCH(distances!N$1,vertices!$A$2:$A$42,0)))^2),0)</f>
        <v>610</v>
      </c>
      <c r="O42" s="2">
        <f>ROUND(SQRT((INDEX(vertices!$D$2:$D$42,MATCH(distances!$A42,vertices!$A$2:$A$42,0))-INDEX(vertices!$D$2:$D$42,MATCH(distances!O$1,vertices!$A$2:$A$42,0)))^2+(INDEX(vertices!$E$2:$E$42,MATCH(distances!$A42,vertices!$A$2:$A$42,0))-INDEX(vertices!$E$2:$E$42,MATCH(distances!O$1,vertices!$A$2:$A$42,0)))^2),0)</f>
        <v>528</v>
      </c>
      <c r="P42" s="2">
        <f>ROUND(SQRT((INDEX(vertices!$D$2:$D$42,MATCH(distances!$A42,vertices!$A$2:$A$42,0))-INDEX(vertices!$D$2:$D$42,MATCH(distances!P$1,vertices!$A$2:$A$42,0)))^2+(INDEX(vertices!$E$2:$E$42,MATCH(distances!$A42,vertices!$A$2:$A$42,0))-INDEX(vertices!$E$2:$E$42,MATCH(distances!P$1,vertices!$A$2:$A$42,0)))^2),0)</f>
        <v>226</v>
      </c>
      <c r="Q42" s="2">
        <f>ROUND(SQRT((INDEX(vertices!$D$2:$D$42,MATCH(distances!$A42,vertices!$A$2:$A$42,0))-INDEX(vertices!$D$2:$D$42,MATCH(distances!Q$1,vertices!$A$2:$A$42,0)))^2+(INDEX(vertices!$E$2:$E$42,MATCH(distances!$A42,vertices!$A$2:$A$42,0))-INDEX(vertices!$E$2:$E$42,MATCH(distances!Q$1,vertices!$A$2:$A$42,0)))^2),0)</f>
        <v>461</v>
      </c>
      <c r="R42" s="2">
        <f>ROUND(SQRT((INDEX(vertices!$D$2:$D$42,MATCH(distances!$A42,vertices!$A$2:$A$42,0))-INDEX(vertices!$D$2:$D$42,MATCH(distances!R$1,vertices!$A$2:$A$42,0)))^2+(INDEX(vertices!$E$2:$E$42,MATCH(distances!$A42,vertices!$A$2:$A$42,0))-INDEX(vertices!$E$2:$E$42,MATCH(distances!R$1,vertices!$A$2:$A$42,0)))^2),0)</f>
        <v>393</v>
      </c>
      <c r="S42" s="2">
        <f>ROUND(SQRT((INDEX(vertices!$D$2:$D$42,MATCH(distances!$A42,vertices!$A$2:$A$42,0))-INDEX(vertices!$D$2:$D$42,MATCH(distances!S$1,vertices!$A$2:$A$42,0)))^2+(INDEX(vertices!$E$2:$E$42,MATCH(distances!$A42,vertices!$A$2:$A$42,0))-INDEX(vertices!$E$2:$E$42,MATCH(distances!S$1,vertices!$A$2:$A$42,0)))^2),0)</f>
        <v>438</v>
      </c>
      <c r="T42" s="2">
        <f>ROUND(SQRT((INDEX(vertices!$D$2:$D$42,MATCH(distances!$A42,vertices!$A$2:$A$42,0))-INDEX(vertices!$D$2:$D$42,MATCH(distances!T$1,vertices!$A$2:$A$42,0)))^2+(INDEX(vertices!$E$2:$E$42,MATCH(distances!$A42,vertices!$A$2:$A$42,0))-INDEX(vertices!$E$2:$E$42,MATCH(distances!T$1,vertices!$A$2:$A$42,0)))^2),0)</f>
        <v>313</v>
      </c>
      <c r="U42" s="2">
        <f>ROUND(SQRT((INDEX(vertices!$D$2:$D$42,MATCH(distances!$A42,vertices!$A$2:$A$42,0))-INDEX(vertices!$D$2:$D$42,MATCH(distances!U$1,vertices!$A$2:$A$42,0)))^2+(INDEX(vertices!$E$2:$E$42,MATCH(distances!$A42,vertices!$A$2:$A$42,0))-INDEX(vertices!$E$2:$E$42,MATCH(distances!U$1,vertices!$A$2:$A$42,0)))^2),0)</f>
        <v>419</v>
      </c>
      <c r="V42" s="2">
        <f>ROUND(SQRT((INDEX(vertices!$D$2:$D$42,MATCH(distances!$A42,vertices!$A$2:$A$42,0))-INDEX(vertices!$D$2:$D$42,MATCH(distances!V$1,vertices!$A$2:$A$42,0)))^2+(INDEX(vertices!$E$2:$E$42,MATCH(distances!$A42,vertices!$A$2:$A$42,0))-INDEX(vertices!$E$2:$E$42,MATCH(distances!V$1,vertices!$A$2:$A$42,0)))^2),0)</f>
        <v>478</v>
      </c>
      <c r="W42" s="2">
        <f>ROUND(SQRT((INDEX(vertices!$D$2:$D$42,MATCH(distances!$A42,vertices!$A$2:$A$42,0))-INDEX(vertices!$D$2:$D$42,MATCH(distances!W$1,vertices!$A$2:$A$42,0)))^2+(INDEX(vertices!$E$2:$E$42,MATCH(distances!$A42,vertices!$A$2:$A$42,0))-INDEX(vertices!$E$2:$E$42,MATCH(distances!W$1,vertices!$A$2:$A$42,0)))^2),0)</f>
        <v>550</v>
      </c>
      <c r="X42" s="2">
        <f>ROUND(SQRT((INDEX(vertices!$D$2:$D$42,MATCH(distances!$A42,vertices!$A$2:$A$42,0))-INDEX(vertices!$D$2:$D$42,MATCH(distances!X$1,vertices!$A$2:$A$42,0)))^2+(INDEX(vertices!$E$2:$E$42,MATCH(distances!$A42,vertices!$A$2:$A$42,0))-INDEX(vertices!$E$2:$E$42,MATCH(distances!X$1,vertices!$A$2:$A$42,0)))^2),0)</f>
        <v>255</v>
      </c>
      <c r="Y42" s="2">
        <f>ROUND(SQRT((INDEX(vertices!$D$2:$D$42,MATCH(distances!$A42,vertices!$A$2:$A$42,0))-INDEX(vertices!$D$2:$D$42,MATCH(distances!Y$1,vertices!$A$2:$A$42,0)))^2+(INDEX(vertices!$E$2:$E$42,MATCH(distances!$A42,vertices!$A$2:$A$42,0))-INDEX(vertices!$E$2:$E$42,MATCH(distances!Y$1,vertices!$A$2:$A$42,0)))^2),0)</f>
        <v>394</v>
      </c>
      <c r="Z42" s="2">
        <f>ROUND(SQRT((INDEX(vertices!$D$2:$D$42,MATCH(distances!$A42,vertices!$A$2:$A$42,0))-INDEX(vertices!$D$2:$D$42,MATCH(distances!Z$1,vertices!$A$2:$A$42,0)))^2+(INDEX(vertices!$E$2:$E$42,MATCH(distances!$A42,vertices!$A$2:$A$42,0))-INDEX(vertices!$E$2:$E$42,MATCH(distances!Z$1,vertices!$A$2:$A$42,0)))^2),0)</f>
        <v>308</v>
      </c>
      <c r="AA42" s="2">
        <f>ROUND(SQRT((INDEX(vertices!$D$2:$D$42,MATCH(distances!$A42,vertices!$A$2:$A$42,0))-INDEX(vertices!$D$2:$D$42,MATCH(distances!AA$1,vertices!$A$2:$A$42,0)))^2+(INDEX(vertices!$E$2:$E$42,MATCH(distances!$A42,vertices!$A$2:$A$42,0))-INDEX(vertices!$E$2:$E$42,MATCH(distances!AA$1,vertices!$A$2:$A$42,0)))^2),0)</f>
        <v>287</v>
      </c>
      <c r="AB42" s="2">
        <f>ROUND(SQRT((INDEX(vertices!$D$2:$D$42,MATCH(distances!$A42,vertices!$A$2:$A$42,0))-INDEX(vertices!$D$2:$D$42,MATCH(distances!AB$1,vertices!$A$2:$A$42,0)))^2+(INDEX(vertices!$E$2:$E$42,MATCH(distances!$A42,vertices!$A$2:$A$42,0))-INDEX(vertices!$E$2:$E$42,MATCH(distances!AB$1,vertices!$A$2:$A$42,0)))^2),0)</f>
        <v>454</v>
      </c>
      <c r="AC42" s="2">
        <f>ROUND(SQRT((INDEX(vertices!$D$2:$D$42,MATCH(distances!$A42,vertices!$A$2:$A$42,0))-INDEX(vertices!$D$2:$D$42,MATCH(distances!AC$1,vertices!$A$2:$A$42,0)))^2+(INDEX(vertices!$E$2:$E$42,MATCH(distances!$A42,vertices!$A$2:$A$42,0))-INDEX(vertices!$E$2:$E$42,MATCH(distances!AC$1,vertices!$A$2:$A$42,0)))^2),0)</f>
        <v>566</v>
      </c>
      <c r="AD42" s="2">
        <f>ROUND(SQRT((INDEX(vertices!$D$2:$D$42,MATCH(distances!$A42,vertices!$A$2:$A$42,0))-INDEX(vertices!$D$2:$D$42,MATCH(distances!AD$1,vertices!$A$2:$A$42,0)))^2+(INDEX(vertices!$E$2:$E$42,MATCH(distances!$A42,vertices!$A$2:$A$42,0))-INDEX(vertices!$E$2:$E$42,MATCH(distances!AD$1,vertices!$A$2:$A$42,0)))^2),0)</f>
        <v>390</v>
      </c>
      <c r="AE42" s="2">
        <f>ROUND(SQRT((INDEX(vertices!$D$2:$D$42,MATCH(distances!$A42,vertices!$A$2:$A$42,0))-INDEX(vertices!$D$2:$D$42,MATCH(distances!AE$1,vertices!$A$2:$A$42,0)))^2+(INDEX(vertices!$E$2:$E$42,MATCH(distances!$A42,vertices!$A$2:$A$42,0))-INDEX(vertices!$E$2:$E$42,MATCH(distances!AE$1,vertices!$A$2:$A$42,0)))^2),0)</f>
        <v>254</v>
      </c>
      <c r="AF42" s="2">
        <f>ROUND(SQRT((INDEX(vertices!$D$2:$D$42,MATCH(distances!$A42,vertices!$A$2:$A$42,0))-INDEX(vertices!$D$2:$D$42,MATCH(distances!AF$1,vertices!$A$2:$A$42,0)))^2+(INDEX(vertices!$E$2:$E$42,MATCH(distances!$A42,vertices!$A$2:$A$42,0))-INDEX(vertices!$E$2:$E$42,MATCH(distances!AF$1,vertices!$A$2:$A$42,0)))^2),0)</f>
        <v>547</v>
      </c>
      <c r="AG42" s="2">
        <f>ROUND(SQRT((INDEX(vertices!$D$2:$D$42,MATCH(distances!$A42,vertices!$A$2:$A$42,0))-INDEX(vertices!$D$2:$D$42,MATCH(distances!AG$1,vertices!$A$2:$A$42,0)))^2+(INDEX(vertices!$E$2:$E$42,MATCH(distances!$A42,vertices!$A$2:$A$42,0))-INDEX(vertices!$E$2:$E$42,MATCH(distances!AG$1,vertices!$A$2:$A$42,0)))^2),0)</f>
        <v>446</v>
      </c>
      <c r="AH42" s="2">
        <f>ROUND(SQRT((INDEX(vertices!$D$2:$D$42,MATCH(distances!$A42,vertices!$A$2:$A$42,0))-INDEX(vertices!$D$2:$D$42,MATCH(distances!AH$1,vertices!$A$2:$A$42,0)))^2+(INDEX(vertices!$E$2:$E$42,MATCH(distances!$A42,vertices!$A$2:$A$42,0))-INDEX(vertices!$E$2:$E$42,MATCH(distances!AH$1,vertices!$A$2:$A$42,0)))^2),0)</f>
        <v>170</v>
      </c>
      <c r="AI42" s="2">
        <f>ROUND(SQRT((INDEX(vertices!$D$2:$D$42,MATCH(distances!$A42,vertices!$A$2:$A$42,0))-INDEX(vertices!$D$2:$D$42,MATCH(distances!AI$1,vertices!$A$2:$A$42,0)))^2+(INDEX(vertices!$E$2:$E$42,MATCH(distances!$A42,vertices!$A$2:$A$42,0))-INDEX(vertices!$E$2:$E$42,MATCH(distances!AI$1,vertices!$A$2:$A$42,0)))^2),0)</f>
        <v>228</v>
      </c>
      <c r="AJ42" s="2">
        <f>ROUND(SQRT((INDEX(vertices!$D$2:$D$42,MATCH(distances!$A42,vertices!$A$2:$A$42,0))-INDEX(vertices!$D$2:$D$42,MATCH(distances!AJ$1,vertices!$A$2:$A$42,0)))^2+(INDEX(vertices!$E$2:$E$42,MATCH(distances!$A42,vertices!$A$2:$A$42,0))-INDEX(vertices!$E$2:$E$42,MATCH(distances!AJ$1,vertices!$A$2:$A$42,0)))^2),0)</f>
        <v>372</v>
      </c>
      <c r="AK42" s="2">
        <f>ROUND(SQRT((INDEX(vertices!$D$2:$D$42,MATCH(distances!$A42,vertices!$A$2:$A$42,0))-INDEX(vertices!$D$2:$D$42,MATCH(distances!AK$1,vertices!$A$2:$A$42,0)))^2+(INDEX(vertices!$E$2:$E$42,MATCH(distances!$A42,vertices!$A$2:$A$42,0))-INDEX(vertices!$E$2:$E$42,MATCH(distances!AK$1,vertices!$A$2:$A$42,0)))^2),0)</f>
        <v>104</v>
      </c>
      <c r="AL42" s="2">
        <f>ROUND(SQRT((INDEX(vertices!$D$2:$D$42,MATCH(distances!$A42,vertices!$A$2:$A$42,0))-INDEX(vertices!$D$2:$D$42,MATCH(distances!AL$1,vertices!$A$2:$A$42,0)))^2+(INDEX(vertices!$E$2:$E$42,MATCH(distances!$A42,vertices!$A$2:$A$42,0))-INDEX(vertices!$E$2:$E$42,MATCH(distances!AL$1,vertices!$A$2:$A$42,0)))^2),0)</f>
        <v>59</v>
      </c>
      <c r="AM42" s="2">
        <f>ROUND(SQRT((INDEX(vertices!$D$2:$D$42,MATCH(distances!$A42,vertices!$A$2:$A$42,0))-INDEX(vertices!$D$2:$D$42,MATCH(distances!AM$1,vertices!$A$2:$A$42,0)))^2+(INDEX(vertices!$E$2:$E$42,MATCH(distances!$A42,vertices!$A$2:$A$42,0))-INDEX(vertices!$E$2:$E$42,MATCH(distances!AM$1,vertices!$A$2:$A$42,0)))^2),0)</f>
        <v>262</v>
      </c>
      <c r="AN42" s="2">
        <f>ROUND(SQRT((INDEX(vertices!$D$2:$D$42,MATCH(distances!$A42,vertices!$A$2:$A$42,0))-INDEX(vertices!$D$2:$D$42,MATCH(distances!AN$1,vertices!$A$2:$A$42,0)))^2+(INDEX(vertices!$E$2:$E$42,MATCH(distances!$A42,vertices!$A$2:$A$42,0))-INDEX(vertices!$E$2:$E$42,MATCH(distances!AN$1,vertices!$A$2:$A$42,0)))^2),0)</f>
        <v>572</v>
      </c>
      <c r="AO42" s="2">
        <f>ROUND(SQRT((INDEX(vertices!$D$2:$D$42,MATCH(distances!$A42,vertices!$A$2:$A$42,0))-INDEX(vertices!$D$2:$D$42,MATCH(distances!AO$1,vertices!$A$2:$A$42,0)))^2+(INDEX(vertices!$E$2:$E$42,MATCH(distances!$A42,vertices!$A$2:$A$42,0))-INDEX(vertices!$E$2:$E$42,MATCH(distances!AO$1,vertices!$A$2:$A$42,0)))^2),0)</f>
        <v>560</v>
      </c>
      <c r="AP42" s="2">
        <f>ROUND(SQRT((INDEX(vertices!$D$2:$D$42,MATCH(distances!$A42,vertices!$A$2:$A$42,0))-INDEX(vertices!$D$2:$D$42,MATCH(distances!AP$1,vertices!$A$2:$A$42,0)))^2+(INDEX(vertices!$E$2:$E$42,MATCH(distances!$A42,vertices!$A$2:$A$42,0))-INDEX(vertices!$E$2:$E$42,MATCH(distances!AP$1,vertices!$A$2:$A$42,0)))^2),0)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46BB6-8DAE-4328-AEB9-E12F919B5926}">
  <dimension ref="A1:P6"/>
  <sheetViews>
    <sheetView workbookViewId="0">
      <selection activeCell="F14" sqref="F14"/>
    </sheetView>
  </sheetViews>
  <sheetFormatPr defaultRowHeight="15" x14ac:dyDescent="0.25"/>
  <cols>
    <col min="2" max="2" width="10.28515625" bestFit="1" customWidth="1"/>
    <col min="3" max="3" width="12" customWidth="1"/>
    <col min="4" max="4" width="15.85546875" customWidth="1"/>
    <col min="5" max="5" width="16" customWidth="1"/>
    <col min="6" max="6" width="14" bestFit="1" customWidth="1"/>
    <col min="7" max="7" width="12.140625" customWidth="1"/>
    <col min="8" max="8" width="14" bestFit="1" customWidth="1"/>
    <col min="9" max="9" width="14.5703125" customWidth="1"/>
    <col min="10" max="10" width="12.140625" customWidth="1"/>
    <col min="11" max="12" width="11.28515625" customWidth="1"/>
    <col min="13" max="13" width="14" bestFit="1" customWidth="1"/>
    <col min="14" max="14" width="11" customWidth="1"/>
    <col min="15" max="15" width="14.28515625" customWidth="1"/>
    <col min="16" max="16" width="18.7109375" customWidth="1"/>
  </cols>
  <sheetData>
    <row r="1" spans="1:16" x14ac:dyDescent="0.25">
      <c r="A1" s="3" t="s">
        <v>2</v>
      </c>
      <c r="B1" s="3" t="s">
        <v>53</v>
      </c>
      <c r="C1" s="3" t="s">
        <v>54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  <c r="I1" s="3" t="s">
        <v>60</v>
      </c>
      <c r="J1" s="3" t="s">
        <v>61</v>
      </c>
      <c r="K1" s="3" t="s">
        <v>62</v>
      </c>
      <c r="L1" s="3" t="s">
        <v>63</v>
      </c>
      <c r="M1" s="3" t="s">
        <v>64</v>
      </c>
      <c r="N1" s="3" t="s">
        <v>65</v>
      </c>
      <c r="O1" s="3" t="s">
        <v>66</v>
      </c>
      <c r="P1" s="3" t="s">
        <v>67</v>
      </c>
    </row>
    <row r="2" spans="1:16" x14ac:dyDescent="0.25">
      <c r="A2" s="3" t="s">
        <v>68</v>
      </c>
      <c r="B2" s="4">
        <v>10000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21000000</v>
      </c>
      <c r="I2" s="4">
        <v>19000000</v>
      </c>
      <c r="J2" s="4">
        <v>2000</v>
      </c>
      <c r="K2" s="3">
        <v>28</v>
      </c>
      <c r="L2" s="4">
        <v>10000</v>
      </c>
      <c r="M2" s="4">
        <v>40000000</v>
      </c>
      <c r="N2" s="4">
        <v>2000</v>
      </c>
      <c r="O2" s="5">
        <v>2</v>
      </c>
      <c r="P2" s="5">
        <v>1</v>
      </c>
    </row>
    <row r="3" spans="1:16" x14ac:dyDescent="0.25">
      <c r="A3" s="3" t="s">
        <v>69</v>
      </c>
      <c r="B3" s="4">
        <v>60000</v>
      </c>
      <c r="C3" s="4">
        <v>0</v>
      </c>
      <c r="D3" s="4">
        <v>0</v>
      </c>
      <c r="E3" s="4">
        <v>1000000</v>
      </c>
      <c r="F3" s="4">
        <v>10000000</v>
      </c>
      <c r="G3" s="4">
        <v>0</v>
      </c>
      <c r="H3" s="4">
        <v>14000000</v>
      </c>
      <c r="I3" s="4">
        <v>22000000</v>
      </c>
      <c r="J3" s="4">
        <v>1000</v>
      </c>
      <c r="K3" s="3">
        <v>72</v>
      </c>
      <c r="L3" s="4">
        <v>60000</v>
      </c>
      <c r="M3" s="4">
        <v>47000000</v>
      </c>
      <c r="N3" s="4">
        <v>1000</v>
      </c>
      <c r="O3" s="5">
        <v>2</v>
      </c>
      <c r="P3" s="5">
        <v>1</v>
      </c>
    </row>
    <row r="4" spans="1:16" x14ac:dyDescent="0.25">
      <c r="A4" s="3" t="s">
        <v>70</v>
      </c>
      <c r="B4" s="4">
        <v>90000</v>
      </c>
      <c r="C4" s="4">
        <v>0</v>
      </c>
      <c r="D4" s="4">
        <v>0</v>
      </c>
      <c r="E4" s="4">
        <v>1000000</v>
      </c>
      <c r="F4" s="4">
        <v>10000000</v>
      </c>
      <c r="G4" s="4">
        <v>0</v>
      </c>
      <c r="H4" s="4">
        <v>14000000</v>
      </c>
      <c r="I4" s="4">
        <v>34000000</v>
      </c>
      <c r="J4" s="4">
        <v>0</v>
      </c>
      <c r="K4" s="3">
        <v>300</v>
      </c>
      <c r="L4" s="4">
        <v>90000</v>
      </c>
      <c r="M4" s="4">
        <v>59000000</v>
      </c>
      <c r="N4" s="4">
        <v>0</v>
      </c>
      <c r="O4" s="5">
        <v>2</v>
      </c>
      <c r="P4" s="5">
        <v>1</v>
      </c>
    </row>
    <row r="5" spans="1:16" x14ac:dyDescent="0.25">
      <c r="A5" s="6" t="s">
        <v>76</v>
      </c>
      <c r="B5" s="8">
        <v>5000</v>
      </c>
      <c r="C5" s="8">
        <v>1000</v>
      </c>
      <c r="D5" s="8">
        <v>0</v>
      </c>
      <c r="E5" s="8">
        <v>1000000</v>
      </c>
      <c r="F5" s="8">
        <v>5000000</v>
      </c>
      <c r="G5" s="8">
        <v>0</v>
      </c>
      <c r="H5" s="8">
        <v>14000000</v>
      </c>
      <c r="I5" s="8">
        <v>14000000</v>
      </c>
      <c r="J5" s="8">
        <v>45000</v>
      </c>
      <c r="K5" s="6">
        <v>130</v>
      </c>
      <c r="L5" s="8">
        <f>SUM([1]!Table3[[#This Row],[CT_cost]:[BM_PICK_PETI]])</f>
        <v>6000</v>
      </c>
      <c r="M5" s="8">
        <f>E5+[1]!Table3[[#This Row],[AKOM_TRIP]]+[1]!Table3[[#This Row],[BBM_TRIP]]+[1]!Table3[[#This Row],[PDDN_TRIP]]+[1]!Table3[[#This Row],[KAWAL_TRIP]]</f>
        <v>34000000</v>
      </c>
      <c r="N5" s="8">
        <f>[1]!Table3[[#This Row],[BBM_DIST]]</f>
        <v>45000</v>
      </c>
      <c r="O5" s="5">
        <v>2</v>
      </c>
      <c r="P5" s="5">
        <v>1</v>
      </c>
    </row>
    <row r="6" spans="1:16" x14ac:dyDescent="0.25">
      <c r="A6" s="6" t="s">
        <v>77</v>
      </c>
      <c r="B6" s="8">
        <v>10000</v>
      </c>
      <c r="C6" s="8">
        <v>1000</v>
      </c>
      <c r="D6" s="8">
        <v>0</v>
      </c>
      <c r="E6" s="8">
        <v>0</v>
      </c>
      <c r="F6" s="8">
        <v>10000</v>
      </c>
      <c r="G6" s="8">
        <v>0</v>
      </c>
      <c r="H6" s="8">
        <v>20000000</v>
      </c>
      <c r="I6" s="8">
        <v>20000000</v>
      </c>
      <c r="J6" s="8">
        <v>1000</v>
      </c>
      <c r="K6" s="6">
        <v>90</v>
      </c>
      <c r="L6" s="8">
        <f>SUM([1]!Table3[[#This Row],[CT_cost]:[BM_PICK_PETI]])</f>
        <v>11000</v>
      </c>
      <c r="M6" s="8">
        <f>E6+[1]!Table3[[#This Row],[AKOM_TRIP]]+[1]!Table3[[#This Row],[BBM_TRIP]]+[1]!Table3[[#This Row],[PDDN_TRIP]]+[1]!Table3[[#This Row],[KAWAL_TRIP]]</f>
        <v>40010000</v>
      </c>
      <c r="N6" s="8">
        <f>[1]!Table3[[#This Row],[BBM_DIST]]</f>
        <v>1000</v>
      </c>
      <c r="O6" s="5">
        <v>2</v>
      </c>
      <c r="P6" s="5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EFAC-1C3D-4E76-8A31-0884319162F7}">
  <dimension ref="A1:H201"/>
  <sheetViews>
    <sheetView workbookViewId="0">
      <selection activeCell="D5" sqref="D5"/>
    </sheetView>
  </sheetViews>
  <sheetFormatPr defaultRowHeight="15" x14ac:dyDescent="0.25"/>
  <cols>
    <col min="1" max="1" width="6.85546875" customWidth="1"/>
    <col min="2" max="2" width="9.140625" customWidth="1"/>
    <col min="3" max="3" width="8.28515625" customWidth="1"/>
    <col min="4" max="4" width="7.5703125" bestFit="1" customWidth="1"/>
    <col min="5" max="5" width="11.42578125" bestFit="1" customWidth="1"/>
    <col min="6" max="6" width="14" bestFit="1" customWidth="1"/>
    <col min="7" max="7" width="11.28515625" customWidth="1"/>
    <col min="8" max="8" width="7.28515625" customWidth="1"/>
    <col min="9" max="9" width="3" bestFit="1" customWidth="1"/>
    <col min="10" max="10" width="2.85546875" bestFit="1" customWidth="1"/>
  </cols>
  <sheetData>
    <row r="1" spans="1:8" x14ac:dyDescent="0.25">
      <c r="A1" s="11" t="s">
        <v>71</v>
      </c>
      <c r="B1" s="11" t="s">
        <v>72</v>
      </c>
      <c r="C1" s="11" t="s">
        <v>73</v>
      </c>
      <c r="D1" s="11" t="s">
        <v>74</v>
      </c>
      <c r="E1" s="11" t="s">
        <v>63</v>
      </c>
      <c r="F1" s="11" t="s">
        <v>64</v>
      </c>
      <c r="G1" s="11" t="s">
        <v>62</v>
      </c>
      <c r="H1" s="11" t="s">
        <v>75</v>
      </c>
    </row>
    <row r="2" spans="1:8" x14ac:dyDescent="0.25">
      <c r="A2" s="6" t="s">
        <v>13</v>
      </c>
      <c r="B2" s="6" t="s">
        <v>15</v>
      </c>
      <c r="C2" s="9" t="s">
        <v>68</v>
      </c>
      <c r="D2" s="9">
        <f>INDEX(distances!$B$2:$AP$42,MATCH(A2,distances!$A$2:$A$42,0),MATCH(B2,distances!$B$1:$AP$1,0))</f>
        <v>368</v>
      </c>
      <c r="E2" s="10">
        <f>INDEX(param!$L$2:$L$6,MATCH(Table3[[#This Row],[Moda]],param!$A$2:$A$6,0))</f>
        <v>10000</v>
      </c>
      <c r="F2" s="10">
        <f>INDEX(param!$M$2:$M$6,MATCH(Table3[[#This Row],[Moda]],param!$A$2:$A$6,0))+(INDEX(param!$N$2:$N$6,MATCH(Table3[[#This Row],[Moda]],param!$A$2:$A$6,0))*Table3[[#This Row],[jarak]])</f>
        <v>40736000</v>
      </c>
      <c r="G2" s="9">
        <f>INDEX(param!$K$2:$K$6,MATCH(Table3[[#This Row],[Moda]],param!$A$2:$A$6,0))</f>
        <v>28</v>
      </c>
      <c r="H2" s="9">
        <f>IF(Table3[[#This Row],[Asal]]="A",INDEX(Table2[limit_jakarta],MATCH(Table3[[#This Row],[Moda]],param!$A$2:$A$6,0)),INDEX(Table2[limit_non_jakarta],MATCH(Table3[[#This Row],[Moda]],param!$A$2:$A$6,0)))</f>
        <v>2</v>
      </c>
    </row>
    <row r="3" spans="1:8" x14ac:dyDescent="0.25">
      <c r="A3" s="6" t="s">
        <v>13</v>
      </c>
      <c r="B3" s="6" t="s">
        <v>16</v>
      </c>
      <c r="C3" s="12" t="s">
        <v>68</v>
      </c>
      <c r="D3" s="14">
        <f>INDEX(distances!$B$2:$AP$42,MATCH(A3,distances!$A$2:$A$42,0),MATCH(B3,distances!$B$1:$AP$1,0))</f>
        <v>263</v>
      </c>
      <c r="E3" s="13">
        <f>INDEX(param!$L$2:$L$6,MATCH(Table3[[#This Row],[Moda]],param!$A$2:$A$6,0))</f>
        <v>10000</v>
      </c>
      <c r="F3" s="13">
        <f>INDEX(param!$M$2:$M$6,MATCH(Table3[[#This Row],[Moda]],param!$A$2:$A$6,0))+(INDEX(param!$N$2:$N$6,MATCH(Table3[[#This Row],[Moda]],param!$A$2:$A$6,0))*Table3[[#This Row],[jarak]])</f>
        <v>40526000</v>
      </c>
      <c r="G3" s="12">
        <f>INDEX(param!$K$2:$K$6,MATCH(Table3[[#This Row],[Moda]],param!$A$2:$A$6,0))</f>
        <v>28</v>
      </c>
      <c r="H3" s="12">
        <f>IF(Table3[[#This Row],[Asal]]="A",INDEX(Table2[limit_jakarta],MATCH(Table3[[#This Row],[Moda]],param!$A$2:$A$6,0)),INDEX(Table2[limit_non_jakarta],MATCH(Table3[[#This Row],[Moda]],param!$A$2:$A$6,0)))</f>
        <v>2</v>
      </c>
    </row>
    <row r="4" spans="1:8" x14ac:dyDescent="0.25">
      <c r="A4" t="s">
        <v>13</v>
      </c>
      <c r="B4" s="6" t="s">
        <v>17</v>
      </c>
      <c r="C4" s="12" t="s">
        <v>68</v>
      </c>
      <c r="D4" s="9">
        <f>INDEX(distances!$B$2:$AP$42,MATCH(A4,distances!$A$2:$A$42,0),MATCH(B4,distances!$B$1:$AP$1,0))</f>
        <v>136</v>
      </c>
      <c r="E4" s="8">
        <f>INDEX(param!$L$2:$L$6,MATCH(Table3[[#This Row],[Moda]],param!$A$2:$A$6,0))</f>
        <v>10000</v>
      </c>
      <c r="F4" s="8">
        <f>INDEX(param!$M$2:$M$6,MATCH(Table3[[#This Row],[Moda]],param!$A$2:$A$6,0))+(INDEX(param!$N$2:$N$6,MATCH(Table3[[#This Row],[Moda]],param!$A$2:$A$6,0))*Table3[[#This Row],[jarak]])</f>
        <v>40272000</v>
      </c>
      <c r="G4">
        <f>INDEX(param!$K$2:$K$6,MATCH(Table3[[#This Row],[Moda]],param!$A$2:$A$6,0))</f>
        <v>28</v>
      </c>
      <c r="H4">
        <f>IF(Table3[[#This Row],[Asal]]="A",INDEX(Table2[limit_jakarta],MATCH(Table3[[#This Row],[Moda]],param!$A$2:$A$6,0)),INDEX(Table2[limit_non_jakarta],MATCH(Table3[[#This Row],[Moda]],param!$A$2:$A$6,0)))</f>
        <v>2</v>
      </c>
    </row>
    <row r="5" spans="1:8" x14ac:dyDescent="0.25">
      <c r="A5" s="6" t="s">
        <v>13</v>
      </c>
      <c r="B5" s="6" t="s">
        <v>18</v>
      </c>
      <c r="C5" s="12" t="s">
        <v>68</v>
      </c>
      <c r="D5">
        <f>INDEX(distances!$B$2:$AP$42,MATCH(A5,distances!$A$2:$A$42,0),MATCH(B5,distances!$B$1:$AP$1,0))</f>
        <v>164</v>
      </c>
      <c r="E5" s="8">
        <f>INDEX(param!$L$2:$L$6,MATCH(Table3[[#This Row],[Moda]],param!$A$2:$A$6,0))</f>
        <v>10000</v>
      </c>
      <c r="F5" s="8">
        <f>INDEX(param!$M$2:$M$6,MATCH(Table3[[#This Row],[Moda]],param!$A$2:$A$6,0))+(INDEX(param!$N$2:$N$6,MATCH(Table3[[#This Row],[Moda]],param!$A$2:$A$6,0))*Table3[[#This Row],[jarak]])</f>
        <v>40328000</v>
      </c>
      <c r="G5" s="7">
        <f>INDEX(param!$K$2:$K$6,MATCH(Table3[[#This Row],[Moda]],param!$A$2:$A$6,0))</f>
        <v>28</v>
      </c>
      <c r="H5" s="7">
        <f>IF(Table3[[#This Row],[Asal]]="A",INDEX(Table2[limit_jakarta],MATCH(Table3[[#This Row],[Moda]],param!$A$2:$A$6,0)),INDEX(Table2[limit_non_jakarta],MATCH(Table3[[#This Row],[Moda]],param!$A$2:$A$6,0)))</f>
        <v>2</v>
      </c>
    </row>
    <row r="6" spans="1:8" x14ac:dyDescent="0.25">
      <c r="A6" s="6" t="s">
        <v>13</v>
      </c>
      <c r="B6" s="6" t="s">
        <v>19</v>
      </c>
      <c r="C6" s="12" t="s">
        <v>68</v>
      </c>
      <c r="D6">
        <f>INDEX(distances!$B$2:$AP$42,MATCH(A6,distances!$A$2:$A$42,0),MATCH(B6,distances!$B$1:$AP$1,0))</f>
        <v>336</v>
      </c>
      <c r="E6" s="8">
        <f>INDEX(param!$L$2:$L$6,MATCH(Table3[[#This Row],[Moda]],param!$A$2:$A$6,0))</f>
        <v>10000</v>
      </c>
      <c r="F6" s="8">
        <f>INDEX(param!$M$2:$M$6,MATCH(Table3[[#This Row],[Moda]],param!$A$2:$A$6,0))+(INDEX(param!$N$2:$N$6,MATCH(Table3[[#This Row],[Moda]],param!$A$2:$A$6,0))*Table3[[#This Row],[jarak]])</f>
        <v>40672000</v>
      </c>
      <c r="G6" s="7">
        <f>INDEX(param!$K$2:$K$6,MATCH(Table3[[#This Row],[Moda]],param!$A$2:$A$6,0))</f>
        <v>28</v>
      </c>
      <c r="H6" s="7">
        <f>IF(Table3[[#This Row],[Asal]]="A",INDEX(Table2[limit_jakarta],MATCH(Table3[[#This Row],[Moda]],param!$A$2:$A$6,0)),INDEX(Table2[limit_non_jakarta],MATCH(Table3[[#This Row],[Moda]],param!$A$2:$A$6,0)))</f>
        <v>2</v>
      </c>
    </row>
    <row r="7" spans="1:8" x14ac:dyDescent="0.25">
      <c r="A7" s="6" t="s">
        <v>13</v>
      </c>
      <c r="B7" s="6" t="s">
        <v>20</v>
      </c>
      <c r="C7" s="12" t="s">
        <v>68</v>
      </c>
      <c r="D7">
        <f>INDEX(distances!$B$2:$AP$42,MATCH(A7,distances!$A$2:$A$42,0),MATCH(B7,distances!$B$1:$AP$1,0))</f>
        <v>418</v>
      </c>
      <c r="E7" s="8">
        <f>INDEX(param!$L$2:$L$6,MATCH(Table3[[#This Row],[Moda]],param!$A$2:$A$6,0))</f>
        <v>10000</v>
      </c>
      <c r="F7" s="8">
        <f>INDEX(param!$M$2:$M$6,MATCH(Table3[[#This Row],[Moda]],param!$A$2:$A$6,0))+(INDEX(param!$N$2:$N$6,MATCH(Table3[[#This Row],[Moda]],param!$A$2:$A$6,0))*Table3[[#This Row],[jarak]])</f>
        <v>40836000</v>
      </c>
      <c r="G7" s="7">
        <f>INDEX(param!$K$2:$K$6,MATCH(Table3[[#This Row],[Moda]],param!$A$2:$A$6,0))</f>
        <v>28</v>
      </c>
      <c r="H7" s="7">
        <f>IF(Table3[[#This Row],[Asal]]="A",INDEX(Table2[limit_jakarta],MATCH(Table3[[#This Row],[Moda]],param!$A$2:$A$6,0)),INDEX(Table2[limit_non_jakarta],MATCH(Table3[[#This Row],[Moda]],param!$A$2:$A$6,0)))</f>
        <v>2</v>
      </c>
    </row>
    <row r="8" spans="1:8" x14ac:dyDescent="0.25">
      <c r="A8" s="6" t="s">
        <v>13</v>
      </c>
      <c r="B8" s="6" t="s">
        <v>21</v>
      </c>
      <c r="C8" s="12" t="s">
        <v>68</v>
      </c>
      <c r="D8">
        <f>INDEX(distances!$B$2:$AP$42,MATCH(A8,distances!$A$2:$A$42,0),MATCH(B8,distances!$B$1:$AP$1,0))</f>
        <v>513</v>
      </c>
      <c r="E8" s="8">
        <f>INDEX(param!$L$2:$L$6,MATCH(Table3[[#This Row],[Moda]],param!$A$2:$A$6,0))</f>
        <v>10000</v>
      </c>
      <c r="F8" s="8">
        <f>INDEX(param!$M$2:$M$6,MATCH(Table3[[#This Row],[Moda]],param!$A$2:$A$6,0))+(INDEX(param!$N$2:$N$6,MATCH(Table3[[#This Row],[Moda]],param!$A$2:$A$6,0))*Table3[[#This Row],[jarak]])</f>
        <v>41026000</v>
      </c>
      <c r="G8" s="7">
        <f>INDEX(param!$K$2:$K$6,MATCH(Table3[[#This Row],[Moda]],param!$A$2:$A$6,0))</f>
        <v>28</v>
      </c>
      <c r="H8" s="7">
        <f>IF(Table3[[#This Row],[Asal]]="A",INDEX(Table2[limit_jakarta],MATCH(Table3[[#This Row],[Moda]],param!$A$2:$A$6,0)),INDEX(Table2[limit_non_jakarta],MATCH(Table3[[#This Row],[Moda]],param!$A$2:$A$6,0)))</f>
        <v>2</v>
      </c>
    </row>
    <row r="9" spans="1:8" x14ac:dyDescent="0.25">
      <c r="A9" s="6" t="s">
        <v>13</v>
      </c>
      <c r="B9" s="6" t="s">
        <v>22</v>
      </c>
      <c r="C9" s="12" t="s">
        <v>68</v>
      </c>
      <c r="D9">
        <f>INDEX(distances!$B$2:$AP$42,MATCH(A9,distances!$A$2:$A$42,0),MATCH(B9,distances!$B$1:$AP$1,0))</f>
        <v>208</v>
      </c>
      <c r="E9" s="8">
        <f>INDEX(param!$L$2:$L$6,MATCH(Table3[[#This Row],[Moda]],param!$A$2:$A$6,0))</f>
        <v>10000</v>
      </c>
      <c r="F9" s="8">
        <f>INDEX(param!$M$2:$M$6,MATCH(Table3[[#This Row],[Moda]],param!$A$2:$A$6,0))+(INDEX(param!$N$2:$N$6,MATCH(Table3[[#This Row],[Moda]],param!$A$2:$A$6,0))*Table3[[#This Row],[jarak]])</f>
        <v>40416000</v>
      </c>
      <c r="G9" s="7">
        <f>INDEX(param!$K$2:$K$6,MATCH(Table3[[#This Row],[Moda]],param!$A$2:$A$6,0))</f>
        <v>28</v>
      </c>
      <c r="H9" s="7">
        <f>IF(Table3[[#This Row],[Asal]]="A",INDEX(Table2[limit_jakarta],MATCH(Table3[[#This Row],[Moda]],param!$A$2:$A$6,0)),INDEX(Table2[limit_non_jakarta],MATCH(Table3[[#This Row],[Moda]],param!$A$2:$A$6,0)))</f>
        <v>2</v>
      </c>
    </row>
    <row r="10" spans="1:8" x14ac:dyDescent="0.25">
      <c r="A10" s="6" t="s">
        <v>13</v>
      </c>
      <c r="B10" s="6" t="s">
        <v>23</v>
      </c>
      <c r="C10" s="12" t="s">
        <v>68</v>
      </c>
      <c r="D10">
        <f>INDEX(distances!$B$2:$AP$42,MATCH(A10,distances!$A$2:$A$42,0),MATCH(B10,distances!$B$1:$AP$1,0))</f>
        <v>186</v>
      </c>
      <c r="E10" s="8">
        <f>INDEX(param!$L$2:$L$6,MATCH(Table3[[#This Row],[Moda]],param!$A$2:$A$6,0))</f>
        <v>10000</v>
      </c>
      <c r="F10" s="8">
        <f>INDEX(param!$M$2:$M$6,MATCH(Table3[[#This Row],[Moda]],param!$A$2:$A$6,0))+(INDEX(param!$N$2:$N$6,MATCH(Table3[[#This Row],[Moda]],param!$A$2:$A$6,0))*Table3[[#This Row],[jarak]])</f>
        <v>40372000</v>
      </c>
      <c r="G10" s="7">
        <f>INDEX(param!$K$2:$K$6,MATCH(Table3[[#This Row],[Moda]],param!$A$2:$A$6,0))</f>
        <v>28</v>
      </c>
      <c r="H10" s="7">
        <f>IF(Table3[[#This Row],[Asal]]="A",INDEX(Table2[limit_jakarta],MATCH(Table3[[#This Row],[Moda]],param!$A$2:$A$6,0)),INDEX(Table2[limit_non_jakarta],MATCH(Table3[[#This Row],[Moda]],param!$A$2:$A$6,0)))</f>
        <v>2</v>
      </c>
    </row>
    <row r="11" spans="1:8" x14ac:dyDescent="0.25">
      <c r="A11" s="6" t="s">
        <v>13</v>
      </c>
      <c r="B11" s="6" t="s">
        <v>24</v>
      </c>
      <c r="C11" s="12" t="s">
        <v>68</v>
      </c>
      <c r="D11">
        <f>INDEX(distances!$B$2:$AP$42,MATCH(A11,distances!$A$2:$A$42,0),MATCH(B11,distances!$B$1:$AP$1,0))</f>
        <v>378</v>
      </c>
      <c r="E11" s="8">
        <f>INDEX(param!$L$2:$L$6,MATCH(Table3[[#This Row],[Moda]],param!$A$2:$A$6,0))</f>
        <v>10000</v>
      </c>
      <c r="F11" s="8">
        <f>INDEX(param!$M$2:$M$6,MATCH(Table3[[#This Row],[Moda]],param!$A$2:$A$6,0))+(INDEX(param!$N$2:$N$6,MATCH(Table3[[#This Row],[Moda]],param!$A$2:$A$6,0))*Table3[[#This Row],[jarak]])</f>
        <v>40756000</v>
      </c>
      <c r="G11" s="7">
        <f>INDEX(param!$K$2:$K$6,MATCH(Table3[[#This Row],[Moda]],param!$A$2:$A$6,0))</f>
        <v>28</v>
      </c>
      <c r="H11" s="7">
        <f>IF(Table3[[#This Row],[Asal]]="A",INDEX(Table2[limit_jakarta],MATCH(Table3[[#This Row],[Moda]],param!$A$2:$A$6,0)),INDEX(Table2[limit_non_jakarta],MATCH(Table3[[#This Row],[Moda]],param!$A$2:$A$6,0)))</f>
        <v>2</v>
      </c>
    </row>
    <row r="12" spans="1:8" x14ac:dyDescent="0.25">
      <c r="A12" s="6" t="s">
        <v>13</v>
      </c>
      <c r="B12" s="6" t="s">
        <v>25</v>
      </c>
      <c r="C12" s="12" t="s">
        <v>68</v>
      </c>
      <c r="D12">
        <f>INDEX(distances!$B$2:$AP$42,MATCH(A12,distances!$A$2:$A$42,0),MATCH(B12,distances!$B$1:$AP$1,0))</f>
        <v>358</v>
      </c>
      <c r="E12" s="8">
        <f>INDEX(param!$L$2:$L$6,MATCH(Table3[[#This Row],[Moda]],param!$A$2:$A$6,0))</f>
        <v>10000</v>
      </c>
      <c r="F12" s="8">
        <f>INDEX(param!$M$2:$M$6,MATCH(Table3[[#This Row],[Moda]],param!$A$2:$A$6,0))+(INDEX(param!$N$2:$N$6,MATCH(Table3[[#This Row],[Moda]],param!$A$2:$A$6,0))*Table3[[#This Row],[jarak]])</f>
        <v>40716000</v>
      </c>
      <c r="G12" s="7">
        <f>INDEX(param!$K$2:$K$6,MATCH(Table3[[#This Row],[Moda]],param!$A$2:$A$6,0))</f>
        <v>28</v>
      </c>
      <c r="H12" s="7">
        <f>IF(Table3[[#This Row],[Asal]]="A",INDEX(Table2[limit_jakarta],MATCH(Table3[[#This Row],[Moda]],param!$A$2:$A$6,0)),INDEX(Table2[limit_non_jakarta],MATCH(Table3[[#This Row],[Moda]],param!$A$2:$A$6,0)))</f>
        <v>2</v>
      </c>
    </row>
    <row r="13" spans="1:8" x14ac:dyDescent="0.25">
      <c r="A13" s="6" t="s">
        <v>13</v>
      </c>
      <c r="B13" s="6" t="s">
        <v>26</v>
      </c>
      <c r="C13" s="12" t="s">
        <v>68</v>
      </c>
      <c r="D13">
        <f>INDEX(distances!$B$2:$AP$42,MATCH(A13,distances!$A$2:$A$42,0),MATCH(B13,distances!$B$1:$AP$1,0))</f>
        <v>525</v>
      </c>
      <c r="E13" s="8">
        <f>INDEX(param!$L$2:$L$6,MATCH(Table3[[#This Row],[Moda]],param!$A$2:$A$6,0))</f>
        <v>10000</v>
      </c>
      <c r="F13" s="8">
        <f>INDEX(param!$M$2:$M$6,MATCH(Table3[[#This Row],[Moda]],param!$A$2:$A$6,0))+(INDEX(param!$N$2:$N$6,MATCH(Table3[[#This Row],[Moda]],param!$A$2:$A$6,0))*Table3[[#This Row],[jarak]])</f>
        <v>41050000</v>
      </c>
      <c r="G13" s="7">
        <f>INDEX(param!$K$2:$K$6,MATCH(Table3[[#This Row],[Moda]],param!$A$2:$A$6,0))</f>
        <v>28</v>
      </c>
      <c r="H13" s="7">
        <f>IF(Table3[[#This Row],[Asal]]="A",INDEX(Table2[limit_jakarta],MATCH(Table3[[#This Row],[Moda]],param!$A$2:$A$6,0)),INDEX(Table2[limit_non_jakarta],MATCH(Table3[[#This Row],[Moda]],param!$A$2:$A$6,0)))</f>
        <v>2</v>
      </c>
    </row>
    <row r="14" spans="1:8" x14ac:dyDescent="0.25">
      <c r="A14" s="6" t="s">
        <v>13</v>
      </c>
      <c r="B14" s="6" t="s">
        <v>27</v>
      </c>
      <c r="C14" s="12" t="s">
        <v>68</v>
      </c>
      <c r="D14">
        <f>INDEX(distances!$B$2:$AP$42,MATCH(A14,distances!$A$2:$A$42,0),MATCH(B14,distances!$B$1:$AP$1,0))</f>
        <v>453</v>
      </c>
      <c r="E14" s="8">
        <f>INDEX(param!$L$2:$L$6,MATCH(Table3[[#This Row],[Moda]],param!$A$2:$A$6,0))</f>
        <v>10000</v>
      </c>
      <c r="F14" s="8">
        <f>INDEX(param!$M$2:$M$6,MATCH(Table3[[#This Row],[Moda]],param!$A$2:$A$6,0))+(INDEX(param!$N$2:$N$6,MATCH(Table3[[#This Row],[Moda]],param!$A$2:$A$6,0))*Table3[[#This Row],[jarak]])</f>
        <v>40906000</v>
      </c>
      <c r="G14" s="7">
        <f>INDEX(param!$K$2:$K$6,MATCH(Table3[[#This Row],[Moda]],param!$A$2:$A$6,0))</f>
        <v>28</v>
      </c>
      <c r="H14" s="7">
        <f>IF(Table3[[#This Row],[Asal]]="A",INDEX(Table2[limit_jakarta],MATCH(Table3[[#This Row],[Moda]],param!$A$2:$A$6,0)),INDEX(Table2[limit_non_jakarta],MATCH(Table3[[#This Row],[Moda]],param!$A$2:$A$6,0)))</f>
        <v>2</v>
      </c>
    </row>
    <row r="15" spans="1:8" x14ac:dyDescent="0.25">
      <c r="A15" s="6" t="s">
        <v>13</v>
      </c>
      <c r="B15" s="6" t="s">
        <v>28</v>
      </c>
      <c r="C15" s="12" t="s">
        <v>68</v>
      </c>
      <c r="D15">
        <f>INDEX(distances!$B$2:$AP$42,MATCH(A15,distances!$A$2:$A$42,0),MATCH(B15,distances!$B$1:$AP$1,0))</f>
        <v>167</v>
      </c>
      <c r="E15" s="8">
        <f>INDEX(param!$L$2:$L$6,MATCH(Table3[[#This Row],[Moda]],param!$A$2:$A$6,0))</f>
        <v>10000</v>
      </c>
      <c r="F15" s="8">
        <f>INDEX(param!$M$2:$M$6,MATCH(Table3[[#This Row],[Moda]],param!$A$2:$A$6,0))+(INDEX(param!$N$2:$N$6,MATCH(Table3[[#This Row],[Moda]],param!$A$2:$A$6,0))*Table3[[#This Row],[jarak]])</f>
        <v>40334000</v>
      </c>
      <c r="G15" s="7">
        <f>INDEX(param!$K$2:$K$6,MATCH(Table3[[#This Row],[Moda]],param!$A$2:$A$6,0))</f>
        <v>28</v>
      </c>
      <c r="H15" s="7">
        <f>IF(Table3[[#This Row],[Asal]]="A",INDEX(Table2[limit_jakarta],MATCH(Table3[[#This Row],[Moda]],param!$A$2:$A$6,0)),INDEX(Table2[limit_non_jakarta],MATCH(Table3[[#This Row],[Moda]],param!$A$2:$A$6,0)))</f>
        <v>2</v>
      </c>
    </row>
    <row r="16" spans="1:8" x14ac:dyDescent="0.25">
      <c r="A16" s="6" t="s">
        <v>13</v>
      </c>
      <c r="B16" s="6" t="s">
        <v>29</v>
      </c>
      <c r="C16" s="12" t="s">
        <v>68</v>
      </c>
      <c r="D16">
        <f>INDEX(distances!$B$2:$AP$42,MATCH(A16,distances!$A$2:$A$42,0),MATCH(B16,distances!$B$1:$AP$1,0))</f>
        <v>386</v>
      </c>
      <c r="E16" s="8">
        <f>INDEX(param!$L$2:$L$6,MATCH(Table3[[#This Row],[Moda]],param!$A$2:$A$6,0))</f>
        <v>10000</v>
      </c>
      <c r="F16" s="8">
        <f>INDEX(param!$M$2:$M$6,MATCH(Table3[[#This Row],[Moda]],param!$A$2:$A$6,0))+(INDEX(param!$N$2:$N$6,MATCH(Table3[[#This Row],[Moda]],param!$A$2:$A$6,0))*Table3[[#This Row],[jarak]])</f>
        <v>40772000</v>
      </c>
      <c r="G16" s="7">
        <f>INDEX(param!$K$2:$K$6,MATCH(Table3[[#This Row],[Moda]],param!$A$2:$A$6,0))</f>
        <v>28</v>
      </c>
      <c r="H16" s="7">
        <f>IF(Table3[[#This Row],[Asal]]="A",INDEX(Table2[limit_jakarta],MATCH(Table3[[#This Row],[Moda]],param!$A$2:$A$6,0)),INDEX(Table2[limit_non_jakarta],MATCH(Table3[[#This Row],[Moda]],param!$A$2:$A$6,0)))</f>
        <v>2</v>
      </c>
    </row>
    <row r="17" spans="1:8" x14ac:dyDescent="0.25">
      <c r="A17" s="6" t="s">
        <v>13</v>
      </c>
      <c r="B17" s="6" t="s">
        <v>9</v>
      </c>
      <c r="C17" s="12" t="s">
        <v>68</v>
      </c>
      <c r="D17">
        <f>INDEX(distances!$B$2:$AP$42,MATCH(A17,distances!$A$2:$A$42,0),MATCH(B17,distances!$B$1:$AP$1,0))</f>
        <v>309</v>
      </c>
      <c r="E17" s="8">
        <f>INDEX(param!$L$2:$L$6,MATCH(Table3[[#This Row],[Moda]],param!$A$2:$A$6,0))</f>
        <v>10000</v>
      </c>
      <c r="F17" s="8">
        <f>INDEX(param!$M$2:$M$6,MATCH(Table3[[#This Row],[Moda]],param!$A$2:$A$6,0))+(INDEX(param!$N$2:$N$6,MATCH(Table3[[#This Row],[Moda]],param!$A$2:$A$6,0))*Table3[[#This Row],[jarak]])</f>
        <v>40618000</v>
      </c>
      <c r="G17" s="7">
        <f>INDEX(param!$K$2:$K$6,MATCH(Table3[[#This Row],[Moda]],param!$A$2:$A$6,0))</f>
        <v>28</v>
      </c>
      <c r="H17" s="7">
        <f>IF(Table3[[#This Row],[Asal]]="A",INDEX(Table2[limit_jakarta],MATCH(Table3[[#This Row],[Moda]],param!$A$2:$A$6,0)),INDEX(Table2[limit_non_jakarta],MATCH(Table3[[#This Row],[Moda]],param!$A$2:$A$6,0)))</f>
        <v>2</v>
      </c>
    </row>
    <row r="18" spans="1:8" x14ac:dyDescent="0.25">
      <c r="A18" s="6" t="s">
        <v>13</v>
      </c>
      <c r="B18" s="6" t="s">
        <v>30</v>
      </c>
      <c r="C18" s="12" t="s">
        <v>68</v>
      </c>
      <c r="D18">
        <f>INDEX(distances!$B$2:$AP$42,MATCH(A18,distances!$A$2:$A$42,0),MATCH(B18,distances!$B$1:$AP$1,0))</f>
        <v>379</v>
      </c>
      <c r="E18" s="8">
        <f>INDEX(param!$L$2:$L$6,MATCH(Table3[[#This Row],[Moda]],param!$A$2:$A$6,0))</f>
        <v>10000</v>
      </c>
      <c r="F18" s="8">
        <f>INDEX(param!$M$2:$M$6,MATCH(Table3[[#This Row],[Moda]],param!$A$2:$A$6,0))+(INDEX(param!$N$2:$N$6,MATCH(Table3[[#This Row],[Moda]],param!$A$2:$A$6,0))*Table3[[#This Row],[jarak]])</f>
        <v>40758000</v>
      </c>
      <c r="G18" s="7">
        <f>INDEX(param!$K$2:$K$6,MATCH(Table3[[#This Row],[Moda]],param!$A$2:$A$6,0))</f>
        <v>28</v>
      </c>
      <c r="H18" s="7">
        <f>IF(Table3[[#This Row],[Asal]]="A",INDEX(Table2[limit_jakarta],MATCH(Table3[[#This Row],[Moda]],param!$A$2:$A$6,0)),INDEX(Table2[limit_non_jakarta],MATCH(Table3[[#This Row],[Moda]],param!$A$2:$A$6,0)))</f>
        <v>2</v>
      </c>
    </row>
    <row r="19" spans="1:8" x14ac:dyDescent="0.25">
      <c r="A19" s="6" t="s">
        <v>13</v>
      </c>
      <c r="B19" s="6" t="s">
        <v>31</v>
      </c>
      <c r="C19" s="12" t="s">
        <v>68</v>
      </c>
      <c r="D19">
        <f>INDEX(distances!$B$2:$AP$42,MATCH(A19,distances!$A$2:$A$42,0),MATCH(B19,distances!$B$1:$AP$1,0))</f>
        <v>232</v>
      </c>
      <c r="E19" s="8">
        <f>INDEX(param!$L$2:$L$6,MATCH(Table3[[#This Row],[Moda]],param!$A$2:$A$6,0))</f>
        <v>10000</v>
      </c>
      <c r="F19" s="8">
        <f>INDEX(param!$M$2:$M$6,MATCH(Table3[[#This Row],[Moda]],param!$A$2:$A$6,0))+(INDEX(param!$N$2:$N$6,MATCH(Table3[[#This Row],[Moda]],param!$A$2:$A$6,0))*Table3[[#This Row],[jarak]])</f>
        <v>40464000</v>
      </c>
      <c r="G19" s="7">
        <f>INDEX(param!$K$2:$K$6,MATCH(Table3[[#This Row],[Moda]],param!$A$2:$A$6,0))</f>
        <v>28</v>
      </c>
      <c r="H19" s="7">
        <f>IF(Table3[[#This Row],[Asal]]="A",INDEX(Table2[limit_jakarta],MATCH(Table3[[#This Row],[Moda]],param!$A$2:$A$6,0)),INDEX(Table2[limit_non_jakarta],MATCH(Table3[[#This Row],[Moda]],param!$A$2:$A$6,0)))</f>
        <v>2</v>
      </c>
    </row>
    <row r="20" spans="1:8" x14ac:dyDescent="0.25">
      <c r="A20" s="6" t="s">
        <v>13</v>
      </c>
      <c r="B20" s="6" t="s">
        <v>10</v>
      </c>
      <c r="C20" s="12" t="s">
        <v>68</v>
      </c>
      <c r="D20">
        <f>INDEX(distances!$B$2:$AP$42,MATCH(A20,distances!$A$2:$A$42,0),MATCH(B20,distances!$B$1:$AP$1,0))</f>
        <v>334</v>
      </c>
      <c r="E20" s="8">
        <f>INDEX(param!$L$2:$L$6,MATCH(Table3[[#This Row],[Moda]],param!$A$2:$A$6,0))</f>
        <v>10000</v>
      </c>
      <c r="F20" s="8">
        <f>INDEX(param!$M$2:$M$6,MATCH(Table3[[#This Row],[Moda]],param!$A$2:$A$6,0))+(INDEX(param!$N$2:$N$6,MATCH(Table3[[#This Row],[Moda]],param!$A$2:$A$6,0))*Table3[[#This Row],[jarak]])</f>
        <v>40668000</v>
      </c>
      <c r="G20" s="7">
        <f>INDEX(param!$K$2:$K$6,MATCH(Table3[[#This Row],[Moda]],param!$A$2:$A$6,0))</f>
        <v>28</v>
      </c>
      <c r="H20" s="7">
        <f>IF(Table3[[#This Row],[Asal]]="A",INDEX(Table2[limit_jakarta],MATCH(Table3[[#This Row],[Moda]],param!$A$2:$A$6,0)),INDEX(Table2[limit_non_jakarta],MATCH(Table3[[#This Row],[Moda]],param!$A$2:$A$6,0)))</f>
        <v>2</v>
      </c>
    </row>
    <row r="21" spans="1:8" x14ac:dyDescent="0.25">
      <c r="A21" s="6" t="s">
        <v>13</v>
      </c>
      <c r="B21" s="6" t="s">
        <v>32</v>
      </c>
      <c r="C21" s="12" t="s">
        <v>68</v>
      </c>
      <c r="D21">
        <f>INDEX(distances!$B$2:$AP$42,MATCH(A21,distances!$A$2:$A$42,0),MATCH(B21,distances!$B$1:$AP$1,0))</f>
        <v>395</v>
      </c>
      <c r="E21" s="8">
        <f>INDEX(param!$L$2:$L$6,MATCH(Table3[[#This Row],[Moda]],param!$A$2:$A$6,0))</f>
        <v>10000</v>
      </c>
      <c r="F21" s="8">
        <f>INDEX(param!$M$2:$M$6,MATCH(Table3[[#This Row],[Moda]],param!$A$2:$A$6,0))+(INDEX(param!$N$2:$N$6,MATCH(Table3[[#This Row],[Moda]],param!$A$2:$A$6,0))*Table3[[#This Row],[jarak]])</f>
        <v>40790000</v>
      </c>
      <c r="G21" s="7">
        <f>INDEX(param!$K$2:$K$6,MATCH(Table3[[#This Row],[Moda]],param!$A$2:$A$6,0))</f>
        <v>28</v>
      </c>
      <c r="H21" s="7">
        <f>IF(Table3[[#This Row],[Asal]]="A",INDEX(Table2[limit_jakarta],MATCH(Table3[[#This Row],[Moda]],param!$A$2:$A$6,0)),INDEX(Table2[limit_non_jakarta],MATCH(Table3[[#This Row],[Moda]],param!$A$2:$A$6,0)))</f>
        <v>2</v>
      </c>
    </row>
    <row r="22" spans="1:8" x14ac:dyDescent="0.25">
      <c r="A22" s="6" t="s">
        <v>13</v>
      </c>
      <c r="B22" s="6" t="s">
        <v>33</v>
      </c>
      <c r="C22" s="12" t="s">
        <v>68</v>
      </c>
      <c r="D22">
        <f>INDEX(distances!$B$2:$AP$42,MATCH(A22,distances!$A$2:$A$42,0),MATCH(B22,distances!$B$1:$AP$1,0))</f>
        <v>465</v>
      </c>
      <c r="E22" s="8">
        <f>INDEX(param!$L$2:$L$6,MATCH(Table3[[#This Row],[Moda]],param!$A$2:$A$6,0))</f>
        <v>10000</v>
      </c>
      <c r="F22" s="8">
        <f>INDEX(param!$M$2:$M$6,MATCH(Table3[[#This Row],[Moda]],param!$A$2:$A$6,0))+(INDEX(param!$N$2:$N$6,MATCH(Table3[[#This Row],[Moda]],param!$A$2:$A$6,0))*Table3[[#This Row],[jarak]])</f>
        <v>40930000</v>
      </c>
      <c r="G22" s="7">
        <f>INDEX(param!$K$2:$K$6,MATCH(Table3[[#This Row],[Moda]],param!$A$2:$A$6,0))</f>
        <v>28</v>
      </c>
      <c r="H22" s="7">
        <f>IF(Table3[[#This Row],[Asal]]="A",INDEX(Table2[limit_jakarta],MATCH(Table3[[#This Row],[Moda]],param!$A$2:$A$6,0)),INDEX(Table2[limit_non_jakarta],MATCH(Table3[[#This Row],[Moda]],param!$A$2:$A$6,0)))</f>
        <v>2</v>
      </c>
    </row>
    <row r="23" spans="1:8" x14ac:dyDescent="0.25">
      <c r="A23" s="6" t="s">
        <v>13</v>
      </c>
      <c r="B23" s="6" t="s">
        <v>34</v>
      </c>
      <c r="C23" s="12" t="s">
        <v>68</v>
      </c>
      <c r="D23">
        <f>INDEX(distances!$B$2:$AP$42,MATCH(A23,distances!$A$2:$A$42,0),MATCH(B23,distances!$B$1:$AP$1,0))</f>
        <v>191</v>
      </c>
      <c r="E23" s="8">
        <f>INDEX(param!$L$2:$L$6,MATCH(Table3[[#This Row],[Moda]],param!$A$2:$A$6,0))</f>
        <v>10000</v>
      </c>
      <c r="F23" s="8">
        <f>INDEX(param!$M$2:$M$6,MATCH(Table3[[#This Row],[Moda]],param!$A$2:$A$6,0))+(INDEX(param!$N$2:$N$6,MATCH(Table3[[#This Row],[Moda]],param!$A$2:$A$6,0))*Table3[[#This Row],[jarak]])</f>
        <v>40382000</v>
      </c>
      <c r="G23" s="7">
        <f>INDEX(param!$K$2:$K$6,MATCH(Table3[[#This Row],[Moda]],param!$A$2:$A$6,0))</f>
        <v>28</v>
      </c>
      <c r="H23" s="7">
        <f>IF(Table3[[#This Row],[Asal]]="A",INDEX(Table2[limit_jakarta],MATCH(Table3[[#This Row],[Moda]],param!$A$2:$A$6,0)),INDEX(Table2[limit_non_jakarta],MATCH(Table3[[#This Row],[Moda]],param!$A$2:$A$6,0)))</f>
        <v>2</v>
      </c>
    </row>
    <row r="24" spans="1:8" x14ac:dyDescent="0.25">
      <c r="A24" s="6" t="s">
        <v>13</v>
      </c>
      <c r="B24" s="6" t="s">
        <v>35</v>
      </c>
      <c r="C24" s="12" t="s">
        <v>68</v>
      </c>
      <c r="D24">
        <f>INDEX(distances!$B$2:$AP$42,MATCH(A24,distances!$A$2:$A$42,0),MATCH(B24,distances!$B$1:$AP$1,0))</f>
        <v>311</v>
      </c>
      <c r="E24" s="8">
        <f>INDEX(param!$L$2:$L$6,MATCH(Table3[[#This Row],[Moda]],param!$A$2:$A$6,0))</f>
        <v>10000</v>
      </c>
      <c r="F24" s="8">
        <f>INDEX(param!$M$2:$M$6,MATCH(Table3[[#This Row],[Moda]],param!$A$2:$A$6,0))+(INDEX(param!$N$2:$N$6,MATCH(Table3[[#This Row],[Moda]],param!$A$2:$A$6,0))*Table3[[#This Row],[jarak]])</f>
        <v>40622000</v>
      </c>
      <c r="G24" s="7">
        <f>INDEX(param!$K$2:$K$6,MATCH(Table3[[#This Row],[Moda]],param!$A$2:$A$6,0))</f>
        <v>28</v>
      </c>
      <c r="H24" s="7">
        <f>IF(Table3[[#This Row],[Asal]]="A",INDEX(Table2[limit_jakarta],MATCH(Table3[[#This Row],[Moda]],param!$A$2:$A$6,0)),INDEX(Table2[limit_non_jakarta],MATCH(Table3[[#This Row],[Moda]],param!$A$2:$A$6,0)))</f>
        <v>2</v>
      </c>
    </row>
    <row r="25" spans="1:8" x14ac:dyDescent="0.25">
      <c r="A25" s="6" t="s">
        <v>13</v>
      </c>
      <c r="B25" s="6" t="s">
        <v>36</v>
      </c>
      <c r="C25" s="12" t="s">
        <v>68</v>
      </c>
      <c r="D25">
        <f>INDEX(distances!$B$2:$AP$42,MATCH(A25,distances!$A$2:$A$42,0),MATCH(B25,distances!$B$1:$AP$1,0))</f>
        <v>262</v>
      </c>
      <c r="E25" s="8">
        <f>INDEX(param!$L$2:$L$6,MATCH(Table3[[#This Row],[Moda]],param!$A$2:$A$6,0))</f>
        <v>10000</v>
      </c>
      <c r="F25" s="8">
        <f>INDEX(param!$M$2:$M$6,MATCH(Table3[[#This Row],[Moda]],param!$A$2:$A$6,0))+(INDEX(param!$N$2:$N$6,MATCH(Table3[[#This Row],[Moda]],param!$A$2:$A$6,0))*Table3[[#This Row],[jarak]])</f>
        <v>40524000</v>
      </c>
      <c r="G25" s="7">
        <f>INDEX(param!$K$2:$K$6,MATCH(Table3[[#This Row],[Moda]],param!$A$2:$A$6,0))</f>
        <v>28</v>
      </c>
      <c r="H25" s="7">
        <f>IF(Table3[[#This Row],[Asal]]="A",INDEX(Table2[limit_jakarta],MATCH(Table3[[#This Row],[Moda]],param!$A$2:$A$6,0)),INDEX(Table2[limit_non_jakarta],MATCH(Table3[[#This Row],[Moda]],param!$A$2:$A$6,0)))</f>
        <v>2</v>
      </c>
    </row>
    <row r="26" spans="1:8" x14ac:dyDescent="0.25">
      <c r="A26" s="6" t="s">
        <v>13</v>
      </c>
      <c r="B26" s="6" t="s">
        <v>37</v>
      </c>
      <c r="C26" s="12" t="s">
        <v>68</v>
      </c>
      <c r="D26">
        <f>INDEX(distances!$B$2:$AP$42,MATCH(A26,distances!$A$2:$A$42,0),MATCH(B26,distances!$B$1:$AP$1,0))</f>
        <v>208</v>
      </c>
      <c r="E26" s="8">
        <f>INDEX(param!$L$2:$L$6,MATCH(Table3[[#This Row],[Moda]],param!$A$2:$A$6,0))</f>
        <v>10000</v>
      </c>
      <c r="F26" s="8">
        <f>INDEX(param!$M$2:$M$6,MATCH(Table3[[#This Row],[Moda]],param!$A$2:$A$6,0))+(INDEX(param!$N$2:$N$6,MATCH(Table3[[#This Row],[Moda]],param!$A$2:$A$6,0))*Table3[[#This Row],[jarak]])</f>
        <v>40416000</v>
      </c>
      <c r="G26" s="7">
        <f>INDEX(param!$K$2:$K$6,MATCH(Table3[[#This Row],[Moda]],param!$A$2:$A$6,0))</f>
        <v>28</v>
      </c>
      <c r="H26" s="7">
        <f>IF(Table3[[#This Row],[Asal]]="A",INDEX(Table2[limit_jakarta],MATCH(Table3[[#This Row],[Moda]],param!$A$2:$A$6,0)),INDEX(Table2[limit_non_jakarta],MATCH(Table3[[#This Row],[Moda]],param!$A$2:$A$6,0)))</f>
        <v>2</v>
      </c>
    </row>
    <row r="27" spans="1:8" x14ac:dyDescent="0.25">
      <c r="A27" s="6" t="s">
        <v>13</v>
      </c>
      <c r="B27" s="6" t="s">
        <v>38</v>
      </c>
      <c r="C27" s="12" t="s">
        <v>68</v>
      </c>
      <c r="D27">
        <f>INDEX(distances!$B$2:$AP$42,MATCH(A27,distances!$A$2:$A$42,0),MATCH(B27,distances!$B$1:$AP$1,0))</f>
        <v>382</v>
      </c>
      <c r="E27" s="8">
        <f>INDEX(param!$L$2:$L$6,MATCH(Table3[[#This Row],[Moda]],param!$A$2:$A$6,0))</f>
        <v>10000</v>
      </c>
      <c r="F27" s="8">
        <f>INDEX(param!$M$2:$M$6,MATCH(Table3[[#This Row],[Moda]],param!$A$2:$A$6,0))+(INDEX(param!$N$2:$N$6,MATCH(Table3[[#This Row],[Moda]],param!$A$2:$A$6,0))*Table3[[#This Row],[jarak]])</f>
        <v>40764000</v>
      </c>
      <c r="G27" s="7">
        <f>INDEX(param!$K$2:$K$6,MATCH(Table3[[#This Row],[Moda]],param!$A$2:$A$6,0))</f>
        <v>28</v>
      </c>
      <c r="H27" s="7">
        <f>IF(Table3[[#This Row],[Asal]]="A",INDEX(Table2[limit_jakarta],MATCH(Table3[[#This Row],[Moda]],param!$A$2:$A$6,0)),INDEX(Table2[limit_non_jakarta],MATCH(Table3[[#This Row],[Moda]],param!$A$2:$A$6,0)))</f>
        <v>2</v>
      </c>
    </row>
    <row r="28" spans="1:8" x14ac:dyDescent="0.25">
      <c r="A28" s="6" t="s">
        <v>13</v>
      </c>
      <c r="B28" s="6" t="s">
        <v>39</v>
      </c>
      <c r="C28" s="12" t="s">
        <v>68</v>
      </c>
      <c r="D28">
        <f>INDEX(distances!$B$2:$AP$42,MATCH(A28,distances!$A$2:$A$42,0),MATCH(B28,distances!$B$1:$AP$1,0))</f>
        <v>482</v>
      </c>
      <c r="E28" s="8">
        <f>INDEX(param!$L$2:$L$6,MATCH(Table3[[#This Row],[Moda]],param!$A$2:$A$6,0))</f>
        <v>10000</v>
      </c>
      <c r="F28" s="8">
        <f>INDEX(param!$M$2:$M$6,MATCH(Table3[[#This Row],[Moda]],param!$A$2:$A$6,0))+(INDEX(param!$N$2:$N$6,MATCH(Table3[[#This Row],[Moda]],param!$A$2:$A$6,0))*Table3[[#This Row],[jarak]])</f>
        <v>40964000</v>
      </c>
      <c r="G28" s="7">
        <f>INDEX(param!$K$2:$K$6,MATCH(Table3[[#This Row],[Moda]],param!$A$2:$A$6,0))</f>
        <v>28</v>
      </c>
      <c r="H28" s="7">
        <f>IF(Table3[[#This Row],[Asal]]="A",INDEX(Table2[limit_jakarta],MATCH(Table3[[#This Row],[Moda]],param!$A$2:$A$6,0)),INDEX(Table2[limit_non_jakarta],MATCH(Table3[[#This Row],[Moda]],param!$A$2:$A$6,0)))</f>
        <v>2</v>
      </c>
    </row>
    <row r="29" spans="1:8" x14ac:dyDescent="0.25">
      <c r="A29" s="6" t="s">
        <v>13</v>
      </c>
      <c r="B29" s="6" t="s">
        <v>40</v>
      </c>
      <c r="C29" s="12" t="s">
        <v>68</v>
      </c>
      <c r="D29">
        <f>INDEX(distances!$B$2:$AP$42,MATCH(A29,distances!$A$2:$A$42,0),MATCH(B29,distances!$B$1:$AP$1,0))</f>
        <v>306</v>
      </c>
      <c r="E29" s="8">
        <f>INDEX(param!$L$2:$L$6,MATCH(Table3[[#This Row],[Moda]],param!$A$2:$A$6,0))</f>
        <v>10000</v>
      </c>
      <c r="F29" s="8">
        <f>INDEX(param!$M$2:$M$6,MATCH(Table3[[#This Row],[Moda]],param!$A$2:$A$6,0))+(INDEX(param!$N$2:$N$6,MATCH(Table3[[#This Row],[Moda]],param!$A$2:$A$6,0))*Table3[[#This Row],[jarak]])</f>
        <v>40612000</v>
      </c>
      <c r="G29" s="7">
        <f>INDEX(param!$K$2:$K$6,MATCH(Table3[[#This Row],[Moda]],param!$A$2:$A$6,0))</f>
        <v>28</v>
      </c>
      <c r="H29" s="7">
        <f>IF(Table3[[#This Row],[Asal]]="A",INDEX(Table2[limit_jakarta],MATCH(Table3[[#This Row],[Moda]],param!$A$2:$A$6,0)),INDEX(Table2[limit_non_jakarta],MATCH(Table3[[#This Row],[Moda]],param!$A$2:$A$6,0)))</f>
        <v>2</v>
      </c>
    </row>
    <row r="30" spans="1:8" x14ac:dyDescent="0.25">
      <c r="A30" s="6" t="s">
        <v>13</v>
      </c>
      <c r="B30" s="6" t="s">
        <v>41</v>
      </c>
      <c r="C30" s="12" t="s">
        <v>68</v>
      </c>
      <c r="D30">
        <f>INDEX(distances!$B$2:$AP$42,MATCH(A30,distances!$A$2:$A$42,0),MATCH(B30,distances!$B$1:$AP$1,0))</f>
        <v>172</v>
      </c>
      <c r="E30" s="8">
        <f>INDEX(param!$L$2:$L$6,MATCH(Table3[[#This Row],[Moda]],param!$A$2:$A$6,0))</f>
        <v>10000</v>
      </c>
      <c r="F30" s="8">
        <f>INDEX(param!$M$2:$M$6,MATCH(Table3[[#This Row],[Moda]],param!$A$2:$A$6,0))+(INDEX(param!$N$2:$N$6,MATCH(Table3[[#This Row],[Moda]],param!$A$2:$A$6,0))*Table3[[#This Row],[jarak]])</f>
        <v>40344000</v>
      </c>
      <c r="G30" s="7">
        <f>INDEX(param!$K$2:$K$6,MATCH(Table3[[#This Row],[Moda]],param!$A$2:$A$6,0))</f>
        <v>28</v>
      </c>
      <c r="H30" s="7">
        <f>IF(Table3[[#This Row],[Asal]]="A",INDEX(Table2[limit_jakarta],MATCH(Table3[[#This Row],[Moda]],param!$A$2:$A$6,0)),INDEX(Table2[limit_non_jakarta],MATCH(Table3[[#This Row],[Moda]],param!$A$2:$A$6,0)))</f>
        <v>2</v>
      </c>
    </row>
    <row r="31" spans="1:8" x14ac:dyDescent="0.25">
      <c r="A31" s="6" t="s">
        <v>13</v>
      </c>
      <c r="B31" s="6" t="s">
        <v>42</v>
      </c>
      <c r="C31" s="12" t="s">
        <v>68</v>
      </c>
      <c r="D31">
        <f>INDEX(distances!$B$2:$AP$42,MATCH(A31,distances!$A$2:$A$42,0),MATCH(B31,distances!$B$1:$AP$1,0))</f>
        <v>469</v>
      </c>
      <c r="E31" s="8">
        <f>INDEX(param!$L$2:$L$6,MATCH(Table3[[#This Row],[Moda]],param!$A$2:$A$6,0))</f>
        <v>10000</v>
      </c>
      <c r="F31" s="8">
        <f>INDEX(param!$M$2:$M$6,MATCH(Table3[[#This Row],[Moda]],param!$A$2:$A$6,0))+(INDEX(param!$N$2:$N$6,MATCH(Table3[[#This Row],[Moda]],param!$A$2:$A$6,0))*Table3[[#This Row],[jarak]])</f>
        <v>40938000</v>
      </c>
      <c r="G31" s="7">
        <f>INDEX(param!$K$2:$K$6,MATCH(Table3[[#This Row],[Moda]],param!$A$2:$A$6,0))</f>
        <v>28</v>
      </c>
      <c r="H31" s="7">
        <f>IF(Table3[[#This Row],[Asal]]="A",INDEX(Table2[limit_jakarta],MATCH(Table3[[#This Row],[Moda]],param!$A$2:$A$6,0)),INDEX(Table2[limit_non_jakarta],MATCH(Table3[[#This Row],[Moda]],param!$A$2:$A$6,0)))</f>
        <v>2</v>
      </c>
    </row>
    <row r="32" spans="1:8" x14ac:dyDescent="0.25">
      <c r="A32" s="6" t="s">
        <v>13</v>
      </c>
      <c r="B32" s="6" t="s">
        <v>43</v>
      </c>
      <c r="C32" s="12" t="s">
        <v>68</v>
      </c>
      <c r="D32">
        <f>INDEX(distances!$B$2:$AP$42,MATCH(A32,distances!$A$2:$A$42,0),MATCH(B32,distances!$B$1:$AP$1,0))</f>
        <v>375</v>
      </c>
      <c r="E32" s="8">
        <f>INDEX(param!$L$2:$L$6,MATCH(Table3[[#This Row],[Moda]],param!$A$2:$A$6,0))</f>
        <v>10000</v>
      </c>
      <c r="F32" s="8">
        <f>INDEX(param!$M$2:$M$6,MATCH(Table3[[#This Row],[Moda]],param!$A$2:$A$6,0))+(INDEX(param!$N$2:$N$6,MATCH(Table3[[#This Row],[Moda]],param!$A$2:$A$6,0))*Table3[[#This Row],[jarak]])</f>
        <v>40750000</v>
      </c>
      <c r="G32" s="7">
        <f>INDEX(param!$K$2:$K$6,MATCH(Table3[[#This Row],[Moda]],param!$A$2:$A$6,0))</f>
        <v>28</v>
      </c>
      <c r="H32" s="7">
        <f>IF(Table3[[#This Row],[Asal]]="A",INDEX(Table2[limit_jakarta],MATCH(Table3[[#This Row],[Moda]],param!$A$2:$A$6,0)),INDEX(Table2[limit_non_jakarta],MATCH(Table3[[#This Row],[Moda]],param!$A$2:$A$6,0)))</f>
        <v>2</v>
      </c>
    </row>
    <row r="33" spans="1:8" x14ac:dyDescent="0.25">
      <c r="A33" s="6" t="s">
        <v>13</v>
      </c>
      <c r="B33" s="6" t="s">
        <v>44</v>
      </c>
      <c r="C33" s="12" t="s">
        <v>68</v>
      </c>
      <c r="D33">
        <f>INDEX(distances!$B$2:$AP$42,MATCH(A33,distances!$A$2:$A$42,0),MATCH(B33,distances!$B$1:$AP$1,0))</f>
        <v>87</v>
      </c>
      <c r="E33" s="8">
        <f>INDEX(param!$L$2:$L$6,MATCH(Table3[[#This Row],[Moda]],param!$A$2:$A$6,0))</f>
        <v>10000</v>
      </c>
      <c r="F33" s="8">
        <f>INDEX(param!$M$2:$M$6,MATCH(Table3[[#This Row],[Moda]],param!$A$2:$A$6,0))+(INDEX(param!$N$2:$N$6,MATCH(Table3[[#This Row],[Moda]],param!$A$2:$A$6,0))*Table3[[#This Row],[jarak]])</f>
        <v>40174000</v>
      </c>
      <c r="G33" s="7">
        <f>INDEX(param!$K$2:$K$6,MATCH(Table3[[#This Row],[Moda]],param!$A$2:$A$6,0))</f>
        <v>28</v>
      </c>
      <c r="H33" s="7">
        <f>IF(Table3[[#This Row],[Asal]]="A",INDEX(Table2[limit_jakarta],MATCH(Table3[[#This Row],[Moda]],param!$A$2:$A$6,0)),INDEX(Table2[limit_non_jakarta],MATCH(Table3[[#This Row],[Moda]],param!$A$2:$A$6,0)))</f>
        <v>2</v>
      </c>
    </row>
    <row r="34" spans="1:8" x14ac:dyDescent="0.25">
      <c r="A34" s="6" t="s">
        <v>13</v>
      </c>
      <c r="B34" s="6" t="s">
        <v>45</v>
      </c>
      <c r="C34" s="12" t="s">
        <v>68</v>
      </c>
      <c r="D34">
        <f>INDEX(distances!$B$2:$AP$42,MATCH(A34,distances!$A$2:$A$42,0),MATCH(B34,distances!$B$1:$AP$1,0))</f>
        <v>145</v>
      </c>
      <c r="E34" s="8">
        <f>INDEX(param!$L$2:$L$6,MATCH(Table3[[#This Row],[Moda]],param!$A$2:$A$6,0))</f>
        <v>10000</v>
      </c>
      <c r="F34" s="8">
        <f>INDEX(param!$M$2:$M$6,MATCH(Table3[[#This Row],[Moda]],param!$A$2:$A$6,0))+(INDEX(param!$N$2:$N$6,MATCH(Table3[[#This Row],[Moda]],param!$A$2:$A$6,0))*Table3[[#This Row],[jarak]])</f>
        <v>40290000</v>
      </c>
      <c r="G34" s="7">
        <f>INDEX(param!$K$2:$K$6,MATCH(Table3[[#This Row],[Moda]],param!$A$2:$A$6,0))</f>
        <v>28</v>
      </c>
      <c r="H34" s="7">
        <f>IF(Table3[[#This Row],[Asal]]="A",INDEX(Table2[limit_jakarta],MATCH(Table3[[#This Row],[Moda]],param!$A$2:$A$6,0)),INDEX(Table2[limit_non_jakarta],MATCH(Table3[[#This Row],[Moda]],param!$A$2:$A$6,0)))</f>
        <v>2</v>
      </c>
    </row>
    <row r="35" spans="1:8" x14ac:dyDescent="0.25">
      <c r="A35" s="6" t="s">
        <v>13</v>
      </c>
      <c r="B35" s="6" t="s">
        <v>46</v>
      </c>
      <c r="C35" s="12" t="s">
        <v>68</v>
      </c>
      <c r="D35">
        <f>INDEX(distances!$B$2:$AP$42,MATCH(A35,distances!$A$2:$A$42,0),MATCH(B35,distances!$B$1:$AP$1,0))</f>
        <v>287</v>
      </c>
      <c r="E35" s="8">
        <f>INDEX(param!$L$2:$L$6,MATCH(Table3[[#This Row],[Moda]],param!$A$2:$A$6,0))</f>
        <v>10000</v>
      </c>
      <c r="F35" s="8">
        <f>INDEX(param!$M$2:$M$6,MATCH(Table3[[#This Row],[Moda]],param!$A$2:$A$6,0))+(INDEX(param!$N$2:$N$6,MATCH(Table3[[#This Row],[Moda]],param!$A$2:$A$6,0))*Table3[[#This Row],[jarak]])</f>
        <v>40574000</v>
      </c>
      <c r="G35" s="7">
        <f>INDEX(param!$K$2:$K$6,MATCH(Table3[[#This Row],[Moda]],param!$A$2:$A$6,0))</f>
        <v>28</v>
      </c>
      <c r="H35" s="7">
        <f>IF(Table3[[#This Row],[Asal]]="A",INDEX(Table2[limit_jakarta],MATCH(Table3[[#This Row],[Moda]],param!$A$2:$A$6,0)),INDEX(Table2[limit_non_jakarta],MATCH(Table3[[#This Row],[Moda]],param!$A$2:$A$6,0)))</f>
        <v>2</v>
      </c>
    </row>
    <row r="36" spans="1:8" x14ac:dyDescent="0.25">
      <c r="A36" s="6" t="s">
        <v>13</v>
      </c>
      <c r="B36" s="6" t="s">
        <v>47</v>
      </c>
      <c r="C36" s="12" t="s">
        <v>68</v>
      </c>
      <c r="D36">
        <f>INDEX(distances!$B$2:$AP$42,MATCH(A36,distances!$A$2:$A$42,0),MATCH(B36,distances!$B$1:$AP$1,0))</f>
        <v>40</v>
      </c>
      <c r="E36" s="8">
        <f>INDEX(param!$L$2:$L$6,MATCH(Table3[[#This Row],[Moda]],param!$A$2:$A$6,0))</f>
        <v>10000</v>
      </c>
      <c r="F36" s="8">
        <f>INDEX(param!$M$2:$M$6,MATCH(Table3[[#This Row],[Moda]],param!$A$2:$A$6,0))+(INDEX(param!$N$2:$N$6,MATCH(Table3[[#This Row],[Moda]],param!$A$2:$A$6,0))*Table3[[#This Row],[jarak]])</f>
        <v>40080000</v>
      </c>
      <c r="G36" s="7">
        <f>INDEX(param!$K$2:$K$6,MATCH(Table3[[#This Row],[Moda]],param!$A$2:$A$6,0))</f>
        <v>28</v>
      </c>
      <c r="H36" s="7">
        <f>IF(Table3[[#This Row],[Asal]]="A",INDEX(Table2[limit_jakarta],MATCH(Table3[[#This Row],[Moda]],param!$A$2:$A$6,0)),INDEX(Table2[limit_non_jakarta],MATCH(Table3[[#This Row],[Moda]],param!$A$2:$A$6,0)))</f>
        <v>2</v>
      </c>
    </row>
    <row r="37" spans="1:8" x14ac:dyDescent="0.25">
      <c r="A37" s="6" t="s">
        <v>13</v>
      </c>
      <c r="B37" s="6" t="s">
        <v>48</v>
      </c>
      <c r="C37" s="12" t="s">
        <v>68</v>
      </c>
      <c r="D37">
        <f>INDEX(distances!$B$2:$AP$42,MATCH(A37,distances!$A$2:$A$42,0),MATCH(B37,distances!$B$1:$AP$1,0))</f>
        <v>56</v>
      </c>
      <c r="E37" s="8">
        <f>INDEX(param!$L$2:$L$6,MATCH(Table3[[#This Row],[Moda]],param!$A$2:$A$6,0))</f>
        <v>10000</v>
      </c>
      <c r="F37" s="8">
        <f>INDEX(param!$M$2:$M$6,MATCH(Table3[[#This Row],[Moda]],param!$A$2:$A$6,0))+(INDEX(param!$N$2:$N$6,MATCH(Table3[[#This Row],[Moda]],param!$A$2:$A$6,0))*Table3[[#This Row],[jarak]])</f>
        <v>40112000</v>
      </c>
      <c r="G37" s="7">
        <f>INDEX(param!$K$2:$K$6,MATCH(Table3[[#This Row],[Moda]],param!$A$2:$A$6,0))</f>
        <v>28</v>
      </c>
      <c r="H37" s="7">
        <f>IF(Table3[[#This Row],[Asal]]="A",INDEX(Table2[limit_jakarta],MATCH(Table3[[#This Row],[Moda]],param!$A$2:$A$6,0)),INDEX(Table2[limit_non_jakarta],MATCH(Table3[[#This Row],[Moda]],param!$A$2:$A$6,0)))</f>
        <v>2</v>
      </c>
    </row>
    <row r="38" spans="1:8" x14ac:dyDescent="0.25">
      <c r="A38" s="6" t="s">
        <v>13</v>
      </c>
      <c r="B38" s="6" t="s">
        <v>49</v>
      </c>
      <c r="C38" s="12" t="s">
        <v>68</v>
      </c>
      <c r="D38">
        <f>INDEX(distances!$B$2:$AP$42,MATCH(A38,distances!$A$2:$A$42,0),MATCH(B38,distances!$B$1:$AP$1,0))</f>
        <v>183</v>
      </c>
      <c r="E38" s="8">
        <f>INDEX(param!$L$2:$L$6,MATCH(Table3[[#This Row],[Moda]],param!$A$2:$A$6,0))</f>
        <v>10000</v>
      </c>
      <c r="F38" s="8">
        <f>INDEX(param!$M$2:$M$6,MATCH(Table3[[#This Row],[Moda]],param!$A$2:$A$6,0))+(INDEX(param!$N$2:$N$6,MATCH(Table3[[#This Row],[Moda]],param!$A$2:$A$6,0))*Table3[[#This Row],[jarak]])</f>
        <v>40366000</v>
      </c>
      <c r="G38" s="7">
        <f>INDEX(param!$K$2:$K$6,MATCH(Table3[[#This Row],[Moda]],param!$A$2:$A$6,0))</f>
        <v>28</v>
      </c>
      <c r="H38" s="7">
        <f>IF(Table3[[#This Row],[Asal]]="A",INDEX(Table2[limit_jakarta],MATCH(Table3[[#This Row],[Moda]],param!$A$2:$A$6,0)),INDEX(Table2[limit_non_jakarta],MATCH(Table3[[#This Row],[Moda]],param!$A$2:$A$6,0)))</f>
        <v>2</v>
      </c>
    </row>
    <row r="39" spans="1:8" x14ac:dyDescent="0.25">
      <c r="A39" s="6" t="s">
        <v>13</v>
      </c>
      <c r="B39" s="6" t="s">
        <v>50</v>
      </c>
      <c r="C39" s="12" t="s">
        <v>68</v>
      </c>
      <c r="D39">
        <f>INDEX(distances!$B$2:$AP$42,MATCH(A39,distances!$A$2:$A$42,0),MATCH(B39,distances!$B$1:$AP$1,0))</f>
        <v>487</v>
      </c>
      <c r="E39" s="8">
        <f>INDEX(param!$L$2:$L$6,MATCH(Table3[[#This Row],[Moda]],param!$A$2:$A$6,0))</f>
        <v>10000</v>
      </c>
      <c r="F39" s="8">
        <f>INDEX(param!$M$2:$M$6,MATCH(Table3[[#This Row],[Moda]],param!$A$2:$A$6,0))+(INDEX(param!$N$2:$N$6,MATCH(Table3[[#This Row],[Moda]],param!$A$2:$A$6,0))*Table3[[#This Row],[jarak]])</f>
        <v>40974000</v>
      </c>
      <c r="G39" s="7">
        <f>INDEX(param!$K$2:$K$6,MATCH(Table3[[#This Row],[Moda]],param!$A$2:$A$6,0))</f>
        <v>28</v>
      </c>
      <c r="H39" s="7">
        <f>IF(Table3[[#This Row],[Asal]]="A",INDEX(Table2[limit_jakarta],MATCH(Table3[[#This Row],[Moda]],param!$A$2:$A$6,0)),INDEX(Table2[limit_non_jakarta],MATCH(Table3[[#This Row],[Moda]],param!$A$2:$A$6,0)))</f>
        <v>2</v>
      </c>
    </row>
    <row r="40" spans="1:8" x14ac:dyDescent="0.25">
      <c r="A40" s="6" t="s">
        <v>13</v>
      </c>
      <c r="B40" s="6" t="s">
        <v>51</v>
      </c>
      <c r="C40" s="12" t="s">
        <v>68</v>
      </c>
      <c r="D40">
        <f>INDEX(distances!$B$2:$AP$42,MATCH(A40,distances!$A$2:$A$42,0),MATCH(B40,distances!$B$1:$AP$1,0))</f>
        <v>476</v>
      </c>
      <c r="E40" s="8">
        <f>INDEX(param!$L$2:$L$6,MATCH(Table3[[#This Row],[Moda]],param!$A$2:$A$6,0))</f>
        <v>10000</v>
      </c>
      <c r="F40" s="8">
        <f>INDEX(param!$M$2:$M$6,MATCH(Table3[[#This Row],[Moda]],param!$A$2:$A$6,0))+(INDEX(param!$N$2:$N$6,MATCH(Table3[[#This Row],[Moda]],param!$A$2:$A$6,0))*Table3[[#This Row],[jarak]])</f>
        <v>40952000</v>
      </c>
      <c r="G40" s="7">
        <f>INDEX(param!$K$2:$K$6,MATCH(Table3[[#This Row],[Moda]],param!$A$2:$A$6,0))</f>
        <v>28</v>
      </c>
      <c r="H40" s="7">
        <f>IF(Table3[[#This Row],[Asal]]="A",INDEX(Table2[limit_jakarta],MATCH(Table3[[#This Row],[Moda]],param!$A$2:$A$6,0)),INDEX(Table2[limit_non_jakarta],MATCH(Table3[[#This Row],[Moda]],param!$A$2:$A$6,0)))</f>
        <v>2</v>
      </c>
    </row>
    <row r="41" spans="1:8" x14ac:dyDescent="0.25">
      <c r="A41" s="6" t="s">
        <v>13</v>
      </c>
      <c r="B41" s="6" t="s">
        <v>52</v>
      </c>
      <c r="C41" s="12" t="s">
        <v>68</v>
      </c>
      <c r="D41">
        <f>INDEX(distances!$B$2:$AP$42,MATCH(A41,distances!$A$2:$A$42,0),MATCH(B41,distances!$B$1:$AP$1,0))</f>
        <v>85</v>
      </c>
      <c r="E41" s="8">
        <f>INDEX(param!$L$2:$L$6,MATCH(Table3[[#This Row],[Moda]],param!$A$2:$A$6,0))</f>
        <v>10000</v>
      </c>
      <c r="F41" s="8">
        <f>INDEX(param!$M$2:$M$6,MATCH(Table3[[#This Row],[Moda]],param!$A$2:$A$6,0))+(INDEX(param!$N$2:$N$6,MATCH(Table3[[#This Row],[Moda]],param!$A$2:$A$6,0))*Table3[[#This Row],[jarak]])</f>
        <v>40170000</v>
      </c>
      <c r="G41" s="7">
        <f>INDEX(param!$K$2:$K$6,MATCH(Table3[[#This Row],[Moda]],param!$A$2:$A$6,0))</f>
        <v>28</v>
      </c>
      <c r="H41" s="7">
        <f>IF(Table3[[#This Row],[Asal]]="A",INDEX(Table2[limit_jakarta],MATCH(Table3[[#This Row],[Moda]],param!$A$2:$A$6,0)),INDEX(Table2[limit_non_jakarta],MATCH(Table3[[#This Row],[Moda]],param!$A$2:$A$6,0)))</f>
        <v>2</v>
      </c>
    </row>
    <row r="42" spans="1:8" x14ac:dyDescent="0.25">
      <c r="A42" s="6" t="s">
        <v>13</v>
      </c>
      <c r="B42" s="6" t="s">
        <v>15</v>
      </c>
      <c r="C42" t="s">
        <v>70</v>
      </c>
      <c r="D42">
        <f>INDEX(distances!$B$2:$AP$42,MATCH(A42,distances!$A$2:$A$42,0),MATCH(B42,distances!$B$1:$AP$1,0))</f>
        <v>368</v>
      </c>
      <c r="E42" s="8">
        <f>INDEX(param!$L$2:$L$6,MATCH(Table3[[#This Row],[Moda]],param!$A$2:$A$6,0))</f>
        <v>90000</v>
      </c>
      <c r="F42" s="8">
        <f>INDEX(param!$M$2:$M$6,MATCH(Table3[[#This Row],[Moda]],param!$A$2:$A$6,0))+(INDEX(param!$N$2:$N$6,MATCH(Table3[[#This Row],[Moda]],param!$A$2:$A$6,0))*Table3[[#This Row],[jarak]])</f>
        <v>59000000</v>
      </c>
      <c r="G42" s="7">
        <f>INDEX(param!$K$2:$K$6,MATCH(Table3[[#This Row],[Moda]],param!$A$2:$A$6,0))</f>
        <v>300</v>
      </c>
      <c r="H42" s="7">
        <f>IF(Table3[[#This Row],[Asal]]="A",INDEX(Table2[limit_jakarta],MATCH(Table3[[#This Row],[Moda]],param!$A$2:$A$6,0)),INDEX(Table2[limit_non_jakarta],MATCH(Table3[[#This Row],[Moda]],param!$A$2:$A$6,0)))</f>
        <v>2</v>
      </c>
    </row>
    <row r="43" spans="1:8" x14ac:dyDescent="0.25">
      <c r="A43" s="6" t="s">
        <v>13</v>
      </c>
      <c r="B43" s="6" t="s">
        <v>16</v>
      </c>
      <c r="C43" s="6" t="s">
        <v>70</v>
      </c>
      <c r="D43">
        <f>INDEX(distances!$B$2:$AP$42,MATCH(A43,distances!$A$2:$A$42,0),MATCH(B43,distances!$B$1:$AP$1,0))</f>
        <v>263</v>
      </c>
      <c r="E43" s="8">
        <f>INDEX(param!$L$2:$L$6,MATCH(Table3[[#This Row],[Moda]],param!$A$2:$A$6,0))</f>
        <v>90000</v>
      </c>
      <c r="F43" s="8">
        <f>INDEX(param!$M$2:$M$6,MATCH(Table3[[#This Row],[Moda]],param!$A$2:$A$6,0))+(INDEX(param!$N$2:$N$6,MATCH(Table3[[#This Row],[Moda]],param!$A$2:$A$6,0))*Table3[[#This Row],[jarak]])</f>
        <v>59000000</v>
      </c>
      <c r="G43" s="7">
        <f>INDEX(param!$K$2:$K$6,MATCH(Table3[[#This Row],[Moda]],param!$A$2:$A$6,0))</f>
        <v>300</v>
      </c>
      <c r="H43" s="7">
        <f>IF(Table3[[#This Row],[Asal]]="A",INDEX(Table2[limit_jakarta],MATCH(Table3[[#This Row],[Moda]],param!$A$2:$A$6,0)),INDEX(Table2[limit_non_jakarta],MATCH(Table3[[#This Row],[Moda]],param!$A$2:$A$6,0)))</f>
        <v>2</v>
      </c>
    </row>
    <row r="44" spans="1:8" x14ac:dyDescent="0.25">
      <c r="A44" s="6" t="s">
        <v>13</v>
      </c>
      <c r="B44" s="6" t="s">
        <v>17</v>
      </c>
      <c r="C44" s="6" t="s">
        <v>70</v>
      </c>
      <c r="D44">
        <f>INDEX(distances!$B$2:$AP$42,MATCH(A44,distances!$A$2:$A$42,0),MATCH(B44,distances!$B$1:$AP$1,0))</f>
        <v>136</v>
      </c>
      <c r="E44" s="8">
        <f>INDEX(param!$L$2:$L$6,MATCH(Table3[[#This Row],[Moda]],param!$A$2:$A$6,0))</f>
        <v>90000</v>
      </c>
      <c r="F44" s="8">
        <f>INDEX(param!$M$2:$M$6,MATCH(Table3[[#This Row],[Moda]],param!$A$2:$A$6,0))+(INDEX(param!$N$2:$N$6,MATCH(Table3[[#This Row],[Moda]],param!$A$2:$A$6,0))*Table3[[#This Row],[jarak]])</f>
        <v>59000000</v>
      </c>
      <c r="G44" s="7">
        <f>INDEX(param!$K$2:$K$6,MATCH(Table3[[#This Row],[Moda]],param!$A$2:$A$6,0))</f>
        <v>300</v>
      </c>
      <c r="H44" s="7">
        <f>IF(Table3[[#This Row],[Asal]]="A",INDEX(Table2[limit_jakarta],MATCH(Table3[[#This Row],[Moda]],param!$A$2:$A$6,0)),INDEX(Table2[limit_non_jakarta],MATCH(Table3[[#This Row],[Moda]],param!$A$2:$A$6,0)))</f>
        <v>2</v>
      </c>
    </row>
    <row r="45" spans="1:8" x14ac:dyDescent="0.25">
      <c r="A45" s="6" t="s">
        <v>13</v>
      </c>
      <c r="B45" s="6" t="s">
        <v>18</v>
      </c>
      <c r="C45" s="6" t="s">
        <v>70</v>
      </c>
      <c r="D45">
        <f>INDEX(distances!$B$2:$AP$42,MATCH(A45,distances!$A$2:$A$42,0),MATCH(B45,distances!$B$1:$AP$1,0))</f>
        <v>164</v>
      </c>
      <c r="E45" s="8">
        <f>INDEX(param!$L$2:$L$6,MATCH(Table3[[#This Row],[Moda]],param!$A$2:$A$6,0))</f>
        <v>90000</v>
      </c>
      <c r="F45" s="8">
        <f>INDEX(param!$M$2:$M$6,MATCH(Table3[[#This Row],[Moda]],param!$A$2:$A$6,0))+(INDEX(param!$N$2:$N$6,MATCH(Table3[[#This Row],[Moda]],param!$A$2:$A$6,0))*Table3[[#This Row],[jarak]])</f>
        <v>59000000</v>
      </c>
      <c r="G45" s="7">
        <f>INDEX(param!$K$2:$K$6,MATCH(Table3[[#This Row],[Moda]],param!$A$2:$A$6,0))</f>
        <v>300</v>
      </c>
      <c r="H45" s="7">
        <f>IF(Table3[[#This Row],[Asal]]="A",INDEX(Table2[limit_jakarta],MATCH(Table3[[#This Row],[Moda]],param!$A$2:$A$6,0)),INDEX(Table2[limit_non_jakarta],MATCH(Table3[[#This Row],[Moda]],param!$A$2:$A$6,0)))</f>
        <v>2</v>
      </c>
    </row>
    <row r="46" spans="1:8" x14ac:dyDescent="0.25">
      <c r="A46" s="6" t="s">
        <v>13</v>
      </c>
      <c r="B46" s="6" t="s">
        <v>19</v>
      </c>
      <c r="C46" s="6" t="s">
        <v>70</v>
      </c>
      <c r="D46">
        <f>INDEX(distances!$B$2:$AP$42,MATCH(A46,distances!$A$2:$A$42,0),MATCH(B46,distances!$B$1:$AP$1,0))</f>
        <v>336</v>
      </c>
      <c r="E46" s="8">
        <f>INDEX(param!$L$2:$L$6,MATCH(Table3[[#This Row],[Moda]],param!$A$2:$A$6,0))</f>
        <v>90000</v>
      </c>
      <c r="F46" s="8">
        <f>INDEX(param!$M$2:$M$6,MATCH(Table3[[#This Row],[Moda]],param!$A$2:$A$6,0))+(INDEX(param!$N$2:$N$6,MATCH(Table3[[#This Row],[Moda]],param!$A$2:$A$6,0))*Table3[[#This Row],[jarak]])</f>
        <v>59000000</v>
      </c>
      <c r="G46" s="7">
        <f>INDEX(param!$K$2:$K$6,MATCH(Table3[[#This Row],[Moda]],param!$A$2:$A$6,0))</f>
        <v>300</v>
      </c>
      <c r="H46" s="7">
        <f>IF(Table3[[#This Row],[Asal]]="A",INDEX(Table2[limit_jakarta],MATCH(Table3[[#This Row],[Moda]],param!$A$2:$A$6,0)),INDEX(Table2[limit_non_jakarta],MATCH(Table3[[#This Row],[Moda]],param!$A$2:$A$6,0)))</f>
        <v>2</v>
      </c>
    </row>
    <row r="47" spans="1:8" x14ac:dyDescent="0.25">
      <c r="A47" s="6" t="s">
        <v>13</v>
      </c>
      <c r="B47" s="6" t="s">
        <v>20</v>
      </c>
      <c r="C47" s="6" t="s">
        <v>70</v>
      </c>
      <c r="D47">
        <f>INDEX(distances!$B$2:$AP$42,MATCH(A47,distances!$A$2:$A$42,0),MATCH(B47,distances!$B$1:$AP$1,0))</f>
        <v>418</v>
      </c>
      <c r="E47" s="8">
        <f>INDEX(param!$L$2:$L$6,MATCH(Table3[[#This Row],[Moda]],param!$A$2:$A$6,0))</f>
        <v>90000</v>
      </c>
      <c r="F47" s="8">
        <f>INDEX(param!$M$2:$M$6,MATCH(Table3[[#This Row],[Moda]],param!$A$2:$A$6,0))+(INDEX(param!$N$2:$N$6,MATCH(Table3[[#This Row],[Moda]],param!$A$2:$A$6,0))*Table3[[#This Row],[jarak]])</f>
        <v>59000000</v>
      </c>
      <c r="G47" s="7">
        <f>INDEX(param!$K$2:$K$6,MATCH(Table3[[#This Row],[Moda]],param!$A$2:$A$6,0))</f>
        <v>300</v>
      </c>
      <c r="H47" s="7">
        <f>IF(Table3[[#This Row],[Asal]]="A",INDEX(Table2[limit_jakarta],MATCH(Table3[[#This Row],[Moda]],param!$A$2:$A$6,0)),INDEX(Table2[limit_non_jakarta],MATCH(Table3[[#This Row],[Moda]],param!$A$2:$A$6,0)))</f>
        <v>2</v>
      </c>
    </row>
    <row r="48" spans="1:8" x14ac:dyDescent="0.25">
      <c r="A48" s="6" t="s">
        <v>13</v>
      </c>
      <c r="B48" s="6" t="s">
        <v>21</v>
      </c>
      <c r="C48" s="6" t="s">
        <v>70</v>
      </c>
      <c r="D48">
        <f>INDEX(distances!$B$2:$AP$42,MATCH(A48,distances!$A$2:$A$42,0),MATCH(B48,distances!$B$1:$AP$1,0))</f>
        <v>513</v>
      </c>
      <c r="E48" s="8">
        <f>INDEX(param!$L$2:$L$6,MATCH(Table3[[#This Row],[Moda]],param!$A$2:$A$6,0))</f>
        <v>90000</v>
      </c>
      <c r="F48" s="8">
        <f>INDEX(param!$M$2:$M$6,MATCH(Table3[[#This Row],[Moda]],param!$A$2:$A$6,0))+(INDEX(param!$N$2:$N$6,MATCH(Table3[[#This Row],[Moda]],param!$A$2:$A$6,0))*Table3[[#This Row],[jarak]])</f>
        <v>59000000</v>
      </c>
      <c r="G48" s="7">
        <f>INDEX(param!$K$2:$K$6,MATCH(Table3[[#This Row],[Moda]],param!$A$2:$A$6,0))</f>
        <v>300</v>
      </c>
      <c r="H48" s="7">
        <f>IF(Table3[[#This Row],[Asal]]="A",INDEX(Table2[limit_jakarta],MATCH(Table3[[#This Row],[Moda]],param!$A$2:$A$6,0)),INDEX(Table2[limit_non_jakarta],MATCH(Table3[[#This Row],[Moda]],param!$A$2:$A$6,0)))</f>
        <v>2</v>
      </c>
    </row>
    <row r="49" spans="1:8" x14ac:dyDescent="0.25">
      <c r="A49" s="6" t="s">
        <v>13</v>
      </c>
      <c r="B49" s="6" t="s">
        <v>22</v>
      </c>
      <c r="C49" s="6" t="s">
        <v>70</v>
      </c>
      <c r="D49">
        <f>INDEX(distances!$B$2:$AP$42,MATCH(A49,distances!$A$2:$A$42,0),MATCH(B49,distances!$B$1:$AP$1,0))</f>
        <v>208</v>
      </c>
      <c r="E49" s="8">
        <f>INDEX(param!$L$2:$L$6,MATCH(Table3[[#This Row],[Moda]],param!$A$2:$A$6,0))</f>
        <v>90000</v>
      </c>
      <c r="F49" s="8">
        <f>INDEX(param!$M$2:$M$6,MATCH(Table3[[#This Row],[Moda]],param!$A$2:$A$6,0))+(INDEX(param!$N$2:$N$6,MATCH(Table3[[#This Row],[Moda]],param!$A$2:$A$6,0))*Table3[[#This Row],[jarak]])</f>
        <v>59000000</v>
      </c>
      <c r="G49" s="7">
        <f>INDEX(param!$K$2:$K$6,MATCH(Table3[[#This Row],[Moda]],param!$A$2:$A$6,0))</f>
        <v>300</v>
      </c>
      <c r="H49" s="7">
        <f>IF(Table3[[#This Row],[Asal]]="A",INDEX(Table2[limit_jakarta],MATCH(Table3[[#This Row],[Moda]],param!$A$2:$A$6,0)),INDEX(Table2[limit_non_jakarta],MATCH(Table3[[#This Row],[Moda]],param!$A$2:$A$6,0)))</f>
        <v>2</v>
      </c>
    </row>
    <row r="50" spans="1:8" x14ac:dyDescent="0.25">
      <c r="A50" s="6" t="s">
        <v>13</v>
      </c>
      <c r="B50" s="6" t="s">
        <v>23</v>
      </c>
      <c r="C50" s="6" t="s">
        <v>70</v>
      </c>
      <c r="D50">
        <f>INDEX(distances!$B$2:$AP$42,MATCH(A50,distances!$A$2:$A$42,0),MATCH(B50,distances!$B$1:$AP$1,0))</f>
        <v>186</v>
      </c>
      <c r="E50" s="8">
        <f>INDEX(param!$L$2:$L$6,MATCH(Table3[[#This Row],[Moda]],param!$A$2:$A$6,0))</f>
        <v>90000</v>
      </c>
      <c r="F50" s="8">
        <f>INDEX(param!$M$2:$M$6,MATCH(Table3[[#This Row],[Moda]],param!$A$2:$A$6,0))+(INDEX(param!$N$2:$N$6,MATCH(Table3[[#This Row],[Moda]],param!$A$2:$A$6,0))*Table3[[#This Row],[jarak]])</f>
        <v>59000000</v>
      </c>
      <c r="G50" s="7">
        <f>INDEX(param!$K$2:$K$6,MATCH(Table3[[#This Row],[Moda]],param!$A$2:$A$6,0))</f>
        <v>300</v>
      </c>
      <c r="H50" s="7">
        <f>IF(Table3[[#This Row],[Asal]]="A",INDEX(Table2[limit_jakarta],MATCH(Table3[[#This Row],[Moda]],param!$A$2:$A$6,0)),INDEX(Table2[limit_non_jakarta],MATCH(Table3[[#This Row],[Moda]],param!$A$2:$A$6,0)))</f>
        <v>2</v>
      </c>
    </row>
    <row r="51" spans="1:8" x14ac:dyDescent="0.25">
      <c r="A51" s="6" t="s">
        <v>13</v>
      </c>
      <c r="B51" s="6" t="s">
        <v>24</v>
      </c>
      <c r="C51" s="6" t="s">
        <v>70</v>
      </c>
      <c r="D51">
        <f>INDEX(distances!$B$2:$AP$42,MATCH(A51,distances!$A$2:$A$42,0),MATCH(B51,distances!$B$1:$AP$1,0))</f>
        <v>378</v>
      </c>
      <c r="E51" s="8">
        <f>INDEX(param!$L$2:$L$6,MATCH(Table3[[#This Row],[Moda]],param!$A$2:$A$6,0))</f>
        <v>90000</v>
      </c>
      <c r="F51" s="8">
        <f>INDEX(param!$M$2:$M$6,MATCH(Table3[[#This Row],[Moda]],param!$A$2:$A$6,0))+(INDEX(param!$N$2:$N$6,MATCH(Table3[[#This Row],[Moda]],param!$A$2:$A$6,0))*Table3[[#This Row],[jarak]])</f>
        <v>59000000</v>
      </c>
      <c r="G51" s="7">
        <f>INDEX(param!$K$2:$K$6,MATCH(Table3[[#This Row],[Moda]],param!$A$2:$A$6,0))</f>
        <v>300</v>
      </c>
      <c r="H51" s="7">
        <f>IF(Table3[[#This Row],[Asal]]="A",INDEX(Table2[limit_jakarta],MATCH(Table3[[#This Row],[Moda]],param!$A$2:$A$6,0)),INDEX(Table2[limit_non_jakarta],MATCH(Table3[[#This Row],[Moda]],param!$A$2:$A$6,0)))</f>
        <v>2</v>
      </c>
    </row>
    <row r="52" spans="1:8" x14ac:dyDescent="0.25">
      <c r="A52" s="6" t="s">
        <v>13</v>
      </c>
      <c r="B52" s="6" t="s">
        <v>25</v>
      </c>
      <c r="C52" s="6" t="s">
        <v>70</v>
      </c>
      <c r="D52">
        <f>INDEX(distances!$B$2:$AP$42,MATCH(A52,distances!$A$2:$A$42,0),MATCH(B52,distances!$B$1:$AP$1,0))</f>
        <v>358</v>
      </c>
      <c r="E52" s="8">
        <f>INDEX(param!$L$2:$L$6,MATCH(Table3[[#This Row],[Moda]],param!$A$2:$A$6,0))</f>
        <v>90000</v>
      </c>
      <c r="F52" s="8">
        <f>INDEX(param!$M$2:$M$6,MATCH(Table3[[#This Row],[Moda]],param!$A$2:$A$6,0))+(INDEX(param!$N$2:$N$6,MATCH(Table3[[#This Row],[Moda]],param!$A$2:$A$6,0))*Table3[[#This Row],[jarak]])</f>
        <v>59000000</v>
      </c>
      <c r="G52" s="7">
        <f>INDEX(param!$K$2:$K$6,MATCH(Table3[[#This Row],[Moda]],param!$A$2:$A$6,0))</f>
        <v>300</v>
      </c>
      <c r="H52" s="7">
        <f>IF(Table3[[#This Row],[Asal]]="A",INDEX(Table2[limit_jakarta],MATCH(Table3[[#This Row],[Moda]],param!$A$2:$A$6,0)),INDEX(Table2[limit_non_jakarta],MATCH(Table3[[#This Row],[Moda]],param!$A$2:$A$6,0)))</f>
        <v>2</v>
      </c>
    </row>
    <row r="53" spans="1:8" x14ac:dyDescent="0.25">
      <c r="A53" s="6" t="s">
        <v>13</v>
      </c>
      <c r="B53" s="6" t="s">
        <v>26</v>
      </c>
      <c r="C53" s="6" t="s">
        <v>70</v>
      </c>
      <c r="D53">
        <f>INDEX(distances!$B$2:$AP$42,MATCH(A53,distances!$A$2:$A$42,0),MATCH(B53,distances!$B$1:$AP$1,0))</f>
        <v>525</v>
      </c>
      <c r="E53" s="8">
        <f>INDEX(param!$L$2:$L$6,MATCH(Table3[[#This Row],[Moda]],param!$A$2:$A$6,0))</f>
        <v>90000</v>
      </c>
      <c r="F53" s="8">
        <f>INDEX(param!$M$2:$M$6,MATCH(Table3[[#This Row],[Moda]],param!$A$2:$A$6,0))+(INDEX(param!$N$2:$N$6,MATCH(Table3[[#This Row],[Moda]],param!$A$2:$A$6,0))*Table3[[#This Row],[jarak]])</f>
        <v>59000000</v>
      </c>
      <c r="G53" s="7">
        <f>INDEX(param!$K$2:$K$6,MATCH(Table3[[#This Row],[Moda]],param!$A$2:$A$6,0))</f>
        <v>300</v>
      </c>
      <c r="H53" s="7">
        <f>IF(Table3[[#This Row],[Asal]]="A",INDEX(Table2[limit_jakarta],MATCH(Table3[[#This Row],[Moda]],param!$A$2:$A$6,0)),INDEX(Table2[limit_non_jakarta],MATCH(Table3[[#This Row],[Moda]],param!$A$2:$A$6,0)))</f>
        <v>2</v>
      </c>
    </row>
    <row r="54" spans="1:8" x14ac:dyDescent="0.25">
      <c r="A54" s="6" t="s">
        <v>13</v>
      </c>
      <c r="B54" s="6" t="s">
        <v>27</v>
      </c>
      <c r="C54" s="6" t="s">
        <v>70</v>
      </c>
      <c r="D54">
        <f>INDEX(distances!$B$2:$AP$42,MATCH(A54,distances!$A$2:$A$42,0),MATCH(B54,distances!$B$1:$AP$1,0))</f>
        <v>453</v>
      </c>
      <c r="E54" s="8">
        <f>INDEX(param!$L$2:$L$6,MATCH(Table3[[#This Row],[Moda]],param!$A$2:$A$6,0))</f>
        <v>90000</v>
      </c>
      <c r="F54" s="8">
        <f>INDEX(param!$M$2:$M$6,MATCH(Table3[[#This Row],[Moda]],param!$A$2:$A$6,0))+(INDEX(param!$N$2:$N$6,MATCH(Table3[[#This Row],[Moda]],param!$A$2:$A$6,0))*Table3[[#This Row],[jarak]])</f>
        <v>59000000</v>
      </c>
      <c r="G54" s="7">
        <f>INDEX(param!$K$2:$K$6,MATCH(Table3[[#This Row],[Moda]],param!$A$2:$A$6,0))</f>
        <v>300</v>
      </c>
      <c r="H54" s="7">
        <f>IF(Table3[[#This Row],[Asal]]="A",INDEX(Table2[limit_jakarta],MATCH(Table3[[#This Row],[Moda]],param!$A$2:$A$6,0)),INDEX(Table2[limit_non_jakarta],MATCH(Table3[[#This Row],[Moda]],param!$A$2:$A$6,0)))</f>
        <v>2</v>
      </c>
    </row>
    <row r="55" spans="1:8" x14ac:dyDescent="0.25">
      <c r="A55" s="6" t="s">
        <v>13</v>
      </c>
      <c r="B55" s="6" t="s">
        <v>28</v>
      </c>
      <c r="C55" s="6" t="s">
        <v>70</v>
      </c>
      <c r="D55">
        <f>INDEX(distances!$B$2:$AP$42,MATCH(A55,distances!$A$2:$A$42,0),MATCH(B55,distances!$B$1:$AP$1,0))</f>
        <v>167</v>
      </c>
      <c r="E55" s="8">
        <f>INDEX(param!$L$2:$L$6,MATCH(Table3[[#This Row],[Moda]],param!$A$2:$A$6,0))</f>
        <v>90000</v>
      </c>
      <c r="F55" s="8">
        <f>INDEX(param!$M$2:$M$6,MATCH(Table3[[#This Row],[Moda]],param!$A$2:$A$6,0))+(INDEX(param!$N$2:$N$6,MATCH(Table3[[#This Row],[Moda]],param!$A$2:$A$6,0))*Table3[[#This Row],[jarak]])</f>
        <v>59000000</v>
      </c>
      <c r="G55" s="7">
        <f>INDEX(param!$K$2:$K$6,MATCH(Table3[[#This Row],[Moda]],param!$A$2:$A$6,0))</f>
        <v>300</v>
      </c>
      <c r="H55" s="7">
        <f>IF(Table3[[#This Row],[Asal]]="A",INDEX(Table2[limit_jakarta],MATCH(Table3[[#This Row],[Moda]],param!$A$2:$A$6,0)),INDEX(Table2[limit_non_jakarta],MATCH(Table3[[#This Row],[Moda]],param!$A$2:$A$6,0)))</f>
        <v>2</v>
      </c>
    </row>
    <row r="56" spans="1:8" x14ac:dyDescent="0.25">
      <c r="A56" s="6" t="s">
        <v>13</v>
      </c>
      <c r="B56" s="6" t="s">
        <v>29</v>
      </c>
      <c r="C56" s="6" t="s">
        <v>70</v>
      </c>
      <c r="D56">
        <f>INDEX(distances!$B$2:$AP$42,MATCH(A56,distances!$A$2:$A$42,0),MATCH(B56,distances!$B$1:$AP$1,0))</f>
        <v>386</v>
      </c>
      <c r="E56" s="8">
        <f>INDEX(param!$L$2:$L$6,MATCH(Table3[[#This Row],[Moda]],param!$A$2:$A$6,0))</f>
        <v>90000</v>
      </c>
      <c r="F56" s="8">
        <f>INDEX(param!$M$2:$M$6,MATCH(Table3[[#This Row],[Moda]],param!$A$2:$A$6,0))+(INDEX(param!$N$2:$N$6,MATCH(Table3[[#This Row],[Moda]],param!$A$2:$A$6,0))*Table3[[#This Row],[jarak]])</f>
        <v>59000000</v>
      </c>
      <c r="G56" s="7">
        <f>INDEX(param!$K$2:$K$6,MATCH(Table3[[#This Row],[Moda]],param!$A$2:$A$6,0))</f>
        <v>300</v>
      </c>
      <c r="H56" s="7">
        <f>IF(Table3[[#This Row],[Asal]]="A",INDEX(Table2[limit_jakarta],MATCH(Table3[[#This Row],[Moda]],param!$A$2:$A$6,0)),INDEX(Table2[limit_non_jakarta],MATCH(Table3[[#This Row],[Moda]],param!$A$2:$A$6,0)))</f>
        <v>2</v>
      </c>
    </row>
    <row r="57" spans="1:8" x14ac:dyDescent="0.25">
      <c r="A57" s="6" t="s">
        <v>13</v>
      </c>
      <c r="B57" s="6" t="s">
        <v>9</v>
      </c>
      <c r="C57" s="6" t="s">
        <v>70</v>
      </c>
      <c r="D57">
        <f>INDEX(distances!$B$2:$AP$42,MATCH(A57,distances!$A$2:$A$42,0),MATCH(B57,distances!$B$1:$AP$1,0))</f>
        <v>309</v>
      </c>
      <c r="E57" s="8">
        <f>INDEX(param!$L$2:$L$6,MATCH(Table3[[#This Row],[Moda]],param!$A$2:$A$6,0))</f>
        <v>90000</v>
      </c>
      <c r="F57" s="8">
        <f>INDEX(param!$M$2:$M$6,MATCH(Table3[[#This Row],[Moda]],param!$A$2:$A$6,0))+(INDEX(param!$N$2:$N$6,MATCH(Table3[[#This Row],[Moda]],param!$A$2:$A$6,0))*Table3[[#This Row],[jarak]])</f>
        <v>59000000</v>
      </c>
      <c r="G57" s="7">
        <f>INDEX(param!$K$2:$K$6,MATCH(Table3[[#This Row],[Moda]],param!$A$2:$A$6,0))</f>
        <v>300</v>
      </c>
      <c r="H57" s="7">
        <f>IF(Table3[[#This Row],[Asal]]="A",INDEX(Table2[limit_jakarta],MATCH(Table3[[#This Row],[Moda]],param!$A$2:$A$6,0)),INDEX(Table2[limit_non_jakarta],MATCH(Table3[[#This Row],[Moda]],param!$A$2:$A$6,0)))</f>
        <v>2</v>
      </c>
    </row>
    <row r="58" spans="1:8" x14ac:dyDescent="0.25">
      <c r="A58" s="6" t="s">
        <v>13</v>
      </c>
      <c r="B58" s="6" t="s">
        <v>30</v>
      </c>
      <c r="C58" s="6" t="s">
        <v>70</v>
      </c>
      <c r="D58">
        <f>INDEX(distances!$B$2:$AP$42,MATCH(A58,distances!$A$2:$A$42,0),MATCH(B58,distances!$B$1:$AP$1,0))</f>
        <v>379</v>
      </c>
      <c r="E58" s="8">
        <f>INDEX(param!$L$2:$L$6,MATCH(Table3[[#This Row],[Moda]],param!$A$2:$A$6,0))</f>
        <v>90000</v>
      </c>
      <c r="F58" s="8">
        <f>INDEX(param!$M$2:$M$6,MATCH(Table3[[#This Row],[Moda]],param!$A$2:$A$6,0))+(INDEX(param!$N$2:$N$6,MATCH(Table3[[#This Row],[Moda]],param!$A$2:$A$6,0))*Table3[[#This Row],[jarak]])</f>
        <v>59000000</v>
      </c>
      <c r="G58" s="7">
        <f>INDEX(param!$K$2:$K$6,MATCH(Table3[[#This Row],[Moda]],param!$A$2:$A$6,0))</f>
        <v>300</v>
      </c>
      <c r="H58" s="7">
        <f>IF(Table3[[#This Row],[Asal]]="A",INDEX(Table2[limit_jakarta],MATCH(Table3[[#This Row],[Moda]],param!$A$2:$A$6,0)),INDEX(Table2[limit_non_jakarta],MATCH(Table3[[#This Row],[Moda]],param!$A$2:$A$6,0)))</f>
        <v>2</v>
      </c>
    </row>
    <row r="59" spans="1:8" x14ac:dyDescent="0.25">
      <c r="A59" s="6" t="s">
        <v>13</v>
      </c>
      <c r="B59" s="6" t="s">
        <v>31</v>
      </c>
      <c r="C59" s="6" t="s">
        <v>70</v>
      </c>
      <c r="D59">
        <f>INDEX(distances!$B$2:$AP$42,MATCH(A59,distances!$A$2:$A$42,0),MATCH(B59,distances!$B$1:$AP$1,0))</f>
        <v>232</v>
      </c>
      <c r="E59" s="8">
        <f>INDEX(param!$L$2:$L$6,MATCH(Table3[[#This Row],[Moda]],param!$A$2:$A$6,0))</f>
        <v>90000</v>
      </c>
      <c r="F59" s="8">
        <f>INDEX(param!$M$2:$M$6,MATCH(Table3[[#This Row],[Moda]],param!$A$2:$A$6,0))+(INDEX(param!$N$2:$N$6,MATCH(Table3[[#This Row],[Moda]],param!$A$2:$A$6,0))*Table3[[#This Row],[jarak]])</f>
        <v>59000000</v>
      </c>
      <c r="G59" s="7">
        <f>INDEX(param!$K$2:$K$6,MATCH(Table3[[#This Row],[Moda]],param!$A$2:$A$6,0))</f>
        <v>300</v>
      </c>
      <c r="H59" s="7">
        <f>IF(Table3[[#This Row],[Asal]]="A",INDEX(Table2[limit_jakarta],MATCH(Table3[[#This Row],[Moda]],param!$A$2:$A$6,0)),INDEX(Table2[limit_non_jakarta],MATCH(Table3[[#This Row],[Moda]],param!$A$2:$A$6,0)))</f>
        <v>2</v>
      </c>
    </row>
    <row r="60" spans="1:8" x14ac:dyDescent="0.25">
      <c r="A60" s="6" t="s">
        <v>13</v>
      </c>
      <c r="B60" s="6" t="s">
        <v>10</v>
      </c>
      <c r="C60" s="6" t="s">
        <v>70</v>
      </c>
      <c r="D60">
        <f>INDEX(distances!$B$2:$AP$42,MATCH(A60,distances!$A$2:$A$42,0),MATCH(B60,distances!$B$1:$AP$1,0))</f>
        <v>334</v>
      </c>
      <c r="E60" s="8">
        <f>INDEX(param!$L$2:$L$6,MATCH(Table3[[#This Row],[Moda]],param!$A$2:$A$6,0))</f>
        <v>90000</v>
      </c>
      <c r="F60" s="8">
        <f>INDEX(param!$M$2:$M$6,MATCH(Table3[[#This Row],[Moda]],param!$A$2:$A$6,0))+(INDEX(param!$N$2:$N$6,MATCH(Table3[[#This Row],[Moda]],param!$A$2:$A$6,0))*Table3[[#This Row],[jarak]])</f>
        <v>59000000</v>
      </c>
      <c r="G60" s="7">
        <f>INDEX(param!$K$2:$K$6,MATCH(Table3[[#This Row],[Moda]],param!$A$2:$A$6,0))</f>
        <v>300</v>
      </c>
      <c r="H60" s="7">
        <f>IF(Table3[[#This Row],[Asal]]="A",INDEX(Table2[limit_jakarta],MATCH(Table3[[#This Row],[Moda]],param!$A$2:$A$6,0)),INDEX(Table2[limit_non_jakarta],MATCH(Table3[[#This Row],[Moda]],param!$A$2:$A$6,0)))</f>
        <v>2</v>
      </c>
    </row>
    <row r="61" spans="1:8" x14ac:dyDescent="0.25">
      <c r="A61" s="6" t="s">
        <v>13</v>
      </c>
      <c r="B61" s="6" t="s">
        <v>32</v>
      </c>
      <c r="C61" s="6" t="s">
        <v>70</v>
      </c>
      <c r="D61">
        <f>INDEX(distances!$B$2:$AP$42,MATCH(A61,distances!$A$2:$A$42,0),MATCH(B61,distances!$B$1:$AP$1,0))</f>
        <v>395</v>
      </c>
      <c r="E61" s="8">
        <f>INDEX(param!$L$2:$L$6,MATCH(Table3[[#This Row],[Moda]],param!$A$2:$A$6,0))</f>
        <v>90000</v>
      </c>
      <c r="F61" s="8">
        <f>INDEX(param!$M$2:$M$6,MATCH(Table3[[#This Row],[Moda]],param!$A$2:$A$6,0))+(INDEX(param!$N$2:$N$6,MATCH(Table3[[#This Row],[Moda]],param!$A$2:$A$6,0))*Table3[[#This Row],[jarak]])</f>
        <v>59000000</v>
      </c>
      <c r="G61" s="7">
        <f>INDEX(param!$K$2:$K$6,MATCH(Table3[[#This Row],[Moda]],param!$A$2:$A$6,0))</f>
        <v>300</v>
      </c>
      <c r="H61" s="7">
        <f>IF(Table3[[#This Row],[Asal]]="A",INDEX(Table2[limit_jakarta],MATCH(Table3[[#This Row],[Moda]],param!$A$2:$A$6,0)),INDEX(Table2[limit_non_jakarta],MATCH(Table3[[#This Row],[Moda]],param!$A$2:$A$6,0)))</f>
        <v>2</v>
      </c>
    </row>
    <row r="62" spans="1:8" x14ac:dyDescent="0.25">
      <c r="A62" s="6" t="s">
        <v>13</v>
      </c>
      <c r="B62" s="6" t="s">
        <v>33</v>
      </c>
      <c r="C62" s="6" t="s">
        <v>70</v>
      </c>
      <c r="D62">
        <f>INDEX(distances!$B$2:$AP$42,MATCH(A62,distances!$A$2:$A$42,0),MATCH(B62,distances!$B$1:$AP$1,0))</f>
        <v>465</v>
      </c>
      <c r="E62" s="8">
        <f>INDEX(param!$L$2:$L$6,MATCH(Table3[[#This Row],[Moda]],param!$A$2:$A$6,0))</f>
        <v>90000</v>
      </c>
      <c r="F62" s="8">
        <f>INDEX(param!$M$2:$M$6,MATCH(Table3[[#This Row],[Moda]],param!$A$2:$A$6,0))+(INDEX(param!$N$2:$N$6,MATCH(Table3[[#This Row],[Moda]],param!$A$2:$A$6,0))*Table3[[#This Row],[jarak]])</f>
        <v>59000000</v>
      </c>
      <c r="G62" s="7">
        <f>INDEX(param!$K$2:$K$6,MATCH(Table3[[#This Row],[Moda]],param!$A$2:$A$6,0))</f>
        <v>300</v>
      </c>
      <c r="H62" s="7">
        <f>IF(Table3[[#This Row],[Asal]]="A",INDEX(Table2[limit_jakarta],MATCH(Table3[[#This Row],[Moda]],param!$A$2:$A$6,0)),INDEX(Table2[limit_non_jakarta],MATCH(Table3[[#This Row],[Moda]],param!$A$2:$A$6,0)))</f>
        <v>2</v>
      </c>
    </row>
    <row r="63" spans="1:8" x14ac:dyDescent="0.25">
      <c r="A63" s="6" t="s">
        <v>13</v>
      </c>
      <c r="B63" s="6" t="s">
        <v>34</v>
      </c>
      <c r="C63" s="6" t="s">
        <v>70</v>
      </c>
      <c r="D63">
        <f>INDEX(distances!$B$2:$AP$42,MATCH(A63,distances!$A$2:$A$42,0),MATCH(B63,distances!$B$1:$AP$1,0))</f>
        <v>191</v>
      </c>
      <c r="E63" s="8">
        <f>INDEX(param!$L$2:$L$6,MATCH(Table3[[#This Row],[Moda]],param!$A$2:$A$6,0))</f>
        <v>90000</v>
      </c>
      <c r="F63" s="8">
        <f>INDEX(param!$M$2:$M$6,MATCH(Table3[[#This Row],[Moda]],param!$A$2:$A$6,0))+(INDEX(param!$N$2:$N$6,MATCH(Table3[[#This Row],[Moda]],param!$A$2:$A$6,0))*Table3[[#This Row],[jarak]])</f>
        <v>59000000</v>
      </c>
      <c r="G63" s="7">
        <f>INDEX(param!$K$2:$K$6,MATCH(Table3[[#This Row],[Moda]],param!$A$2:$A$6,0))</f>
        <v>300</v>
      </c>
      <c r="H63" s="7">
        <f>IF(Table3[[#This Row],[Asal]]="A",INDEX(Table2[limit_jakarta],MATCH(Table3[[#This Row],[Moda]],param!$A$2:$A$6,0)),INDEX(Table2[limit_non_jakarta],MATCH(Table3[[#This Row],[Moda]],param!$A$2:$A$6,0)))</f>
        <v>2</v>
      </c>
    </row>
    <row r="64" spans="1:8" x14ac:dyDescent="0.25">
      <c r="A64" s="6" t="s">
        <v>13</v>
      </c>
      <c r="B64" s="6" t="s">
        <v>35</v>
      </c>
      <c r="C64" s="6" t="s">
        <v>70</v>
      </c>
      <c r="D64">
        <f>INDEX(distances!$B$2:$AP$42,MATCH(A64,distances!$A$2:$A$42,0),MATCH(B64,distances!$B$1:$AP$1,0))</f>
        <v>311</v>
      </c>
      <c r="E64" s="8">
        <f>INDEX(param!$L$2:$L$6,MATCH(Table3[[#This Row],[Moda]],param!$A$2:$A$6,0))</f>
        <v>90000</v>
      </c>
      <c r="F64" s="8">
        <f>INDEX(param!$M$2:$M$6,MATCH(Table3[[#This Row],[Moda]],param!$A$2:$A$6,0))+(INDEX(param!$N$2:$N$6,MATCH(Table3[[#This Row],[Moda]],param!$A$2:$A$6,0))*Table3[[#This Row],[jarak]])</f>
        <v>59000000</v>
      </c>
      <c r="G64" s="7">
        <f>INDEX(param!$K$2:$K$6,MATCH(Table3[[#This Row],[Moda]],param!$A$2:$A$6,0))</f>
        <v>300</v>
      </c>
      <c r="H64" s="7">
        <f>IF(Table3[[#This Row],[Asal]]="A",INDEX(Table2[limit_jakarta],MATCH(Table3[[#This Row],[Moda]],param!$A$2:$A$6,0)),INDEX(Table2[limit_non_jakarta],MATCH(Table3[[#This Row],[Moda]],param!$A$2:$A$6,0)))</f>
        <v>2</v>
      </c>
    </row>
    <row r="65" spans="1:8" x14ac:dyDescent="0.25">
      <c r="A65" s="6" t="s">
        <v>13</v>
      </c>
      <c r="B65" s="6" t="s">
        <v>36</v>
      </c>
      <c r="C65" s="6" t="s">
        <v>70</v>
      </c>
      <c r="D65">
        <f>INDEX(distances!$B$2:$AP$42,MATCH(A65,distances!$A$2:$A$42,0),MATCH(B65,distances!$B$1:$AP$1,0))</f>
        <v>262</v>
      </c>
      <c r="E65" s="8">
        <f>INDEX(param!$L$2:$L$6,MATCH(Table3[[#This Row],[Moda]],param!$A$2:$A$6,0))</f>
        <v>90000</v>
      </c>
      <c r="F65" s="8">
        <f>INDEX(param!$M$2:$M$6,MATCH(Table3[[#This Row],[Moda]],param!$A$2:$A$6,0))+(INDEX(param!$N$2:$N$6,MATCH(Table3[[#This Row],[Moda]],param!$A$2:$A$6,0))*Table3[[#This Row],[jarak]])</f>
        <v>59000000</v>
      </c>
      <c r="G65" s="7">
        <f>INDEX(param!$K$2:$K$6,MATCH(Table3[[#This Row],[Moda]],param!$A$2:$A$6,0))</f>
        <v>300</v>
      </c>
      <c r="H65" s="7">
        <f>IF(Table3[[#This Row],[Asal]]="A",INDEX(Table2[limit_jakarta],MATCH(Table3[[#This Row],[Moda]],param!$A$2:$A$6,0)),INDEX(Table2[limit_non_jakarta],MATCH(Table3[[#This Row],[Moda]],param!$A$2:$A$6,0)))</f>
        <v>2</v>
      </c>
    </row>
    <row r="66" spans="1:8" x14ac:dyDescent="0.25">
      <c r="A66" s="6" t="s">
        <v>13</v>
      </c>
      <c r="B66" s="6" t="s">
        <v>37</v>
      </c>
      <c r="C66" s="6" t="s">
        <v>70</v>
      </c>
      <c r="D66">
        <f>INDEX(distances!$B$2:$AP$42,MATCH(A66,distances!$A$2:$A$42,0),MATCH(B66,distances!$B$1:$AP$1,0))</f>
        <v>208</v>
      </c>
      <c r="E66" s="8">
        <f>INDEX(param!$L$2:$L$6,MATCH(Table3[[#This Row],[Moda]],param!$A$2:$A$6,0))</f>
        <v>90000</v>
      </c>
      <c r="F66" s="8">
        <f>INDEX(param!$M$2:$M$6,MATCH(Table3[[#This Row],[Moda]],param!$A$2:$A$6,0))+(INDEX(param!$N$2:$N$6,MATCH(Table3[[#This Row],[Moda]],param!$A$2:$A$6,0))*Table3[[#This Row],[jarak]])</f>
        <v>59000000</v>
      </c>
      <c r="G66" s="7">
        <f>INDEX(param!$K$2:$K$6,MATCH(Table3[[#This Row],[Moda]],param!$A$2:$A$6,0))</f>
        <v>300</v>
      </c>
      <c r="H66" s="7">
        <f>IF(Table3[[#This Row],[Asal]]="A",INDEX(Table2[limit_jakarta],MATCH(Table3[[#This Row],[Moda]],param!$A$2:$A$6,0)),INDEX(Table2[limit_non_jakarta],MATCH(Table3[[#This Row],[Moda]],param!$A$2:$A$6,0)))</f>
        <v>2</v>
      </c>
    </row>
    <row r="67" spans="1:8" x14ac:dyDescent="0.25">
      <c r="A67" s="6" t="s">
        <v>13</v>
      </c>
      <c r="B67" s="6" t="s">
        <v>38</v>
      </c>
      <c r="C67" s="6" t="s">
        <v>70</v>
      </c>
      <c r="D67">
        <f>INDEX(distances!$B$2:$AP$42,MATCH(A67,distances!$A$2:$A$42,0),MATCH(B67,distances!$B$1:$AP$1,0))</f>
        <v>382</v>
      </c>
      <c r="E67" s="8">
        <f>INDEX(param!$L$2:$L$6,MATCH(Table3[[#This Row],[Moda]],param!$A$2:$A$6,0))</f>
        <v>90000</v>
      </c>
      <c r="F67" s="8">
        <f>INDEX(param!$M$2:$M$6,MATCH(Table3[[#This Row],[Moda]],param!$A$2:$A$6,0))+(INDEX(param!$N$2:$N$6,MATCH(Table3[[#This Row],[Moda]],param!$A$2:$A$6,0))*Table3[[#This Row],[jarak]])</f>
        <v>59000000</v>
      </c>
      <c r="G67" s="7">
        <f>INDEX(param!$K$2:$K$6,MATCH(Table3[[#This Row],[Moda]],param!$A$2:$A$6,0))</f>
        <v>300</v>
      </c>
      <c r="H67" s="7">
        <f>IF(Table3[[#This Row],[Asal]]="A",INDEX(Table2[limit_jakarta],MATCH(Table3[[#This Row],[Moda]],param!$A$2:$A$6,0)),INDEX(Table2[limit_non_jakarta],MATCH(Table3[[#This Row],[Moda]],param!$A$2:$A$6,0)))</f>
        <v>2</v>
      </c>
    </row>
    <row r="68" spans="1:8" x14ac:dyDescent="0.25">
      <c r="A68" s="6" t="s">
        <v>13</v>
      </c>
      <c r="B68" s="6" t="s">
        <v>39</v>
      </c>
      <c r="C68" s="6" t="s">
        <v>70</v>
      </c>
      <c r="D68">
        <f>INDEX(distances!$B$2:$AP$42,MATCH(A68,distances!$A$2:$A$42,0),MATCH(B68,distances!$B$1:$AP$1,0))</f>
        <v>482</v>
      </c>
      <c r="E68" s="8">
        <f>INDEX(param!$L$2:$L$6,MATCH(Table3[[#This Row],[Moda]],param!$A$2:$A$6,0))</f>
        <v>90000</v>
      </c>
      <c r="F68" s="8">
        <f>INDEX(param!$M$2:$M$6,MATCH(Table3[[#This Row],[Moda]],param!$A$2:$A$6,0))+(INDEX(param!$N$2:$N$6,MATCH(Table3[[#This Row],[Moda]],param!$A$2:$A$6,0))*Table3[[#This Row],[jarak]])</f>
        <v>59000000</v>
      </c>
      <c r="G68" s="7">
        <f>INDEX(param!$K$2:$K$6,MATCH(Table3[[#This Row],[Moda]],param!$A$2:$A$6,0))</f>
        <v>300</v>
      </c>
      <c r="H68" s="7">
        <f>IF(Table3[[#This Row],[Asal]]="A",INDEX(Table2[limit_jakarta],MATCH(Table3[[#This Row],[Moda]],param!$A$2:$A$6,0)),INDEX(Table2[limit_non_jakarta],MATCH(Table3[[#This Row],[Moda]],param!$A$2:$A$6,0)))</f>
        <v>2</v>
      </c>
    </row>
    <row r="69" spans="1:8" x14ac:dyDescent="0.25">
      <c r="A69" s="6" t="s">
        <v>13</v>
      </c>
      <c r="B69" s="6" t="s">
        <v>40</v>
      </c>
      <c r="C69" s="6" t="s">
        <v>70</v>
      </c>
      <c r="D69">
        <f>INDEX(distances!$B$2:$AP$42,MATCH(A69,distances!$A$2:$A$42,0),MATCH(B69,distances!$B$1:$AP$1,0))</f>
        <v>306</v>
      </c>
      <c r="E69" s="8">
        <f>INDEX(param!$L$2:$L$6,MATCH(Table3[[#This Row],[Moda]],param!$A$2:$A$6,0))</f>
        <v>90000</v>
      </c>
      <c r="F69" s="8">
        <f>INDEX(param!$M$2:$M$6,MATCH(Table3[[#This Row],[Moda]],param!$A$2:$A$6,0))+(INDEX(param!$N$2:$N$6,MATCH(Table3[[#This Row],[Moda]],param!$A$2:$A$6,0))*Table3[[#This Row],[jarak]])</f>
        <v>59000000</v>
      </c>
      <c r="G69" s="7">
        <f>INDEX(param!$K$2:$K$6,MATCH(Table3[[#This Row],[Moda]],param!$A$2:$A$6,0))</f>
        <v>300</v>
      </c>
      <c r="H69" s="7">
        <f>IF(Table3[[#This Row],[Asal]]="A",INDEX(Table2[limit_jakarta],MATCH(Table3[[#This Row],[Moda]],param!$A$2:$A$6,0)),INDEX(Table2[limit_non_jakarta],MATCH(Table3[[#This Row],[Moda]],param!$A$2:$A$6,0)))</f>
        <v>2</v>
      </c>
    </row>
    <row r="70" spans="1:8" x14ac:dyDescent="0.25">
      <c r="A70" s="6" t="s">
        <v>13</v>
      </c>
      <c r="B70" s="6" t="s">
        <v>41</v>
      </c>
      <c r="C70" s="6" t="s">
        <v>70</v>
      </c>
      <c r="D70">
        <f>INDEX(distances!$B$2:$AP$42,MATCH(A70,distances!$A$2:$A$42,0),MATCH(B70,distances!$B$1:$AP$1,0))</f>
        <v>172</v>
      </c>
      <c r="E70" s="8">
        <f>INDEX(param!$L$2:$L$6,MATCH(Table3[[#This Row],[Moda]],param!$A$2:$A$6,0))</f>
        <v>90000</v>
      </c>
      <c r="F70" s="8">
        <f>INDEX(param!$M$2:$M$6,MATCH(Table3[[#This Row],[Moda]],param!$A$2:$A$6,0))+(INDEX(param!$N$2:$N$6,MATCH(Table3[[#This Row],[Moda]],param!$A$2:$A$6,0))*Table3[[#This Row],[jarak]])</f>
        <v>59000000</v>
      </c>
      <c r="G70" s="7">
        <f>INDEX(param!$K$2:$K$6,MATCH(Table3[[#This Row],[Moda]],param!$A$2:$A$6,0))</f>
        <v>300</v>
      </c>
      <c r="H70" s="7">
        <f>IF(Table3[[#This Row],[Asal]]="A",INDEX(Table2[limit_jakarta],MATCH(Table3[[#This Row],[Moda]],param!$A$2:$A$6,0)),INDEX(Table2[limit_non_jakarta],MATCH(Table3[[#This Row],[Moda]],param!$A$2:$A$6,0)))</f>
        <v>2</v>
      </c>
    </row>
    <row r="71" spans="1:8" x14ac:dyDescent="0.25">
      <c r="A71" s="6" t="s">
        <v>13</v>
      </c>
      <c r="B71" s="6" t="s">
        <v>42</v>
      </c>
      <c r="C71" s="6" t="s">
        <v>70</v>
      </c>
      <c r="D71">
        <f>INDEX(distances!$B$2:$AP$42,MATCH(A71,distances!$A$2:$A$42,0),MATCH(B71,distances!$B$1:$AP$1,0))</f>
        <v>469</v>
      </c>
      <c r="E71" s="8">
        <f>INDEX(param!$L$2:$L$6,MATCH(Table3[[#This Row],[Moda]],param!$A$2:$A$6,0))</f>
        <v>90000</v>
      </c>
      <c r="F71" s="8">
        <f>INDEX(param!$M$2:$M$6,MATCH(Table3[[#This Row],[Moda]],param!$A$2:$A$6,0))+(INDEX(param!$N$2:$N$6,MATCH(Table3[[#This Row],[Moda]],param!$A$2:$A$6,0))*Table3[[#This Row],[jarak]])</f>
        <v>59000000</v>
      </c>
      <c r="G71" s="7">
        <f>INDEX(param!$K$2:$K$6,MATCH(Table3[[#This Row],[Moda]],param!$A$2:$A$6,0))</f>
        <v>300</v>
      </c>
      <c r="H71" s="7">
        <f>IF(Table3[[#This Row],[Asal]]="A",INDEX(Table2[limit_jakarta],MATCH(Table3[[#This Row],[Moda]],param!$A$2:$A$6,0)),INDEX(Table2[limit_non_jakarta],MATCH(Table3[[#This Row],[Moda]],param!$A$2:$A$6,0)))</f>
        <v>2</v>
      </c>
    </row>
    <row r="72" spans="1:8" x14ac:dyDescent="0.25">
      <c r="A72" s="6" t="s">
        <v>13</v>
      </c>
      <c r="B72" s="6" t="s">
        <v>43</v>
      </c>
      <c r="C72" s="6" t="s">
        <v>70</v>
      </c>
      <c r="D72">
        <f>INDEX(distances!$B$2:$AP$42,MATCH(A72,distances!$A$2:$A$42,0),MATCH(B72,distances!$B$1:$AP$1,0))</f>
        <v>375</v>
      </c>
      <c r="E72" s="8">
        <f>INDEX(param!$L$2:$L$6,MATCH(Table3[[#This Row],[Moda]],param!$A$2:$A$6,0))</f>
        <v>90000</v>
      </c>
      <c r="F72" s="8">
        <f>INDEX(param!$M$2:$M$6,MATCH(Table3[[#This Row],[Moda]],param!$A$2:$A$6,0))+(INDEX(param!$N$2:$N$6,MATCH(Table3[[#This Row],[Moda]],param!$A$2:$A$6,0))*Table3[[#This Row],[jarak]])</f>
        <v>59000000</v>
      </c>
      <c r="G72" s="7">
        <f>INDEX(param!$K$2:$K$6,MATCH(Table3[[#This Row],[Moda]],param!$A$2:$A$6,0))</f>
        <v>300</v>
      </c>
      <c r="H72" s="7">
        <f>IF(Table3[[#This Row],[Asal]]="A",INDEX(Table2[limit_jakarta],MATCH(Table3[[#This Row],[Moda]],param!$A$2:$A$6,0)),INDEX(Table2[limit_non_jakarta],MATCH(Table3[[#This Row],[Moda]],param!$A$2:$A$6,0)))</f>
        <v>2</v>
      </c>
    </row>
    <row r="73" spans="1:8" x14ac:dyDescent="0.25">
      <c r="A73" s="6" t="s">
        <v>13</v>
      </c>
      <c r="B73" s="6" t="s">
        <v>44</v>
      </c>
      <c r="C73" s="6" t="s">
        <v>70</v>
      </c>
      <c r="D73">
        <f>INDEX(distances!$B$2:$AP$42,MATCH(A73,distances!$A$2:$A$42,0),MATCH(B73,distances!$B$1:$AP$1,0))</f>
        <v>87</v>
      </c>
      <c r="E73" s="8">
        <f>INDEX(param!$L$2:$L$6,MATCH(Table3[[#This Row],[Moda]],param!$A$2:$A$6,0))</f>
        <v>90000</v>
      </c>
      <c r="F73" s="8">
        <f>INDEX(param!$M$2:$M$6,MATCH(Table3[[#This Row],[Moda]],param!$A$2:$A$6,0))+(INDEX(param!$N$2:$N$6,MATCH(Table3[[#This Row],[Moda]],param!$A$2:$A$6,0))*Table3[[#This Row],[jarak]])</f>
        <v>59000000</v>
      </c>
      <c r="G73" s="7">
        <f>INDEX(param!$K$2:$K$6,MATCH(Table3[[#This Row],[Moda]],param!$A$2:$A$6,0))</f>
        <v>300</v>
      </c>
      <c r="H73" s="7">
        <f>IF(Table3[[#This Row],[Asal]]="A",INDEX(Table2[limit_jakarta],MATCH(Table3[[#This Row],[Moda]],param!$A$2:$A$6,0)),INDEX(Table2[limit_non_jakarta],MATCH(Table3[[#This Row],[Moda]],param!$A$2:$A$6,0)))</f>
        <v>2</v>
      </c>
    </row>
    <row r="74" spans="1:8" x14ac:dyDescent="0.25">
      <c r="A74" s="6" t="s">
        <v>13</v>
      </c>
      <c r="B74" s="6" t="s">
        <v>45</v>
      </c>
      <c r="C74" s="6" t="s">
        <v>70</v>
      </c>
      <c r="D74">
        <f>INDEX(distances!$B$2:$AP$42,MATCH(A74,distances!$A$2:$A$42,0),MATCH(B74,distances!$B$1:$AP$1,0))</f>
        <v>145</v>
      </c>
      <c r="E74" s="8">
        <f>INDEX(param!$L$2:$L$6,MATCH(Table3[[#This Row],[Moda]],param!$A$2:$A$6,0))</f>
        <v>90000</v>
      </c>
      <c r="F74" s="8">
        <f>INDEX(param!$M$2:$M$6,MATCH(Table3[[#This Row],[Moda]],param!$A$2:$A$6,0))+(INDEX(param!$N$2:$N$6,MATCH(Table3[[#This Row],[Moda]],param!$A$2:$A$6,0))*Table3[[#This Row],[jarak]])</f>
        <v>59000000</v>
      </c>
      <c r="G74" s="7">
        <f>INDEX(param!$K$2:$K$6,MATCH(Table3[[#This Row],[Moda]],param!$A$2:$A$6,0))</f>
        <v>300</v>
      </c>
      <c r="H74" s="7">
        <f>IF(Table3[[#This Row],[Asal]]="A",INDEX(Table2[limit_jakarta],MATCH(Table3[[#This Row],[Moda]],param!$A$2:$A$6,0)),INDEX(Table2[limit_non_jakarta],MATCH(Table3[[#This Row],[Moda]],param!$A$2:$A$6,0)))</f>
        <v>2</v>
      </c>
    </row>
    <row r="75" spans="1:8" x14ac:dyDescent="0.25">
      <c r="A75" s="6" t="s">
        <v>13</v>
      </c>
      <c r="B75" s="6" t="s">
        <v>46</v>
      </c>
      <c r="C75" s="6" t="s">
        <v>70</v>
      </c>
      <c r="D75">
        <f>INDEX(distances!$B$2:$AP$42,MATCH(A75,distances!$A$2:$A$42,0),MATCH(B75,distances!$B$1:$AP$1,0))</f>
        <v>287</v>
      </c>
      <c r="E75" s="8">
        <f>INDEX(param!$L$2:$L$6,MATCH(Table3[[#This Row],[Moda]],param!$A$2:$A$6,0))</f>
        <v>90000</v>
      </c>
      <c r="F75" s="8">
        <f>INDEX(param!$M$2:$M$6,MATCH(Table3[[#This Row],[Moda]],param!$A$2:$A$6,0))+(INDEX(param!$N$2:$N$6,MATCH(Table3[[#This Row],[Moda]],param!$A$2:$A$6,0))*Table3[[#This Row],[jarak]])</f>
        <v>59000000</v>
      </c>
      <c r="G75" s="7">
        <f>INDEX(param!$K$2:$K$6,MATCH(Table3[[#This Row],[Moda]],param!$A$2:$A$6,0))</f>
        <v>300</v>
      </c>
      <c r="H75" s="7">
        <f>IF(Table3[[#This Row],[Asal]]="A",INDEX(Table2[limit_jakarta],MATCH(Table3[[#This Row],[Moda]],param!$A$2:$A$6,0)),INDEX(Table2[limit_non_jakarta],MATCH(Table3[[#This Row],[Moda]],param!$A$2:$A$6,0)))</f>
        <v>2</v>
      </c>
    </row>
    <row r="76" spans="1:8" x14ac:dyDescent="0.25">
      <c r="A76" s="6" t="s">
        <v>13</v>
      </c>
      <c r="B76" s="6" t="s">
        <v>47</v>
      </c>
      <c r="C76" s="6" t="s">
        <v>70</v>
      </c>
      <c r="D76">
        <f>INDEX(distances!$B$2:$AP$42,MATCH(A76,distances!$A$2:$A$42,0),MATCH(B76,distances!$B$1:$AP$1,0))</f>
        <v>40</v>
      </c>
      <c r="E76" s="8">
        <f>INDEX(param!$L$2:$L$6,MATCH(Table3[[#This Row],[Moda]],param!$A$2:$A$6,0))</f>
        <v>90000</v>
      </c>
      <c r="F76" s="8">
        <f>INDEX(param!$M$2:$M$6,MATCH(Table3[[#This Row],[Moda]],param!$A$2:$A$6,0))+(INDEX(param!$N$2:$N$6,MATCH(Table3[[#This Row],[Moda]],param!$A$2:$A$6,0))*Table3[[#This Row],[jarak]])</f>
        <v>59000000</v>
      </c>
      <c r="G76" s="7">
        <f>INDEX(param!$K$2:$K$6,MATCH(Table3[[#This Row],[Moda]],param!$A$2:$A$6,0))</f>
        <v>300</v>
      </c>
      <c r="H76" s="7">
        <f>IF(Table3[[#This Row],[Asal]]="A",INDEX(Table2[limit_jakarta],MATCH(Table3[[#This Row],[Moda]],param!$A$2:$A$6,0)),INDEX(Table2[limit_non_jakarta],MATCH(Table3[[#This Row],[Moda]],param!$A$2:$A$6,0)))</f>
        <v>2</v>
      </c>
    </row>
    <row r="77" spans="1:8" x14ac:dyDescent="0.25">
      <c r="A77" s="6" t="s">
        <v>13</v>
      </c>
      <c r="B77" s="6" t="s">
        <v>48</v>
      </c>
      <c r="C77" s="6" t="s">
        <v>70</v>
      </c>
      <c r="D77">
        <f>INDEX(distances!$B$2:$AP$42,MATCH(A77,distances!$A$2:$A$42,0),MATCH(B77,distances!$B$1:$AP$1,0))</f>
        <v>56</v>
      </c>
      <c r="E77" s="8">
        <f>INDEX(param!$L$2:$L$6,MATCH(Table3[[#This Row],[Moda]],param!$A$2:$A$6,0))</f>
        <v>90000</v>
      </c>
      <c r="F77" s="8">
        <f>INDEX(param!$M$2:$M$6,MATCH(Table3[[#This Row],[Moda]],param!$A$2:$A$6,0))+(INDEX(param!$N$2:$N$6,MATCH(Table3[[#This Row],[Moda]],param!$A$2:$A$6,0))*Table3[[#This Row],[jarak]])</f>
        <v>59000000</v>
      </c>
      <c r="G77" s="7">
        <f>INDEX(param!$K$2:$K$6,MATCH(Table3[[#This Row],[Moda]],param!$A$2:$A$6,0))</f>
        <v>300</v>
      </c>
      <c r="H77" s="7">
        <f>IF(Table3[[#This Row],[Asal]]="A",INDEX(Table2[limit_jakarta],MATCH(Table3[[#This Row],[Moda]],param!$A$2:$A$6,0)),INDEX(Table2[limit_non_jakarta],MATCH(Table3[[#This Row],[Moda]],param!$A$2:$A$6,0)))</f>
        <v>2</v>
      </c>
    </row>
    <row r="78" spans="1:8" x14ac:dyDescent="0.25">
      <c r="A78" s="6" t="s">
        <v>13</v>
      </c>
      <c r="B78" s="6" t="s">
        <v>49</v>
      </c>
      <c r="C78" s="6" t="s">
        <v>70</v>
      </c>
      <c r="D78">
        <f>INDEX(distances!$B$2:$AP$42,MATCH(A78,distances!$A$2:$A$42,0),MATCH(B78,distances!$B$1:$AP$1,0))</f>
        <v>183</v>
      </c>
      <c r="E78" s="8">
        <f>INDEX(param!$L$2:$L$6,MATCH(Table3[[#This Row],[Moda]],param!$A$2:$A$6,0))</f>
        <v>90000</v>
      </c>
      <c r="F78" s="8">
        <f>INDEX(param!$M$2:$M$6,MATCH(Table3[[#This Row],[Moda]],param!$A$2:$A$6,0))+(INDEX(param!$N$2:$N$6,MATCH(Table3[[#This Row],[Moda]],param!$A$2:$A$6,0))*Table3[[#This Row],[jarak]])</f>
        <v>59000000</v>
      </c>
      <c r="G78" s="7">
        <f>INDEX(param!$K$2:$K$6,MATCH(Table3[[#This Row],[Moda]],param!$A$2:$A$6,0))</f>
        <v>300</v>
      </c>
      <c r="H78" s="7">
        <f>IF(Table3[[#This Row],[Asal]]="A",INDEX(Table2[limit_jakarta],MATCH(Table3[[#This Row],[Moda]],param!$A$2:$A$6,0)),INDEX(Table2[limit_non_jakarta],MATCH(Table3[[#This Row],[Moda]],param!$A$2:$A$6,0)))</f>
        <v>2</v>
      </c>
    </row>
    <row r="79" spans="1:8" x14ac:dyDescent="0.25">
      <c r="A79" s="6" t="s">
        <v>13</v>
      </c>
      <c r="B79" s="6" t="s">
        <v>50</v>
      </c>
      <c r="C79" s="6" t="s">
        <v>70</v>
      </c>
      <c r="D79">
        <f>INDEX(distances!$B$2:$AP$42,MATCH(A79,distances!$A$2:$A$42,0),MATCH(B79,distances!$B$1:$AP$1,0))</f>
        <v>487</v>
      </c>
      <c r="E79" s="8">
        <f>INDEX(param!$L$2:$L$6,MATCH(Table3[[#This Row],[Moda]],param!$A$2:$A$6,0))</f>
        <v>90000</v>
      </c>
      <c r="F79" s="8">
        <f>INDEX(param!$M$2:$M$6,MATCH(Table3[[#This Row],[Moda]],param!$A$2:$A$6,0))+(INDEX(param!$N$2:$N$6,MATCH(Table3[[#This Row],[Moda]],param!$A$2:$A$6,0))*Table3[[#This Row],[jarak]])</f>
        <v>59000000</v>
      </c>
      <c r="G79" s="7">
        <f>INDEX(param!$K$2:$K$6,MATCH(Table3[[#This Row],[Moda]],param!$A$2:$A$6,0))</f>
        <v>300</v>
      </c>
      <c r="H79" s="7">
        <f>IF(Table3[[#This Row],[Asal]]="A",INDEX(Table2[limit_jakarta],MATCH(Table3[[#This Row],[Moda]],param!$A$2:$A$6,0)),INDEX(Table2[limit_non_jakarta],MATCH(Table3[[#This Row],[Moda]],param!$A$2:$A$6,0)))</f>
        <v>2</v>
      </c>
    </row>
    <row r="80" spans="1:8" x14ac:dyDescent="0.25">
      <c r="A80" s="6" t="s">
        <v>13</v>
      </c>
      <c r="B80" s="6" t="s">
        <v>51</v>
      </c>
      <c r="C80" s="6" t="s">
        <v>70</v>
      </c>
      <c r="D80">
        <f>INDEX(distances!$B$2:$AP$42,MATCH(A80,distances!$A$2:$A$42,0),MATCH(B80,distances!$B$1:$AP$1,0))</f>
        <v>476</v>
      </c>
      <c r="E80" s="8">
        <f>INDEX(param!$L$2:$L$6,MATCH(Table3[[#This Row],[Moda]],param!$A$2:$A$6,0))</f>
        <v>90000</v>
      </c>
      <c r="F80" s="8">
        <f>INDEX(param!$M$2:$M$6,MATCH(Table3[[#This Row],[Moda]],param!$A$2:$A$6,0))+(INDEX(param!$N$2:$N$6,MATCH(Table3[[#This Row],[Moda]],param!$A$2:$A$6,0))*Table3[[#This Row],[jarak]])</f>
        <v>59000000</v>
      </c>
      <c r="G80" s="7">
        <f>INDEX(param!$K$2:$K$6,MATCH(Table3[[#This Row],[Moda]],param!$A$2:$A$6,0))</f>
        <v>300</v>
      </c>
      <c r="H80" s="7">
        <f>IF(Table3[[#This Row],[Asal]]="A",INDEX(Table2[limit_jakarta],MATCH(Table3[[#This Row],[Moda]],param!$A$2:$A$6,0)),INDEX(Table2[limit_non_jakarta],MATCH(Table3[[#This Row],[Moda]],param!$A$2:$A$6,0)))</f>
        <v>2</v>
      </c>
    </row>
    <row r="81" spans="1:8" x14ac:dyDescent="0.25">
      <c r="A81" s="6" t="s">
        <v>13</v>
      </c>
      <c r="B81" s="6" t="s">
        <v>52</v>
      </c>
      <c r="C81" s="6" t="s">
        <v>70</v>
      </c>
      <c r="D81">
        <f>INDEX(distances!$B$2:$AP$42,MATCH(A81,distances!$A$2:$A$42,0),MATCH(B81,distances!$B$1:$AP$1,0))</f>
        <v>85</v>
      </c>
      <c r="E81" s="8">
        <f>INDEX(param!$L$2:$L$6,MATCH(Table3[[#This Row],[Moda]],param!$A$2:$A$6,0))</f>
        <v>90000</v>
      </c>
      <c r="F81" s="8">
        <f>INDEX(param!$M$2:$M$6,MATCH(Table3[[#This Row],[Moda]],param!$A$2:$A$6,0))+(INDEX(param!$N$2:$N$6,MATCH(Table3[[#This Row],[Moda]],param!$A$2:$A$6,0))*Table3[[#This Row],[jarak]])</f>
        <v>59000000</v>
      </c>
      <c r="G81" s="7">
        <f>INDEX(param!$K$2:$K$6,MATCH(Table3[[#This Row],[Moda]],param!$A$2:$A$6,0))</f>
        <v>300</v>
      </c>
      <c r="H81" s="7">
        <f>IF(Table3[[#This Row],[Asal]]="A",INDEX(Table2[limit_jakarta],MATCH(Table3[[#This Row],[Moda]],param!$A$2:$A$6,0)),INDEX(Table2[limit_non_jakarta],MATCH(Table3[[#This Row],[Moda]],param!$A$2:$A$6,0)))</f>
        <v>2</v>
      </c>
    </row>
    <row r="82" spans="1:8" x14ac:dyDescent="0.25">
      <c r="A82" s="6" t="s">
        <v>13</v>
      </c>
      <c r="B82" s="6" t="s">
        <v>15</v>
      </c>
      <c r="C82" t="s">
        <v>69</v>
      </c>
      <c r="D82">
        <f>INDEX(distances!$B$2:$AP$42,MATCH(A82,distances!$A$2:$A$42,0),MATCH(B82,distances!$B$1:$AP$1,0))</f>
        <v>368</v>
      </c>
      <c r="E82" s="8">
        <f>INDEX(param!$L$2:$L$6,MATCH(Table3[[#This Row],[Moda]],param!$A$2:$A$6,0))</f>
        <v>60000</v>
      </c>
      <c r="F82" s="8">
        <f>INDEX(param!$M$2:$M$6,MATCH(Table3[[#This Row],[Moda]],param!$A$2:$A$6,0))+(INDEX(param!$N$2:$N$6,MATCH(Table3[[#This Row],[Moda]],param!$A$2:$A$6,0))*Table3[[#This Row],[jarak]])</f>
        <v>47368000</v>
      </c>
      <c r="G82" s="7">
        <f>INDEX(param!$K$2:$K$6,MATCH(Table3[[#This Row],[Moda]],param!$A$2:$A$6,0))</f>
        <v>72</v>
      </c>
      <c r="H82" s="7">
        <f>IF(Table3[[#This Row],[Asal]]="A",INDEX(Table2[limit_jakarta],MATCH(Table3[[#This Row],[Moda]],param!$A$2:$A$6,0)),INDEX(Table2[limit_non_jakarta],MATCH(Table3[[#This Row],[Moda]],param!$A$2:$A$6,0)))</f>
        <v>2</v>
      </c>
    </row>
    <row r="83" spans="1:8" x14ac:dyDescent="0.25">
      <c r="A83" s="6" t="s">
        <v>13</v>
      </c>
      <c r="B83" s="6" t="s">
        <v>16</v>
      </c>
      <c r="C83" s="6" t="s">
        <v>69</v>
      </c>
      <c r="D83">
        <f>INDEX(distances!$B$2:$AP$42,MATCH(A83,distances!$A$2:$A$42,0),MATCH(B83,distances!$B$1:$AP$1,0))</f>
        <v>263</v>
      </c>
      <c r="E83" s="8">
        <f>INDEX(param!$L$2:$L$6,MATCH(Table3[[#This Row],[Moda]],param!$A$2:$A$6,0))</f>
        <v>60000</v>
      </c>
      <c r="F83" s="8">
        <f>INDEX(param!$M$2:$M$6,MATCH(Table3[[#This Row],[Moda]],param!$A$2:$A$6,0))+(INDEX(param!$N$2:$N$6,MATCH(Table3[[#This Row],[Moda]],param!$A$2:$A$6,0))*Table3[[#This Row],[jarak]])</f>
        <v>47263000</v>
      </c>
      <c r="G83" s="7">
        <f>INDEX(param!$K$2:$K$6,MATCH(Table3[[#This Row],[Moda]],param!$A$2:$A$6,0))</f>
        <v>72</v>
      </c>
      <c r="H83" s="7">
        <f>IF(Table3[[#This Row],[Asal]]="A",INDEX(Table2[limit_jakarta],MATCH(Table3[[#This Row],[Moda]],param!$A$2:$A$6,0)),INDEX(Table2[limit_non_jakarta],MATCH(Table3[[#This Row],[Moda]],param!$A$2:$A$6,0)))</f>
        <v>2</v>
      </c>
    </row>
    <row r="84" spans="1:8" x14ac:dyDescent="0.25">
      <c r="A84" s="6" t="s">
        <v>13</v>
      </c>
      <c r="B84" s="6" t="s">
        <v>17</v>
      </c>
      <c r="C84" s="6" t="s">
        <v>69</v>
      </c>
      <c r="D84">
        <f>INDEX(distances!$B$2:$AP$42,MATCH(A84,distances!$A$2:$A$42,0),MATCH(B84,distances!$B$1:$AP$1,0))</f>
        <v>136</v>
      </c>
      <c r="E84" s="8">
        <f>INDEX(param!$L$2:$L$6,MATCH(Table3[[#This Row],[Moda]],param!$A$2:$A$6,0))</f>
        <v>60000</v>
      </c>
      <c r="F84" s="8">
        <f>INDEX(param!$M$2:$M$6,MATCH(Table3[[#This Row],[Moda]],param!$A$2:$A$6,0))+(INDEX(param!$N$2:$N$6,MATCH(Table3[[#This Row],[Moda]],param!$A$2:$A$6,0))*Table3[[#This Row],[jarak]])</f>
        <v>47136000</v>
      </c>
      <c r="G84" s="7">
        <f>INDEX(param!$K$2:$K$6,MATCH(Table3[[#This Row],[Moda]],param!$A$2:$A$6,0))</f>
        <v>72</v>
      </c>
      <c r="H84" s="7">
        <f>IF(Table3[[#This Row],[Asal]]="A",INDEX(Table2[limit_jakarta],MATCH(Table3[[#This Row],[Moda]],param!$A$2:$A$6,0)),INDEX(Table2[limit_non_jakarta],MATCH(Table3[[#This Row],[Moda]],param!$A$2:$A$6,0)))</f>
        <v>2</v>
      </c>
    </row>
    <row r="85" spans="1:8" x14ac:dyDescent="0.25">
      <c r="A85" s="6" t="s">
        <v>13</v>
      </c>
      <c r="B85" s="6" t="s">
        <v>18</v>
      </c>
      <c r="C85" s="6" t="s">
        <v>69</v>
      </c>
      <c r="D85">
        <f>INDEX(distances!$B$2:$AP$42,MATCH(A85,distances!$A$2:$A$42,0),MATCH(B85,distances!$B$1:$AP$1,0))</f>
        <v>164</v>
      </c>
      <c r="E85" s="8">
        <f>INDEX(param!$L$2:$L$6,MATCH(Table3[[#This Row],[Moda]],param!$A$2:$A$6,0))</f>
        <v>60000</v>
      </c>
      <c r="F85" s="8">
        <f>INDEX(param!$M$2:$M$6,MATCH(Table3[[#This Row],[Moda]],param!$A$2:$A$6,0))+(INDEX(param!$N$2:$N$6,MATCH(Table3[[#This Row],[Moda]],param!$A$2:$A$6,0))*Table3[[#This Row],[jarak]])</f>
        <v>47164000</v>
      </c>
      <c r="G85" s="7">
        <f>INDEX(param!$K$2:$K$6,MATCH(Table3[[#This Row],[Moda]],param!$A$2:$A$6,0))</f>
        <v>72</v>
      </c>
      <c r="H85" s="7">
        <f>IF(Table3[[#This Row],[Asal]]="A",INDEX(Table2[limit_jakarta],MATCH(Table3[[#This Row],[Moda]],param!$A$2:$A$6,0)),INDEX(Table2[limit_non_jakarta],MATCH(Table3[[#This Row],[Moda]],param!$A$2:$A$6,0)))</f>
        <v>2</v>
      </c>
    </row>
    <row r="86" spans="1:8" x14ac:dyDescent="0.25">
      <c r="A86" s="6" t="s">
        <v>13</v>
      </c>
      <c r="B86" s="6" t="s">
        <v>19</v>
      </c>
      <c r="C86" s="6" t="s">
        <v>69</v>
      </c>
      <c r="D86">
        <f>INDEX(distances!$B$2:$AP$42,MATCH(A86,distances!$A$2:$A$42,0),MATCH(B86,distances!$B$1:$AP$1,0))</f>
        <v>336</v>
      </c>
      <c r="E86" s="8">
        <f>INDEX(param!$L$2:$L$6,MATCH(Table3[[#This Row],[Moda]],param!$A$2:$A$6,0))</f>
        <v>60000</v>
      </c>
      <c r="F86" s="8">
        <f>INDEX(param!$M$2:$M$6,MATCH(Table3[[#This Row],[Moda]],param!$A$2:$A$6,0))+(INDEX(param!$N$2:$N$6,MATCH(Table3[[#This Row],[Moda]],param!$A$2:$A$6,0))*Table3[[#This Row],[jarak]])</f>
        <v>47336000</v>
      </c>
      <c r="G86" s="7">
        <f>INDEX(param!$K$2:$K$6,MATCH(Table3[[#This Row],[Moda]],param!$A$2:$A$6,0))</f>
        <v>72</v>
      </c>
      <c r="H86" s="7">
        <f>IF(Table3[[#This Row],[Asal]]="A",INDEX(Table2[limit_jakarta],MATCH(Table3[[#This Row],[Moda]],param!$A$2:$A$6,0)),INDEX(Table2[limit_non_jakarta],MATCH(Table3[[#This Row],[Moda]],param!$A$2:$A$6,0)))</f>
        <v>2</v>
      </c>
    </row>
    <row r="87" spans="1:8" x14ac:dyDescent="0.25">
      <c r="A87" s="6" t="s">
        <v>13</v>
      </c>
      <c r="B87" s="6" t="s">
        <v>20</v>
      </c>
      <c r="C87" s="6" t="s">
        <v>69</v>
      </c>
      <c r="D87">
        <f>INDEX(distances!$B$2:$AP$42,MATCH(A87,distances!$A$2:$A$42,0),MATCH(B87,distances!$B$1:$AP$1,0))</f>
        <v>418</v>
      </c>
      <c r="E87" s="8">
        <f>INDEX(param!$L$2:$L$6,MATCH(Table3[[#This Row],[Moda]],param!$A$2:$A$6,0))</f>
        <v>60000</v>
      </c>
      <c r="F87" s="8">
        <f>INDEX(param!$M$2:$M$6,MATCH(Table3[[#This Row],[Moda]],param!$A$2:$A$6,0))+(INDEX(param!$N$2:$N$6,MATCH(Table3[[#This Row],[Moda]],param!$A$2:$A$6,0))*Table3[[#This Row],[jarak]])</f>
        <v>47418000</v>
      </c>
      <c r="G87" s="7">
        <f>INDEX(param!$K$2:$K$6,MATCH(Table3[[#This Row],[Moda]],param!$A$2:$A$6,0))</f>
        <v>72</v>
      </c>
      <c r="H87" s="7">
        <f>IF(Table3[[#This Row],[Asal]]="A",INDEX(Table2[limit_jakarta],MATCH(Table3[[#This Row],[Moda]],param!$A$2:$A$6,0)),INDEX(Table2[limit_non_jakarta],MATCH(Table3[[#This Row],[Moda]],param!$A$2:$A$6,0)))</f>
        <v>2</v>
      </c>
    </row>
    <row r="88" spans="1:8" x14ac:dyDescent="0.25">
      <c r="A88" s="6" t="s">
        <v>13</v>
      </c>
      <c r="B88" s="6" t="s">
        <v>21</v>
      </c>
      <c r="C88" s="6" t="s">
        <v>69</v>
      </c>
      <c r="D88">
        <f>INDEX(distances!$B$2:$AP$42,MATCH(A88,distances!$A$2:$A$42,0),MATCH(B88,distances!$B$1:$AP$1,0))</f>
        <v>513</v>
      </c>
      <c r="E88" s="8">
        <f>INDEX(param!$L$2:$L$6,MATCH(Table3[[#This Row],[Moda]],param!$A$2:$A$6,0))</f>
        <v>60000</v>
      </c>
      <c r="F88" s="8">
        <f>INDEX(param!$M$2:$M$6,MATCH(Table3[[#This Row],[Moda]],param!$A$2:$A$6,0))+(INDEX(param!$N$2:$N$6,MATCH(Table3[[#This Row],[Moda]],param!$A$2:$A$6,0))*Table3[[#This Row],[jarak]])</f>
        <v>47513000</v>
      </c>
      <c r="G88" s="7">
        <f>INDEX(param!$K$2:$K$6,MATCH(Table3[[#This Row],[Moda]],param!$A$2:$A$6,0))</f>
        <v>72</v>
      </c>
      <c r="H88" s="7">
        <f>IF(Table3[[#This Row],[Asal]]="A",INDEX(Table2[limit_jakarta],MATCH(Table3[[#This Row],[Moda]],param!$A$2:$A$6,0)),INDEX(Table2[limit_non_jakarta],MATCH(Table3[[#This Row],[Moda]],param!$A$2:$A$6,0)))</f>
        <v>2</v>
      </c>
    </row>
    <row r="89" spans="1:8" x14ac:dyDescent="0.25">
      <c r="A89" s="6" t="s">
        <v>13</v>
      </c>
      <c r="B89" s="6" t="s">
        <v>22</v>
      </c>
      <c r="C89" s="6" t="s">
        <v>69</v>
      </c>
      <c r="D89">
        <f>INDEX(distances!$B$2:$AP$42,MATCH(A89,distances!$A$2:$A$42,0),MATCH(B89,distances!$B$1:$AP$1,0))</f>
        <v>208</v>
      </c>
      <c r="E89" s="8">
        <f>INDEX(param!$L$2:$L$6,MATCH(Table3[[#This Row],[Moda]],param!$A$2:$A$6,0))</f>
        <v>60000</v>
      </c>
      <c r="F89" s="8">
        <f>INDEX(param!$M$2:$M$6,MATCH(Table3[[#This Row],[Moda]],param!$A$2:$A$6,0))+(INDEX(param!$N$2:$N$6,MATCH(Table3[[#This Row],[Moda]],param!$A$2:$A$6,0))*Table3[[#This Row],[jarak]])</f>
        <v>47208000</v>
      </c>
      <c r="G89" s="7">
        <f>INDEX(param!$K$2:$K$6,MATCH(Table3[[#This Row],[Moda]],param!$A$2:$A$6,0))</f>
        <v>72</v>
      </c>
      <c r="H89" s="7">
        <f>IF(Table3[[#This Row],[Asal]]="A",INDEX(Table2[limit_jakarta],MATCH(Table3[[#This Row],[Moda]],param!$A$2:$A$6,0)),INDEX(Table2[limit_non_jakarta],MATCH(Table3[[#This Row],[Moda]],param!$A$2:$A$6,0)))</f>
        <v>2</v>
      </c>
    </row>
    <row r="90" spans="1:8" x14ac:dyDescent="0.25">
      <c r="A90" s="6" t="s">
        <v>13</v>
      </c>
      <c r="B90" s="6" t="s">
        <v>23</v>
      </c>
      <c r="C90" s="6" t="s">
        <v>69</v>
      </c>
      <c r="D90">
        <f>INDEX(distances!$B$2:$AP$42,MATCH(A90,distances!$A$2:$A$42,0),MATCH(B90,distances!$B$1:$AP$1,0))</f>
        <v>186</v>
      </c>
      <c r="E90" s="8">
        <f>INDEX(param!$L$2:$L$6,MATCH(Table3[[#This Row],[Moda]],param!$A$2:$A$6,0))</f>
        <v>60000</v>
      </c>
      <c r="F90" s="8">
        <f>INDEX(param!$M$2:$M$6,MATCH(Table3[[#This Row],[Moda]],param!$A$2:$A$6,0))+(INDEX(param!$N$2:$N$6,MATCH(Table3[[#This Row],[Moda]],param!$A$2:$A$6,0))*Table3[[#This Row],[jarak]])</f>
        <v>47186000</v>
      </c>
      <c r="G90" s="7">
        <f>INDEX(param!$K$2:$K$6,MATCH(Table3[[#This Row],[Moda]],param!$A$2:$A$6,0))</f>
        <v>72</v>
      </c>
      <c r="H90" s="7">
        <f>IF(Table3[[#This Row],[Asal]]="A",INDEX(Table2[limit_jakarta],MATCH(Table3[[#This Row],[Moda]],param!$A$2:$A$6,0)),INDEX(Table2[limit_non_jakarta],MATCH(Table3[[#This Row],[Moda]],param!$A$2:$A$6,0)))</f>
        <v>2</v>
      </c>
    </row>
    <row r="91" spans="1:8" x14ac:dyDescent="0.25">
      <c r="A91" s="6" t="s">
        <v>13</v>
      </c>
      <c r="B91" s="6" t="s">
        <v>24</v>
      </c>
      <c r="C91" s="6" t="s">
        <v>69</v>
      </c>
      <c r="D91">
        <f>INDEX(distances!$B$2:$AP$42,MATCH(A91,distances!$A$2:$A$42,0),MATCH(B91,distances!$B$1:$AP$1,0))</f>
        <v>378</v>
      </c>
      <c r="E91" s="8">
        <f>INDEX(param!$L$2:$L$6,MATCH(Table3[[#This Row],[Moda]],param!$A$2:$A$6,0))</f>
        <v>60000</v>
      </c>
      <c r="F91" s="8">
        <f>INDEX(param!$M$2:$M$6,MATCH(Table3[[#This Row],[Moda]],param!$A$2:$A$6,0))+(INDEX(param!$N$2:$N$6,MATCH(Table3[[#This Row],[Moda]],param!$A$2:$A$6,0))*Table3[[#This Row],[jarak]])</f>
        <v>47378000</v>
      </c>
      <c r="G91" s="7">
        <f>INDEX(param!$K$2:$K$6,MATCH(Table3[[#This Row],[Moda]],param!$A$2:$A$6,0))</f>
        <v>72</v>
      </c>
      <c r="H91" s="7">
        <f>IF(Table3[[#This Row],[Asal]]="A",INDEX(Table2[limit_jakarta],MATCH(Table3[[#This Row],[Moda]],param!$A$2:$A$6,0)),INDEX(Table2[limit_non_jakarta],MATCH(Table3[[#This Row],[Moda]],param!$A$2:$A$6,0)))</f>
        <v>2</v>
      </c>
    </row>
    <row r="92" spans="1:8" x14ac:dyDescent="0.25">
      <c r="A92" s="6" t="s">
        <v>13</v>
      </c>
      <c r="B92" s="6" t="s">
        <v>25</v>
      </c>
      <c r="C92" s="6" t="s">
        <v>69</v>
      </c>
      <c r="D92">
        <f>INDEX(distances!$B$2:$AP$42,MATCH(A92,distances!$A$2:$A$42,0),MATCH(B92,distances!$B$1:$AP$1,0))</f>
        <v>358</v>
      </c>
      <c r="E92" s="8">
        <f>INDEX(param!$L$2:$L$6,MATCH(Table3[[#This Row],[Moda]],param!$A$2:$A$6,0))</f>
        <v>60000</v>
      </c>
      <c r="F92" s="8">
        <f>INDEX(param!$M$2:$M$6,MATCH(Table3[[#This Row],[Moda]],param!$A$2:$A$6,0))+(INDEX(param!$N$2:$N$6,MATCH(Table3[[#This Row],[Moda]],param!$A$2:$A$6,0))*Table3[[#This Row],[jarak]])</f>
        <v>47358000</v>
      </c>
      <c r="G92" s="7">
        <f>INDEX(param!$K$2:$K$6,MATCH(Table3[[#This Row],[Moda]],param!$A$2:$A$6,0))</f>
        <v>72</v>
      </c>
      <c r="H92" s="7">
        <f>IF(Table3[[#This Row],[Asal]]="A",INDEX(Table2[limit_jakarta],MATCH(Table3[[#This Row],[Moda]],param!$A$2:$A$6,0)),INDEX(Table2[limit_non_jakarta],MATCH(Table3[[#This Row],[Moda]],param!$A$2:$A$6,0)))</f>
        <v>2</v>
      </c>
    </row>
    <row r="93" spans="1:8" x14ac:dyDescent="0.25">
      <c r="A93" s="6" t="s">
        <v>13</v>
      </c>
      <c r="B93" s="6" t="s">
        <v>26</v>
      </c>
      <c r="C93" s="6" t="s">
        <v>69</v>
      </c>
      <c r="D93">
        <f>INDEX(distances!$B$2:$AP$42,MATCH(A93,distances!$A$2:$A$42,0),MATCH(B93,distances!$B$1:$AP$1,0))</f>
        <v>525</v>
      </c>
      <c r="E93" s="8">
        <f>INDEX(param!$L$2:$L$6,MATCH(Table3[[#This Row],[Moda]],param!$A$2:$A$6,0))</f>
        <v>60000</v>
      </c>
      <c r="F93" s="8">
        <f>INDEX(param!$M$2:$M$6,MATCH(Table3[[#This Row],[Moda]],param!$A$2:$A$6,0))+(INDEX(param!$N$2:$N$6,MATCH(Table3[[#This Row],[Moda]],param!$A$2:$A$6,0))*Table3[[#This Row],[jarak]])</f>
        <v>47525000</v>
      </c>
      <c r="G93" s="7">
        <f>INDEX(param!$K$2:$K$6,MATCH(Table3[[#This Row],[Moda]],param!$A$2:$A$6,0))</f>
        <v>72</v>
      </c>
      <c r="H93" s="7">
        <f>IF(Table3[[#This Row],[Asal]]="A",INDEX(Table2[limit_jakarta],MATCH(Table3[[#This Row],[Moda]],param!$A$2:$A$6,0)),INDEX(Table2[limit_non_jakarta],MATCH(Table3[[#This Row],[Moda]],param!$A$2:$A$6,0)))</f>
        <v>2</v>
      </c>
    </row>
    <row r="94" spans="1:8" x14ac:dyDescent="0.25">
      <c r="A94" s="6" t="s">
        <v>13</v>
      </c>
      <c r="B94" s="6" t="s">
        <v>27</v>
      </c>
      <c r="C94" s="6" t="s">
        <v>69</v>
      </c>
      <c r="D94">
        <f>INDEX(distances!$B$2:$AP$42,MATCH(A94,distances!$A$2:$A$42,0),MATCH(B94,distances!$B$1:$AP$1,0))</f>
        <v>453</v>
      </c>
      <c r="E94" s="8">
        <f>INDEX(param!$L$2:$L$6,MATCH(Table3[[#This Row],[Moda]],param!$A$2:$A$6,0))</f>
        <v>60000</v>
      </c>
      <c r="F94" s="8">
        <f>INDEX(param!$M$2:$M$6,MATCH(Table3[[#This Row],[Moda]],param!$A$2:$A$6,0))+(INDEX(param!$N$2:$N$6,MATCH(Table3[[#This Row],[Moda]],param!$A$2:$A$6,0))*Table3[[#This Row],[jarak]])</f>
        <v>47453000</v>
      </c>
      <c r="G94" s="7">
        <f>INDEX(param!$K$2:$K$6,MATCH(Table3[[#This Row],[Moda]],param!$A$2:$A$6,0))</f>
        <v>72</v>
      </c>
      <c r="H94" s="7">
        <f>IF(Table3[[#This Row],[Asal]]="A",INDEX(Table2[limit_jakarta],MATCH(Table3[[#This Row],[Moda]],param!$A$2:$A$6,0)),INDEX(Table2[limit_non_jakarta],MATCH(Table3[[#This Row],[Moda]],param!$A$2:$A$6,0)))</f>
        <v>2</v>
      </c>
    </row>
    <row r="95" spans="1:8" x14ac:dyDescent="0.25">
      <c r="A95" s="6" t="s">
        <v>13</v>
      </c>
      <c r="B95" s="6" t="s">
        <v>28</v>
      </c>
      <c r="C95" s="6" t="s">
        <v>69</v>
      </c>
      <c r="D95">
        <f>INDEX(distances!$B$2:$AP$42,MATCH(A95,distances!$A$2:$A$42,0),MATCH(B95,distances!$B$1:$AP$1,0))</f>
        <v>167</v>
      </c>
      <c r="E95" s="8">
        <f>INDEX(param!$L$2:$L$6,MATCH(Table3[[#This Row],[Moda]],param!$A$2:$A$6,0))</f>
        <v>60000</v>
      </c>
      <c r="F95" s="8">
        <f>INDEX(param!$M$2:$M$6,MATCH(Table3[[#This Row],[Moda]],param!$A$2:$A$6,0))+(INDEX(param!$N$2:$N$6,MATCH(Table3[[#This Row],[Moda]],param!$A$2:$A$6,0))*Table3[[#This Row],[jarak]])</f>
        <v>47167000</v>
      </c>
      <c r="G95" s="7">
        <f>INDEX(param!$K$2:$K$6,MATCH(Table3[[#This Row],[Moda]],param!$A$2:$A$6,0))</f>
        <v>72</v>
      </c>
      <c r="H95" s="7">
        <f>IF(Table3[[#This Row],[Asal]]="A",INDEX(Table2[limit_jakarta],MATCH(Table3[[#This Row],[Moda]],param!$A$2:$A$6,0)),INDEX(Table2[limit_non_jakarta],MATCH(Table3[[#This Row],[Moda]],param!$A$2:$A$6,0)))</f>
        <v>2</v>
      </c>
    </row>
    <row r="96" spans="1:8" x14ac:dyDescent="0.25">
      <c r="A96" s="6" t="s">
        <v>13</v>
      </c>
      <c r="B96" s="6" t="s">
        <v>29</v>
      </c>
      <c r="C96" s="6" t="s">
        <v>69</v>
      </c>
      <c r="D96">
        <f>INDEX(distances!$B$2:$AP$42,MATCH(A96,distances!$A$2:$A$42,0),MATCH(B96,distances!$B$1:$AP$1,0))</f>
        <v>386</v>
      </c>
      <c r="E96" s="8">
        <f>INDEX(param!$L$2:$L$6,MATCH(Table3[[#This Row],[Moda]],param!$A$2:$A$6,0))</f>
        <v>60000</v>
      </c>
      <c r="F96" s="8">
        <f>INDEX(param!$M$2:$M$6,MATCH(Table3[[#This Row],[Moda]],param!$A$2:$A$6,0))+(INDEX(param!$N$2:$N$6,MATCH(Table3[[#This Row],[Moda]],param!$A$2:$A$6,0))*Table3[[#This Row],[jarak]])</f>
        <v>47386000</v>
      </c>
      <c r="G96" s="7">
        <f>INDEX(param!$K$2:$K$6,MATCH(Table3[[#This Row],[Moda]],param!$A$2:$A$6,0))</f>
        <v>72</v>
      </c>
      <c r="H96" s="7">
        <f>IF(Table3[[#This Row],[Asal]]="A",INDEX(Table2[limit_jakarta],MATCH(Table3[[#This Row],[Moda]],param!$A$2:$A$6,0)),INDEX(Table2[limit_non_jakarta],MATCH(Table3[[#This Row],[Moda]],param!$A$2:$A$6,0)))</f>
        <v>2</v>
      </c>
    </row>
    <row r="97" spans="1:8" x14ac:dyDescent="0.25">
      <c r="A97" s="6" t="s">
        <v>13</v>
      </c>
      <c r="B97" s="6" t="s">
        <v>9</v>
      </c>
      <c r="C97" s="6" t="s">
        <v>69</v>
      </c>
      <c r="D97">
        <f>INDEX(distances!$B$2:$AP$42,MATCH(A97,distances!$A$2:$A$42,0),MATCH(B97,distances!$B$1:$AP$1,0))</f>
        <v>309</v>
      </c>
      <c r="E97" s="8">
        <f>INDEX(param!$L$2:$L$6,MATCH(Table3[[#This Row],[Moda]],param!$A$2:$A$6,0))</f>
        <v>60000</v>
      </c>
      <c r="F97" s="8">
        <f>INDEX(param!$M$2:$M$6,MATCH(Table3[[#This Row],[Moda]],param!$A$2:$A$6,0))+(INDEX(param!$N$2:$N$6,MATCH(Table3[[#This Row],[Moda]],param!$A$2:$A$6,0))*Table3[[#This Row],[jarak]])</f>
        <v>47309000</v>
      </c>
      <c r="G97" s="7">
        <f>INDEX(param!$K$2:$K$6,MATCH(Table3[[#This Row],[Moda]],param!$A$2:$A$6,0))</f>
        <v>72</v>
      </c>
      <c r="H97" s="7">
        <f>IF(Table3[[#This Row],[Asal]]="A",INDEX(Table2[limit_jakarta],MATCH(Table3[[#This Row],[Moda]],param!$A$2:$A$6,0)),INDEX(Table2[limit_non_jakarta],MATCH(Table3[[#This Row],[Moda]],param!$A$2:$A$6,0)))</f>
        <v>2</v>
      </c>
    </row>
    <row r="98" spans="1:8" x14ac:dyDescent="0.25">
      <c r="A98" s="6" t="s">
        <v>13</v>
      </c>
      <c r="B98" s="6" t="s">
        <v>30</v>
      </c>
      <c r="C98" s="6" t="s">
        <v>69</v>
      </c>
      <c r="D98">
        <f>INDEX(distances!$B$2:$AP$42,MATCH(A98,distances!$A$2:$A$42,0),MATCH(B98,distances!$B$1:$AP$1,0))</f>
        <v>379</v>
      </c>
      <c r="E98" s="8">
        <f>INDEX(param!$L$2:$L$6,MATCH(Table3[[#This Row],[Moda]],param!$A$2:$A$6,0))</f>
        <v>60000</v>
      </c>
      <c r="F98" s="8">
        <f>INDEX(param!$M$2:$M$6,MATCH(Table3[[#This Row],[Moda]],param!$A$2:$A$6,0))+(INDEX(param!$N$2:$N$6,MATCH(Table3[[#This Row],[Moda]],param!$A$2:$A$6,0))*Table3[[#This Row],[jarak]])</f>
        <v>47379000</v>
      </c>
      <c r="G98" s="7">
        <f>INDEX(param!$K$2:$K$6,MATCH(Table3[[#This Row],[Moda]],param!$A$2:$A$6,0))</f>
        <v>72</v>
      </c>
      <c r="H98" s="7">
        <f>IF(Table3[[#This Row],[Asal]]="A",INDEX(Table2[limit_jakarta],MATCH(Table3[[#This Row],[Moda]],param!$A$2:$A$6,0)),INDEX(Table2[limit_non_jakarta],MATCH(Table3[[#This Row],[Moda]],param!$A$2:$A$6,0)))</f>
        <v>2</v>
      </c>
    </row>
    <row r="99" spans="1:8" x14ac:dyDescent="0.25">
      <c r="A99" s="6" t="s">
        <v>13</v>
      </c>
      <c r="B99" s="6" t="s">
        <v>31</v>
      </c>
      <c r="C99" s="6" t="s">
        <v>69</v>
      </c>
      <c r="D99">
        <f>INDEX(distances!$B$2:$AP$42,MATCH(A99,distances!$A$2:$A$42,0),MATCH(B99,distances!$B$1:$AP$1,0))</f>
        <v>232</v>
      </c>
      <c r="E99" s="8">
        <f>INDEX(param!$L$2:$L$6,MATCH(Table3[[#This Row],[Moda]],param!$A$2:$A$6,0))</f>
        <v>60000</v>
      </c>
      <c r="F99" s="8">
        <f>INDEX(param!$M$2:$M$6,MATCH(Table3[[#This Row],[Moda]],param!$A$2:$A$6,0))+(INDEX(param!$N$2:$N$6,MATCH(Table3[[#This Row],[Moda]],param!$A$2:$A$6,0))*Table3[[#This Row],[jarak]])</f>
        <v>47232000</v>
      </c>
      <c r="G99" s="7">
        <f>INDEX(param!$K$2:$K$6,MATCH(Table3[[#This Row],[Moda]],param!$A$2:$A$6,0))</f>
        <v>72</v>
      </c>
      <c r="H99" s="7">
        <f>IF(Table3[[#This Row],[Asal]]="A",INDEX(Table2[limit_jakarta],MATCH(Table3[[#This Row],[Moda]],param!$A$2:$A$6,0)),INDEX(Table2[limit_non_jakarta],MATCH(Table3[[#This Row],[Moda]],param!$A$2:$A$6,0)))</f>
        <v>2</v>
      </c>
    </row>
    <row r="100" spans="1:8" x14ac:dyDescent="0.25">
      <c r="A100" s="6" t="s">
        <v>13</v>
      </c>
      <c r="B100" s="6" t="s">
        <v>10</v>
      </c>
      <c r="C100" s="6" t="s">
        <v>69</v>
      </c>
      <c r="D100">
        <f>INDEX(distances!$B$2:$AP$42,MATCH(A100,distances!$A$2:$A$42,0),MATCH(B100,distances!$B$1:$AP$1,0))</f>
        <v>334</v>
      </c>
      <c r="E100" s="8">
        <f>INDEX(param!$L$2:$L$6,MATCH(Table3[[#This Row],[Moda]],param!$A$2:$A$6,0))</f>
        <v>60000</v>
      </c>
      <c r="F100" s="8">
        <f>INDEX(param!$M$2:$M$6,MATCH(Table3[[#This Row],[Moda]],param!$A$2:$A$6,0))+(INDEX(param!$N$2:$N$6,MATCH(Table3[[#This Row],[Moda]],param!$A$2:$A$6,0))*Table3[[#This Row],[jarak]])</f>
        <v>47334000</v>
      </c>
      <c r="G100" s="7">
        <f>INDEX(param!$K$2:$K$6,MATCH(Table3[[#This Row],[Moda]],param!$A$2:$A$6,0))</f>
        <v>72</v>
      </c>
      <c r="H100" s="7">
        <f>IF(Table3[[#This Row],[Asal]]="A",INDEX(Table2[limit_jakarta],MATCH(Table3[[#This Row],[Moda]],param!$A$2:$A$6,0)),INDEX(Table2[limit_non_jakarta],MATCH(Table3[[#This Row],[Moda]],param!$A$2:$A$6,0)))</f>
        <v>2</v>
      </c>
    </row>
    <row r="101" spans="1:8" x14ac:dyDescent="0.25">
      <c r="A101" s="6" t="s">
        <v>13</v>
      </c>
      <c r="B101" s="6" t="s">
        <v>32</v>
      </c>
      <c r="C101" s="6" t="s">
        <v>69</v>
      </c>
      <c r="D101">
        <f>INDEX(distances!$B$2:$AP$42,MATCH(A101,distances!$A$2:$A$42,0),MATCH(B101,distances!$B$1:$AP$1,0))</f>
        <v>395</v>
      </c>
      <c r="E101" s="8">
        <f>INDEX(param!$L$2:$L$6,MATCH(Table3[[#This Row],[Moda]],param!$A$2:$A$6,0))</f>
        <v>60000</v>
      </c>
      <c r="F101" s="8">
        <f>INDEX(param!$M$2:$M$6,MATCH(Table3[[#This Row],[Moda]],param!$A$2:$A$6,0))+(INDEX(param!$N$2:$N$6,MATCH(Table3[[#This Row],[Moda]],param!$A$2:$A$6,0))*Table3[[#This Row],[jarak]])</f>
        <v>47395000</v>
      </c>
      <c r="G101" s="7">
        <f>INDEX(param!$K$2:$K$6,MATCH(Table3[[#This Row],[Moda]],param!$A$2:$A$6,0))</f>
        <v>72</v>
      </c>
      <c r="H101" s="7">
        <f>IF(Table3[[#This Row],[Asal]]="A",INDEX(Table2[limit_jakarta],MATCH(Table3[[#This Row],[Moda]],param!$A$2:$A$6,0)),INDEX(Table2[limit_non_jakarta],MATCH(Table3[[#This Row],[Moda]],param!$A$2:$A$6,0)))</f>
        <v>2</v>
      </c>
    </row>
    <row r="102" spans="1:8" x14ac:dyDescent="0.25">
      <c r="A102" s="6" t="s">
        <v>13</v>
      </c>
      <c r="B102" s="6" t="s">
        <v>33</v>
      </c>
      <c r="C102" s="6" t="s">
        <v>69</v>
      </c>
      <c r="D102">
        <f>INDEX(distances!$B$2:$AP$42,MATCH(A102,distances!$A$2:$A$42,0),MATCH(B102,distances!$B$1:$AP$1,0))</f>
        <v>465</v>
      </c>
      <c r="E102" s="8">
        <f>INDEX(param!$L$2:$L$6,MATCH(Table3[[#This Row],[Moda]],param!$A$2:$A$6,0))</f>
        <v>60000</v>
      </c>
      <c r="F102" s="8">
        <f>INDEX(param!$M$2:$M$6,MATCH(Table3[[#This Row],[Moda]],param!$A$2:$A$6,0))+(INDEX(param!$N$2:$N$6,MATCH(Table3[[#This Row],[Moda]],param!$A$2:$A$6,0))*Table3[[#This Row],[jarak]])</f>
        <v>47465000</v>
      </c>
      <c r="G102" s="7">
        <f>INDEX(param!$K$2:$K$6,MATCH(Table3[[#This Row],[Moda]],param!$A$2:$A$6,0))</f>
        <v>72</v>
      </c>
      <c r="H102" s="7">
        <f>IF(Table3[[#This Row],[Asal]]="A",INDEX(Table2[limit_jakarta],MATCH(Table3[[#This Row],[Moda]],param!$A$2:$A$6,0)),INDEX(Table2[limit_non_jakarta],MATCH(Table3[[#This Row],[Moda]],param!$A$2:$A$6,0)))</f>
        <v>2</v>
      </c>
    </row>
    <row r="103" spans="1:8" x14ac:dyDescent="0.25">
      <c r="A103" s="6" t="s">
        <v>13</v>
      </c>
      <c r="B103" s="6" t="s">
        <v>34</v>
      </c>
      <c r="C103" s="6" t="s">
        <v>69</v>
      </c>
      <c r="D103">
        <f>INDEX(distances!$B$2:$AP$42,MATCH(A103,distances!$A$2:$A$42,0),MATCH(B103,distances!$B$1:$AP$1,0))</f>
        <v>191</v>
      </c>
      <c r="E103" s="8">
        <f>INDEX(param!$L$2:$L$6,MATCH(Table3[[#This Row],[Moda]],param!$A$2:$A$6,0))</f>
        <v>60000</v>
      </c>
      <c r="F103" s="8">
        <f>INDEX(param!$M$2:$M$6,MATCH(Table3[[#This Row],[Moda]],param!$A$2:$A$6,0))+(INDEX(param!$N$2:$N$6,MATCH(Table3[[#This Row],[Moda]],param!$A$2:$A$6,0))*Table3[[#This Row],[jarak]])</f>
        <v>47191000</v>
      </c>
      <c r="G103" s="7">
        <f>INDEX(param!$K$2:$K$6,MATCH(Table3[[#This Row],[Moda]],param!$A$2:$A$6,0))</f>
        <v>72</v>
      </c>
      <c r="H103" s="7">
        <f>IF(Table3[[#This Row],[Asal]]="A",INDEX(Table2[limit_jakarta],MATCH(Table3[[#This Row],[Moda]],param!$A$2:$A$6,0)),INDEX(Table2[limit_non_jakarta],MATCH(Table3[[#This Row],[Moda]],param!$A$2:$A$6,0)))</f>
        <v>2</v>
      </c>
    </row>
    <row r="104" spans="1:8" x14ac:dyDescent="0.25">
      <c r="A104" s="6" t="s">
        <v>13</v>
      </c>
      <c r="B104" s="6" t="s">
        <v>35</v>
      </c>
      <c r="C104" s="6" t="s">
        <v>69</v>
      </c>
      <c r="D104">
        <f>INDEX(distances!$B$2:$AP$42,MATCH(A104,distances!$A$2:$A$42,0),MATCH(B104,distances!$B$1:$AP$1,0))</f>
        <v>311</v>
      </c>
      <c r="E104" s="8">
        <f>INDEX(param!$L$2:$L$6,MATCH(Table3[[#This Row],[Moda]],param!$A$2:$A$6,0))</f>
        <v>60000</v>
      </c>
      <c r="F104" s="8">
        <f>INDEX(param!$M$2:$M$6,MATCH(Table3[[#This Row],[Moda]],param!$A$2:$A$6,0))+(INDEX(param!$N$2:$N$6,MATCH(Table3[[#This Row],[Moda]],param!$A$2:$A$6,0))*Table3[[#This Row],[jarak]])</f>
        <v>47311000</v>
      </c>
      <c r="G104" s="7">
        <f>INDEX(param!$K$2:$K$6,MATCH(Table3[[#This Row],[Moda]],param!$A$2:$A$6,0))</f>
        <v>72</v>
      </c>
      <c r="H104" s="7">
        <f>IF(Table3[[#This Row],[Asal]]="A",INDEX(Table2[limit_jakarta],MATCH(Table3[[#This Row],[Moda]],param!$A$2:$A$6,0)),INDEX(Table2[limit_non_jakarta],MATCH(Table3[[#This Row],[Moda]],param!$A$2:$A$6,0)))</f>
        <v>2</v>
      </c>
    </row>
    <row r="105" spans="1:8" x14ac:dyDescent="0.25">
      <c r="A105" s="6" t="s">
        <v>13</v>
      </c>
      <c r="B105" s="6" t="s">
        <v>36</v>
      </c>
      <c r="C105" s="6" t="s">
        <v>69</v>
      </c>
      <c r="D105">
        <f>INDEX(distances!$B$2:$AP$42,MATCH(A105,distances!$A$2:$A$42,0),MATCH(B105,distances!$B$1:$AP$1,0))</f>
        <v>262</v>
      </c>
      <c r="E105" s="8">
        <f>INDEX(param!$L$2:$L$6,MATCH(Table3[[#This Row],[Moda]],param!$A$2:$A$6,0))</f>
        <v>60000</v>
      </c>
      <c r="F105" s="8">
        <f>INDEX(param!$M$2:$M$6,MATCH(Table3[[#This Row],[Moda]],param!$A$2:$A$6,0))+(INDEX(param!$N$2:$N$6,MATCH(Table3[[#This Row],[Moda]],param!$A$2:$A$6,0))*Table3[[#This Row],[jarak]])</f>
        <v>47262000</v>
      </c>
      <c r="G105" s="7">
        <f>INDEX(param!$K$2:$K$6,MATCH(Table3[[#This Row],[Moda]],param!$A$2:$A$6,0))</f>
        <v>72</v>
      </c>
      <c r="H105" s="7">
        <f>IF(Table3[[#This Row],[Asal]]="A",INDEX(Table2[limit_jakarta],MATCH(Table3[[#This Row],[Moda]],param!$A$2:$A$6,0)),INDEX(Table2[limit_non_jakarta],MATCH(Table3[[#This Row],[Moda]],param!$A$2:$A$6,0)))</f>
        <v>2</v>
      </c>
    </row>
    <row r="106" spans="1:8" x14ac:dyDescent="0.25">
      <c r="A106" s="6" t="s">
        <v>13</v>
      </c>
      <c r="B106" s="6" t="s">
        <v>37</v>
      </c>
      <c r="C106" s="6" t="s">
        <v>69</v>
      </c>
      <c r="D106">
        <f>INDEX(distances!$B$2:$AP$42,MATCH(A106,distances!$A$2:$A$42,0),MATCH(B106,distances!$B$1:$AP$1,0))</f>
        <v>208</v>
      </c>
      <c r="E106" s="8">
        <f>INDEX(param!$L$2:$L$6,MATCH(Table3[[#This Row],[Moda]],param!$A$2:$A$6,0))</f>
        <v>60000</v>
      </c>
      <c r="F106" s="8">
        <f>INDEX(param!$M$2:$M$6,MATCH(Table3[[#This Row],[Moda]],param!$A$2:$A$6,0))+(INDEX(param!$N$2:$N$6,MATCH(Table3[[#This Row],[Moda]],param!$A$2:$A$6,0))*Table3[[#This Row],[jarak]])</f>
        <v>47208000</v>
      </c>
      <c r="G106" s="7">
        <f>INDEX(param!$K$2:$K$6,MATCH(Table3[[#This Row],[Moda]],param!$A$2:$A$6,0))</f>
        <v>72</v>
      </c>
      <c r="H106" s="7">
        <f>IF(Table3[[#This Row],[Asal]]="A",INDEX(Table2[limit_jakarta],MATCH(Table3[[#This Row],[Moda]],param!$A$2:$A$6,0)),INDEX(Table2[limit_non_jakarta],MATCH(Table3[[#This Row],[Moda]],param!$A$2:$A$6,0)))</f>
        <v>2</v>
      </c>
    </row>
    <row r="107" spans="1:8" x14ac:dyDescent="0.25">
      <c r="A107" s="6" t="s">
        <v>13</v>
      </c>
      <c r="B107" s="6" t="s">
        <v>38</v>
      </c>
      <c r="C107" s="6" t="s">
        <v>69</v>
      </c>
      <c r="D107">
        <f>INDEX(distances!$B$2:$AP$42,MATCH(A107,distances!$A$2:$A$42,0),MATCH(B107,distances!$B$1:$AP$1,0))</f>
        <v>382</v>
      </c>
      <c r="E107" s="8">
        <f>INDEX(param!$L$2:$L$6,MATCH(Table3[[#This Row],[Moda]],param!$A$2:$A$6,0))</f>
        <v>60000</v>
      </c>
      <c r="F107" s="8">
        <f>INDEX(param!$M$2:$M$6,MATCH(Table3[[#This Row],[Moda]],param!$A$2:$A$6,0))+(INDEX(param!$N$2:$N$6,MATCH(Table3[[#This Row],[Moda]],param!$A$2:$A$6,0))*Table3[[#This Row],[jarak]])</f>
        <v>47382000</v>
      </c>
      <c r="G107" s="7">
        <f>INDEX(param!$K$2:$K$6,MATCH(Table3[[#This Row],[Moda]],param!$A$2:$A$6,0))</f>
        <v>72</v>
      </c>
      <c r="H107" s="7">
        <f>IF(Table3[[#This Row],[Asal]]="A",INDEX(Table2[limit_jakarta],MATCH(Table3[[#This Row],[Moda]],param!$A$2:$A$6,0)),INDEX(Table2[limit_non_jakarta],MATCH(Table3[[#This Row],[Moda]],param!$A$2:$A$6,0)))</f>
        <v>2</v>
      </c>
    </row>
    <row r="108" spans="1:8" x14ac:dyDescent="0.25">
      <c r="A108" s="6" t="s">
        <v>13</v>
      </c>
      <c r="B108" s="6" t="s">
        <v>39</v>
      </c>
      <c r="C108" s="6" t="s">
        <v>69</v>
      </c>
      <c r="D108">
        <f>INDEX(distances!$B$2:$AP$42,MATCH(A108,distances!$A$2:$A$42,0),MATCH(B108,distances!$B$1:$AP$1,0))</f>
        <v>482</v>
      </c>
      <c r="E108" s="8">
        <f>INDEX(param!$L$2:$L$6,MATCH(Table3[[#This Row],[Moda]],param!$A$2:$A$6,0))</f>
        <v>60000</v>
      </c>
      <c r="F108" s="8">
        <f>INDEX(param!$M$2:$M$6,MATCH(Table3[[#This Row],[Moda]],param!$A$2:$A$6,0))+(INDEX(param!$N$2:$N$6,MATCH(Table3[[#This Row],[Moda]],param!$A$2:$A$6,0))*Table3[[#This Row],[jarak]])</f>
        <v>47482000</v>
      </c>
      <c r="G108" s="7">
        <f>INDEX(param!$K$2:$K$6,MATCH(Table3[[#This Row],[Moda]],param!$A$2:$A$6,0))</f>
        <v>72</v>
      </c>
      <c r="H108" s="7">
        <f>IF(Table3[[#This Row],[Asal]]="A",INDEX(Table2[limit_jakarta],MATCH(Table3[[#This Row],[Moda]],param!$A$2:$A$6,0)),INDEX(Table2[limit_non_jakarta],MATCH(Table3[[#This Row],[Moda]],param!$A$2:$A$6,0)))</f>
        <v>2</v>
      </c>
    </row>
    <row r="109" spans="1:8" x14ac:dyDescent="0.25">
      <c r="A109" s="6" t="s">
        <v>13</v>
      </c>
      <c r="B109" s="6" t="s">
        <v>40</v>
      </c>
      <c r="C109" s="6" t="s">
        <v>69</v>
      </c>
      <c r="D109">
        <f>INDEX(distances!$B$2:$AP$42,MATCH(A109,distances!$A$2:$A$42,0),MATCH(B109,distances!$B$1:$AP$1,0))</f>
        <v>306</v>
      </c>
      <c r="E109" s="8">
        <f>INDEX(param!$L$2:$L$6,MATCH(Table3[[#This Row],[Moda]],param!$A$2:$A$6,0))</f>
        <v>60000</v>
      </c>
      <c r="F109" s="8">
        <f>INDEX(param!$M$2:$M$6,MATCH(Table3[[#This Row],[Moda]],param!$A$2:$A$6,0))+(INDEX(param!$N$2:$N$6,MATCH(Table3[[#This Row],[Moda]],param!$A$2:$A$6,0))*Table3[[#This Row],[jarak]])</f>
        <v>47306000</v>
      </c>
      <c r="G109" s="7">
        <f>INDEX(param!$K$2:$K$6,MATCH(Table3[[#This Row],[Moda]],param!$A$2:$A$6,0))</f>
        <v>72</v>
      </c>
      <c r="H109" s="7">
        <f>IF(Table3[[#This Row],[Asal]]="A",INDEX(Table2[limit_jakarta],MATCH(Table3[[#This Row],[Moda]],param!$A$2:$A$6,0)),INDEX(Table2[limit_non_jakarta],MATCH(Table3[[#This Row],[Moda]],param!$A$2:$A$6,0)))</f>
        <v>2</v>
      </c>
    </row>
    <row r="110" spans="1:8" x14ac:dyDescent="0.25">
      <c r="A110" s="6" t="s">
        <v>13</v>
      </c>
      <c r="B110" s="6" t="s">
        <v>41</v>
      </c>
      <c r="C110" s="6" t="s">
        <v>69</v>
      </c>
      <c r="D110">
        <f>INDEX(distances!$B$2:$AP$42,MATCH(A110,distances!$A$2:$A$42,0),MATCH(B110,distances!$B$1:$AP$1,0))</f>
        <v>172</v>
      </c>
      <c r="E110" s="8">
        <f>INDEX(param!$L$2:$L$6,MATCH(Table3[[#This Row],[Moda]],param!$A$2:$A$6,0))</f>
        <v>60000</v>
      </c>
      <c r="F110" s="8">
        <f>INDEX(param!$M$2:$M$6,MATCH(Table3[[#This Row],[Moda]],param!$A$2:$A$6,0))+(INDEX(param!$N$2:$N$6,MATCH(Table3[[#This Row],[Moda]],param!$A$2:$A$6,0))*Table3[[#This Row],[jarak]])</f>
        <v>47172000</v>
      </c>
      <c r="G110" s="7">
        <f>INDEX(param!$K$2:$K$6,MATCH(Table3[[#This Row],[Moda]],param!$A$2:$A$6,0))</f>
        <v>72</v>
      </c>
      <c r="H110" s="7">
        <f>IF(Table3[[#This Row],[Asal]]="A",INDEX(Table2[limit_jakarta],MATCH(Table3[[#This Row],[Moda]],param!$A$2:$A$6,0)),INDEX(Table2[limit_non_jakarta],MATCH(Table3[[#This Row],[Moda]],param!$A$2:$A$6,0)))</f>
        <v>2</v>
      </c>
    </row>
    <row r="111" spans="1:8" x14ac:dyDescent="0.25">
      <c r="A111" s="6" t="s">
        <v>13</v>
      </c>
      <c r="B111" s="6" t="s">
        <v>42</v>
      </c>
      <c r="C111" s="6" t="s">
        <v>69</v>
      </c>
      <c r="D111">
        <f>INDEX(distances!$B$2:$AP$42,MATCH(A111,distances!$A$2:$A$42,0),MATCH(B111,distances!$B$1:$AP$1,0))</f>
        <v>469</v>
      </c>
      <c r="E111" s="8">
        <f>INDEX(param!$L$2:$L$6,MATCH(Table3[[#This Row],[Moda]],param!$A$2:$A$6,0))</f>
        <v>60000</v>
      </c>
      <c r="F111" s="8">
        <f>INDEX(param!$M$2:$M$6,MATCH(Table3[[#This Row],[Moda]],param!$A$2:$A$6,0))+(INDEX(param!$N$2:$N$6,MATCH(Table3[[#This Row],[Moda]],param!$A$2:$A$6,0))*Table3[[#This Row],[jarak]])</f>
        <v>47469000</v>
      </c>
      <c r="G111" s="7">
        <f>INDEX(param!$K$2:$K$6,MATCH(Table3[[#This Row],[Moda]],param!$A$2:$A$6,0))</f>
        <v>72</v>
      </c>
      <c r="H111" s="7">
        <f>IF(Table3[[#This Row],[Asal]]="A",INDEX(Table2[limit_jakarta],MATCH(Table3[[#This Row],[Moda]],param!$A$2:$A$6,0)),INDEX(Table2[limit_non_jakarta],MATCH(Table3[[#This Row],[Moda]],param!$A$2:$A$6,0)))</f>
        <v>2</v>
      </c>
    </row>
    <row r="112" spans="1:8" x14ac:dyDescent="0.25">
      <c r="A112" s="6" t="s">
        <v>13</v>
      </c>
      <c r="B112" s="6" t="s">
        <v>43</v>
      </c>
      <c r="C112" s="6" t="s">
        <v>69</v>
      </c>
      <c r="D112">
        <f>INDEX(distances!$B$2:$AP$42,MATCH(A112,distances!$A$2:$A$42,0),MATCH(B112,distances!$B$1:$AP$1,0))</f>
        <v>375</v>
      </c>
      <c r="E112" s="8">
        <f>INDEX(param!$L$2:$L$6,MATCH(Table3[[#This Row],[Moda]],param!$A$2:$A$6,0))</f>
        <v>60000</v>
      </c>
      <c r="F112" s="8">
        <f>INDEX(param!$M$2:$M$6,MATCH(Table3[[#This Row],[Moda]],param!$A$2:$A$6,0))+(INDEX(param!$N$2:$N$6,MATCH(Table3[[#This Row],[Moda]],param!$A$2:$A$6,0))*Table3[[#This Row],[jarak]])</f>
        <v>47375000</v>
      </c>
      <c r="G112" s="7">
        <f>INDEX(param!$K$2:$K$6,MATCH(Table3[[#This Row],[Moda]],param!$A$2:$A$6,0))</f>
        <v>72</v>
      </c>
      <c r="H112" s="7">
        <f>IF(Table3[[#This Row],[Asal]]="A",INDEX(Table2[limit_jakarta],MATCH(Table3[[#This Row],[Moda]],param!$A$2:$A$6,0)),INDEX(Table2[limit_non_jakarta],MATCH(Table3[[#This Row],[Moda]],param!$A$2:$A$6,0)))</f>
        <v>2</v>
      </c>
    </row>
    <row r="113" spans="1:8" x14ac:dyDescent="0.25">
      <c r="A113" s="6" t="s">
        <v>13</v>
      </c>
      <c r="B113" s="6" t="s">
        <v>44</v>
      </c>
      <c r="C113" s="6" t="s">
        <v>69</v>
      </c>
      <c r="D113">
        <f>INDEX(distances!$B$2:$AP$42,MATCH(A113,distances!$A$2:$A$42,0),MATCH(B113,distances!$B$1:$AP$1,0))</f>
        <v>87</v>
      </c>
      <c r="E113" s="8">
        <f>INDEX(param!$L$2:$L$6,MATCH(Table3[[#This Row],[Moda]],param!$A$2:$A$6,0))</f>
        <v>60000</v>
      </c>
      <c r="F113" s="8">
        <f>INDEX(param!$M$2:$M$6,MATCH(Table3[[#This Row],[Moda]],param!$A$2:$A$6,0))+(INDEX(param!$N$2:$N$6,MATCH(Table3[[#This Row],[Moda]],param!$A$2:$A$6,0))*Table3[[#This Row],[jarak]])</f>
        <v>47087000</v>
      </c>
      <c r="G113" s="7">
        <f>INDEX(param!$K$2:$K$6,MATCH(Table3[[#This Row],[Moda]],param!$A$2:$A$6,0))</f>
        <v>72</v>
      </c>
      <c r="H113" s="7">
        <f>IF(Table3[[#This Row],[Asal]]="A",INDEX(Table2[limit_jakarta],MATCH(Table3[[#This Row],[Moda]],param!$A$2:$A$6,0)),INDEX(Table2[limit_non_jakarta],MATCH(Table3[[#This Row],[Moda]],param!$A$2:$A$6,0)))</f>
        <v>2</v>
      </c>
    </row>
    <row r="114" spans="1:8" x14ac:dyDescent="0.25">
      <c r="A114" s="6" t="s">
        <v>13</v>
      </c>
      <c r="B114" s="6" t="s">
        <v>45</v>
      </c>
      <c r="C114" s="6" t="s">
        <v>69</v>
      </c>
      <c r="D114">
        <f>INDEX(distances!$B$2:$AP$42,MATCH(A114,distances!$A$2:$A$42,0),MATCH(B114,distances!$B$1:$AP$1,0))</f>
        <v>145</v>
      </c>
      <c r="E114" s="8">
        <f>INDEX(param!$L$2:$L$6,MATCH(Table3[[#This Row],[Moda]],param!$A$2:$A$6,0))</f>
        <v>60000</v>
      </c>
      <c r="F114" s="8">
        <f>INDEX(param!$M$2:$M$6,MATCH(Table3[[#This Row],[Moda]],param!$A$2:$A$6,0))+(INDEX(param!$N$2:$N$6,MATCH(Table3[[#This Row],[Moda]],param!$A$2:$A$6,0))*Table3[[#This Row],[jarak]])</f>
        <v>47145000</v>
      </c>
      <c r="G114" s="7">
        <f>INDEX(param!$K$2:$K$6,MATCH(Table3[[#This Row],[Moda]],param!$A$2:$A$6,0))</f>
        <v>72</v>
      </c>
      <c r="H114" s="7">
        <f>IF(Table3[[#This Row],[Asal]]="A",INDEX(Table2[limit_jakarta],MATCH(Table3[[#This Row],[Moda]],param!$A$2:$A$6,0)),INDEX(Table2[limit_non_jakarta],MATCH(Table3[[#This Row],[Moda]],param!$A$2:$A$6,0)))</f>
        <v>2</v>
      </c>
    </row>
    <row r="115" spans="1:8" x14ac:dyDescent="0.25">
      <c r="A115" s="6" t="s">
        <v>13</v>
      </c>
      <c r="B115" s="6" t="s">
        <v>46</v>
      </c>
      <c r="C115" s="6" t="s">
        <v>69</v>
      </c>
      <c r="D115">
        <f>INDEX(distances!$B$2:$AP$42,MATCH(A115,distances!$A$2:$A$42,0),MATCH(B115,distances!$B$1:$AP$1,0))</f>
        <v>287</v>
      </c>
      <c r="E115" s="8">
        <f>INDEX(param!$L$2:$L$6,MATCH(Table3[[#This Row],[Moda]],param!$A$2:$A$6,0))</f>
        <v>60000</v>
      </c>
      <c r="F115" s="8">
        <f>INDEX(param!$M$2:$M$6,MATCH(Table3[[#This Row],[Moda]],param!$A$2:$A$6,0))+(INDEX(param!$N$2:$N$6,MATCH(Table3[[#This Row],[Moda]],param!$A$2:$A$6,0))*Table3[[#This Row],[jarak]])</f>
        <v>47287000</v>
      </c>
      <c r="G115" s="7">
        <f>INDEX(param!$K$2:$K$6,MATCH(Table3[[#This Row],[Moda]],param!$A$2:$A$6,0))</f>
        <v>72</v>
      </c>
      <c r="H115" s="7">
        <f>IF(Table3[[#This Row],[Asal]]="A",INDEX(Table2[limit_jakarta],MATCH(Table3[[#This Row],[Moda]],param!$A$2:$A$6,0)),INDEX(Table2[limit_non_jakarta],MATCH(Table3[[#This Row],[Moda]],param!$A$2:$A$6,0)))</f>
        <v>2</v>
      </c>
    </row>
    <row r="116" spans="1:8" x14ac:dyDescent="0.25">
      <c r="A116" s="6" t="s">
        <v>13</v>
      </c>
      <c r="B116" s="6" t="s">
        <v>47</v>
      </c>
      <c r="C116" s="6" t="s">
        <v>69</v>
      </c>
      <c r="D116">
        <f>INDEX(distances!$B$2:$AP$42,MATCH(A116,distances!$A$2:$A$42,0),MATCH(B116,distances!$B$1:$AP$1,0))</f>
        <v>40</v>
      </c>
      <c r="E116" s="8">
        <f>INDEX(param!$L$2:$L$6,MATCH(Table3[[#This Row],[Moda]],param!$A$2:$A$6,0))</f>
        <v>60000</v>
      </c>
      <c r="F116" s="8">
        <f>INDEX(param!$M$2:$M$6,MATCH(Table3[[#This Row],[Moda]],param!$A$2:$A$6,0))+(INDEX(param!$N$2:$N$6,MATCH(Table3[[#This Row],[Moda]],param!$A$2:$A$6,0))*Table3[[#This Row],[jarak]])</f>
        <v>47040000</v>
      </c>
      <c r="G116" s="7">
        <f>INDEX(param!$K$2:$K$6,MATCH(Table3[[#This Row],[Moda]],param!$A$2:$A$6,0))</f>
        <v>72</v>
      </c>
      <c r="H116" s="7">
        <f>IF(Table3[[#This Row],[Asal]]="A",INDEX(Table2[limit_jakarta],MATCH(Table3[[#This Row],[Moda]],param!$A$2:$A$6,0)),INDEX(Table2[limit_non_jakarta],MATCH(Table3[[#This Row],[Moda]],param!$A$2:$A$6,0)))</f>
        <v>2</v>
      </c>
    </row>
    <row r="117" spans="1:8" x14ac:dyDescent="0.25">
      <c r="A117" s="6" t="s">
        <v>13</v>
      </c>
      <c r="B117" s="6" t="s">
        <v>48</v>
      </c>
      <c r="C117" s="6" t="s">
        <v>69</v>
      </c>
      <c r="D117">
        <f>INDEX(distances!$B$2:$AP$42,MATCH(A117,distances!$A$2:$A$42,0),MATCH(B117,distances!$B$1:$AP$1,0))</f>
        <v>56</v>
      </c>
      <c r="E117" s="8">
        <f>INDEX(param!$L$2:$L$6,MATCH(Table3[[#This Row],[Moda]],param!$A$2:$A$6,0))</f>
        <v>60000</v>
      </c>
      <c r="F117" s="8">
        <f>INDEX(param!$M$2:$M$6,MATCH(Table3[[#This Row],[Moda]],param!$A$2:$A$6,0))+(INDEX(param!$N$2:$N$6,MATCH(Table3[[#This Row],[Moda]],param!$A$2:$A$6,0))*Table3[[#This Row],[jarak]])</f>
        <v>47056000</v>
      </c>
      <c r="G117" s="7">
        <f>INDEX(param!$K$2:$K$6,MATCH(Table3[[#This Row],[Moda]],param!$A$2:$A$6,0))</f>
        <v>72</v>
      </c>
      <c r="H117" s="7">
        <f>IF(Table3[[#This Row],[Asal]]="A",INDEX(Table2[limit_jakarta],MATCH(Table3[[#This Row],[Moda]],param!$A$2:$A$6,0)),INDEX(Table2[limit_non_jakarta],MATCH(Table3[[#This Row],[Moda]],param!$A$2:$A$6,0)))</f>
        <v>2</v>
      </c>
    </row>
    <row r="118" spans="1:8" x14ac:dyDescent="0.25">
      <c r="A118" s="6" t="s">
        <v>13</v>
      </c>
      <c r="B118" s="6" t="s">
        <v>49</v>
      </c>
      <c r="C118" s="6" t="s">
        <v>69</v>
      </c>
      <c r="D118">
        <f>INDEX(distances!$B$2:$AP$42,MATCH(A118,distances!$A$2:$A$42,0),MATCH(B118,distances!$B$1:$AP$1,0))</f>
        <v>183</v>
      </c>
      <c r="E118" s="8">
        <f>INDEX(param!$L$2:$L$6,MATCH(Table3[[#This Row],[Moda]],param!$A$2:$A$6,0))</f>
        <v>60000</v>
      </c>
      <c r="F118" s="8">
        <f>INDEX(param!$M$2:$M$6,MATCH(Table3[[#This Row],[Moda]],param!$A$2:$A$6,0))+(INDEX(param!$N$2:$N$6,MATCH(Table3[[#This Row],[Moda]],param!$A$2:$A$6,0))*Table3[[#This Row],[jarak]])</f>
        <v>47183000</v>
      </c>
      <c r="G118" s="7">
        <f>INDEX(param!$K$2:$K$6,MATCH(Table3[[#This Row],[Moda]],param!$A$2:$A$6,0))</f>
        <v>72</v>
      </c>
      <c r="H118" s="7">
        <f>IF(Table3[[#This Row],[Asal]]="A",INDEX(Table2[limit_jakarta],MATCH(Table3[[#This Row],[Moda]],param!$A$2:$A$6,0)),INDEX(Table2[limit_non_jakarta],MATCH(Table3[[#This Row],[Moda]],param!$A$2:$A$6,0)))</f>
        <v>2</v>
      </c>
    </row>
    <row r="119" spans="1:8" x14ac:dyDescent="0.25">
      <c r="A119" s="6" t="s">
        <v>13</v>
      </c>
      <c r="B119" s="6" t="s">
        <v>50</v>
      </c>
      <c r="C119" s="6" t="s">
        <v>69</v>
      </c>
      <c r="D119">
        <f>INDEX(distances!$B$2:$AP$42,MATCH(A119,distances!$A$2:$A$42,0),MATCH(B119,distances!$B$1:$AP$1,0))</f>
        <v>487</v>
      </c>
      <c r="E119" s="8">
        <f>INDEX(param!$L$2:$L$6,MATCH(Table3[[#This Row],[Moda]],param!$A$2:$A$6,0))</f>
        <v>60000</v>
      </c>
      <c r="F119" s="8">
        <f>INDEX(param!$M$2:$M$6,MATCH(Table3[[#This Row],[Moda]],param!$A$2:$A$6,0))+(INDEX(param!$N$2:$N$6,MATCH(Table3[[#This Row],[Moda]],param!$A$2:$A$6,0))*Table3[[#This Row],[jarak]])</f>
        <v>47487000</v>
      </c>
      <c r="G119" s="7">
        <f>INDEX(param!$K$2:$K$6,MATCH(Table3[[#This Row],[Moda]],param!$A$2:$A$6,0))</f>
        <v>72</v>
      </c>
      <c r="H119" s="7">
        <f>IF(Table3[[#This Row],[Asal]]="A",INDEX(Table2[limit_jakarta],MATCH(Table3[[#This Row],[Moda]],param!$A$2:$A$6,0)),INDEX(Table2[limit_non_jakarta],MATCH(Table3[[#This Row],[Moda]],param!$A$2:$A$6,0)))</f>
        <v>2</v>
      </c>
    </row>
    <row r="120" spans="1:8" x14ac:dyDescent="0.25">
      <c r="A120" s="6" t="s">
        <v>13</v>
      </c>
      <c r="B120" s="6" t="s">
        <v>51</v>
      </c>
      <c r="C120" s="6" t="s">
        <v>69</v>
      </c>
      <c r="D120">
        <f>INDEX(distances!$B$2:$AP$42,MATCH(A120,distances!$A$2:$A$42,0),MATCH(B120,distances!$B$1:$AP$1,0))</f>
        <v>476</v>
      </c>
      <c r="E120" s="8">
        <f>INDEX(param!$L$2:$L$6,MATCH(Table3[[#This Row],[Moda]],param!$A$2:$A$6,0))</f>
        <v>60000</v>
      </c>
      <c r="F120" s="8">
        <f>INDEX(param!$M$2:$M$6,MATCH(Table3[[#This Row],[Moda]],param!$A$2:$A$6,0))+(INDEX(param!$N$2:$N$6,MATCH(Table3[[#This Row],[Moda]],param!$A$2:$A$6,0))*Table3[[#This Row],[jarak]])</f>
        <v>47476000</v>
      </c>
      <c r="G120" s="7">
        <f>INDEX(param!$K$2:$K$6,MATCH(Table3[[#This Row],[Moda]],param!$A$2:$A$6,0))</f>
        <v>72</v>
      </c>
      <c r="H120" s="7">
        <f>IF(Table3[[#This Row],[Asal]]="A",INDEX(Table2[limit_jakarta],MATCH(Table3[[#This Row],[Moda]],param!$A$2:$A$6,0)),INDEX(Table2[limit_non_jakarta],MATCH(Table3[[#This Row],[Moda]],param!$A$2:$A$6,0)))</f>
        <v>2</v>
      </c>
    </row>
    <row r="121" spans="1:8" x14ac:dyDescent="0.25">
      <c r="A121" s="6" t="s">
        <v>13</v>
      </c>
      <c r="B121" s="6" t="s">
        <v>52</v>
      </c>
      <c r="C121" s="6" t="s">
        <v>69</v>
      </c>
      <c r="D121">
        <f>INDEX(distances!$B$2:$AP$42,MATCH(A121,distances!$A$2:$A$42,0),MATCH(B121,distances!$B$1:$AP$1,0))</f>
        <v>85</v>
      </c>
      <c r="E121" s="8">
        <f>INDEX(param!$L$2:$L$6,MATCH(Table3[[#This Row],[Moda]],param!$A$2:$A$6,0))</f>
        <v>60000</v>
      </c>
      <c r="F121" s="8">
        <f>INDEX(param!$M$2:$M$6,MATCH(Table3[[#This Row],[Moda]],param!$A$2:$A$6,0))+(INDEX(param!$N$2:$N$6,MATCH(Table3[[#This Row],[Moda]],param!$A$2:$A$6,0))*Table3[[#This Row],[jarak]])</f>
        <v>47085000</v>
      </c>
      <c r="G121" s="7">
        <f>INDEX(param!$K$2:$K$6,MATCH(Table3[[#This Row],[Moda]],param!$A$2:$A$6,0))</f>
        <v>72</v>
      </c>
      <c r="H121" s="7">
        <f>IF(Table3[[#This Row],[Asal]]="A",INDEX(Table2[limit_jakarta],MATCH(Table3[[#This Row],[Moda]],param!$A$2:$A$6,0)),INDEX(Table2[limit_non_jakarta],MATCH(Table3[[#This Row],[Moda]],param!$A$2:$A$6,0)))</f>
        <v>2</v>
      </c>
    </row>
    <row r="122" spans="1:8" x14ac:dyDescent="0.25">
      <c r="A122" s="6" t="s">
        <v>13</v>
      </c>
      <c r="B122" s="6" t="s">
        <v>15</v>
      </c>
      <c r="C122" t="s">
        <v>76</v>
      </c>
      <c r="D122" s="7">
        <f>INDEX(distances!$B$2:$AP$42,MATCH(A122,distances!$A$2:$A$42,0),MATCH(B122,distances!$B$1:$AP$1,0))</f>
        <v>368</v>
      </c>
      <c r="E122" s="8">
        <f>INDEX(param!$L$2:$L$6,MATCH(Table3[[#This Row],[Moda]],param!$A$2:$A$6,0))</f>
        <v>6000</v>
      </c>
      <c r="F122" s="8">
        <f>INDEX(param!$M$2:$M$6,MATCH(Table3[[#This Row],[Moda]],param!$A$2:$A$6,0))+(INDEX(param!$N$2:$N$6,MATCH(Table3[[#This Row],[Moda]],param!$A$2:$A$6,0))*Table3[[#This Row],[jarak]])</f>
        <v>50560000</v>
      </c>
      <c r="G122" s="7">
        <f>INDEX(param!$K$2:$K$6,MATCH(Table3[[#This Row],[Moda]],param!$A$2:$A$6,0))</f>
        <v>130</v>
      </c>
      <c r="H122" s="7">
        <f>IF(Table3[[#This Row],[Asal]]="A",INDEX(Table2[limit_jakarta],MATCH(Table3[[#This Row],[Moda]],param!$A$2:$A$6,0)),INDEX(Table2[limit_non_jakarta],MATCH(Table3[[#This Row],[Moda]],param!$A$2:$A$6,0)))</f>
        <v>2</v>
      </c>
    </row>
    <row r="123" spans="1:8" x14ac:dyDescent="0.25">
      <c r="A123" s="6" t="s">
        <v>13</v>
      </c>
      <c r="B123" s="6" t="s">
        <v>16</v>
      </c>
      <c r="C123" s="6" t="s">
        <v>76</v>
      </c>
      <c r="D123" s="7">
        <f>INDEX(distances!$B$2:$AP$42,MATCH(A123,distances!$A$2:$A$42,0),MATCH(B123,distances!$B$1:$AP$1,0))</f>
        <v>263</v>
      </c>
      <c r="E123" s="8">
        <f>INDEX(param!$L$2:$L$6,MATCH(Table3[[#This Row],[Moda]],param!$A$2:$A$6,0))</f>
        <v>6000</v>
      </c>
      <c r="F123" s="8">
        <f>INDEX(param!$M$2:$M$6,MATCH(Table3[[#This Row],[Moda]],param!$A$2:$A$6,0))+(INDEX(param!$N$2:$N$6,MATCH(Table3[[#This Row],[Moda]],param!$A$2:$A$6,0))*Table3[[#This Row],[jarak]])</f>
        <v>45835000</v>
      </c>
      <c r="G123" s="7">
        <f>INDEX(param!$K$2:$K$6,MATCH(Table3[[#This Row],[Moda]],param!$A$2:$A$6,0))</f>
        <v>130</v>
      </c>
      <c r="H123" s="7">
        <f>IF(Table3[[#This Row],[Asal]]="A",INDEX(Table2[limit_jakarta],MATCH(Table3[[#This Row],[Moda]],param!$A$2:$A$6,0)),INDEX(Table2[limit_non_jakarta],MATCH(Table3[[#This Row],[Moda]],param!$A$2:$A$6,0)))</f>
        <v>2</v>
      </c>
    </row>
    <row r="124" spans="1:8" x14ac:dyDescent="0.25">
      <c r="A124" s="6" t="s">
        <v>13</v>
      </c>
      <c r="B124" s="6" t="s">
        <v>17</v>
      </c>
      <c r="C124" s="6" t="s">
        <v>76</v>
      </c>
      <c r="D124" s="7">
        <f>INDEX(distances!$B$2:$AP$42,MATCH(A124,distances!$A$2:$A$42,0),MATCH(B124,distances!$B$1:$AP$1,0))</f>
        <v>136</v>
      </c>
      <c r="E124" s="8">
        <f>INDEX(param!$L$2:$L$6,MATCH(Table3[[#This Row],[Moda]],param!$A$2:$A$6,0))</f>
        <v>6000</v>
      </c>
      <c r="F124" s="8">
        <f>INDEX(param!$M$2:$M$6,MATCH(Table3[[#This Row],[Moda]],param!$A$2:$A$6,0))+(INDEX(param!$N$2:$N$6,MATCH(Table3[[#This Row],[Moda]],param!$A$2:$A$6,0))*Table3[[#This Row],[jarak]])</f>
        <v>40120000</v>
      </c>
      <c r="G124" s="7">
        <f>INDEX(param!$K$2:$K$6,MATCH(Table3[[#This Row],[Moda]],param!$A$2:$A$6,0))</f>
        <v>130</v>
      </c>
      <c r="H124" s="7">
        <f>IF(Table3[[#This Row],[Asal]]="A",INDEX(Table2[limit_jakarta],MATCH(Table3[[#This Row],[Moda]],param!$A$2:$A$6,0)),INDEX(Table2[limit_non_jakarta],MATCH(Table3[[#This Row],[Moda]],param!$A$2:$A$6,0)))</f>
        <v>2</v>
      </c>
    </row>
    <row r="125" spans="1:8" x14ac:dyDescent="0.25">
      <c r="A125" s="6" t="s">
        <v>13</v>
      </c>
      <c r="B125" s="6" t="s">
        <v>18</v>
      </c>
      <c r="C125" s="6" t="s">
        <v>76</v>
      </c>
      <c r="D125" s="7">
        <f>INDEX(distances!$B$2:$AP$42,MATCH(A125,distances!$A$2:$A$42,0),MATCH(B125,distances!$B$1:$AP$1,0))</f>
        <v>164</v>
      </c>
      <c r="E125" s="8">
        <f>INDEX(param!$L$2:$L$6,MATCH(Table3[[#This Row],[Moda]],param!$A$2:$A$6,0))</f>
        <v>6000</v>
      </c>
      <c r="F125" s="8">
        <f>INDEX(param!$M$2:$M$6,MATCH(Table3[[#This Row],[Moda]],param!$A$2:$A$6,0))+(INDEX(param!$N$2:$N$6,MATCH(Table3[[#This Row],[Moda]],param!$A$2:$A$6,0))*Table3[[#This Row],[jarak]])</f>
        <v>41380000</v>
      </c>
      <c r="G125" s="7">
        <f>INDEX(param!$K$2:$K$6,MATCH(Table3[[#This Row],[Moda]],param!$A$2:$A$6,0))</f>
        <v>130</v>
      </c>
      <c r="H125" s="7">
        <f>IF(Table3[[#This Row],[Asal]]="A",INDEX(Table2[limit_jakarta],MATCH(Table3[[#This Row],[Moda]],param!$A$2:$A$6,0)),INDEX(Table2[limit_non_jakarta],MATCH(Table3[[#This Row],[Moda]],param!$A$2:$A$6,0)))</f>
        <v>2</v>
      </c>
    </row>
    <row r="126" spans="1:8" x14ac:dyDescent="0.25">
      <c r="A126" s="6" t="s">
        <v>13</v>
      </c>
      <c r="B126" s="6" t="s">
        <v>19</v>
      </c>
      <c r="C126" s="6" t="s">
        <v>76</v>
      </c>
      <c r="D126" s="7">
        <f>INDEX(distances!$B$2:$AP$42,MATCH(A126,distances!$A$2:$A$42,0),MATCH(B126,distances!$B$1:$AP$1,0))</f>
        <v>336</v>
      </c>
      <c r="E126" s="8">
        <f>INDEX(param!$L$2:$L$6,MATCH(Table3[[#This Row],[Moda]],param!$A$2:$A$6,0))</f>
        <v>6000</v>
      </c>
      <c r="F126" s="8">
        <f>INDEX(param!$M$2:$M$6,MATCH(Table3[[#This Row],[Moda]],param!$A$2:$A$6,0))+(INDEX(param!$N$2:$N$6,MATCH(Table3[[#This Row],[Moda]],param!$A$2:$A$6,0))*Table3[[#This Row],[jarak]])</f>
        <v>49120000</v>
      </c>
      <c r="G126" s="7">
        <f>INDEX(param!$K$2:$K$6,MATCH(Table3[[#This Row],[Moda]],param!$A$2:$A$6,0))</f>
        <v>130</v>
      </c>
      <c r="H126" s="7">
        <f>IF(Table3[[#This Row],[Asal]]="A",INDEX(Table2[limit_jakarta],MATCH(Table3[[#This Row],[Moda]],param!$A$2:$A$6,0)),INDEX(Table2[limit_non_jakarta],MATCH(Table3[[#This Row],[Moda]],param!$A$2:$A$6,0)))</f>
        <v>2</v>
      </c>
    </row>
    <row r="127" spans="1:8" x14ac:dyDescent="0.25">
      <c r="A127" s="6" t="s">
        <v>13</v>
      </c>
      <c r="B127" s="6" t="s">
        <v>20</v>
      </c>
      <c r="C127" s="6" t="s">
        <v>76</v>
      </c>
      <c r="D127" s="7">
        <f>INDEX(distances!$B$2:$AP$42,MATCH(A127,distances!$A$2:$A$42,0),MATCH(B127,distances!$B$1:$AP$1,0))</f>
        <v>418</v>
      </c>
      <c r="E127" s="8">
        <f>INDEX(param!$L$2:$L$6,MATCH(Table3[[#This Row],[Moda]],param!$A$2:$A$6,0))</f>
        <v>6000</v>
      </c>
      <c r="F127" s="8">
        <f>INDEX(param!$M$2:$M$6,MATCH(Table3[[#This Row],[Moda]],param!$A$2:$A$6,0))+(INDEX(param!$N$2:$N$6,MATCH(Table3[[#This Row],[Moda]],param!$A$2:$A$6,0))*Table3[[#This Row],[jarak]])</f>
        <v>52810000</v>
      </c>
      <c r="G127" s="7">
        <f>INDEX(param!$K$2:$K$6,MATCH(Table3[[#This Row],[Moda]],param!$A$2:$A$6,0))</f>
        <v>130</v>
      </c>
      <c r="H127" s="7">
        <f>IF(Table3[[#This Row],[Asal]]="A",INDEX(Table2[limit_jakarta],MATCH(Table3[[#This Row],[Moda]],param!$A$2:$A$6,0)),INDEX(Table2[limit_non_jakarta],MATCH(Table3[[#This Row],[Moda]],param!$A$2:$A$6,0)))</f>
        <v>2</v>
      </c>
    </row>
    <row r="128" spans="1:8" x14ac:dyDescent="0.25">
      <c r="A128" s="6" t="s">
        <v>13</v>
      </c>
      <c r="B128" s="6" t="s">
        <v>21</v>
      </c>
      <c r="C128" s="6" t="s">
        <v>76</v>
      </c>
      <c r="D128" s="7">
        <f>INDEX(distances!$B$2:$AP$42,MATCH(A128,distances!$A$2:$A$42,0),MATCH(B128,distances!$B$1:$AP$1,0))</f>
        <v>513</v>
      </c>
      <c r="E128" s="8">
        <f>INDEX(param!$L$2:$L$6,MATCH(Table3[[#This Row],[Moda]],param!$A$2:$A$6,0))</f>
        <v>6000</v>
      </c>
      <c r="F128" s="8">
        <f>INDEX(param!$M$2:$M$6,MATCH(Table3[[#This Row],[Moda]],param!$A$2:$A$6,0))+(INDEX(param!$N$2:$N$6,MATCH(Table3[[#This Row],[Moda]],param!$A$2:$A$6,0))*Table3[[#This Row],[jarak]])</f>
        <v>57085000</v>
      </c>
      <c r="G128" s="7">
        <f>INDEX(param!$K$2:$K$6,MATCH(Table3[[#This Row],[Moda]],param!$A$2:$A$6,0))</f>
        <v>130</v>
      </c>
      <c r="H128" s="7">
        <f>IF(Table3[[#This Row],[Asal]]="A",INDEX(Table2[limit_jakarta],MATCH(Table3[[#This Row],[Moda]],param!$A$2:$A$6,0)),INDEX(Table2[limit_non_jakarta],MATCH(Table3[[#This Row],[Moda]],param!$A$2:$A$6,0)))</f>
        <v>2</v>
      </c>
    </row>
    <row r="129" spans="1:8" x14ac:dyDescent="0.25">
      <c r="A129" s="6" t="s">
        <v>13</v>
      </c>
      <c r="B129" s="6" t="s">
        <v>22</v>
      </c>
      <c r="C129" s="6" t="s">
        <v>76</v>
      </c>
      <c r="D129" s="7">
        <f>INDEX(distances!$B$2:$AP$42,MATCH(A129,distances!$A$2:$A$42,0),MATCH(B129,distances!$B$1:$AP$1,0))</f>
        <v>208</v>
      </c>
      <c r="E129" s="8">
        <f>INDEX(param!$L$2:$L$6,MATCH(Table3[[#This Row],[Moda]],param!$A$2:$A$6,0))</f>
        <v>6000</v>
      </c>
      <c r="F129" s="8">
        <f>INDEX(param!$M$2:$M$6,MATCH(Table3[[#This Row],[Moda]],param!$A$2:$A$6,0))+(INDEX(param!$N$2:$N$6,MATCH(Table3[[#This Row],[Moda]],param!$A$2:$A$6,0))*Table3[[#This Row],[jarak]])</f>
        <v>43360000</v>
      </c>
      <c r="G129" s="7">
        <f>INDEX(param!$K$2:$K$6,MATCH(Table3[[#This Row],[Moda]],param!$A$2:$A$6,0))</f>
        <v>130</v>
      </c>
      <c r="H129" s="7">
        <f>IF(Table3[[#This Row],[Asal]]="A",INDEX(Table2[limit_jakarta],MATCH(Table3[[#This Row],[Moda]],param!$A$2:$A$6,0)),INDEX(Table2[limit_non_jakarta],MATCH(Table3[[#This Row],[Moda]],param!$A$2:$A$6,0)))</f>
        <v>2</v>
      </c>
    </row>
    <row r="130" spans="1:8" x14ac:dyDescent="0.25">
      <c r="A130" s="6" t="s">
        <v>13</v>
      </c>
      <c r="B130" s="6" t="s">
        <v>23</v>
      </c>
      <c r="C130" s="6" t="s">
        <v>76</v>
      </c>
      <c r="D130" s="7">
        <f>INDEX(distances!$B$2:$AP$42,MATCH(A130,distances!$A$2:$A$42,0),MATCH(B130,distances!$B$1:$AP$1,0))</f>
        <v>186</v>
      </c>
      <c r="E130" s="8">
        <f>INDEX(param!$L$2:$L$6,MATCH(Table3[[#This Row],[Moda]],param!$A$2:$A$6,0))</f>
        <v>6000</v>
      </c>
      <c r="F130" s="8">
        <f>INDEX(param!$M$2:$M$6,MATCH(Table3[[#This Row],[Moda]],param!$A$2:$A$6,0))+(INDEX(param!$N$2:$N$6,MATCH(Table3[[#This Row],[Moda]],param!$A$2:$A$6,0))*Table3[[#This Row],[jarak]])</f>
        <v>42370000</v>
      </c>
      <c r="G130" s="7">
        <f>INDEX(param!$K$2:$K$6,MATCH(Table3[[#This Row],[Moda]],param!$A$2:$A$6,0))</f>
        <v>130</v>
      </c>
      <c r="H130" s="7">
        <f>IF(Table3[[#This Row],[Asal]]="A",INDEX(Table2[limit_jakarta],MATCH(Table3[[#This Row],[Moda]],param!$A$2:$A$6,0)),INDEX(Table2[limit_non_jakarta],MATCH(Table3[[#This Row],[Moda]],param!$A$2:$A$6,0)))</f>
        <v>2</v>
      </c>
    </row>
    <row r="131" spans="1:8" x14ac:dyDescent="0.25">
      <c r="A131" s="6" t="s">
        <v>13</v>
      </c>
      <c r="B131" s="6" t="s">
        <v>24</v>
      </c>
      <c r="C131" s="6" t="s">
        <v>76</v>
      </c>
      <c r="D131" s="7">
        <f>INDEX(distances!$B$2:$AP$42,MATCH(A131,distances!$A$2:$A$42,0),MATCH(B131,distances!$B$1:$AP$1,0))</f>
        <v>378</v>
      </c>
      <c r="E131" s="8">
        <f>INDEX(param!$L$2:$L$6,MATCH(Table3[[#This Row],[Moda]],param!$A$2:$A$6,0))</f>
        <v>6000</v>
      </c>
      <c r="F131" s="8">
        <f>INDEX(param!$M$2:$M$6,MATCH(Table3[[#This Row],[Moda]],param!$A$2:$A$6,0))+(INDEX(param!$N$2:$N$6,MATCH(Table3[[#This Row],[Moda]],param!$A$2:$A$6,0))*Table3[[#This Row],[jarak]])</f>
        <v>51010000</v>
      </c>
      <c r="G131" s="7">
        <f>INDEX(param!$K$2:$K$6,MATCH(Table3[[#This Row],[Moda]],param!$A$2:$A$6,0))</f>
        <v>130</v>
      </c>
      <c r="H131" s="7">
        <f>IF(Table3[[#This Row],[Asal]]="A",INDEX(Table2[limit_jakarta],MATCH(Table3[[#This Row],[Moda]],param!$A$2:$A$6,0)),INDEX(Table2[limit_non_jakarta],MATCH(Table3[[#This Row],[Moda]],param!$A$2:$A$6,0)))</f>
        <v>2</v>
      </c>
    </row>
    <row r="132" spans="1:8" x14ac:dyDescent="0.25">
      <c r="A132" s="6" t="s">
        <v>13</v>
      </c>
      <c r="B132" s="6" t="s">
        <v>25</v>
      </c>
      <c r="C132" s="6" t="s">
        <v>76</v>
      </c>
      <c r="D132" s="7">
        <f>INDEX(distances!$B$2:$AP$42,MATCH(A132,distances!$A$2:$A$42,0),MATCH(B132,distances!$B$1:$AP$1,0))</f>
        <v>358</v>
      </c>
      <c r="E132" s="8">
        <f>INDEX(param!$L$2:$L$6,MATCH(Table3[[#This Row],[Moda]],param!$A$2:$A$6,0))</f>
        <v>6000</v>
      </c>
      <c r="F132" s="8">
        <f>INDEX(param!$M$2:$M$6,MATCH(Table3[[#This Row],[Moda]],param!$A$2:$A$6,0))+(INDEX(param!$N$2:$N$6,MATCH(Table3[[#This Row],[Moda]],param!$A$2:$A$6,0))*Table3[[#This Row],[jarak]])</f>
        <v>50110000</v>
      </c>
      <c r="G132" s="7">
        <f>INDEX(param!$K$2:$K$6,MATCH(Table3[[#This Row],[Moda]],param!$A$2:$A$6,0))</f>
        <v>130</v>
      </c>
      <c r="H132" s="7">
        <f>IF(Table3[[#This Row],[Asal]]="A",INDEX(Table2[limit_jakarta],MATCH(Table3[[#This Row],[Moda]],param!$A$2:$A$6,0)),INDEX(Table2[limit_non_jakarta],MATCH(Table3[[#This Row],[Moda]],param!$A$2:$A$6,0)))</f>
        <v>2</v>
      </c>
    </row>
    <row r="133" spans="1:8" x14ac:dyDescent="0.25">
      <c r="A133" s="6" t="s">
        <v>13</v>
      </c>
      <c r="B133" s="6" t="s">
        <v>26</v>
      </c>
      <c r="C133" s="6" t="s">
        <v>76</v>
      </c>
      <c r="D133" s="7">
        <f>INDEX(distances!$B$2:$AP$42,MATCH(A133,distances!$A$2:$A$42,0),MATCH(B133,distances!$B$1:$AP$1,0))</f>
        <v>525</v>
      </c>
      <c r="E133" s="8">
        <f>INDEX(param!$L$2:$L$6,MATCH(Table3[[#This Row],[Moda]],param!$A$2:$A$6,0))</f>
        <v>6000</v>
      </c>
      <c r="F133" s="8">
        <f>INDEX(param!$M$2:$M$6,MATCH(Table3[[#This Row],[Moda]],param!$A$2:$A$6,0))+(INDEX(param!$N$2:$N$6,MATCH(Table3[[#This Row],[Moda]],param!$A$2:$A$6,0))*Table3[[#This Row],[jarak]])</f>
        <v>57625000</v>
      </c>
      <c r="G133" s="7">
        <f>INDEX(param!$K$2:$K$6,MATCH(Table3[[#This Row],[Moda]],param!$A$2:$A$6,0))</f>
        <v>130</v>
      </c>
      <c r="H133" s="7">
        <f>IF(Table3[[#This Row],[Asal]]="A",INDEX(Table2[limit_jakarta],MATCH(Table3[[#This Row],[Moda]],param!$A$2:$A$6,0)),INDEX(Table2[limit_non_jakarta],MATCH(Table3[[#This Row],[Moda]],param!$A$2:$A$6,0)))</f>
        <v>2</v>
      </c>
    </row>
    <row r="134" spans="1:8" x14ac:dyDescent="0.25">
      <c r="A134" s="6" t="s">
        <v>13</v>
      </c>
      <c r="B134" s="6" t="s">
        <v>27</v>
      </c>
      <c r="C134" s="6" t="s">
        <v>76</v>
      </c>
      <c r="D134" s="7">
        <f>INDEX(distances!$B$2:$AP$42,MATCH(A134,distances!$A$2:$A$42,0),MATCH(B134,distances!$B$1:$AP$1,0))</f>
        <v>453</v>
      </c>
      <c r="E134" s="8">
        <f>INDEX(param!$L$2:$L$6,MATCH(Table3[[#This Row],[Moda]],param!$A$2:$A$6,0))</f>
        <v>6000</v>
      </c>
      <c r="F134" s="8">
        <f>INDEX(param!$M$2:$M$6,MATCH(Table3[[#This Row],[Moda]],param!$A$2:$A$6,0))+(INDEX(param!$N$2:$N$6,MATCH(Table3[[#This Row],[Moda]],param!$A$2:$A$6,0))*Table3[[#This Row],[jarak]])</f>
        <v>54385000</v>
      </c>
      <c r="G134" s="7">
        <f>INDEX(param!$K$2:$K$6,MATCH(Table3[[#This Row],[Moda]],param!$A$2:$A$6,0))</f>
        <v>130</v>
      </c>
      <c r="H134" s="7">
        <f>IF(Table3[[#This Row],[Asal]]="A",INDEX(Table2[limit_jakarta],MATCH(Table3[[#This Row],[Moda]],param!$A$2:$A$6,0)),INDEX(Table2[limit_non_jakarta],MATCH(Table3[[#This Row],[Moda]],param!$A$2:$A$6,0)))</f>
        <v>2</v>
      </c>
    </row>
    <row r="135" spans="1:8" x14ac:dyDescent="0.25">
      <c r="A135" s="6" t="s">
        <v>13</v>
      </c>
      <c r="B135" s="6" t="s">
        <v>28</v>
      </c>
      <c r="C135" s="6" t="s">
        <v>76</v>
      </c>
      <c r="D135" s="7">
        <f>INDEX(distances!$B$2:$AP$42,MATCH(A135,distances!$A$2:$A$42,0),MATCH(B135,distances!$B$1:$AP$1,0))</f>
        <v>167</v>
      </c>
      <c r="E135" s="8">
        <f>INDEX(param!$L$2:$L$6,MATCH(Table3[[#This Row],[Moda]],param!$A$2:$A$6,0))</f>
        <v>6000</v>
      </c>
      <c r="F135" s="8">
        <f>INDEX(param!$M$2:$M$6,MATCH(Table3[[#This Row],[Moda]],param!$A$2:$A$6,0))+(INDEX(param!$N$2:$N$6,MATCH(Table3[[#This Row],[Moda]],param!$A$2:$A$6,0))*Table3[[#This Row],[jarak]])</f>
        <v>41515000</v>
      </c>
      <c r="G135" s="7">
        <f>INDEX(param!$K$2:$K$6,MATCH(Table3[[#This Row],[Moda]],param!$A$2:$A$6,0))</f>
        <v>130</v>
      </c>
      <c r="H135" s="7">
        <f>IF(Table3[[#This Row],[Asal]]="A",INDEX(Table2[limit_jakarta],MATCH(Table3[[#This Row],[Moda]],param!$A$2:$A$6,0)),INDEX(Table2[limit_non_jakarta],MATCH(Table3[[#This Row],[Moda]],param!$A$2:$A$6,0)))</f>
        <v>2</v>
      </c>
    </row>
    <row r="136" spans="1:8" x14ac:dyDescent="0.25">
      <c r="A136" s="6" t="s">
        <v>13</v>
      </c>
      <c r="B136" s="6" t="s">
        <v>29</v>
      </c>
      <c r="C136" s="6" t="s">
        <v>76</v>
      </c>
      <c r="D136" s="7">
        <f>INDEX(distances!$B$2:$AP$42,MATCH(A136,distances!$A$2:$A$42,0),MATCH(B136,distances!$B$1:$AP$1,0))</f>
        <v>386</v>
      </c>
      <c r="E136" s="8">
        <f>INDEX(param!$L$2:$L$6,MATCH(Table3[[#This Row],[Moda]],param!$A$2:$A$6,0))</f>
        <v>6000</v>
      </c>
      <c r="F136" s="8">
        <f>INDEX(param!$M$2:$M$6,MATCH(Table3[[#This Row],[Moda]],param!$A$2:$A$6,0))+(INDEX(param!$N$2:$N$6,MATCH(Table3[[#This Row],[Moda]],param!$A$2:$A$6,0))*Table3[[#This Row],[jarak]])</f>
        <v>51370000</v>
      </c>
      <c r="G136" s="7">
        <f>INDEX(param!$K$2:$K$6,MATCH(Table3[[#This Row],[Moda]],param!$A$2:$A$6,0))</f>
        <v>130</v>
      </c>
      <c r="H136" s="7">
        <f>IF(Table3[[#This Row],[Asal]]="A",INDEX(Table2[limit_jakarta],MATCH(Table3[[#This Row],[Moda]],param!$A$2:$A$6,0)),INDEX(Table2[limit_non_jakarta],MATCH(Table3[[#This Row],[Moda]],param!$A$2:$A$6,0)))</f>
        <v>2</v>
      </c>
    </row>
    <row r="137" spans="1:8" x14ac:dyDescent="0.25">
      <c r="A137" s="6" t="s">
        <v>13</v>
      </c>
      <c r="B137" s="6" t="s">
        <v>9</v>
      </c>
      <c r="C137" s="6" t="s">
        <v>76</v>
      </c>
      <c r="D137" s="7">
        <f>INDEX(distances!$B$2:$AP$42,MATCH(A137,distances!$A$2:$A$42,0),MATCH(B137,distances!$B$1:$AP$1,0))</f>
        <v>309</v>
      </c>
      <c r="E137" s="8">
        <f>INDEX(param!$L$2:$L$6,MATCH(Table3[[#This Row],[Moda]],param!$A$2:$A$6,0))</f>
        <v>6000</v>
      </c>
      <c r="F137" s="8">
        <f>INDEX(param!$M$2:$M$6,MATCH(Table3[[#This Row],[Moda]],param!$A$2:$A$6,0))+(INDEX(param!$N$2:$N$6,MATCH(Table3[[#This Row],[Moda]],param!$A$2:$A$6,0))*Table3[[#This Row],[jarak]])</f>
        <v>47905000</v>
      </c>
      <c r="G137" s="7">
        <f>INDEX(param!$K$2:$K$6,MATCH(Table3[[#This Row],[Moda]],param!$A$2:$A$6,0))</f>
        <v>130</v>
      </c>
      <c r="H137" s="7">
        <f>IF(Table3[[#This Row],[Asal]]="A",INDEX(Table2[limit_jakarta],MATCH(Table3[[#This Row],[Moda]],param!$A$2:$A$6,0)),INDEX(Table2[limit_non_jakarta],MATCH(Table3[[#This Row],[Moda]],param!$A$2:$A$6,0)))</f>
        <v>2</v>
      </c>
    </row>
    <row r="138" spans="1:8" x14ac:dyDescent="0.25">
      <c r="A138" s="6" t="s">
        <v>13</v>
      </c>
      <c r="B138" s="6" t="s">
        <v>30</v>
      </c>
      <c r="C138" s="6" t="s">
        <v>76</v>
      </c>
      <c r="D138" s="7">
        <f>INDEX(distances!$B$2:$AP$42,MATCH(A138,distances!$A$2:$A$42,0),MATCH(B138,distances!$B$1:$AP$1,0))</f>
        <v>379</v>
      </c>
      <c r="E138" s="8">
        <f>INDEX(param!$L$2:$L$6,MATCH(Table3[[#This Row],[Moda]],param!$A$2:$A$6,0))</f>
        <v>6000</v>
      </c>
      <c r="F138" s="8">
        <f>INDEX(param!$M$2:$M$6,MATCH(Table3[[#This Row],[Moda]],param!$A$2:$A$6,0))+(INDEX(param!$N$2:$N$6,MATCH(Table3[[#This Row],[Moda]],param!$A$2:$A$6,0))*Table3[[#This Row],[jarak]])</f>
        <v>51055000</v>
      </c>
      <c r="G138" s="7">
        <f>INDEX(param!$K$2:$K$6,MATCH(Table3[[#This Row],[Moda]],param!$A$2:$A$6,0))</f>
        <v>130</v>
      </c>
      <c r="H138" s="7">
        <f>IF(Table3[[#This Row],[Asal]]="A",INDEX(Table2[limit_jakarta],MATCH(Table3[[#This Row],[Moda]],param!$A$2:$A$6,0)),INDEX(Table2[limit_non_jakarta],MATCH(Table3[[#This Row],[Moda]],param!$A$2:$A$6,0)))</f>
        <v>2</v>
      </c>
    </row>
    <row r="139" spans="1:8" x14ac:dyDescent="0.25">
      <c r="A139" s="6" t="s">
        <v>13</v>
      </c>
      <c r="B139" s="6" t="s">
        <v>31</v>
      </c>
      <c r="C139" s="6" t="s">
        <v>76</v>
      </c>
      <c r="D139" s="7">
        <f>INDEX(distances!$B$2:$AP$42,MATCH(A139,distances!$A$2:$A$42,0),MATCH(B139,distances!$B$1:$AP$1,0))</f>
        <v>232</v>
      </c>
      <c r="E139" s="8">
        <f>INDEX(param!$L$2:$L$6,MATCH(Table3[[#This Row],[Moda]],param!$A$2:$A$6,0))</f>
        <v>6000</v>
      </c>
      <c r="F139" s="8">
        <f>INDEX(param!$M$2:$M$6,MATCH(Table3[[#This Row],[Moda]],param!$A$2:$A$6,0))+(INDEX(param!$N$2:$N$6,MATCH(Table3[[#This Row],[Moda]],param!$A$2:$A$6,0))*Table3[[#This Row],[jarak]])</f>
        <v>44440000</v>
      </c>
      <c r="G139" s="7">
        <f>INDEX(param!$K$2:$K$6,MATCH(Table3[[#This Row],[Moda]],param!$A$2:$A$6,0))</f>
        <v>130</v>
      </c>
      <c r="H139" s="7">
        <f>IF(Table3[[#This Row],[Asal]]="A",INDEX(Table2[limit_jakarta],MATCH(Table3[[#This Row],[Moda]],param!$A$2:$A$6,0)),INDEX(Table2[limit_non_jakarta],MATCH(Table3[[#This Row],[Moda]],param!$A$2:$A$6,0)))</f>
        <v>2</v>
      </c>
    </row>
    <row r="140" spans="1:8" x14ac:dyDescent="0.25">
      <c r="A140" s="6" t="s">
        <v>13</v>
      </c>
      <c r="B140" s="6" t="s">
        <v>10</v>
      </c>
      <c r="C140" s="6" t="s">
        <v>76</v>
      </c>
      <c r="D140" s="7">
        <f>INDEX(distances!$B$2:$AP$42,MATCH(A140,distances!$A$2:$A$42,0),MATCH(B140,distances!$B$1:$AP$1,0))</f>
        <v>334</v>
      </c>
      <c r="E140" s="8">
        <f>INDEX(param!$L$2:$L$6,MATCH(Table3[[#This Row],[Moda]],param!$A$2:$A$6,0))</f>
        <v>6000</v>
      </c>
      <c r="F140" s="8">
        <f>INDEX(param!$M$2:$M$6,MATCH(Table3[[#This Row],[Moda]],param!$A$2:$A$6,0))+(INDEX(param!$N$2:$N$6,MATCH(Table3[[#This Row],[Moda]],param!$A$2:$A$6,0))*Table3[[#This Row],[jarak]])</f>
        <v>49030000</v>
      </c>
      <c r="G140" s="7">
        <f>INDEX(param!$K$2:$K$6,MATCH(Table3[[#This Row],[Moda]],param!$A$2:$A$6,0))</f>
        <v>130</v>
      </c>
      <c r="H140" s="7">
        <f>IF(Table3[[#This Row],[Asal]]="A",INDEX(Table2[limit_jakarta],MATCH(Table3[[#This Row],[Moda]],param!$A$2:$A$6,0)),INDEX(Table2[limit_non_jakarta],MATCH(Table3[[#This Row],[Moda]],param!$A$2:$A$6,0)))</f>
        <v>2</v>
      </c>
    </row>
    <row r="141" spans="1:8" x14ac:dyDescent="0.25">
      <c r="A141" s="6" t="s">
        <v>13</v>
      </c>
      <c r="B141" s="6" t="s">
        <v>32</v>
      </c>
      <c r="C141" s="6" t="s">
        <v>76</v>
      </c>
      <c r="D141" s="7">
        <f>INDEX(distances!$B$2:$AP$42,MATCH(A141,distances!$A$2:$A$42,0),MATCH(B141,distances!$B$1:$AP$1,0))</f>
        <v>395</v>
      </c>
      <c r="E141" s="8">
        <f>INDEX(param!$L$2:$L$6,MATCH(Table3[[#This Row],[Moda]],param!$A$2:$A$6,0))</f>
        <v>6000</v>
      </c>
      <c r="F141" s="8">
        <f>INDEX(param!$M$2:$M$6,MATCH(Table3[[#This Row],[Moda]],param!$A$2:$A$6,0))+(INDEX(param!$N$2:$N$6,MATCH(Table3[[#This Row],[Moda]],param!$A$2:$A$6,0))*Table3[[#This Row],[jarak]])</f>
        <v>51775000</v>
      </c>
      <c r="G141" s="7">
        <f>INDEX(param!$K$2:$K$6,MATCH(Table3[[#This Row],[Moda]],param!$A$2:$A$6,0))</f>
        <v>130</v>
      </c>
      <c r="H141" s="7">
        <f>IF(Table3[[#This Row],[Asal]]="A",INDEX(Table2[limit_jakarta],MATCH(Table3[[#This Row],[Moda]],param!$A$2:$A$6,0)),INDEX(Table2[limit_non_jakarta],MATCH(Table3[[#This Row],[Moda]],param!$A$2:$A$6,0)))</f>
        <v>2</v>
      </c>
    </row>
    <row r="142" spans="1:8" x14ac:dyDescent="0.25">
      <c r="A142" s="6" t="s">
        <v>13</v>
      </c>
      <c r="B142" s="6" t="s">
        <v>33</v>
      </c>
      <c r="C142" s="6" t="s">
        <v>76</v>
      </c>
      <c r="D142" s="7">
        <f>INDEX(distances!$B$2:$AP$42,MATCH(A142,distances!$A$2:$A$42,0),MATCH(B142,distances!$B$1:$AP$1,0))</f>
        <v>465</v>
      </c>
      <c r="E142" s="8">
        <f>INDEX(param!$L$2:$L$6,MATCH(Table3[[#This Row],[Moda]],param!$A$2:$A$6,0))</f>
        <v>6000</v>
      </c>
      <c r="F142" s="8">
        <f>INDEX(param!$M$2:$M$6,MATCH(Table3[[#This Row],[Moda]],param!$A$2:$A$6,0))+(INDEX(param!$N$2:$N$6,MATCH(Table3[[#This Row],[Moda]],param!$A$2:$A$6,0))*Table3[[#This Row],[jarak]])</f>
        <v>54925000</v>
      </c>
      <c r="G142" s="7">
        <f>INDEX(param!$K$2:$K$6,MATCH(Table3[[#This Row],[Moda]],param!$A$2:$A$6,0))</f>
        <v>130</v>
      </c>
      <c r="H142" s="7">
        <f>IF(Table3[[#This Row],[Asal]]="A",INDEX(Table2[limit_jakarta],MATCH(Table3[[#This Row],[Moda]],param!$A$2:$A$6,0)),INDEX(Table2[limit_non_jakarta],MATCH(Table3[[#This Row],[Moda]],param!$A$2:$A$6,0)))</f>
        <v>2</v>
      </c>
    </row>
    <row r="143" spans="1:8" x14ac:dyDescent="0.25">
      <c r="A143" s="6" t="s">
        <v>13</v>
      </c>
      <c r="B143" s="6" t="s">
        <v>34</v>
      </c>
      <c r="C143" s="6" t="s">
        <v>76</v>
      </c>
      <c r="D143" s="7">
        <f>INDEX(distances!$B$2:$AP$42,MATCH(A143,distances!$A$2:$A$42,0),MATCH(B143,distances!$B$1:$AP$1,0))</f>
        <v>191</v>
      </c>
      <c r="E143" s="8">
        <f>INDEX(param!$L$2:$L$6,MATCH(Table3[[#This Row],[Moda]],param!$A$2:$A$6,0))</f>
        <v>6000</v>
      </c>
      <c r="F143" s="8">
        <f>INDEX(param!$M$2:$M$6,MATCH(Table3[[#This Row],[Moda]],param!$A$2:$A$6,0))+(INDEX(param!$N$2:$N$6,MATCH(Table3[[#This Row],[Moda]],param!$A$2:$A$6,0))*Table3[[#This Row],[jarak]])</f>
        <v>42595000</v>
      </c>
      <c r="G143" s="7">
        <f>INDEX(param!$K$2:$K$6,MATCH(Table3[[#This Row],[Moda]],param!$A$2:$A$6,0))</f>
        <v>130</v>
      </c>
      <c r="H143" s="7">
        <f>IF(Table3[[#This Row],[Asal]]="A",INDEX(Table2[limit_jakarta],MATCH(Table3[[#This Row],[Moda]],param!$A$2:$A$6,0)),INDEX(Table2[limit_non_jakarta],MATCH(Table3[[#This Row],[Moda]],param!$A$2:$A$6,0)))</f>
        <v>2</v>
      </c>
    </row>
    <row r="144" spans="1:8" x14ac:dyDescent="0.25">
      <c r="A144" s="6" t="s">
        <v>13</v>
      </c>
      <c r="B144" s="6" t="s">
        <v>35</v>
      </c>
      <c r="C144" s="6" t="s">
        <v>76</v>
      </c>
      <c r="D144" s="7">
        <f>INDEX(distances!$B$2:$AP$42,MATCH(A144,distances!$A$2:$A$42,0),MATCH(B144,distances!$B$1:$AP$1,0))</f>
        <v>311</v>
      </c>
      <c r="E144" s="8">
        <f>INDEX(param!$L$2:$L$6,MATCH(Table3[[#This Row],[Moda]],param!$A$2:$A$6,0))</f>
        <v>6000</v>
      </c>
      <c r="F144" s="8">
        <f>INDEX(param!$M$2:$M$6,MATCH(Table3[[#This Row],[Moda]],param!$A$2:$A$6,0))+(INDEX(param!$N$2:$N$6,MATCH(Table3[[#This Row],[Moda]],param!$A$2:$A$6,0))*Table3[[#This Row],[jarak]])</f>
        <v>47995000</v>
      </c>
      <c r="G144" s="7">
        <f>INDEX(param!$K$2:$K$6,MATCH(Table3[[#This Row],[Moda]],param!$A$2:$A$6,0))</f>
        <v>130</v>
      </c>
      <c r="H144" s="7">
        <f>IF(Table3[[#This Row],[Asal]]="A",INDEX(Table2[limit_jakarta],MATCH(Table3[[#This Row],[Moda]],param!$A$2:$A$6,0)),INDEX(Table2[limit_non_jakarta],MATCH(Table3[[#This Row],[Moda]],param!$A$2:$A$6,0)))</f>
        <v>2</v>
      </c>
    </row>
    <row r="145" spans="1:8" x14ac:dyDescent="0.25">
      <c r="A145" s="6" t="s">
        <v>13</v>
      </c>
      <c r="B145" s="6" t="s">
        <v>36</v>
      </c>
      <c r="C145" s="6" t="s">
        <v>76</v>
      </c>
      <c r="D145" s="7">
        <f>INDEX(distances!$B$2:$AP$42,MATCH(A145,distances!$A$2:$A$42,0),MATCH(B145,distances!$B$1:$AP$1,0))</f>
        <v>262</v>
      </c>
      <c r="E145" s="8">
        <f>INDEX(param!$L$2:$L$6,MATCH(Table3[[#This Row],[Moda]],param!$A$2:$A$6,0))</f>
        <v>6000</v>
      </c>
      <c r="F145" s="8">
        <f>INDEX(param!$M$2:$M$6,MATCH(Table3[[#This Row],[Moda]],param!$A$2:$A$6,0))+(INDEX(param!$N$2:$N$6,MATCH(Table3[[#This Row],[Moda]],param!$A$2:$A$6,0))*Table3[[#This Row],[jarak]])</f>
        <v>45790000</v>
      </c>
      <c r="G145" s="7">
        <f>INDEX(param!$K$2:$K$6,MATCH(Table3[[#This Row],[Moda]],param!$A$2:$A$6,0))</f>
        <v>130</v>
      </c>
      <c r="H145" s="7">
        <f>IF(Table3[[#This Row],[Asal]]="A",INDEX(Table2[limit_jakarta],MATCH(Table3[[#This Row],[Moda]],param!$A$2:$A$6,0)),INDEX(Table2[limit_non_jakarta],MATCH(Table3[[#This Row],[Moda]],param!$A$2:$A$6,0)))</f>
        <v>2</v>
      </c>
    </row>
    <row r="146" spans="1:8" x14ac:dyDescent="0.25">
      <c r="A146" s="6" t="s">
        <v>13</v>
      </c>
      <c r="B146" s="6" t="s">
        <v>37</v>
      </c>
      <c r="C146" s="6" t="s">
        <v>76</v>
      </c>
      <c r="D146" s="7">
        <f>INDEX(distances!$B$2:$AP$42,MATCH(A146,distances!$A$2:$A$42,0),MATCH(B146,distances!$B$1:$AP$1,0))</f>
        <v>208</v>
      </c>
      <c r="E146" s="8">
        <f>INDEX(param!$L$2:$L$6,MATCH(Table3[[#This Row],[Moda]],param!$A$2:$A$6,0))</f>
        <v>6000</v>
      </c>
      <c r="F146" s="8">
        <f>INDEX(param!$M$2:$M$6,MATCH(Table3[[#This Row],[Moda]],param!$A$2:$A$6,0))+(INDEX(param!$N$2:$N$6,MATCH(Table3[[#This Row],[Moda]],param!$A$2:$A$6,0))*Table3[[#This Row],[jarak]])</f>
        <v>43360000</v>
      </c>
      <c r="G146" s="7">
        <f>INDEX(param!$K$2:$K$6,MATCH(Table3[[#This Row],[Moda]],param!$A$2:$A$6,0))</f>
        <v>130</v>
      </c>
      <c r="H146" s="7">
        <f>IF(Table3[[#This Row],[Asal]]="A",INDEX(Table2[limit_jakarta],MATCH(Table3[[#This Row],[Moda]],param!$A$2:$A$6,0)),INDEX(Table2[limit_non_jakarta],MATCH(Table3[[#This Row],[Moda]],param!$A$2:$A$6,0)))</f>
        <v>2</v>
      </c>
    </row>
    <row r="147" spans="1:8" x14ac:dyDescent="0.25">
      <c r="A147" s="6" t="s">
        <v>13</v>
      </c>
      <c r="B147" s="6" t="s">
        <v>38</v>
      </c>
      <c r="C147" s="6" t="s">
        <v>76</v>
      </c>
      <c r="D147" s="7">
        <f>INDEX(distances!$B$2:$AP$42,MATCH(A147,distances!$A$2:$A$42,0),MATCH(B147,distances!$B$1:$AP$1,0))</f>
        <v>382</v>
      </c>
      <c r="E147" s="8">
        <f>INDEX(param!$L$2:$L$6,MATCH(Table3[[#This Row],[Moda]],param!$A$2:$A$6,0))</f>
        <v>6000</v>
      </c>
      <c r="F147" s="8">
        <f>INDEX(param!$M$2:$M$6,MATCH(Table3[[#This Row],[Moda]],param!$A$2:$A$6,0))+(INDEX(param!$N$2:$N$6,MATCH(Table3[[#This Row],[Moda]],param!$A$2:$A$6,0))*Table3[[#This Row],[jarak]])</f>
        <v>51190000</v>
      </c>
      <c r="G147" s="7">
        <f>INDEX(param!$K$2:$K$6,MATCH(Table3[[#This Row],[Moda]],param!$A$2:$A$6,0))</f>
        <v>130</v>
      </c>
      <c r="H147" s="7">
        <f>IF(Table3[[#This Row],[Asal]]="A",INDEX(Table2[limit_jakarta],MATCH(Table3[[#This Row],[Moda]],param!$A$2:$A$6,0)),INDEX(Table2[limit_non_jakarta],MATCH(Table3[[#This Row],[Moda]],param!$A$2:$A$6,0)))</f>
        <v>2</v>
      </c>
    </row>
    <row r="148" spans="1:8" x14ac:dyDescent="0.25">
      <c r="A148" s="6" t="s">
        <v>13</v>
      </c>
      <c r="B148" s="6" t="s">
        <v>39</v>
      </c>
      <c r="C148" s="6" t="s">
        <v>76</v>
      </c>
      <c r="D148" s="7">
        <f>INDEX(distances!$B$2:$AP$42,MATCH(A148,distances!$A$2:$A$42,0),MATCH(B148,distances!$B$1:$AP$1,0))</f>
        <v>482</v>
      </c>
      <c r="E148" s="8">
        <f>INDEX(param!$L$2:$L$6,MATCH(Table3[[#This Row],[Moda]],param!$A$2:$A$6,0))</f>
        <v>6000</v>
      </c>
      <c r="F148" s="8">
        <f>INDEX(param!$M$2:$M$6,MATCH(Table3[[#This Row],[Moda]],param!$A$2:$A$6,0))+(INDEX(param!$N$2:$N$6,MATCH(Table3[[#This Row],[Moda]],param!$A$2:$A$6,0))*Table3[[#This Row],[jarak]])</f>
        <v>55690000</v>
      </c>
      <c r="G148" s="7">
        <f>INDEX(param!$K$2:$K$6,MATCH(Table3[[#This Row],[Moda]],param!$A$2:$A$6,0))</f>
        <v>130</v>
      </c>
      <c r="H148" s="7">
        <f>IF(Table3[[#This Row],[Asal]]="A",INDEX(Table2[limit_jakarta],MATCH(Table3[[#This Row],[Moda]],param!$A$2:$A$6,0)),INDEX(Table2[limit_non_jakarta],MATCH(Table3[[#This Row],[Moda]],param!$A$2:$A$6,0)))</f>
        <v>2</v>
      </c>
    </row>
    <row r="149" spans="1:8" x14ac:dyDescent="0.25">
      <c r="A149" s="6" t="s">
        <v>13</v>
      </c>
      <c r="B149" s="6" t="s">
        <v>40</v>
      </c>
      <c r="C149" s="6" t="s">
        <v>76</v>
      </c>
      <c r="D149" s="7">
        <f>INDEX(distances!$B$2:$AP$42,MATCH(A149,distances!$A$2:$A$42,0),MATCH(B149,distances!$B$1:$AP$1,0))</f>
        <v>306</v>
      </c>
      <c r="E149" s="8">
        <f>INDEX(param!$L$2:$L$6,MATCH(Table3[[#This Row],[Moda]],param!$A$2:$A$6,0))</f>
        <v>6000</v>
      </c>
      <c r="F149" s="8">
        <f>INDEX(param!$M$2:$M$6,MATCH(Table3[[#This Row],[Moda]],param!$A$2:$A$6,0))+(INDEX(param!$N$2:$N$6,MATCH(Table3[[#This Row],[Moda]],param!$A$2:$A$6,0))*Table3[[#This Row],[jarak]])</f>
        <v>47770000</v>
      </c>
      <c r="G149" s="7">
        <f>INDEX(param!$K$2:$K$6,MATCH(Table3[[#This Row],[Moda]],param!$A$2:$A$6,0))</f>
        <v>130</v>
      </c>
      <c r="H149" s="7">
        <f>IF(Table3[[#This Row],[Asal]]="A",INDEX(Table2[limit_jakarta],MATCH(Table3[[#This Row],[Moda]],param!$A$2:$A$6,0)),INDEX(Table2[limit_non_jakarta],MATCH(Table3[[#This Row],[Moda]],param!$A$2:$A$6,0)))</f>
        <v>2</v>
      </c>
    </row>
    <row r="150" spans="1:8" x14ac:dyDescent="0.25">
      <c r="A150" s="6" t="s">
        <v>13</v>
      </c>
      <c r="B150" s="6" t="s">
        <v>41</v>
      </c>
      <c r="C150" s="6" t="s">
        <v>76</v>
      </c>
      <c r="D150" s="7">
        <f>INDEX(distances!$B$2:$AP$42,MATCH(A150,distances!$A$2:$A$42,0),MATCH(B150,distances!$B$1:$AP$1,0))</f>
        <v>172</v>
      </c>
      <c r="E150" s="8">
        <f>INDEX(param!$L$2:$L$6,MATCH(Table3[[#This Row],[Moda]],param!$A$2:$A$6,0))</f>
        <v>6000</v>
      </c>
      <c r="F150" s="8">
        <f>INDEX(param!$M$2:$M$6,MATCH(Table3[[#This Row],[Moda]],param!$A$2:$A$6,0))+(INDEX(param!$N$2:$N$6,MATCH(Table3[[#This Row],[Moda]],param!$A$2:$A$6,0))*Table3[[#This Row],[jarak]])</f>
        <v>41740000</v>
      </c>
      <c r="G150" s="7">
        <f>INDEX(param!$K$2:$K$6,MATCH(Table3[[#This Row],[Moda]],param!$A$2:$A$6,0))</f>
        <v>130</v>
      </c>
      <c r="H150" s="7">
        <f>IF(Table3[[#This Row],[Asal]]="A",INDEX(Table2[limit_jakarta],MATCH(Table3[[#This Row],[Moda]],param!$A$2:$A$6,0)),INDEX(Table2[limit_non_jakarta],MATCH(Table3[[#This Row],[Moda]],param!$A$2:$A$6,0)))</f>
        <v>2</v>
      </c>
    </row>
    <row r="151" spans="1:8" x14ac:dyDescent="0.25">
      <c r="A151" s="6" t="s">
        <v>13</v>
      </c>
      <c r="B151" s="6" t="s">
        <v>42</v>
      </c>
      <c r="C151" s="6" t="s">
        <v>76</v>
      </c>
      <c r="D151" s="7">
        <f>INDEX(distances!$B$2:$AP$42,MATCH(A151,distances!$A$2:$A$42,0),MATCH(B151,distances!$B$1:$AP$1,0))</f>
        <v>469</v>
      </c>
      <c r="E151" s="8">
        <f>INDEX(param!$L$2:$L$6,MATCH(Table3[[#This Row],[Moda]],param!$A$2:$A$6,0))</f>
        <v>6000</v>
      </c>
      <c r="F151" s="8">
        <f>INDEX(param!$M$2:$M$6,MATCH(Table3[[#This Row],[Moda]],param!$A$2:$A$6,0))+(INDEX(param!$N$2:$N$6,MATCH(Table3[[#This Row],[Moda]],param!$A$2:$A$6,0))*Table3[[#This Row],[jarak]])</f>
        <v>55105000</v>
      </c>
      <c r="G151" s="7">
        <f>INDEX(param!$K$2:$K$6,MATCH(Table3[[#This Row],[Moda]],param!$A$2:$A$6,0))</f>
        <v>130</v>
      </c>
      <c r="H151" s="7">
        <f>IF(Table3[[#This Row],[Asal]]="A",INDEX(Table2[limit_jakarta],MATCH(Table3[[#This Row],[Moda]],param!$A$2:$A$6,0)),INDEX(Table2[limit_non_jakarta],MATCH(Table3[[#This Row],[Moda]],param!$A$2:$A$6,0)))</f>
        <v>2</v>
      </c>
    </row>
    <row r="152" spans="1:8" x14ac:dyDescent="0.25">
      <c r="A152" s="6" t="s">
        <v>13</v>
      </c>
      <c r="B152" s="6" t="s">
        <v>43</v>
      </c>
      <c r="C152" s="6" t="s">
        <v>76</v>
      </c>
      <c r="D152" s="7">
        <f>INDEX(distances!$B$2:$AP$42,MATCH(A152,distances!$A$2:$A$42,0),MATCH(B152,distances!$B$1:$AP$1,0))</f>
        <v>375</v>
      </c>
      <c r="E152" s="8">
        <f>INDEX(param!$L$2:$L$6,MATCH(Table3[[#This Row],[Moda]],param!$A$2:$A$6,0))</f>
        <v>6000</v>
      </c>
      <c r="F152" s="8">
        <f>INDEX(param!$M$2:$M$6,MATCH(Table3[[#This Row],[Moda]],param!$A$2:$A$6,0))+(INDEX(param!$N$2:$N$6,MATCH(Table3[[#This Row],[Moda]],param!$A$2:$A$6,0))*Table3[[#This Row],[jarak]])</f>
        <v>50875000</v>
      </c>
      <c r="G152" s="7">
        <f>INDEX(param!$K$2:$K$6,MATCH(Table3[[#This Row],[Moda]],param!$A$2:$A$6,0))</f>
        <v>130</v>
      </c>
      <c r="H152" s="7">
        <f>IF(Table3[[#This Row],[Asal]]="A",INDEX(Table2[limit_jakarta],MATCH(Table3[[#This Row],[Moda]],param!$A$2:$A$6,0)),INDEX(Table2[limit_non_jakarta],MATCH(Table3[[#This Row],[Moda]],param!$A$2:$A$6,0)))</f>
        <v>2</v>
      </c>
    </row>
    <row r="153" spans="1:8" x14ac:dyDescent="0.25">
      <c r="A153" s="6" t="s">
        <v>13</v>
      </c>
      <c r="B153" s="6" t="s">
        <v>44</v>
      </c>
      <c r="C153" s="6" t="s">
        <v>76</v>
      </c>
      <c r="D153" s="7">
        <f>INDEX(distances!$B$2:$AP$42,MATCH(A153,distances!$A$2:$A$42,0),MATCH(B153,distances!$B$1:$AP$1,0))</f>
        <v>87</v>
      </c>
      <c r="E153" s="8">
        <f>INDEX(param!$L$2:$L$6,MATCH(Table3[[#This Row],[Moda]],param!$A$2:$A$6,0))</f>
        <v>6000</v>
      </c>
      <c r="F153" s="8">
        <f>INDEX(param!$M$2:$M$6,MATCH(Table3[[#This Row],[Moda]],param!$A$2:$A$6,0))+(INDEX(param!$N$2:$N$6,MATCH(Table3[[#This Row],[Moda]],param!$A$2:$A$6,0))*Table3[[#This Row],[jarak]])</f>
        <v>37915000</v>
      </c>
      <c r="G153" s="7">
        <f>INDEX(param!$K$2:$K$6,MATCH(Table3[[#This Row],[Moda]],param!$A$2:$A$6,0))</f>
        <v>130</v>
      </c>
      <c r="H153" s="7">
        <f>IF(Table3[[#This Row],[Asal]]="A",INDEX(Table2[limit_jakarta],MATCH(Table3[[#This Row],[Moda]],param!$A$2:$A$6,0)),INDEX(Table2[limit_non_jakarta],MATCH(Table3[[#This Row],[Moda]],param!$A$2:$A$6,0)))</f>
        <v>2</v>
      </c>
    </row>
    <row r="154" spans="1:8" x14ac:dyDescent="0.25">
      <c r="A154" s="6" t="s">
        <v>13</v>
      </c>
      <c r="B154" s="6" t="s">
        <v>45</v>
      </c>
      <c r="C154" s="6" t="s">
        <v>76</v>
      </c>
      <c r="D154" s="7">
        <f>INDEX(distances!$B$2:$AP$42,MATCH(A154,distances!$A$2:$A$42,0),MATCH(B154,distances!$B$1:$AP$1,0))</f>
        <v>145</v>
      </c>
      <c r="E154" s="8">
        <f>INDEX(param!$L$2:$L$6,MATCH(Table3[[#This Row],[Moda]],param!$A$2:$A$6,0))</f>
        <v>6000</v>
      </c>
      <c r="F154" s="8">
        <f>INDEX(param!$M$2:$M$6,MATCH(Table3[[#This Row],[Moda]],param!$A$2:$A$6,0))+(INDEX(param!$N$2:$N$6,MATCH(Table3[[#This Row],[Moda]],param!$A$2:$A$6,0))*Table3[[#This Row],[jarak]])</f>
        <v>40525000</v>
      </c>
      <c r="G154" s="7">
        <f>INDEX(param!$K$2:$K$6,MATCH(Table3[[#This Row],[Moda]],param!$A$2:$A$6,0))</f>
        <v>130</v>
      </c>
      <c r="H154" s="7">
        <f>IF(Table3[[#This Row],[Asal]]="A",INDEX(Table2[limit_jakarta],MATCH(Table3[[#This Row],[Moda]],param!$A$2:$A$6,0)),INDEX(Table2[limit_non_jakarta],MATCH(Table3[[#This Row],[Moda]],param!$A$2:$A$6,0)))</f>
        <v>2</v>
      </c>
    </row>
    <row r="155" spans="1:8" x14ac:dyDescent="0.25">
      <c r="A155" s="6" t="s">
        <v>13</v>
      </c>
      <c r="B155" s="6" t="s">
        <v>46</v>
      </c>
      <c r="C155" s="6" t="s">
        <v>76</v>
      </c>
      <c r="D155" s="7">
        <f>INDEX(distances!$B$2:$AP$42,MATCH(A155,distances!$A$2:$A$42,0),MATCH(B155,distances!$B$1:$AP$1,0))</f>
        <v>287</v>
      </c>
      <c r="E155" s="8">
        <f>INDEX(param!$L$2:$L$6,MATCH(Table3[[#This Row],[Moda]],param!$A$2:$A$6,0))</f>
        <v>6000</v>
      </c>
      <c r="F155" s="8">
        <f>INDEX(param!$M$2:$M$6,MATCH(Table3[[#This Row],[Moda]],param!$A$2:$A$6,0))+(INDEX(param!$N$2:$N$6,MATCH(Table3[[#This Row],[Moda]],param!$A$2:$A$6,0))*Table3[[#This Row],[jarak]])</f>
        <v>46915000</v>
      </c>
      <c r="G155" s="7">
        <f>INDEX(param!$K$2:$K$6,MATCH(Table3[[#This Row],[Moda]],param!$A$2:$A$6,0))</f>
        <v>130</v>
      </c>
      <c r="H155" s="7">
        <f>IF(Table3[[#This Row],[Asal]]="A",INDEX(Table2[limit_jakarta],MATCH(Table3[[#This Row],[Moda]],param!$A$2:$A$6,0)),INDEX(Table2[limit_non_jakarta],MATCH(Table3[[#This Row],[Moda]],param!$A$2:$A$6,0)))</f>
        <v>2</v>
      </c>
    </row>
    <row r="156" spans="1:8" x14ac:dyDescent="0.25">
      <c r="A156" s="6" t="s">
        <v>13</v>
      </c>
      <c r="B156" s="6" t="s">
        <v>47</v>
      </c>
      <c r="C156" s="6" t="s">
        <v>76</v>
      </c>
      <c r="D156" s="7">
        <f>INDEX(distances!$B$2:$AP$42,MATCH(A156,distances!$A$2:$A$42,0),MATCH(B156,distances!$B$1:$AP$1,0))</f>
        <v>40</v>
      </c>
      <c r="E156" s="8">
        <f>INDEX(param!$L$2:$L$6,MATCH(Table3[[#This Row],[Moda]],param!$A$2:$A$6,0))</f>
        <v>6000</v>
      </c>
      <c r="F156" s="8">
        <f>INDEX(param!$M$2:$M$6,MATCH(Table3[[#This Row],[Moda]],param!$A$2:$A$6,0))+(INDEX(param!$N$2:$N$6,MATCH(Table3[[#This Row],[Moda]],param!$A$2:$A$6,0))*Table3[[#This Row],[jarak]])</f>
        <v>35800000</v>
      </c>
      <c r="G156" s="7">
        <f>INDEX(param!$K$2:$K$6,MATCH(Table3[[#This Row],[Moda]],param!$A$2:$A$6,0))</f>
        <v>130</v>
      </c>
      <c r="H156" s="7">
        <f>IF(Table3[[#This Row],[Asal]]="A",INDEX(Table2[limit_jakarta],MATCH(Table3[[#This Row],[Moda]],param!$A$2:$A$6,0)),INDEX(Table2[limit_non_jakarta],MATCH(Table3[[#This Row],[Moda]],param!$A$2:$A$6,0)))</f>
        <v>2</v>
      </c>
    </row>
    <row r="157" spans="1:8" x14ac:dyDescent="0.25">
      <c r="A157" s="6" t="s">
        <v>13</v>
      </c>
      <c r="B157" s="6" t="s">
        <v>48</v>
      </c>
      <c r="C157" s="6" t="s">
        <v>76</v>
      </c>
      <c r="D157" s="7">
        <f>INDEX(distances!$B$2:$AP$42,MATCH(A157,distances!$A$2:$A$42,0),MATCH(B157,distances!$B$1:$AP$1,0))</f>
        <v>56</v>
      </c>
      <c r="E157" s="8">
        <f>INDEX(param!$L$2:$L$6,MATCH(Table3[[#This Row],[Moda]],param!$A$2:$A$6,0))</f>
        <v>6000</v>
      </c>
      <c r="F157" s="8">
        <f>INDEX(param!$M$2:$M$6,MATCH(Table3[[#This Row],[Moda]],param!$A$2:$A$6,0))+(INDEX(param!$N$2:$N$6,MATCH(Table3[[#This Row],[Moda]],param!$A$2:$A$6,0))*Table3[[#This Row],[jarak]])</f>
        <v>36520000</v>
      </c>
      <c r="G157" s="7">
        <f>INDEX(param!$K$2:$K$6,MATCH(Table3[[#This Row],[Moda]],param!$A$2:$A$6,0))</f>
        <v>130</v>
      </c>
      <c r="H157" s="7">
        <f>IF(Table3[[#This Row],[Asal]]="A",INDEX(Table2[limit_jakarta],MATCH(Table3[[#This Row],[Moda]],param!$A$2:$A$6,0)),INDEX(Table2[limit_non_jakarta],MATCH(Table3[[#This Row],[Moda]],param!$A$2:$A$6,0)))</f>
        <v>2</v>
      </c>
    </row>
    <row r="158" spans="1:8" x14ac:dyDescent="0.25">
      <c r="A158" s="6" t="s">
        <v>13</v>
      </c>
      <c r="B158" s="6" t="s">
        <v>49</v>
      </c>
      <c r="C158" s="6" t="s">
        <v>76</v>
      </c>
      <c r="D158" s="7">
        <f>INDEX(distances!$B$2:$AP$42,MATCH(A158,distances!$A$2:$A$42,0),MATCH(B158,distances!$B$1:$AP$1,0))</f>
        <v>183</v>
      </c>
      <c r="E158" s="8">
        <f>INDEX(param!$L$2:$L$6,MATCH(Table3[[#This Row],[Moda]],param!$A$2:$A$6,0))</f>
        <v>6000</v>
      </c>
      <c r="F158" s="8">
        <f>INDEX(param!$M$2:$M$6,MATCH(Table3[[#This Row],[Moda]],param!$A$2:$A$6,0))+(INDEX(param!$N$2:$N$6,MATCH(Table3[[#This Row],[Moda]],param!$A$2:$A$6,0))*Table3[[#This Row],[jarak]])</f>
        <v>42235000</v>
      </c>
      <c r="G158" s="7">
        <f>INDEX(param!$K$2:$K$6,MATCH(Table3[[#This Row],[Moda]],param!$A$2:$A$6,0))</f>
        <v>130</v>
      </c>
      <c r="H158" s="7">
        <f>IF(Table3[[#This Row],[Asal]]="A",INDEX(Table2[limit_jakarta],MATCH(Table3[[#This Row],[Moda]],param!$A$2:$A$6,0)),INDEX(Table2[limit_non_jakarta],MATCH(Table3[[#This Row],[Moda]],param!$A$2:$A$6,0)))</f>
        <v>2</v>
      </c>
    </row>
    <row r="159" spans="1:8" x14ac:dyDescent="0.25">
      <c r="A159" s="6" t="s">
        <v>13</v>
      </c>
      <c r="B159" s="6" t="s">
        <v>50</v>
      </c>
      <c r="C159" s="6" t="s">
        <v>76</v>
      </c>
      <c r="D159" s="7">
        <f>INDEX(distances!$B$2:$AP$42,MATCH(A159,distances!$A$2:$A$42,0),MATCH(B159,distances!$B$1:$AP$1,0))</f>
        <v>487</v>
      </c>
      <c r="E159" s="8">
        <f>INDEX(param!$L$2:$L$6,MATCH(Table3[[#This Row],[Moda]],param!$A$2:$A$6,0))</f>
        <v>6000</v>
      </c>
      <c r="F159" s="8">
        <f>INDEX(param!$M$2:$M$6,MATCH(Table3[[#This Row],[Moda]],param!$A$2:$A$6,0))+(INDEX(param!$N$2:$N$6,MATCH(Table3[[#This Row],[Moda]],param!$A$2:$A$6,0))*Table3[[#This Row],[jarak]])</f>
        <v>55915000</v>
      </c>
      <c r="G159" s="7">
        <f>INDEX(param!$K$2:$K$6,MATCH(Table3[[#This Row],[Moda]],param!$A$2:$A$6,0))</f>
        <v>130</v>
      </c>
      <c r="H159" s="7">
        <f>IF(Table3[[#This Row],[Asal]]="A",INDEX(Table2[limit_jakarta],MATCH(Table3[[#This Row],[Moda]],param!$A$2:$A$6,0)),INDEX(Table2[limit_non_jakarta],MATCH(Table3[[#This Row],[Moda]],param!$A$2:$A$6,0)))</f>
        <v>2</v>
      </c>
    </row>
    <row r="160" spans="1:8" x14ac:dyDescent="0.25">
      <c r="A160" s="6" t="s">
        <v>13</v>
      </c>
      <c r="B160" s="6" t="s">
        <v>51</v>
      </c>
      <c r="C160" s="6" t="s">
        <v>76</v>
      </c>
      <c r="D160" s="7">
        <f>INDEX(distances!$B$2:$AP$42,MATCH(A160,distances!$A$2:$A$42,0),MATCH(B160,distances!$B$1:$AP$1,0))</f>
        <v>476</v>
      </c>
      <c r="E160" s="8">
        <f>INDEX(param!$L$2:$L$6,MATCH(Table3[[#This Row],[Moda]],param!$A$2:$A$6,0))</f>
        <v>6000</v>
      </c>
      <c r="F160" s="8">
        <f>INDEX(param!$M$2:$M$6,MATCH(Table3[[#This Row],[Moda]],param!$A$2:$A$6,0))+(INDEX(param!$N$2:$N$6,MATCH(Table3[[#This Row],[Moda]],param!$A$2:$A$6,0))*Table3[[#This Row],[jarak]])</f>
        <v>55420000</v>
      </c>
      <c r="G160" s="7">
        <f>INDEX(param!$K$2:$K$6,MATCH(Table3[[#This Row],[Moda]],param!$A$2:$A$6,0))</f>
        <v>130</v>
      </c>
      <c r="H160" s="7">
        <f>IF(Table3[[#This Row],[Asal]]="A",INDEX(Table2[limit_jakarta],MATCH(Table3[[#This Row],[Moda]],param!$A$2:$A$6,0)),INDEX(Table2[limit_non_jakarta],MATCH(Table3[[#This Row],[Moda]],param!$A$2:$A$6,0)))</f>
        <v>2</v>
      </c>
    </row>
    <row r="161" spans="1:8" x14ac:dyDescent="0.25">
      <c r="A161" s="6" t="s">
        <v>13</v>
      </c>
      <c r="B161" s="6" t="s">
        <v>52</v>
      </c>
      <c r="C161" s="6" t="s">
        <v>76</v>
      </c>
      <c r="D161" s="7">
        <f>INDEX(distances!$B$2:$AP$42,MATCH(A161,distances!$A$2:$A$42,0),MATCH(B161,distances!$B$1:$AP$1,0))</f>
        <v>85</v>
      </c>
      <c r="E161" s="8">
        <f>INDEX(param!$L$2:$L$6,MATCH(Table3[[#This Row],[Moda]],param!$A$2:$A$6,0))</f>
        <v>6000</v>
      </c>
      <c r="F161" s="8">
        <f>INDEX(param!$M$2:$M$6,MATCH(Table3[[#This Row],[Moda]],param!$A$2:$A$6,0))+(INDEX(param!$N$2:$N$6,MATCH(Table3[[#This Row],[Moda]],param!$A$2:$A$6,0))*Table3[[#This Row],[jarak]])</f>
        <v>37825000</v>
      </c>
      <c r="G161" s="7">
        <f>INDEX(param!$K$2:$K$6,MATCH(Table3[[#This Row],[Moda]],param!$A$2:$A$6,0))</f>
        <v>130</v>
      </c>
      <c r="H161" s="7">
        <f>IF(Table3[[#This Row],[Asal]]="A",INDEX(Table2[limit_jakarta],MATCH(Table3[[#This Row],[Moda]],param!$A$2:$A$6,0)),INDEX(Table2[limit_non_jakarta],MATCH(Table3[[#This Row],[Moda]],param!$A$2:$A$6,0)))</f>
        <v>2</v>
      </c>
    </row>
    <row r="162" spans="1:8" x14ac:dyDescent="0.25">
      <c r="A162" s="6" t="s">
        <v>13</v>
      </c>
      <c r="B162" s="6" t="s">
        <v>15</v>
      </c>
      <c r="C162" t="s">
        <v>77</v>
      </c>
      <c r="D162" s="7">
        <f>INDEX(distances!$B$2:$AP$42,MATCH(A162,distances!$A$2:$A$42,0),MATCH(B162,distances!$B$1:$AP$1,0))</f>
        <v>368</v>
      </c>
      <c r="E162" s="8">
        <f>INDEX(param!$L$2:$L$6,MATCH(Table3[[#This Row],[Moda]],param!$A$2:$A$6,0))</f>
        <v>11000</v>
      </c>
      <c r="F162" s="8">
        <f>INDEX(param!$M$2:$M$6,MATCH(Table3[[#This Row],[Moda]],param!$A$2:$A$6,0))+(INDEX(param!$N$2:$N$6,MATCH(Table3[[#This Row],[Moda]],param!$A$2:$A$6,0))*Table3[[#This Row],[jarak]])</f>
        <v>40378000</v>
      </c>
      <c r="G162" s="7">
        <f>INDEX(param!$K$2:$K$6,MATCH(Table3[[#This Row],[Moda]],param!$A$2:$A$6,0))</f>
        <v>90</v>
      </c>
      <c r="H162" s="7">
        <f>IF(Table3[[#This Row],[Asal]]="A",INDEX(Table2[limit_jakarta],MATCH(Table3[[#This Row],[Moda]],param!$A$2:$A$6,0)),INDEX(Table2[limit_non_jakarta],MATCH(Table3[[#This Row],[Moda]],param!$A$2:$A$6,0)))</f>
        <v>2</v>
      </c>
    </row>
    <row r="163" spans="1:8" x14ac:dyDescent="0.25">
      <c r="A163" s="6" t="s">
        <v>13</v>
      </c>
      <c r="B163" s="6" t="s">
        <v>16</v>
      </c>
      <c r="C163" s="6" t="s">
        <v>77</v>
      </c>
      <c r="D163" s="7">
        <f>INDEX(distances!$B$2:$AP$42,MATCH(A163,distances!$A$2:$A$42,0),MATCH(B163,distances!$B$1:$AP$1,0))</f>
        <v>263</v>
      </c>
      <c r="E163" s="8">
        <f>INDEX(param!$L$2:$L$6,MATCH(Table3[[#This Row],[Moda]],param!$A$2:$A$6,0))</f>
        <v>11000</v>
      </c>
      <c r="F163" s="8">
        <f>INDEX(param!$M$2:$M$6,MATCH(Table3[[#This Row],[Moda]],param!$A$2:$A$6,0))+(INDEX(param!$N$2:$N$6,MATCH(Table3[[#This Row],[Moda]],param!$A$2:$A$6,0))*Table3[[#This Row],[jarak]])</f>
        <v>40273000</v>
      </c>
      <c r="G163" s="7">
        <f>INDEX(param!$K$2:$K$6,MATCH(Table3[[#This Row],[Moda]],param!$A$2:$A$6,0))</f>
        <v>90</v>
      </c>
      <c r="H163" s="7">
        <f>IF(Table3[[#This Row],[Asal]]="A",INDEX(Table2[limit_jakarta],MATCH(Table3[[#This Row],[Moda]],param!$A$2:$A$6,0)),INDEX(Table2[limit_non_jakarta],MATCH(Table3[[#This Row],[Moda]],param!$A$2:$A$6,0)))</f>
        <v>2</v>
      </c>
    </row>
    <row r="164" spans="1:8" x14ac:dyDescent="0.25">
      <c r="A164" s="6" t="s">
        <v>13</v>
      </c>
      <c r="B164" s="6" t="s">
        <v>17</v>
      </c>
      <c r="C164" s="6" t="s">
        <v>77</v>
      </c>
      <c r="D164" s="7">
        <f>INDEX(distances!$B$2:$AP$42,MATCH(A164,distances!$A$2:$A$42,0),MATCH(B164,distances!$B$1:$AP$1,0))</f>
        <v>136</v>
      </c>
      <c r="E164" s="8">
        <f>INDEX(param!$L$2:$L$6,MATCH(Table3[[#This Row],[Moda]],param!$A$2:$A$6,0))</f>
        <v>11000</v>
      </c>
      <c r="F164" s="8">
        <f>INDEX(param!$M$2:$M$6,MATCH(Table3[[#This Row],[Moda]],param!$A$2:$A$6,0))+(INDEX(param!$N$2:$N$6,MATCH(Table3[[#This Row],[Moda]],param!$A$2:$A$6,0))*Table3[[#This Row],[jarak]])</f>
        <v>40146000</v>
      </c>
      <c r="G164" s="7">
        <f>INDEX(param!$K$2:$K$6,MATCH(Table3[[#This Row],[Moda]],param!$A$2:$A$6,0))</f>
        <v>90</v>
      </c>
      <c r="H164" s="7">
        <f>IF(Table3[[#This Row],[Asal]]="A",INDEX(Table2[limit_jakarta],MATCH(Table3[[#This Row],[Moda]],param!$A$2:$A$6,0)),INDEX(Table2[limit_non_jakarta],MATCH(Table3[[#This Row],[Moda]],param!$A$2:$A$6,0)))</f>
        <v>2</v>
      </c>
    </row>
    <row r="165" spans="1:8" x14ac:dyDescent="0.25">
      <c r="A165" s="6" t="s">
        <v>13</v>
      </c>
      <c r="B165" s="6" t="s">
        <v>18</v>
      </c>
      <c r="C165" s="6" t="s">
        <v>77</v>
      </c>
      <c r="D165" s="7">
        <f>INDEX(distances!$B$2:$AP$42,MATCH(A165,distances!$A$2:$A$42,0),MATCH(B165,distances!$B$1:$AP$1,0))</f>
        <v>164</v>
      </c>
      <c r="E165" s="8">
        <f>INDEX(param!$L$2:$L$6,MATCH(Table3[[#This Row],[Moda]],param!$A$2:$A$6,0))</f>
        <v>11000</v>
      </c>
      <c r="F165" s="8">
        <f>INDEX(param!$M$2:$M$6,MATCH(Table3[[#This Row],[Moda]],param!$A$2:$A$6,0))+(INDEX(param!$N$2:$N$6,MATCH(Table3[[#This Row],[Moda]],param!$A$2:$A$6,0))*Table3[[#This Row],[jarak]])</f>
        <v>40174000</v>
      </c>
      <c r="G165" s="7">
        <f>INDEX(param!$K$2:$K$6,MATCH(Table3[[#This Row],[Moda]],param!$A$2:$A$6,0))</f>
        <v>90</v>
      </c>
      <c r="H165" s="7">
        <f>IF(Table3[[#This Row],[Asal]]="A",INDEX(Table2[limit_jakarta],MATCH(Table3[[#This Row],[Moda]],param!$A$2:$A$6,0)),INDEX(Table2[limit_non_jakarta],MATCH(Table3[[#This Row],[Moda]],param!$A$2:$A$6,0)))</f>
        <v>2</v>
      </c>
    </row>
    <row r="166" spans="1:8" x14ac:dyDescent="0.25">
      <c r="A166" s="6" t="s">
        <v>13</v>
      </c>
      <c r="B166" s="6" t="s">
        <v>19</v>
      </c>
      <c r="C166" s="6" t="s">
        <v>77</v>
      </c>
      <c r="D166" s="7">
        <f>INDEX(distances!$B$2:$AP$42,MATCH(A166,distances!$A$2:$A$42,0),MATCH(B166,distances!$B$1:$AP$1,0))</f>
        <v>336</v>
      </c>
      <c r="E166" s="8">
        <f>INDEX(param!$L$2:$L$6,MATCH(Table3[[#This Row],[Moda]],param!$A$2:$A$6,0))</f>
        <v>11000</v>
      </c>
      <c r="F166" s="8">
        <f>INDEX(param!$M$2:$M$6,MATCH(Table3[[#This Row],[Moda]],param!$A$2:$A$6,0))+(INDEX(param!$N$2:$N$6,MATCH(Table3[[#This Row],[Moda]],param!$A$2:$A$6,0))*Table3[[#This Row],[jarak]])</f>
        <v>40346000</v>
      </c>
      <c r="G166" s="7">
        <f>INDEX(param!$K$2:$K$6,MATCH(Table3[[#This Row],[Moda]],param!$A$2:$A$6,0))</f>
        <v>90</v>
      </c>
      <c r="H166" s="7">
        <f>IF(Table3[[#This Row],[Asal]]="A",INDEX(Table2[limit_jakarta],MATCH(Table3[[#This Row],[Moda]],param!$A$2:$A$6,0)),INDEX(Table2[limit_non_jakarta],MATCH(Table3[[#This Row],[Moda]],param!$A$2:$A$6,0)))</f>
        <v>2</v>
      </c>
    </row>
    <row r="167" spans="1:8" x14ac:dyDescent="0.25">
      <c r="A167" s="6" t="s">
        <v>13</v>
      </c>
      <c r="B167" s="6" t="s">
        <v>20</v>
      </c>
      <c r="C167" s="6" t="s">
        <v>77</v>
      </c>
      <c r="D167" s="7">
        <f>INDEX(distances!$B$2:$AP$42,MATCH(A167,distances!$A$2:$A$42,0),MATCH(B167,distances!$B$1:$AP$1,0))</f>
        <v>418</v>
      </c>
      <c r="E167" s="8">
        <f>INDEX(param!$L$2:$L$6,MATCH(Table3[[#This Row],[Moda]],param!$A$2:$A$6,0))</f>
        <v>11000</v>
      </c>
      <c r="F167" s="8">
        <f>INDEX(param!$M$2:$M$6,MATCH(Table3[[#This Row],[Moda]],param!$A$2:$A$6,0))+(INDEX(param!$N$2:$N$6,MATCH(Table3[[#This Row],[Moda]],param!$A$2:$A$6,0))*Table3[[#This Row],[jarak]])</f>
        <v>40428000</v>
      </c>
      <c r="G167" s="7">
        <f>INDEX(param!$K$2:$K$6,MATCH(Table3[[#This Row],[Moda]],param!$A$2:$A$6,0))</f>
        <v>90</v>
      </c>
      <c r="H167" s="7">
        <f>IF(Table3[[#This Row],[Asal]]="A",INDEX(Table2[limit_jakarta],MATCH(Table3[[#This Row],[Moda]],param!$A$2:$A$6,0)),INDEX(Table2[limit_non_jakarta],MATCH(Table3[[#This Row],[Moda]],param!$A$2:$A$6,0)))</f>
        <v>2</v>
      </c>
    </row>
    <row r="168" spans="1:8" x14ac:dyDescent="0.25">
      <c r="A168" s="6" t="s">
        <v>13</v>
      </c>
      <c r="B168" s="6" t="s">
        <v>21</v>
      </c>
      <c r="C168" s="6" t="s">
        <v>77</v>
      </c>
      <c r="D168" s="7">
        <f>INDEX(distances!$B$2:$AP$42,MATCH(A168,distances!$A$2:$A$42,0),MATCH(B168,distances!$B$1:$AP$1,0))</f>
        <v>513</v>
      </c>
      <c r="E168" s="8">
        <f>INDEX(param!$L$2:$L$6,MATCH(Table3[[#This Row],[Moda]],param!$A$2:$A$6,0))</f>
        <v>11000</v>
      </c>
      <c r="F168" s="8">
        <f>INDEX(param!$M$2:$M$6,MATCH(Table3[[#This Row],[Moda]],param!$A$2:$A$6,0))+(INDEX(param!$N$2:$N$6,MATCH(Table3[[#This Row],[Moda]],param!$A$2:$A$6,0))*Table3[[#This Row],[jarak]])</f>
        <v>40523000</v>
      </c>
      <c r="G168" s="7">
        <f>INDEX(param!$K$2:$K$6,MATCH(Table3[[#This Row],[Moda]],param!$A$2:$A$6,0))</f>
        <v>90</v>
      </c>
      <c r="H168" s="7">
        <f>IF(Table3[[#This Row],[Asal]]="A",INDEX(Table2[limit_jakarta],MATCH(Table3[[#This Row],[Moda]],param!$A$2:$A$6,0)),INDEX(Table2[limit_non_jakarta],MATCH(Table3[[#This Row],[Moda]],param!$A$2:$A$6,0)))</f>
        <v>2</v>
      </c>
    </row>
    <row r="169" spans="1:8" x14ac:dyDescent="0.25">
      <c r="A169" s="6" t="s">
        <v>13</v>
      </c>
      <c r="B169" s="6" t="s">
        <v>22</v>
      </c>
      <c r="C169" s="6" t="s">
        <v>77</v>
      </c>
      <c r="D169" s="7">
        <f>INDEX(distances!$B$2:$AP$42,MATCH(A169,distances!$A$2:$A$42,0),MATCH(B169,distances!$B$1:$AP$1,0))</f>
        <v>208</v>
      </c>
      <c r="E169" s="8">
        <f>INDEX(param!$L$2:$L$6,MATCH(Table3[[#This Row],[Moda]],param!$A$2:$A$6,0))</f>
        <v>11000</v>
      </c>
      <c r="F169" s="8">
        <f>INDEX(param!$M$2:$M$6,MATCH(Table3[[#This Row],[Moda]],param!$A$2:$A$6,0))+(INDEX(param!$N$2:$N$6,MATCH(Table3[[#This Row],[Moda]],param!$A$2:$A$6,0))*Table3[[#This Row],[jarak]])</f>
        <v>40218000</v>
      </c>
      <c r="G169" s="7">
        <f>INDEX(param!$K$2:$K$6,MATCH(Table3[[#This Row],[Moda]],param!$A$2:$A$6,0))</f>
        <v>90</v>
      </c>
      <c r="H169" s="7">
        <f>IF(Table3[[#This Row],[Asal]]="A",INDEX(Table2[limit_jakarta],MATCH(Table3[[#This Row],[Moda]],param!$A$2:$A$6,0)),INDEX(Table2[limit_non_jakarta],MATCH(Table3[[#This Row],[Moda]],param!$A$2:$A$6,0)))</f>
        <v>2</v>
      </c>
    </row>
    <row r="170" spans="1:8" x14ac:dyDescent="0.25">
      <c r="A170" s="6" t="s">
        <v>13</v>
      </c>
      <c r="B170" s="6" t="s">
        <v>23</v>
      </c>
      <c r="C170" s="6" t="s">
        <v>77</v>
      </c>
      <c r="D170" s="7">
        <f>INDEX(distances!$B$2:$AP$42,MATCH(A170,distances!$A$2:$A$42,0),MATCH(B170,distances!$B$1:$AP$1,0))</f>
        <v>186</v>
      </c>
      <c r="E170" s="8">
        <f>INDEX(param!$L$2:$L$6,MATCH(Table3[[#This Row],[Moda]],param!$A$2:$A$6,0))</f>
        <v>11000</v>
      </c>
      <c r="F170" s="8">
        <f>INDEX(param!$M$2:$M$6,MATCH(Table3[[#This Row],[Moda]],param!$A$2:$A$6,0))+(INDEX(param!$N$2:$N$6,MATCH(Table3[[#This Row],[Moda]],param!$A$2:$A$6,0))*Table3[[#This Row],[jarak]])</f>
        <v>40196000</v>
      </c>
      <c r="G170" s="7">
        <f>INDEX(param!$K$2:$K$6,MATCH(Table3[[#This Row],[Moda]],param!$A$2:$A$6,0))</f>
        <v>90</v>
      </c>
      <c r="H170" s="7">
        <f>IF(Table3[[#This Row],[Asal]]="A",INDEX(Table2[limit_jakarta],MATCH(Table3[[#This Row],[Moda]],param!$A$2:$A$6,0)),INDEX(Table2[limit_non_jakarta],MATCH(Table3[[#This Row],[Moda]],param!$A$2:$A$6,0)))</f>
        <v>2</v>
      </c>
    </row>
    <row r="171" spans="1:8" x14ac:dyDescent="0.25">
      <c r="A171" s="6" t="s">
        <v>13</v>
      </c>
      <c r="B171" s="6" t="s">
        <v>24</v>
      </c>
      <c r="C171" s="6" t="s">
        <v>77</v>
      </c>
      <c r="D171" s="7">
        <f>INDEX(distances!$B$2:$AP$42,MATCH(A171,distances!$A$2:$A$42,0),MATCH(B171,distances!$B$1:$AP$1,0))</f>
        <v>378</v>
      </c>
      <c r="E171" s="8">
        <f>INDEX(param!$L$2:$L$6,MATCH(Table3[[#This Row],[Moda]],param!$A$2:$A$6,0))</f>
        <v>11000</v>
      </c>
      <c r="F171" s="8">
        <f>INDEX(param!$M$2:$M$6,MATCH(Table3[[#This Row],[Moda]],param!$A$2:$A$6,0))+(INDEX(param!$N$2:$N$6,MATCH(Table3[[#This Row],[Moda]],param!$A$2:$A$6,0))*Table3[[#This Row],[jarak]])</f>
        <v>40388000</v>
      </c>
      <c r="G171" s="7">
        <f>INDEX(param!$K$2:$K$6,MATCH(Table3[[#This Row],[Moda]],param!$A$2:$A$6,0))</f>
        <v>90</v>
      </c>
      <c r="H171" s="7">
        <f>IF(Table3[[#This Row],[Asal]]="A",INDEX(Table2[limit_jakarta],MATCH(Table3[[#This Row],[Moda]],param!$A$2:$A$6,0)),INDEX(Table2[limit_non_jakarta],MATCH(Table3[[#This Row],[Moda]],param!$A$2:$A$6,0)))</f>
        <v>2</v>
      </c>
    </row>
    <row r="172" spans="1:8" x14ac:dyDescent="0.25">
      <c r="A172" s="6" t="s">
        <v>13</v>
      </c>
      <c r="B172" s="6" t="s">
        <v>25</v>
      </c>
      <c r="C172" s="6" t="s">
        <v>77</v>
      </c>
      <c r="D172" s="7">
        <f>INDEX(distances!$B$2:$AP$42,MATCH(A172,distances!$A$2:$A$42,0),MATCH(B172,distances!$B$1:$AP$1,0))</f>
        <v>358</v>
      </c>
      <c r="E172" s="8">
        <f>INDEX(param!$L$2:$L$6,MATCH(Table3[[#This Row],[Moda]],param!$A$2:$A$6,0))</f>
        <v>11000</v>
      </c>
      <c r="F172" s="8">
        <f>INDEX(param!$M$2:$M$6,MATCH(Table3[[#This Row],[Moda]],param!$A$2:$A$6,0))+(INDEX(param!$N$2:$N$6,MATCH(Table3[[#This Row],[Moda]],param!$A$2:$A$6,0))*Table3[[#This Row],[jarak]])</f>
        <v>40368000</v>
      </c>
      <c r="G172" s="7">
        <f>INDEX(param!$K$2:$K$6,MATCH(Table3[[#This Row],[Moda]],param!$A$2:$A$6,0))</f>
        <v>90</v>
      </c>
      <c r="H172" s="7">
        <f>IF(Table3[[#This Row],[Asal]]="A",INDEX(Table2[limit_jakarta],MATCH(Table3[[#This Row],[Moda]],param!$A$2:$A$6,0)),INDEX(Table2[limit_non_jakarta],MATCH(Table3[[#This Row],[Moda]],param!$A$2:$A$6,0)))</f>
        <v>2</v>
      </c>
    </row>
    <row r="173" spans="1:8" x14ac:dyDescent="0.25">
      <c r="A173" s="6" t="s">
        <v>13</v>
      </c>
      <c r="B173" s="6" t="s">
        <v>26</v>
      </c>
      <c r="C173" s="6" t="s">
        <v>77</v>
      </c>
      <c r="D173" s="7">
        <f>INDEX(distances!$B$2:$AP$42,MATCH(A173,distances!$A$2:$A$42,0),MATCH(B173,distances!$B$1:$AP$1,0))</f>
        <v>525</v>
      </c>
      <c r="E173" s="8">
        <f>INDEX(param!$L$2:$L$6,MATCH(Table3[[#This Row],[Moda]],param!$A$2:$A$6,0))</f>
        <v>11000</v>
      </c>
      <c r="F173" s="8">
        <f>INDEX(param!$M$2:$M$6,MATCH(Table3[[#This Row],[Moda]],param!$A$2:$A$6,0))+(INDEX(param!$N$2:$N$6,MATCH(Table3[[#This Row],[Moda]],param!$A$2:$A$6,0))*Table3[[#This Row],[jarak]])</f>
        <v>40535000</v>
      </c>
      <c r="G173" s="7">
        <f>INDEX(param!$K$2:$K$6,MATCH(Table3[[#This Row],[Moda]],param!$A$2:$A$6,0))</f>
        <v>90</v>
      </c>
      <c r="H173" s="7">
        <f>IF(Table3[[#This Row],[Asal]]="A",INDEX(Table2[limit_jakarta],MATCH(Table3[[#This Row],[Moda]],param!$A$2:$A$6,0)),INDEX(Table2[limit_non_jakarta],MATCH(Table3[[#This Row],[Moda]],param!$A$2:$A$6,0)))</f>
        <v>2</v>
      </c>
    </row>
    <row r="174" spans="1:8" x14ac:dyDescent="0.25">
      <c r="A174" s="6" t="s">
        <v>13</v>
      </c>
      <c r="B174" s="6" t="s">
        <v>27</v>
      </c>
      <c r="C174" s="6" t="s">
        <v>77</v>
      </c>
      <c r="D174" s="7">
        <f>INDEX(distances!$B$2:$AP$42,MATCH(A174,distances!$A$2:$A$42,0),MATCH(B174,distances!$B$1:$AP$1,0))</f>
        <v>453</v>
      </c>
      <c r="E174" s="8">
        <f>INDEX(param!$L$2:$L$6,MATCH(Table3[[#This Row],[Moda]],param!$A$2:$A$6,0))</f>
        <v>11000</v>
      </c>
      <c r="F174" s="8">
        <f>INDEX(param!$M$2:$M$6,MATCH(Table3[[#This Row],[Moda]],param!$A$2:$A$6,0))+(INDEX(param!$N$2:$N$6,MATCH(Table3[[#This Row],[Moda]],param!$A$2:$A$6,0))*Table3[[#This Row],[jarak]])</f>
        <v>40463000</v>
      </c>
      <c r="G174" s="7">
        <f>INDEX(param!$K$2:$K$6,MATCH(Table3[[#This Row],[Moda]],param!$A$2:$A$6,0))</f>
        <v>90</v>
      </c>
      <c r="H174" s="7">
        <f>IF(Table3[[#This Row],[Asal]]="A",INDEX(Table2[limit_jakarta],MATCH(Table3[[#This Row],[Moda]],param!$A$2:$A$6,0)),INDEX(Table2[limit_non_jakarta],MATCH(Table3[[#This Row],[Moda]],param!$A$2:$A$6,0)))</f>
        <v>2</v>
      </c>
    </row>
    <row r="175" spans="1:8" x14ac:dyDescent="0.25">
      <c r="A175" s="6" t="s">
        <v>13</v>
      </c>
      <c r="B175" s="6" t="s">
        <v>28</v>
      </c>
      <c r="C175" s="6" t="s">
        <v>77</v>
      </c>
      <c r="D175" s="7">
        <f>INDEX(distances!$B$2:$AP$42,MATCH(A175,distances!$A$2:$A$42,0),MATCH(B175,distances!$B$1:$AP$1,0))</f>
        <v>167</v>
      </c>
      <c r="E175" s="8">
        <f>INDEX(param!$L$2:$L$6,MATCH(Table3[[#This Row],[Moda]],param!$A$2:$A$6,0))</f>
        <v>11000</v>
      </c>
      <c r="F175" s="8">
        <f>INDEX(param!$M$2:$M$6,MATCH(Table3[[#This Row],[Moda]],param!$A$2:$A$6,0))+(INDEX(param!$N$2:$N$6,MATCH(Table3[[#This Row],[Moda]],param!$A$2:$A$6,0))*Table3[[#This Row],[jarak]])</f>
        <v>40177000</v>
      </c>
      <c r="G175" s="7">
        <f>INDEX(param!$K$2:$K$6,MATCH(Table3[[#This Row],[Moda]],param!$A$2:$A$6,0))</f>
        <v>90</v>
      </c>
      <c r="H175" s="7">
        <f>IF(Table3[[#This Row],[Asal]]="A",INDEX(Table2[limit_jakarta],MATCH(Table3[[#This Row],[Moda]],param!$A$2:$A$6,0)),INDEX(Table2[limit_non_jakarta],MATCH(Table3[[#This Row],[Moda]],param!$A$2:$A$6,0)))</f>
        <v>2</v>
      </c>
    </row>
    <row r="176" spans="1:8" x14ac:dyDescent="0.25">
      <c r="A176" s="6" t="s">
        <v>13</v>
      </c>
      <c r="B176" s="6" t="s">
        <v>29</v>
      </c>
      <c r="C176" s="6" t="s">
        <v>77</v>
      </c>
      <c r="D176" s="7">
        <f>INDEX(distances!$B$2:$AP$42,MATCH(A176,distances!$A$2:$A$42,0),MATCH(B176,distances!$B$1:$AP$1,0))</f>
        <v>386</v>
      </c>
      <c r="E176" s="8">
        <f>INDEX(param!$L$2:$L$6,MATCH(Table3[[#This Row],[Moda]],param!$A$2:$A$6,0))</f>
        <v>11000</v>
      </c>
      <c r="F176" s="8">
        <f>INDEX(param!$M$2:$M$6,MATCH(Table3[[#This Row],[Moda]],param!$A$2:$A$6,0))+(INDEX(param!$N$2:$N$6,MATCH(Table3[[#This Row],[Moda]],param!$A$2:$A$6,0))*Table3[[#This Row],[jarak]])</f>
        <v>40396000</v>
      </c>
      <c r="G176" s="7">
        <f>INDEX(param!$K$2:$K$6,MATCH(Table3[[#This Row],[Moda]],param!$A$2:$A$6,0))</f>
        <v>90</v>
      </c>
      <c r="H176" s="7">
        <f>IF(Table3[[#This Row],[Asal]]="A",INDEX(Table2[limit_jakarta],MATCH(Table3[[#This Row],[Moda]],param!$A$2:$A$6,0)),INDEX(Table2[limit_non_jakarta],MATCH(Table3[[#This Row],[Moda]],param!$A$2:$A$6,0)))</f>
        <v>2</v>
      </c>
    </row>
    <row r="177" spans="1:8" x14ac:dyDescent="0.25">
      <c r="A177" s="6" t="s">
        <v>13</v>
      </c>
      <c r="B177" s="6" t="s">
        <v>9</v>
      </c>
      <c r="C177" s="6" t="s">
        <v>77</v>
      </c>
      <c r="D177" s="7">
        <f>INDEX(distances!$B$2:$AP$42,MATCH(A177,distances!$A$2:$A$42,0),MATCH(B177,distances!$B$1:$AP$1,0))</f>
        <v>309</v>
      </c>
      <c r="E177" s="8">
        <f>INDEX(param!$L$2:$L$6,MATCH(Table3[[#This Row],[Moda]],param!$A$2:$A$6,0))</f>
        <v>11000</v>
      </c>
      <c r="F177" s="8">
        <f>INDEX(param!$M$2:$M$6,MATCH(Table3[[#This Row],[Moda]],param!$A$2:$A$6,0))+(INDEX(param!$N$2:$N$6,MATCH(Table3[[#This Row],[Moda]],param!$A$2:$A$6,0))*Table3[[#This Row],[jarak]])</f>
        <v>40319000</v>
      </c>
      <c r="G177" s="7">
        <f>INDEX(param!$K$2:$K$6,MATCH(Table3[[#This Row],[Moda]],param!$A$2:$A$6,0))</f>
        <v>90</v>
      </c>
      <c r="H177" s="7">
        <f>IF(Table3[[#This Row],[Asal]]="A",INDEX(Table2[limit_jakarta],MATCH(Table3[[#This Row],[Moda]],param!$A$2:$A$6,0)),INDEX(Table2[limit_non_jakarta],MATCH(Table3[[#This Row],[Moda]],param!$A$2:$A$6,0)))</f>
        <v>2</v>
      </c>
    </row>
    <row r="178" spans="1:8" x14ac:dyDescent="0.25">
      <c r="A178" s="6" t="s">
        <v>13</v>
      </c>
      <c r="B178" s="6" t="s">
        <v>30</v>
      </c>
      <c r="C178" s="6" t="s">
        <v>77</v>
      </c>
      <c r="D178" s="7">
        <f>INDEX(distances!$B$2:$AP$42,MATCH(A178,distances!$A$2:$A$42,0),MATCH(B178,distances!$B$1:$AP$1,0))</f>
        <v>379</v>
      </c>
      <c r="E178" s="8">
        <f>INDEX(param!$L$2:$L$6,MATCH(Table3[[#This Row],[Moda]],param!$A$2:$A$6,0))</f>
        <v>11000</v>
      </c>
      <c r="F178" s="8">
        <f>INDEX(param!$M$2:$M$6,MATCH(Table3[[#This Row],[Moda]],param!$A$2:$A$6,0))+(INDEX(param!$N$2:$N$6,MATCH(Table3[[#This Row],[Moda]],param!$A$2:$A$6,0))*Table3[[#This Row],[jarak]])</f>
        <v>40389000</v>
      </c>
      <c r="G178" s="7">
        <f>INDEX(param!$K$2:$K$6,MATCH(Table3[[#This Row],[Moda]],param!$A$2:$A$6,0))</f>
        <v>90</v>
      </c>
      <c r="H178" s="7">
        <f>IF(Table3[[#This Row],[Asal]]="A",INDEX(Table2[limit_jakarta],MATCH(Table3[[#This Row],[Moda]],param!$A$2:$A$6,0)),INDEX(Table2[limit_non_jakarta],MATCH(Table3[[#This Row],[Moda]],param!$A$2:$A$6,0)))</f>
        <v>2</v>
      </c>
    </row>
    <row r="179" spans="1:8" x14ac:dyDescent="0.25">
      <c r="A179" s="6" t="s">
        <v>13</v>
      </c>
      <c r="B179" s="6" t="s">
        <v>31</v>
      </c>
      <c r="C179" s="6" t="s">
        <v>77</v>
      </c>
      <c r="D179" s="7">
        <f>INDEX(distances!$B$2:$AP$42,MATCH(A179,distances!$A$2:$A$42,0),MATCH(B179,distances!$B$1:$AP$1,0))</f>
        <v>232</v>
      </c>
      <c r="E179" s="8">
        <f>INDEX(param!$L$2:$L$6,MATCH(Table3[[#This Row],[Moda]],param!$A$2:$A$6,0))</f>
        <v>11000</v>
      </c>
      <c r="F179" s="8">
        <f>INDEX(param!$M$2:$M$6,MATCH(Table3[[#This Row],[Moda]],param!$A$2:$A$6,0))+(INDEX(param!$N$2:$N$6,MATCH(Table3[[#This Row],[Moda]],param!$A$2:$A$6,0))*Table3[[#This Row],[jarak]])</f>
        <v>40242000</v>
      </c>
      <c r="G179" s="7">
        <f>INDEX(param!$K$2:$K$6,MATCH(Table3[[#This Row],[Moda]],param!$A$2:$A$6,0))</f>
        <v>90</v>
      </c>
      <c r="H179" s="7">
        <f>IF(Table3[[#This Row],[Asal]]="A",INDEX(Table2[limit_jakarta],MATCH(Table3[[#This Row],[Moda]],param!$A$2:$A$6,0)),INDEX(Table2[limit_non_jakarta],MATCH(Table3[[#This Row],[Moda]],param!$A$2:$A$6,0)))</f>
        <v>2</v>
      </c>
    </row>
    <row r="180" spans="1:8" x14ac:dyDescent="0.25">
      <c r="A180" s="6" t="s">
        <v>13</v>
      </c>
      <c r="B180" s="6" t="s">
        <v>10</v>
      </c>
      <c r="C180" s="6" t="s">
        <v>77</v>
      </c>
      <c r="D180" s="7">
        <f>INDEX(distances!$B$2:$AP$42,MATCH(A180,distances!$A$2:$A$42,0),MATCH(B180,distances!$B$1:$AP$1,0))</f>
        <v>334</v>
      </c>
      <c r="E180" s="8">
        <f>INDEX(param!$L$2:$L$6,MATCH(Table3[[#This Row],[Moda]],param!$A$2:$A$6,0))</f>
        <v>11000</v>
      </c>
      <c r="F180" s="8">
        <f>INDEX(param!$M$2:$M$6,MATCH(Table3[[#This Row],[Moda]],param!$A$2:$A$6,0))+(INDEX(param!$N$2:$N$6,MATCH(Table3[[#This Row],[Moda]],param!$A$2:$A$6,0))*Table3[[#This Row],[jarak]])</f>
        <v>40344000</v>
      </c>
      <c r="G180" s="7">
        <f>INDEX(param!$K$2:$K$6,MATCH(Table3[[#This Row],[Moda]],param!$A$2:$A$6,0))</f>
        <v>90</v>
      </c>
      <c r="H180" s="7">
        <f>IF(Table3[[#This Row],[Asal]]="A",INDEX(Table2[limit_jakarta],MATCH(Table3[[#This Row],[Moda]],param!$A$2:$A$6,0)),INDEX(Table2[limit_non_jakarta],MATCH(Table3[[#This Row],[Moda]],param!$A$2:$A$6,0)))</f>
        <v>2</v>
      </c>
    </row>
    <row r="181" spans="1:8" x14ac:dyDescent="0.25">
      <c r="A181" s="6" t="s">
        <v>13</v>
      </c>
      <c r="B181" s="6" t="s">
        <v>32</v>
      </c>
      <c r="C181" s="6" t="s">
        <v>77</v>
      </c>
      <c r="D181" s="7">
        <f>INDEX(distances!$B$2:$AP$42,MATCH(A181,distances!$A$2:$A$42,0),MATCH(B181,distances!$B$1:$AP$1,0))</f>
        <v>395</v>
      </c>
      <c r="E181" s="8">
        <f>INDEX(param!$L$2:$L$6,MATCH(Table3[[#This Row],[Moda]],param!$A$2:$A$6,0))</f>
        <v>11000</v>
      </c>
      <c r="F181" s="8">
        <f>INDEX(param!$M$2:$M$6,MATCH(Table3[[#This Row],[Moda]],param!$A$2:$A$6,0))+(INDEX(param!$N$2:$N$6,MATCH(Table3[[#This Row],[Moda]],param!$A$2:$A$6,0))*Table3[[#This Row],[jarak]])</f>
        <v>40405000</v>
      </c>
      <c r="G181" s="7">
        <f>INDEX(param!$K$2:$K$6,MATCH(Table3[[#This Row],[Moda]],param!$A$2:$A$6,0))</f>
        <v>90</v>
      </c>
      <c r="H181" s="7">
        <f>IF(Table3[[#This Row],[Asal]]="A",INDEX(Table2[limit_jakarta],MATCH(Table3[[#This Row],[Moda]],param!$A$2:$A$6,0)),INDEX(Table2[limit_non_jakarta],MATCH(Table3[[#This Row],[Moda]],param!$A$2:$A$6,0)))</f>
        <v>2</v>
      </c>
    </row>
    <row r="182" spans="1:8" x14ac:dyDescent="0.25">
      <c r="A182" s="6" t="s">
        <v>13</v>
      </c>
      <c r="B182" s="6" t="s">
        <v>33</v>
      </c>
      <c r="C182" s="6" t="s">
        <v>77</v>
      </c>
      <c r="D182" s="7">
        <f>INDEX(distances!$B$2:$AP$42,MATCH(A182,distances!$A$2:$A$42,0),MATCH(B182,distances!$B$1:$AP$1,0))</f>
        <v>465</v>
      </c>
      <c r="E182" s="8">
        <f>INDEX(param!$L$2:$L$6,MATCH(Table3[[#This Row],[Moda]],param!$A$2:$A$6,0))</f>
        <v>11000</v>
      </c>
      <c r="F182" s="8">
        <f>INDEX(param!$M$2:$M$6,MATCH(Table3[[#This Row],[Moda]],param!$A$2:$A$6,0))+(INDEX(param!$N$2:$N$6,MATCH(Table3[[#This Row],[Moda]],param!$A$2:$A$6,0))*Table3[[#This Row],[jarak]])</f>
        <v>40475000</v>
      </c>
      <c r="G182" s="7">
        <f>INDEX(param!$K$2:$K$6,MATCH(Table3[[#This Row],[Moda]],param!$A$2:$A$6,0))</f>
        <v>90</v>
      </c>
      <c r="H182" s="7">
        <f>IF(Table3[[#This Row],[Asal]]="A",INDEX(Table2[limit_jakarta],MATCH(Table3[[#This Row],[Moda]],param!$A$2:$A$6,0)),INDEX(Table2[limit_non_jakarta],MATCH(Table3[[#This Row],[Moda]],param!$A$2:$A$6,0)))</f>
        <v>2</v>
      </c>
    </row>
    <row r="183" spans="1:8" x14ac:dyDescent="0.25">
      <c r="A183" s="6" t="s">
        <v>13</v>
      </c>
      <c r="B183" s="6" t="s">
        <v>34</v>
      </c>
      <c r="C183" s="6" t="s">
        <v>77</v>
      </c>
      <c r="D183" s="7">
        <f>INDEX(distances!$B$2:$AP$42,MATCH(A183,distances!$A$2:$A$42,0),MATCH(B183,distances!$B$1:$AP$1,0))</f>
        <v>191</v>
      </c>
      <c r="E183" s="8">
        <f>INDEX(param!$L$2:$L$6,MATCH(Table3[[#This Row],[Moda]],param!$A$2:$A$6,0))</f>
        <v>11000</v>
      </c>
      <c r="F183" s="8">
        <f>INDEX(param!$M$2:$M$6,MATCH(Table3[[#This Row],[Moda]],param!$A$2:$A$6,0))+(INDEX(param!$N$2:$N$6,MATCH(Table3[[#This Row],[Moda]],param!$A$2:$A$6,0))*Table3[[#This Row],[jarak]])</f>
        <v>40201000</v>
      </c>
      <c r="G183" s="7">
        <f>INDEX(param!$K$2:$K$6,MATCH(Table3[[#This Row],[Moda]],param!$A$2:$A$6,0))</f>
        <v>90</v>
      </c>
      <c r="H183" s="7">
        <f>IF(Table3[[#This Row],[Asal]]="A",INDEX(Table2[limit_jakarta],MATCH(Table3[[#This Row],[Moda]],param!$A$2:$A$6,0)),INDEX(Table2[limit_non_jakarta],MATCH(Table3[[#This Row],[Moda]],param!$A$2:$A$6,0)))</f>
        <v>2</v>
      </c>
    </row>
    <row r="184" spans="1:8" x14ac:dyDescent="0.25">
      <c r="A184" s="6" t="s">
        <v>13</v>
      </c>
      <c r="B184" s="6" t="s">
        <v>35</v>
      </c>
      <c r="C184" s="6" t="s">
        <v>77</v>
      </c>
      <c r="D184" s="7">
        <f>INDEX(distances!$B$2:$AP$42,MATCH(A184,distances!$A$2:$A$42,0),MATCH(B184,distances!$B$1:$AP$1,0))</f>
        <v>311</v>
      </c>
      <c r="E184" s="8">
        <f>INDEX(param!$L$2:$L$6,MATCH(Table3[[#This Row],[Moda]],param!$A$2:$A$6,0))</f>
        <v>11000</v>
      </c>
      <c r="F184" s="8">
        <f>INDEX(param!$M$2:$M$6,MATCH(Table3[[#This Row],[Moda]],param!$A$2:$A$6,0))+(INDEX(param!$N$2:$N$6,MATCH(Table3[[#This Row],[Moda]],param!$A$2:$A$6,0))*Table3[[#This Row],[jarak]])</f>
        <v>40321000</v>
      </c>
      <c r="G184" s="7">
        <f>INDEX(param!$K$2:$K$6,MATCH(Table3[[#This Row],[Moda]],param!$A$2:$A$6,0))</f>
        <v>90</v>
      </c>
      <c r="H184" s="7">
        <f>IF(Table3[[#This Row],[Asal]]="A",INDEX(Table2[limit_jakarta],MATCH(Table3[[#This Row],[Moda]],param!$A$2:$A$6,0)),INDEX(Table2[limit_non_jakarta],MATCH(Table3[[#This Row],[Moda]],param!$A$2:$A$6,0)))</f>
        <v>2</v>
      </c>
    </row>
    <row r="185" spans="1:8" x14ac:dyDescent="0.25">
      <c r="A185" s="6" t="s">
        <v>13</v>
      </c>
      <c r="B185" s="6" t="s">
        <v>36</v>
      </c>
      <c r="C185" s="6" t="s">
        <v>77</v>
      </c>
      <c r="D185" s="7">
        <f>INDEX(distances!$B$2:$AP$42,MATCH(A185,distances!$A$2:$A$42,0),MATCH(B185,distances!$B$1:$AP$1,0))</f>
        <v>262</v>
      </c>
      <c r="E185" s="8">
        <f>INDEX(param!$L$2:$L$6,MATCH(Table3[[#This Row],[Moda]],param!$A$2:$A$6,0))</f>
        <v>11000</v>
      </c>
      <c r="F185" s="8">
        <f>INDEX(param!$M$2:$M$6,MATCH(Table3[[#This Row],[Moda]],param!$A$2:$A$6,0))+(INDEX(param!$N$2:$N$6,MATCH(Table3[[#This Row],[Moda]],param!$A$2:$A$6,0))*Table3[[#This Row],[jarak]])</f>
        <v>40272000</v>
      </c>
      <c r="G185" s="7">
        <f>INDEX(param!$K$2:$K$6,MATCH(Table3[[#This Row],[Moda]],param!$A$2:$A$6,0))</f>
        <v>90</v>
      </c>
      <c r="H185" s="7">
        <f>IF(Table3[[#This Row],[Asal]]="A",INDEX(Table2[limit_jakarta],MATCH(Table3[[#This Row],[Moda]],param!$A$2:$A$6,0)),INDEX(Table2[limit_non_jakarta],MATCH(Table3[[#This Row],[Moda]],param!$A$2:$A$6,0)))</f>
        <v>2</v>
      </c>
    </row>
    <row r="186" spans="1:8" x14ac:dyDescent="0.25">
      <c r="A186" s="6" t="s">
        <v>13</v>
      </c>
      <c r="B186" s="6" t="s">
        <v>37</v>
      </c>
      <c r="C186" s="6" t="s">
        <v>77</v>
      </c>
      <c r="D186" s="7">
        <f>INDEX(distances!$B$2:$AP$42,MATCH(A186,distances!$A$2:$A$42,0),MATCH(B186,distances!$B$1:$AP$1,0))</f>
        <v>208</v>
      </c>
      <c r="E186" s="8">
        <f>INDEX(param!$L$2:$L$6,MATCH(Table3[[#This Row],[Moda]],param!$A$2:$A$6,0))</f>
        <v>11000</v>
      </c>
      <c r="F186" s="8">
        <f>INDEX(param!$M$2:$M$6,MATCH(Table3[[#This Row],[Moda]],param!$A$2:$A$6,0))+(INDEX(param!$N$2:$N$6,MATCH(Table3[[#This Row],[Moda]],param!$A$2:$A$6,0))*Table3[[#This Row],[jarak]])</f>
        <v>40218000</v>
      </c>
      <c r="G186" s="7">
        <f>INDEX(param!$K$2:$K$6,MATCH(Table3[[#This Row],[Moda]],param!$A$2:$A$6,0))</f>
        <v>90</v>
      </c>
      <c r="H186" s="7">
        <f>IF(Table3[[#This Row],[Asal]]="A",INDEX(Table2[limit_jakarta],MATCH(Table3[[#This Row],[Moda]],param!$A$2:$A$6,0)),INDEX(Table2[limit_non_jakarta],MATCH(Table3[[#This Row],[Moda]],param!$A$2:$A$6,0)))</f>
        <v>2</v>
      </c>
    </row>
    <row r="187" spans="1:8" x14ac:dyDescent="0.25">
      <c r="A187" s="6" t="s">
        <v>13</v>
      </c>
      <c r="B187" s="6" t="s">
        <v>38</v>
      </c>
      <c r="C187" s="6" t="s">
        <v>77</v>
      </c>
      <c r="D187" s="7">
        <f>INDEX(distances!$B$2:$AP$42,MATCH(A187,distances!$A$2:$A$42,0),MATCH(B187,distances!$B$1:$AP$1,0))</f>
        <v>382</v>
      </c>
      <c r="E187" s="8">
        <f>INDEX(param!$L$2:$L$6,MATCH(Table3[[#This Row],[Moda]],param!$A$2:$A$6,0))</f>
        <v>11000</v>
      </c>
      <c r="F187" s="8">
        <f>INDEX(param!$M$2:$M$6,MATCH(Table3[[#This Row],[Moda]],param!$A$2:$A$6,0))+(INDEX(param!$N$2:$N$6,MATCH(Table3[[#This Row],[Moda]],param!$A$2:$A$6,0))*Table3[[#This Row],[jarak]])</f>
        <v>40392000</v>
      </c>
      <c r="G187" s="7">
        <f>INDEX(param!$K$2:$K$6,MATCH(Table3[[#This Row],[Moda]],param!$A$2:$A$6,0))</f>
        <v>90</v>
      </c>
      <c r="H187" s="7">
        <f>IF(Table3[[#This Row],[Asal]]="A",INDEX(Table2[limit_jakarta],MATCH(Table3[[#This Row],[Moda]],param!$A$2:$A$6,0)),INDEX(Table2[limit_non_jakarta],MATCH(Table3[[#This Row],[Moda]],param!$A$2:$A$6,0)))</f>
        <v>2</v>
      </c>
    </row>
    <row r="188" spans="1:8" x14ac:dyDescent="0.25">
      <c r="A188" s="6" t="s">
        <v>13</v>
      </c>
      <c r="B188" s="6" t="s">
        <v>39</v>
      </c>
      <c r="C188" s="6" t="s">
        <v>77</v>
      </c>
      <c r="D188" s="7">
        <f>INDEX(distances!$B$2:$AP$42,MATCH(A188,distances!$A$2:$A$42,0),MATCH(B188,distances!$B$1:$AP$1,0))</f>
        <v>482</v>
      </c>
      <c r="E188" s="8">
        <f>INDEX(param!$L$2:$L$6,MATCH(Table3[[#This Row],[Moda]],param!$A$2:$A$6,0))</f>
        <v>11000</v>
      </c>
      <c r="F188" s="8">
        <f>INDEX(param!$M$2:$M$6,MATCH(Table3[[#This Row],[Moda]],param!$A$2:$A$6,0))+(INDEX(param!$N$2:$N$6,MATCH(Table3[[#This Row],[Moda]],param!$A$2:$A$6,0))*Table3[[#This Row],[jarak]])</f>
        <v>40492000</v>
      </c>
      <c r="G188" s="7">
        <f>INDEX(param!$K$2:$K$6,MATCH(Table3[[#This Row],[Moda]],param!$A$2:$A$6,0))</f>
        <v>90</v>
      </c>
      <c r="H188" s="7">
        <f>IF(Table3[[#This Row],[Asal]]="A",INDEX(Table2[limit_jakarta],MATCH(Table3[[#This Row],[Moda]],param!$A$2:$A$6,0)),INDEX(Table2[limit_non_jakarta],MATCH(Table3[[#This Row],[Moda]],param!$A$2:$A$6,0)))</f>
        <v>2</v>
      </c>
    </row>
    <row r="189" spans="1:8" x14ac:dyDescent="0.25">
      <c r="A189" s="6" t="s">
        <v>13</v>
      </c>
      <c r="B189" s="6" t="s">
        <v>40</v>
      </c>
      <c r="C189" s="6" t="s">
        <v>77</v>
      </c>
      <c r="D189" s="7">
        <f>INDEX(distances!$B$2:$AP$42,MATCH(A189,distances!$A$2:$A$42,0),MATCH(B189,distances!$B$1:$AP$1,0))</f>
        <v>306</v>
      </c>
      <c r="E189" s="8">
        <f>INDEX(param!$L$2:$L$6,MATCH(Table3[[#This Row],[Moda]],param!$A$2:$A$6,0))</f>
        <v>11000</v>
      </c>
      <c r="F189" s="8">
        <f>INDEX(param!$M$2:$M$6,MATCH(Table3[[#This Row],[Moda]],param!$A$2:$A$6,0))+(INDEX(param!$N$2:$N$6,MATCH(Table3[[#This Row],[Moda]],param!$A$2:$A$6,0))*Table3[[#This Row],[jarak]])</f>
        <v>40316000</v>
      </c>
      <c r="G189" s="7">
        <f>INDEX(param!$K$2:$K$6,MATCH(Table3[[#This Row],[Moda]],param!$A$2:$A$6,0))</f>
        <v>90</v>
      </c>
      <c r="H189" s="7">
        <f>IF(Table3[[#This Row],[Asal]]="A",INDEX(Table2[limit_jakarta],MATCH(Table3[[#This Row],[Moda]],param!$A$2:$A$6,0)),INDEX(Table2[limit_non_jakarta],MATCH(Table3[[#This Row],[Moda]],param!$A$2:$A$6,0)))</f>
        <v>2</v>
      </c>
    </row>
    <row r="190" spans="1:8" x14ac:dyDescent="0.25">
      <c r="A190" s="6" t="s">
        <v>13</v>
      </c>
      <c r="B190" s="6" t="s">
        <v>41</v>
      </c>
      <c r="C190" s="6" t="s">
        <v>77</v>
      </c>
      <c r="D190" s="7">
        <f>INDEX(distances!$B$2:$AP$42,MATCH(A190,distances!$A$2:$A$42,0),MATCH(B190,distances!$B$1:$AP$1,0))</f>
        <v>172</v>
      </c>
      <c r="E190" s="8">
        <f>INDEX(param!$L$2:$L$6,MATCH(Table3[[#This Row],[Moda]],param!$A$2:$A$6,0))</f>
        <v>11000</v>
      </c>
      <c r="F190" s="8">
        <f>INDEX(param!$M$2:$M$6,MATCH(Table3[[#This Row],[Moda]],param!$A$2:$A$6,0))+(INDEX(param!$N$2:$N$6,MATCH(Table3[[#This Row],[Moda]],param!$A$2:$A$6,0))*Table3[[#This Row],[jarak]])</f>
        <v>40182000</v>
      </c>
      <c r="G190" s="7">
        <f>INDEX(param!$K$2:$K$6,MATCH(Table3[[#This Row],[Moda]],param!$A$2:$A$6,0))</f>
        <v>90</v>
      </c>
      <c r="H190" s="7">
        <f>IF(Table3[[#This Row],[Asal]]="A",INDEX(Table2[limit_jakarta],MATCH(Table3[[#This Row],[Moda]],param!$A$2:$A$6,0)),INDEX(Table2[limit_non_jakarta],MATCH(Table3[[#This Row],[Moda]],param!$A$2:$A$6,0)))</f>
        <v>2</v>
      </c>
    </row>
    <row r="191" spans="1:8" x14ac:dyDescent="0.25">
      <c r="A191" s="6" t="s">
        <v>13</v>
      </c>
      <c r="B191" s="6" t="s">
        <v>42</v>
      </c>
      <c r="C191" s="6" t="s">
        <v>77</v>
      </c>
      <c r="D191" s="7">
        <f>INDEX(distances!$B$2:$AP$42,MATCH(A191,distances!$A$2:$A$42,0),MATCH(B191,distances!$B$1:$AP$1,0))</f>
        <v>469</v>
      </c>
      <c r="E191" s="8">
        <f>INDEX(param!$L$2:$L$6,MATCH(Table3[[#This Row],[Moda]],param!$A$2:$A$6,0))</f>
        <v>11000</v>
      </c>
      <c r="F191" s="8">
        <f>INDEX(param!$M$2:$M$6,MATCH(Table3[[#This Row],[Moda]],param!$A$2:$A$6,0))+(INDEX(param!$N$2:$N$6,MATCH(Table3[[#This Row],[Moda]],param!$A$2:$A$6,0))*Table3[[#This Row],[jarak]])</f>
        <v>40479000</v>
      </c>
      <c r="G191" s="7">
        <f>INDEX(param!$K$2:$K$6,MATCH(Table3[[#This Row],[Moda]],param!$A$2:$A$6,0))</f>
        <v>90</v>
      </c>
      <c r="H191" s="7">
        <f>IF(Table3[[#This Row],[Asal]]="A",INDEX(Table2[limit_jakarta],MATCH(Table3[[#This Row],[Moda]],param!$A$2:$A$6,0)),INDEX(Table2[limit_non_jakarta],MATCH(Table3[[#This Row],[Moda]],param!$A$2:$A$6,0)))</f>
        <v>2</v>
      </c>
    </row>
    <row r="192" spans="1:8" x14ac:dyDescent="0.25">
      <c r="A192" s="6" t="s">
        <v>13</v>
      </c>
      <c r="B192" s="6" t="s">
        <v>43</v>
      </c>
      <c r="C192" s="6" t="s">
        <v>77</v>
      </c>
      <c r="D192" s="7">
        <f>INDEX(distances!$B$2:$AP$42,MATCH(A192,distances!$A$2:$A$42,0),MATCH(B192,distances!$B$1:$AP$1,0))</f>
        <v>375</v>
      </c>
      <c r="E192" s="8">
        <f>INDEX(param!$L$2:$L$6,MATCH(Table3[[#This Row],[Moda]],param!$A$2:$A$6,0))</f>
        <v>11000</v>
      </c>
      <c r="F192" s="8">
        <f>INDEX(param!$M$2:$M$6,MATCH(Table3[[#This Row],[Moda]],param!$A$2:$A$6,0))+(INDEX(param!$N$2:$N$6,MATCH(Table3[[#This Row],[Moda]],param!$A$2:$A$6,0))*Table3[[#This Row],[jarak]])</f>
        <v>40385000</v>
      </c>
      <c r="G192" s="7">
        <f>INDEX(param!$K$2:$K$6,MATCH(Table3[[#This Row],[Moda]],param!$A$2:$A$6,0))</f>
        <v>90</v>
      </c>
      <c r="H192" s="7">
        <f>IF(Table3[[#This Row],[Asal]]="A",INDEX(Table2[limit_jakarta],MATCH(Table3[[#This Row],[Moda]],param!$A$2:$A$6,0)),INDEX(Table2[limit_non_jakarta],MATCH(Table3[[#This Row],[Moda]],param!$A$2:$A$6,0)))</f>
        <v>2</v>
      </c>
    </row>
    <row r="193" spans="1:8" x14ac:dyDescent="0.25">
      <c r="A193" s="6" t="s">
        <v>13</v>
      </c>
      <c r="B193" s="6" t="s">
        <v>44</v>
      </c>
      <c r="C193" s="6" t="s">
        <v>77</v>
      </c>
      <c r="D193" s="7">
        <f>INDEX(distances!$B$2:$AP$42,MATCH(A193,distances!$A$2:$A$42,0),MATCH(B193,distances!$B$1:$AP$1,0))</f>
        <v>87</v>
      </c>
      <c r="E193" s="8">
        <f>INDEX(param!$L$2:$L$6,MATCH(Table3[[#This Row],[Moda]],param!$A$2:$A$6,0))</f>
        <v>11000</v>
      </c>
      <c r="F193" s="8">
        <f>INDEX(param!$M$2:$M$6,MATCH(Table3[[#This Row],[Moda]],param!$A$2:$A$6,0))+(INDEX(param!$N$2:$N$6,MATCH(Table3[[#This Row],[Moda]],param!$A$2:$A$6,0))*Table3[[#This Row],[jarak]])</f>
        <v>40097000</v>
      </c>
      <c r="G193" s="7">
        <f>INDEX(param!$K$2:$K$6,MATCH(Table3[[#This Row],[Moda]],param!$A$2:$A$6,0))</f>
        <v>90</v>
      </c>
      <c r="H193" s="7">
        <f>IF(Table3[[#This Row],[Asal]]="A",INDEX(Table2[limit_jakarta],MATCH(Table3[[#This Row],[Moda]],param!$A$2:$A$6,0)),INDEX(Table2[limit_non_jakarta],MATCH(Table3[[#This Row],[Moda]],param!$A$2:$A$6,0)))</f>
        <v>2</v>
      </c>
    </row>
    <row r="194" spans="1:8" x14ac:dyDescent="0.25">
      <c r="A194" s="6" t="s">
        <v>13</v>
      </c>
      <c r="B194" s="6" t="s">
        <v>45</v>
      </c>
      <c r="C194" s="6" t="s">
        <v>77</v>
      </c>
      <c r="D194" s="7">
        <f>INDEX(distances!$B$2:$AP$42,MATCH(A194,distances!$A$2:$A$42,0),MATCH(B194,distances!$B$1:$AP$1,0))</f>
        <v>145</v>
      </c>
      <c r="E194" s="8">
        <f>INDEX(param!$L$2:$L$6,MATCH(Table3[[#This Row],[Moda]],param!$A$2:$A$6,0))</f>
        <v>11000</v>
      </c>
      <c r="F194" s="8">
        <f>INDEX(param!$M$2:$M$6,MATCH(Table3[[#This Row],[Moda]],param!$A$2:$A$6,0))+(INDEX(param!$N$2:$N$6,MATCH(Table3[[#This Row],[Moda]],param!$A$2:$A$6,0))*Table3[[#This Row],[jarak]])</f>
        <v>40155000</v>
      </c>
      <c r="G194" s="7">
        <f>INDEX(param!$K$2:$K$6,MATCH(Table3[[#This Row],[Moda]],param!$A$2:$A$6,0))</f>
        <v>90</v>
      </c>
      <c r="H194" s="7">
        <f>IF(Table3[[#This Row],[Asal]]="A",INDEX(Table2[limit_jakarta],MATCH(Table3[[#This Row],[Moda]],param!$A$2:$A$6,0)),INDEX(Table2[limit_non_jakarta],MATCH(Table3[[#This Row],[Moda]],param!$A$2:$A$6,0)))</f>
        <v>2</v>
      </c>
    </row>
    <row r="195" spans="1:8" x14ac:dyDescent="0.25">
      <c r="A195" s="6" t="s">
        <v>13</v>
      </c>
      <c r="B195" s="6" t="s">
        <v>46</v>
      </c>
      <c r="C195" s="6" t="s">
        <v>77</v>
      </c>
      <c r="D195" s="7">
        <f>INDEX(distances!$B$2:$AP$42,MATCH(A195,distances!$A$2:$A$42,0),MATCH(B195,distances!$B$1:$AP$1,0))</f>
        <v>287</v>
      </c>
      <c r="E195" s="8">
        <f>INDEX(param!$L$2:$L$6,MATCH(Table3[[#This Row],[Moda]],param!$A$2:$A$6,0))</f>
        <v>11000</v>
      </c>
      <c r="F195" s="8">
        <f>INDEX(param!$M$2:$M$6,MATCH(Table3[[#This Row],[Moda]],param!$A$2:$A$6,0))+(INDEX(param!$N$2:$N$6,MATCH(Table3[[#This Row],[Moda]],param!$A$2:$A$6,0))*Table3[[#This Row],[jarak]])</f>
        <v>40297000</v>
      </c>
      <c r="G195" s="7">
        <f>INDEX(param!$K$2:$K$6,MATCH(Table3[[#This Row],[Moda]],param!$A$2:$A$6,0))</f>
        <v>90</v>
      </c>
      <c r="H195" s="7">
        <f>IF(Table3[[#This Row],[Asal]]="A",INDEX(Table2[limit_jakarta],MATCH(Table3[[#This Row],[Moda]],param!$A$2:$A$6,0)),INDEX(Table2[limit_non_jakarta],MATCH(Table3[[#This Row],[Moda]],param!$A$2:$A$6,0)))</f>
        <v>2</v>
      </c>
    </row>
    <row r="196" spans="1:8" x14ac:dyDescent="0.25">
      <c r="A196" s="6" t="s">
        <v>13</v>
      </c>
      <c r="B196" s="6" t="s">
        <v>47</v>
      </c>
      <c r="C196" s="6" t="s">
        <v>77</v>
      </c>
      <c r="D196" s="7">
        <f>INDEX(distances!$B$2:$AP$42,MATCH(A196,distances!$A$2:$A$42,0),MATCH(B196,distances!$B$1:$AP$1,0))</f>
        <v>40</v>
      </c>
      <c r="E196" s="8">
        <f>INDEX(param!$L$2:$L$6,MATCH(Table3[[#This Row],[Moda]],param!$A$2:$A$6,0))</f>
        <v>11000</v>
      </c>
      <c r="F196" s="8">
        <f>INDEX(param!$M$2:$M$6,MATCH(Table3[[#This Row],[Moda]],param!$A$2:$A$6,0))+(INDEX(param!$N$2:$N$6,MATCH(Table3[[#This Row],[Moda]],param!$A$2:$A$6,0))*Table3[[#This Row],[jarak]])</f>
        <v>40050000</v>
      </c>
      <c r="G196" s="7">
        <f>INDEX(param!$K$2:$K$6,MATCH(Table3[[#This Row],[Moda]],param!$A$2:$A$6,0))</f>
        <v>90</v>
      </c>
      <c r="H196" s="7">
        <f>IF(Table3[[#This Row],[Asal]]="A",INDEX(Table2[limit_jakarta],MATCH(Table3[[#This Row],[Moda]],param!$A$2:$A$6,0)),INDEX(Table2[limit_non_jakarta],MATCH(Table3[[#This Row],[Moda]],param!$A$2:$A$6,0)))</f>
        <v>2</v>
      </c>
    </row>
    <row r="197" spans="1:8" x14ac:dyDescent="0.25">
      <c r="A197" s="6" t="s">
        <v>13</v>
      </c>
      <c r="B197" s="6" t="s">
        <v>48</v>
      </c>
      <c r="C197" s="6" t="s">
        <v>77</v>
      </c>
      <c r="D197" s="7">
        <f>INDEX(distances!$B$2:$AP$42,MATCH(A197,distances!$A$2:$A$42,0),MATCH(B197,distances!$B$1:$AP$1,0))</f>
        <v>56</v>
      </c>
      <c r="E197" s="8">
        <f>INDEX(param!$L$2:$L$6,MATCH(Table3[[#This Row],[Moda]],param!$A$2:$A$6,0))</f>
        <v>11000</v>
      </c>
      <c r="F197" s="8">
        <f>INDEX(param!$M$2:$M$6,MATCH(Table3[[#This Row],[Moda]],param!$A$2:$A$6,0))+(INDEX(param!$N$2:$N$6,MATCH(Table3[[#This Row],[Moda]],param!$A$2:$A$6,0))*Table3[[#This Row],[jarak]])</f>
        <v>40066000</v>
      </c>
      <c r="G197" s="7">
        <f>INDEX(param!$K$2:$K$6,MATCH(Table3[[#This Row],[Moda]],param!$A$2:$A$6,0))</f>
        <v>90</v>
      </c>
      <c r="H197" s="7">
        <f>IF(Table3[[#This Row],[Asal]]="A",INDEX(Table2[limit_jakarta],MATCH(Table3[[#This Row],[Moda]],param!$A$2:$A$6,0)),INDEX(Table2[limit_non_jakarta],MATCH(Table3[[#This Row],[Moda]],param!$A$2:$A$6,0)))</f>
        <v>2</v>
      </c>
    </row>
    <row r="198" spans="1:8" x14ac:dyDescent="0.25">
      <c r="A198" s="6" t="s">
        <v>13</v>
      </c>
      <c r="B198" s="6" t="s">
        <v>49</v>
      </c>
      <c r="C198" s="6" t="s">
        <v>77</v>
      </c>
      <c r="D198" s="7">
        <f>INDEX(distances!$B$2:$AP$42,MATCH(A198,distances!$A$2:$A$42,0),MATCH(B198,distances!$B$1:$AP$1,0))</f>
        <v>183</v>
      </c>
      <c r="E198" s="8">
        <f>INDEX(param!$L$2:$L$6,MATCH(Table3[[#This Row],[Moda]],param!$A$2:$A$6,0))</f>
        <v>11000</v>
      </c>
      <c r="F198" s="8">
        <f>INDEX(param!$M$2:$M$6,MATCH(Table3[[#This Row],[Moda]],param!$A$2:$A$6,0))+(INDEX(param!$N$2:$N$6,MATCH(Table3[[#This Row],[Moda]],param!$A$2:$A$6,0))*Table3[[#This Row],[jarak]])</f>
        <v>40193000</v>
      </c>
      <c r="G198" s="7">
        <f>INDEX(param!$K$2:$K$6,MATCH(Table3[[#This Row],[Moda]],param!$A$2:$A$6,0))</f>
        <v>90</v>
      </c>
      <c r="H198" s="7">
        <f>IF(Table3[[#This Row],[Asal]]="A",INDEX(Table2[limit_jakarta],MATCH(Table3[[#This Row],[Moda]],param!$A$2:$A$6,0)),INDEX(Table2[limit_non_jakarta],MATCH(Table3[[#This Row],[Moda]],param!$A$2:$A$6,0)))</f>
        <v>2</v>
      </c>
    </row>
    <row r="199" spans="1:8" x14ac:dyDescent="0.25">
      <c r="A199" s="6" t="s">
        <v>13</v>
      </c>
      <c r="B199" s="6" t="s">
        <v>50</v>
      </c>
      <c r="C199" s="6" t="s">
        <v>77</v>
      </c>
      <c r="D199" s="7">
        <f>INDEX(distances!$B$2:$AP$42,MATCH(A199,distances!$A$2:$A$42,0),MATCH(B199,distances!$B$1:$AP$1,0))</f>
        <v>487</v>
      </c>
      <c r="E199" s="8">
        <f>INDEX(param!$L$2:$L$6,MATCH(Table3[[#This Row],[Moda]],param!$A$2:$A$6,0))</f>
        <v>11000</v>
      </c>
      <c r="F199" s="8">
        <f>INDEX(param!$M$2:$M$6,MATCH(Table3[[#This Row],[Moda]],param!$A$2:$A$6,0))+(INDEX(param!$N$2:$N$6,MATCH(Table3[[#This Row],[Moda]],param!$A$2:$A$6,0))*Table3[[#This Row],[jarak]])</f>
        <v>40497000</v>
      </c>
      <c r="G199" s="7">
        <f>INDEX(param!$K$2:$K$6,MATCH(Table3[[#This Row],[Moda]],param!$A$2:$A$6,0))</f>
        <v>90</v>
      </c>
      <c r="H199" s="7">
        <f>IF(Table3[[#This Row],[Asal]]="A",INDEX(Table2[limit_jakarta],MATCH(Table3[[#This Row],[Moda]],param!$A$2:$A$6,0)),INDEX(Table2[limit_non_jakarta],MATCH(Table3[[#This Row],[Moda]],param!$A$2:$A$6,0)))</f>
        <v>2</v>
      </c>
    </row>
    <row r="200" spans="1:8" x14ac:dyDescent="0.25">
      <c r="A200" s="6" t="s">
        <v>13</v>
      </c>
      <c r="B200" s="6" t="s">
        <v>51</v>
      </c>
      <c r="C200" s="6" t="s">
        <v>77</v>
      </c>
      <c r="D200" s="7">
        <f>INDEX(distances!$B$2:$AP$42,MATCH(A200,distances!$A$2:$A$42,0),MATCH(B200,distances!$B$1:$AP$1,0))</f>
        <v>476</v>
      </c>
      <c r="E200" s="8">
        <f>INDEX(param!$L$2:$L$6,MATCH(Table3[[#This Row],[Moda]],param!$A$2:$A$6,0))</f>
        <v>11000</v>
      </c>
      <c r="F200" s="8">
        <f>INDEX(param!$M$2:$M$6,MATCH(Table3[[#This Row],[Moda]],param!$A$2:$A$6,0))+(INDEX(param!$N$2:$N$6,MATCH(Table3[[#This Row],[Moda]],param!$A$2:$A$6,0))*Table3[[#This Row],[jarak]])</f>
        <v>40486000</v>
      </c>
      <c r="G200" s="7">
        <f>INDEX(param!$K$2:$K$6,MATCH(Table3[[#This Row],[Moda]],param!$A$2:$A$6,0))</f>
        <v>90</v>
      </c>
      <c r="H200" s="7">
        <f>IF(Table3[[#This Row],[Asal]]="A",INDEX(Table2[limit_jakarta],MATCH(Table3[[#This Row],[Moda]],param!$A$2:$A$6,0)),INDEX(Table2[limit_non_jakarta],MATCH(Table3[[#This Row],[Moda]],param!$A$2:$A$6,0)))</f>
        <v>2</v>
      </c>
    </row>
    <row r="201" spans="1:8" x14ac:dyDescent="0.25">
      <c r="A201" s="6" t="s">
        <v>13</v>
      </c>
      <c r="B201" s="6" t="s">
        <v>52</v>
      </c>
      <c r="C201" s="6" t="s">
        <v>77</v>
      </c>
      <c r="D201" s="7">
        <f>INDEX(distances!$B$2:$AP$42,MATCH(A201,distances!$A$2:$A$42,0),MATCH(B201,distances!$B$1:$AP$1,0))</f>
        <v>85</v>
      </c>
      <c r="E201" s="8">
        <f>INDEX(param!$L$2:$L$6,MATCH(Table3[[#This Row],[Moda]],param!$A$2:$A$6,0))</f>
        <v>11000</v>
      </c>
      <c r="F201" s="8">
        <f>INDEX(param!$M$2:$M$6,MATCH(Table3[[#This Row],[Moda]],param!$A$2:$A$6,0))+(INDEX(param!$N$2:$N$6,MATCH(Table3[[#This Row],[Moda]],param!$A$2:$A$6,0))*Table3[[#This Row],[jarak]])</f>
        <v>40095000</v>
      </c>
      <c r="G201" s="7">
        <f>INDEX(param!$K$2:$K$6,MATCH(Table3[[#This Row],[Moda]],param!$A$2:$A$6,0))</f>
        <v>90</v>
      </c>
      <c r="H201" s="7">
        <f>IF(Table3[[#This Row],[Asal]]="A",INDEX(Table2[limit_jakarta],MATCH(Table3[[#This Row],[Moda]],param!$A$2:$A$6,0)),INDEX(Table2[limit_non_jakarta],MATCH(Table3[[#This Row],[Moda]],param!$A$2:$A$6,0)))</f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4005-EDD7-4078-AA19-CFB2FAA9C5EB}">
  <dimension ref="A1:B2"/>
  <sheetViews>
    <sheetView workbookViewId="0">
      <selection activeCell="F5" sqref="F5"/>
    </sheetView>
  </sheetViews>
  <sheetFormatPr defaultRowHeight="15" x14ac:dyDescent="0.25"/>
  <cols>
    <col min="1" max="1" width="2" bestFit="1" customWidth="1"/>
    <col min="2" max="2" width="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3</v>
      </c>
      <c r="B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9ABA-F596-4E77-89F6-C70D4E6978D7}">
  <dimension ref="A1:M42"/>
  <sheetViews>
    <sheetView workbookViewId="0">
      <selection activeCell="D11" sqref="D11"/>
    </sheetView>
  </sheetViews>
  <sheetFormatPr defaultRowHeight="15" x14ac:dyDescent="0.25"/>
  <sheetData>
    <row r="1" spans="1:13" x14ac:dyDescent="0.25">
      <c r="A1" t="s">
        <v>12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t="str" cm="1">
        <f t="array" ref="A2:A42">Table1[name]</f>
        <v>A</v>
      </c>
      <c r="B2">
        <v>-2093</v>
      </c>
      <c r="C2">
        <v>-2093</v>
      </c>
      <c r="D2">
        <v>-2093</v>
      </c>
      <c r="E2">
        <v>-2093</v>
      </c>
      <c r="F2">
        <v>-2093</v>
      </c>
      <c r="G2">
        <v>-2093</v>
      </c>
      <c r="H2">
        <v>-2093</v>
      </c>
      <c r="I2">
        <v>-2093</v>
      </c>
      <c r="J2">
        <v>-2093</v>
      </c>
      <c r="K2">
        <v>-2093</v>
      </c>
      <c r="L2">
        <v>-2093</v>
      </c>
      <c r="M2">
        <v>-2093</v>
      </c>
    </row>
    <row r="3" spans="1:13" x14ac:dyDescent="0.25">
      <c r="A3" t="str">
        <v>B</v>
      </c>
      <c r="B3">
        <v>43</v>
      </c>
      <c r="C3">
        <v>43</v>
      </c>
      <c r="D3">
        <v>43</v>
      </c>
      <c r="E3">
        <v>43</v>
      </c>
      <c r="F3">
        <v>43</v>
      </c>
      <c r="G3">
        <v>43</v>
      </c>
      <c r="H3">
        <v>43</v>
      </c>
      <c r="I3">
        <v>43</v>
      </c>
      <c r="J3">
        <v>43</v>
      </c>
      <c r="K3">
        <v>43</v>
      </c>
      <c r="L3">
        <v>43</v>
      </c>
      <c r="M3">
        <v>43</v>
      </c>
    </row>
    <row r="4" spans="1:13" x14ac:dyDescent="0.25">
      <c r="A4" t="str">
        <v>C</v>
      </c>
      <c r="B4">
        <v>79</v>
      </c>
      <c r="C4">
        <v>79</v>
      </c>
      <c r="D4">
        <v>79</v>
      </c>
      <c r="E4">
        <v>79</v>
      </c>
      <c r="F4">
        <v>79</v>
      </c>
      <c r="G4">
        <v>79</v>
      </c>
      <c r="H4">
        <v>79</v>
      </c>
      <c r="I4">
        <v>79</v>
      </c>
      <c r="J4">
        <v>79</v>
      </c>
      <c r="K4">
        <v>79</v>
      </c>
      <c r="L4">
        <v>79</v>
      </c>
      <c r="M4">
        <v>79</v>
      </c>
    </row>
    <row r="5" spans="1:13" x14ac:dyDescent="0.25">
      <c r="A5" t="str">
        <v>D</v>
      </c>
      <c r="B5">
        <v>47</v>
      </c>
      <c r="C5">
        <v>47</v>
      </c>
      <c r="D5">
        <v>47</v>
      </c>
      <c r="E5">
        <v>47</v>
      </c>
      <c r="F5">
        <v>47</v>
      </c>
      <c r="G5">
        <v>47</v>
      </c>
      <c r="H5">
        <v>47</v>
      </c>
      <c r="I5">
        <v>47</v>
      </c>
      <c r="J5">
        <v>47</v>
      </c>
      <c r="K5">
        <v>47</v>
      </c>
      <c r="L5">
        <v>47</v>
      </c>
      <c r="M5">
        <v>47</v>
      </c>
    </row>
    <row r="6" spans="1:13" x14ac:dyDescent="0.25">
      <c r="A6" t="str">
        <v>E</v>
      </c>
      <c r="B6">
        <v>52</v>
      </c>
      <c r="C6">
        <v>52</v>
      </c>
      <c r="D6">
        <v>52</v>
      </c>
      <c r="E6">
        <v>52</v>
      </c>
      <c r="F6">
        <v>52</v>
      </c>
      <c r="G6">
        <v>52</v>
      </c>
      <c r="H6">
        <v>52</v>
      </c>
      <c r="I6">
        <v>52</v>
      </c>
      <c r="J6">
        <v>52</v>
      </c>
      <c r="K6">
        <v>52</v>
      </c>
      <c r="L6">
        <v>52</v>
      </c>
      <c r="M6">
        <v>52</v>
      </c>
    </row>
    <row r="7" spans="1:13" x14ac:dyDescent="0.25">
      <c r="A7" t="str">
        <v>F</v>
      </c>
      <c r="B7">
        <v>19</v>
      </c>
      <c r="C7">
        <v>19</v>
      </c>
      <c r="D7">
        <v>19</v>
      </c>
      <c r="E7">
        <v>19</v>
      </c>
      <c r="F7">
        <v>19</v>
      </c>
      <c r="G7">
        <v>19</v>
      </c>
      <c r="H7">
        <v>19</v>
      </c>
      <c r="I7">
        <v>19</v>
      </c>
      <c r="J7">
        <v>19</v>
      </c>
      <c r="K7">
        <v>19</v>
      </c>
      <c r="L7">
        <v>19</v>
      </c>
      <c r="M7">
        <v>19</v>
      </c>
    </row>
    <row r="8" spans="1:13" x14ac:dyDescent="0.25">
      <c r="A8" t="str">
        <v>G</v>
      </c>
      <c r="B8">
        <v>38</v>
      </c>
      <c r="C8">
        <v>38</v>
      </c>
      <c r="D8">
        <v>38</v>
      </c>
      <c r="E8">
        <v>38</v>
      </c>
      <c r="F8">
        <v>38</v>
      </c>
      <c r="G8">
        <v>38</v>
      </c>
      <c r="H8">
        <v>38</v>
      </c>
      <c r="I8">
        <v>38</v>
      </c>
      <c r="J8">
        <v>38</v>
      </c>
      <c r="K8">
        <v>38</v>
      </c>
      <c r="L8">
        <v>38</v>
      </c>
      <c r="M8">
        <v>38</v>
      </c>
    </row>
    <row r="9" spans="1:13" x14ac:dyDescent="0.25">
      <c r="A9" t="str">
        <v>H</v>
      </c>
      <c r="B9">
        <v>87</v>
      </c>
      <c r="C9">
        <v>87</v>
      </c>
      <c r="D9">
        <v>87</v>
      </c>
      <c r="E9">
        <v>87</v>
      </c>
      <c r="F9">
        <v>87</v>
      </c>
      <c r="G9">
        <v>87</v>
      </c>
      <c r="H9">
        <v>87</v>
      </c>
      <c r="I9">
        <v>87</v>
      </c>
      <c r="J9">
        <v>87</v>
      </c>
      <c r="K9">
        <v>87</v>
      </c>
      <c r="L9">
        <v>87</v>
      </c>
      <c r="M9">
        <v>87</v>
      </c>
    </row>
    <row r="10" spans="1:13" x14ac:dyDescent="0.25">
      <c r="A10" t="str">
        <v>I</v>
      </c>
      <c r="B10">
        <v>92</v>
      </c>
      <c r="C10">
        <v>92</v>
      </c>
      <c r="D10">
        <v>92</v>
      </c>
      <c r="E10">
        <v>92</v>
      </c>
      <c r="F10">
        <v>92</v>
      </c>
      <c r="G10">
        <v>92</v>
      </c>
      <c r="H10">
        <v>92</v>
      </c>
      <c r="I10">
        <v>92</v>
      </c>
      <c r="J10">
        <v>92</v>
      </c>
      <c r="K10">
        <v>92</v>
      </c>
      <c r="L10">
        <v>92</v>
      </c>
      <c r="M10">
        <v>92</v>
      </c>
    </row>
    <row r="11" spans="1:13" x14ac:dyDescent="0.25">
      <c r="A11" t="str">
        <v>J</v>
      </c>
      <c r="B11">
        <v>65</v>
      </c>
      <c r="C11">
        <v>65</v>
      </c>
      <c r="D11">
        <v>65</v>
      </c>
      <c r="E11">
        <v>65</v>
      </c>
      <c r="F11">
        <v>65</v>
      </c>
      <c r="G11">
        <v>65</v>
      </c>
      <c r="H11">
        <v>65</v>
      </c>
      <c r="I11">
        <v>65</v>
      </c>
      <c r="J11">
        <v>65</v>
      </c>
      <c r="K11">
        <v>65</v>
      </c>
      <c r="L11">
        <v>65</v>
      </c>
      <c r="M11">
        <v>65</v>
      </c>
    </row>
    <row r="12" spans="1:13" x14ac:dyDescent="0.25">
      <c r="A12" t="str">
        <v>K</v>
      </c>
      <c r="B12">
        <v>73</v>
      </c>
      <c r="C12">
        <v>73</v>
      </c>
      <c r="D12">
        <v>73</v>
      </c>
      <c r="E12">
        <v>73</v>
      </c>
      <c r="F12">
        <v>73</v>
      </c>
      <c r="G12">
        <v>73</v>
      </c>
      <c r="H12">
        <v>73</v>
      </c>
      <c r="I12">
        <v>73</v>
      </c>
      <c r="J12">
        <v>73</v>
      </c>
      <c r="K12">
        <v>73</v>
      </c>
      <c r="L12">
        <v>73</v>
      </c>
      <c r="M12">
        <v>73</v>
      </c>
    </row>
    <row r="13" spans="1:13" x14ac:dyDescent="0.25">
      <c r="A13" t="str">
        <v>L</v>
      </c>
      <c r="B13">
        <v>68</v>
      </c>
      <c r="C13">
        <v>68</v>
      </c>
      <c r="D13">
        <v>68</v>
      </c>
      <c r="E13">
        <v>68</v>
      </c>
      <c r="F13">
        <v>68</v>
      </c>
      <c r="G13">
        <v>68</v>
      </c>
      <c r="H13">
        <v>68</v>
      </c>
      <c r="I13">
        <v>68</v>
      </c>
      <c r="J13">
        <v>68</v>
      </c>
      <c r="K13">
        <v>68</v>
      </c>
      <c r="L13">
        <v>68</v>
      </c>
      <c r="M13">
        <v>68</v>
      </c>
    </row>
    <row r="14" spans="1:13" x14ac:dyDescent="0.25">
      <c r="A14" t="str">
        <v>M</v>
      </c>
      <c r="B14">
        <v>57</v>
      </c>
      <c r="C14">
        <v>57</v>
      </c>
      <c r="D14">
        <v>57</v>
      </c>
      <c r="E14">
        <v>57</v>
      </c>
      <c r="F14">
        <v>57</v>
      </c>
      <c r="G14">
        <v>57</v>
      </c>
      <c r="H14">
        <v>57</v>
      </c>
      <c r="I14">
        <v>57</v>
      </c>
      <c r="J14">
        <v>57</v>
      </c>
      <c r="K14">
        <v>57</v>
      </c>
      <c r="L14">
        <v>57</v>
      </c>
      <c r="M14">
        <v>57</v>
      </c>
    </row>
    <row r="15" spans="1:13" x14ac:dyDescent="0.25">
      <c r="A15" t="str">
        <v>N</v>
      </c>
      <c r="B15">
        <v>41</v>
      </c>
      <c r="C15">
        <v>41</v>
      </c>
      <c r="D15">
        <v>41</v>
      </c>
      <c r="E15">
        <v>41</v>
      </c>
      <c r="F15">
        <v>41</v>
      </c>
      <c r="G15">
        <v>41</v>
      </c>
      <c r="H15">
        <v>41</v>
      </c>
      <c r="I15">
        <v>41</v>
      </c>
      <c r="J15">
        <v>41</v>
      </c>
      <c r="K15">
        <v>41</v>
      </c>
      <c r="L15">
        <v>41</v>
      </c>
      <c r="M15">
        <v>41</v>
      </c>
    </row>
    <row r="16" spans="1:13" x14ac:dyDescent="0.25">
      <c r="A16" t="str">
        <v>O</v>
      </c>
      <c r="B16">
        <v>84</v>
      </c>
      <c r="C16">
        <v>84</v>
      </c>
      <c r="D16">
        <v>84</v>
      </c>
      <c r="E16">
        <v>84</v>
      </c>
      <c r="F16">
        <v>84</v>
      </c>
      <c r="G16">
        <v>84</v>
      </c>
      <c r="H16">
        <v>84</v>
      </c>
      <c r="I16">
        <v>84</v>
      </c>
      <c r="J16">
        <v>84</v>
      </c>
      <c r="K16">
        <v>84</v>
      </c>
      <c r="L16">
        <v>84</v>
      </c>
      <c r="M16">
        <v>84</v>
      </c>
    </row>
    <row r="17" spans="1:13" x14ac:dyDescent="0.25">
      <c r="A17" t="str">
        <v>P</v>
      </c>
      <c r="B17">
        <v>59</v>
      </c>
      <c r="C17">
        <v>59</v>
      </c>
      <c r="D17">
        <v>59</v>
      </c>
      <c r="E17">
        <v>59</v>
      </c>
      <c r="F17">
        <v>59</v>
      </c>
      <c r="G17">
        <v>59</v>
      </c>
      <c r="H17">
        <v>59</v>
      </c>
      <c r="I17">
        <v>59</v>
      </c>
      <c r="J17">
        <v>59</v>
      </c>
      <c r="K17">
        <v>59</v>
      </c>
      <c r="L17">
        <v>59</v>
      </c>
      <c r="M17">
        <v>59</v>
      </c>
    </row>
    <row r="18" spans="1:13" x14ac:dyDescent="0.25">
      <c r="A18" t="str">
        <v>Q</v>
      </c>
      <c r="B18">
        <v>54</v>
      </c>
      <c r="C18">
        <v>54</v>
      </c>
      <c r="D18">
        <v>54</v>
      </c>
      <c r="E18">
        <v>54</v>
      </c>
      <c r="F18">
        <v>54</v>
      </c>
      <c r="G18">
        <v>54</v>
      </c>
      <c r="H18">
        <v>54</v>
      </c>
      <c r="I18">
        <v>54</v>
      </c>
      <c r="J18">
        <v>54</v>
      </c>
      <c r="K18">
        <v>54</v>
      </c>
      <c r="L18">
        <v>54</v>
      </c>
      <c r="M18">
        <v>54</v>
      </c>
    </row>
    <row r="19" spans="1:13" x14ac:dyDescent="0.25">
      <c r="A19" t="str">
        <v>R</v>
      </c>
      <c r="B19">
        <v>57</v>
      </c>
      <c r="C19">
        <v>57</v>
      </c>
      <c r="D19">
        <v>57</v>
      </c>
      <c r="E19">
        <v>57</v>
      </c>
      <c r="F19">
        <v>57</v>
      </c>
      <c r="G19">
        <v>57</v>
      </c>
      <c r="H19">
        <v>57</v>
      </c>
      <c r="I19">
        <v>57</v>
      </c>
      <c r="J19">
        <v>57</v>
      </c>
      <c r="K19">
        <v>57</v>
      </c>
      <c r="L19">
        <v>57</v>
      </c>
      <c r="M19">
        <v>57</v>
      </c>
    </row>
    <row r="20" spans="1:13" x14ac:dyDescent="0.25">
      <c r="A20" t="str">
        <v>S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</row>
    <row r="21" spans="1:13" x14ac:dyDescent="0.25">
      <c r="A21" t="str">
        <v>T</v>
      </c>
      <c r="B21">
        <v>38</v>
      </c>
      <c r="C21">
        <v>38</v>
      </c>
      <c r="D21">
        <v>38</v>
      </c>
      <c r="E21">
        <v>38</v>
      </c>
      <c r="F21">
        <v>38</v>
      </c>
      <c r="G21">
        <v>38</v>
      </c>
      <c r="H21">
        <v>38</v>
      </c>
      <c r="I21">
        <v>38</v>
      </c>
      <c r="J21">
        <v>38</v>
      </c>
      <c r="K21">
        <v>38</v>
      </c>
      <c r="L21">
        <v>38</v>
      </c>
      <c r="M21">
        <v>38</v>
      </c>
    </row>
    <row r="22" spans="1:13" x14ac:dyDescent="0.25">
      <c r="A22" t="str">
        <v>U</v>
      </c>
      <c r="B22">
        <v>56</v>
      </c>
      <c r="C22">
        <v>56</v>
      </c>
      <c r="D22">
        <v>56</v>
      </c>
      <c r="E22">
        <v>56</v>
      </c>
      <c r="F22">
        <v>56</v>
      </c>
      <c r="G22">
        <v>56</v>
      </c>
      <c r="H22">
        <v>56</v>
      </c>
      <c r="I22">
        <v>56</v>
      </c>
      <c r="J22">
        <v>56</v>
      </c>
      <c r="K22">
        <v>56</v>
      </c>
      <c r="L22">
        <v>56</v>
      </c>
      <c r="M22">
        <v>56</v>
      </c>
    </row>
    <row r="23" spans="1:13" x14ac:dyDescent="0.25">
      <c r="A23" t="str">
        <v>V</v>
      </c>
      <c r="B23">
        <v>23</v>
      </c>
      <c r="C23">
        <v>23</v>
      </c>
      <c r="D23">
        <v>23</v>
      </c>
      <c r="E23">
        <v>23</v>
      </c>
      <c r="F23">
        <v>23</v>
      </c>
      <c r="G23">
        <v>23</v>
      </c>
      <c r="H23">
        <v>23</v>
      </c>
      <c r="I23">
        <v>23</v>
      </c>
      <c r="J23">
        <v>23</v>
      </c>
      <c r="K23">
        <v>23</v>
      </c>
      <c r="L23">
        <v>23</v>
      </c>
      <c r="M23">
        <v>23</v>
      </c>
    </row>
    <row r="24" spans="1:13" x14ac:dyDescent="0.25">
      <c r="A24" t="str">
        <v>W</v>
      </c>
      <c r="B24">
        <v>81</v>
      </c>
      <c r="C24">
        <v>81</v>
      </c>
      <c r="D24">
        <v>81</v>
      </c>
      <c r="E24">
        <v>81</v>
      </c>
      <c r="F24">
        <v>81</v>
      </c>
      <c r="G24">
        <v>81</v>
      </c>
      <c r="H24">
        <v>81</v>
      </c>
      <c r="I24">
        <v>81</v>
      </c>
      <c r="J24">
        <v>81</v>
      </c>
      <c r="K24">
        <v>81</v>
      </c>
      <c r="L24">
        <v>81</v>
      </c>
      <c r="M24">
        <v>81</v>
      </c>
    </row>
    <row r="25" spans="1:13" x14ac:dyDescent="0.25">
      <c r="A25" t="str">
        <v>X</v>
      </c>
      <c r="B25">
        <v>18</v>
      </c>
      <c r="C25">
        <v>18</v>
      </c>
      <c r="D25">
        <v>18</v>
      </c>
      <c r="E25">
        <v>18</v>
      </c>
      <c r="F25">
        <v>18</v>
      </c>
      <c r="G25">
        <v>18</v>
      </c>
      <c r="H25">
        <v>18</v>
      </c>
      <c r="I25">
        <v>18</v>
      </c>
      <c r="J25">
        <v>18</v>
      </c>
      <c r="K25">
        <v>18</v>
      </c>
      <c r="L25">
        <v>18</v>
      </c>
      <c r="M25">
        <v>18</v>
      </c>
    </row>
    <row r="26" spans="1:13" x14ac:dyDescent="0.25">
      <c r="A26" t="str">
        <v>Y</v>
      </c>
      <c r="B26">
        <v>55</v>
      </c>
      <c r="C26">
        <v>55</v>
      </c>
      <c r="D26">
        <v>55</v>
      </c>
      <c r="E26">
        <v>55</v>
      </c>
      <c r="F26">
        <v>55</v>
      </c>
      <c r="G26">
        <v>55</v>
      </c>
      <c r="H26">
        <v>55</v>
      </c>
      <c r="I26">
        <v>55</v>
      </c>
      <c r="J26">
        <v>55</v>
      </c>
      <c r="K26">
        <v>55</v>
      </c>
      <c r="L26">
        <v>55</v>
      </c>
      <c r="M26">
        <v>55</v>
      </c>
    </row>
    <row r="27" spans="1:13" x14ac:dyDescent="0.25">
      <c r="A27" t="str">
        <v>Z</v>
      </c>
      <c r="B27">
        <v>64</v>
      </c>
      <c r="C27">
        <v>64</v>
      </c>
      <c r="D27">
        <v>64</v>
      </c>
      <c r="E27">
        <v>64</v>
      </c>
      <c r="F27">
        <v>64</v>
      </c>
      <c r="G27">
        <v>64</v>
      </c>
      <c r="H27">
        <v>64</v>
      </c>
      <c r="I27">
        <v>64</v>
      </c>
      <c r="J27">
        <v>64</v>
      </c>
      <c r="K27">
        <v>64</v>
      </c>
      <c r="L27">
        <v>64</v>
      </c>
      <c r="M27">
        <v>64</v>
      </c>
    </row>
    <row r="28" spans="1:13" x14ac:dyDescent="0.25">
      <c r="A28" t="str">
        <v>AA</v>
      </c>
      <c r="B28">
        <v>74</v>
      </c>
      <c r="C28">
        <v>74</v>
      </c>
      <c r="D28">
        <v>74</v>
      </c>
      <c r="E28">
        <v>74</v>
      </c>
      <c r="F28">
        <v>74</v>
      </c>
      <c r="G28">
        <v>74</v>
      </c>
      <c r="H28">
        <v>74</v>
      </c>
      <c r="I28">
        <v>74</v>
      </c>
      <c r="J28">
        <v>74</v>
      </c>
      <c r="K28">
        <v>74</v>
      </c>
      <c r="L28">
        <v>74</v>
      </c>
      <c r="M28">
        <v>74</v>
      </c>
    </row>
    <row r="29" spans="1:13" x14ac:dyDescent="0.25">
      <c r="A29" t="str">
        <v>AB</v>
      </c>
      <c r="B29">
        <v>15</v>
      </c>
      <c r="C29">
        <v>15</v>
      </c>
      <c r="D29">
        <v>15</v>
      </c>
      <c r="E29">
        <v>15</v>
      </c>
      <c r="F29">
        <v>15</v>
      </c>
      <c r="G29">
        <v>15</v>
      </c>
      <c r="H29">
        <v>15</v>
      </c>
      <c r="I29">
        <v>15</v>
      </c>
      <c r="J29">
        <v>15</v>
      </c>
      <c r="K29">
        <v>15</v>
      </c>
      <c r="L29">
        <v>15</v>
      </c>
      <c r="M29">
        <v>15</v>
      </c>
    </row>
    <row r="30" spans="1:13" x14ac:dyDescent="0.25">
      <c r="A30" t="str">
        <v>AC</v>
      </c>
      <c r="B30">
        <v>10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</row>
    <row r="31" spans="1:13" x14ac:dyDescent="0.25">
      <c r="A31" t="str">
        <v>AD</v>
      </c>
      <c r="B31">
        <v>25</v>
      </c>
      <c r="C31">
        <v>25</v>
      </c>
      <c r="D31">
        <v>25</v>
      </c>
      <c r="E31">
        <v>25</v>
      </c>
      <c r="F31">
        <v>25</v>
      </c>
      <c r="G31">
        <v>25</v>
      </c>
      <c r="H31">
        <v>25</v>
      </c>
      <c r="I31">
        <v>25</v>
      </c>
      <c r="J31">
        <v>25</v>
      </c>
      <c r="K31">
        <v>25</v>
      </c>
      <c r="L31">
        <v>25</v>
      </c>
      <c r="M31">
        <v>25</v>
      </c>
    </row>
    <row r="32" spans="1:13" x14ac:dyDescent="0.25">
      <c r="A32" t="str">
        <v>AE</v>
      </c>
      <c r="B32">
        <v>60</v>
      </c>
      <c r="C32">
        <v>60</v>
      </c>
      <c r="D32">
        <v>60</v>
      </c>
      <c r="E32">
        <v>60</v>
      </c>
      <c r="F32">
        <v>60</v>
      </c>
      <c r="G32">
        <v>60</v>
      </c>
      <c r="H32">
        <v>60</v>
      </c>
      <c r="I32">
        <v>60</v>
      </c>
      <c r="J32">
        <v>60</v>
      </c>
      <c r="K32">
        <v>60</v>
      </c>
      <c r="L32">
        <v>60</v>
      </c>
      <c r="M32">
        <v>60</v>
      </c>
    </row>
    <row r="33" spans="1:13" x14ac:dyDescent="0.25">
      <c r="A33" t="str">
        <v>AF</v>
      </c>
      <c r="B33">
        <v>66</v>
      </c>
      <c r="C33">
        <v>66</v>
      </c>
      <c r="D33">
        <v>66</v>
      </c>
      <c r="E33">
        <v>66</v>
      </c>
      <c r="F33">
        <v>66</v>
      </c>
      <c r="G33">
        <v>66</v>
      </c>
      <c r="H33">
        <v>66</v>
      </c>
      <c r="I33">
        <v>66</v>
      </c>
      <c r="J33">
        <v>66</v>
      </c>
      <c r="K33">
        <v>66</v>
      </c>
      <c r="L33">
        <v>66</v>
      </c>
      <c r="M33">
        <v>66</v>
      </c>
    </row>
    <row r="34" spans="1:13" x14ac:dyDescent="0.25">
      <c r="A34" t="str">
        <v>AG</v>
      </c>
      <c r="B34">
        <v>56</v>
      </c>
      <c r="C34">
        <v>56</v>
      </c>
      <c r="D34">
        <v>56</v>
      </c>
      <c r="E34">
        <v>56</v>
      </c>
      <c r="F34">
        <v>56</v>
      </c>
      <c r="G34">
        <v>56</v>
      </c>
      <c r="H34">
        <v>56</v>
      </c>
      <c r="I34">
        <v>56</v>
      </c>
      <c r="J34">
        <v>56</v>
      </c>
      <c r="K34">
        <v>56</v>
      </c>
      <c r="L34">
        <v>56</v>
      </c>
      <c r="M34">
        <v>56</v>
      </c>
    </row>
    <row r="35" spans="1:13" x14ac:dyDescent="0.25">
      <c r="A35" t="str">
        <v>AH</v>
      </c>
      <c r="B35">
        <v>39</v>
      </c>
      <c r="C35">
        <v>39</v>
      </c>
      <c r="D35">
        <v>39</v>
      </c>
      <c r="E35">
        <v>39</v>
      </c>
      <c r="F35">
        <v>39</v>
      </c>
      <c r="G35">
        <v>39</v>
      </c>
      <c r="H35">
        <v>39</v>
      </c>
      <c r="I35">
        <v>39</v>
      </c>
      <c r="J35">
        <v>39</v>
      </c>
      <c r="K35">
        <v>39</v>
      </c>
      <c r="L35">
        <v>39</v>
      </c>
      <c r="M35">
        <v>39</v>
      </c>
    </row>
    <row r="36" spans="1:13" x14ac:dyDescent="0.25">
      <c r="A36" t="str">
        <v>AI</v>
      </c>
      <c r="B36">
        <v>45</v>
      </c>
      <c r="C36">
        <v>45</v>
      </c>
      <c r="D36">
        <v>45</v>
      </c>
      <c r="E36">
        <v>45</v>
      </c>
      <c r="F36">
        <v>45</v>
      </c>
      <c r="G36">
        <v>45</v>
      </c>
      <c r="H36">
        <v>45</v>
      </c>
      <c r="I36">
        <v>45</v>
      </c>
      <c r="J36">
        <v>45</v>
      </c>
      <c r="K36">
        <v>45</v>
      </c>
      <c r="L36">
        <v>45</v>
      </c>
      <c r="M36">
        <v>45</v>
      </c>
    </row>
    <row r="37" spans="1:13" x14ac:dyDescent="0.25">
      <c r="A37" t="str">
        <v>AJ</v>
      </c>
      <c r="B37">
        <v>32</v>
      </c>
      <c r="C37">
        <v>32</v>
      </c>
      <c r="D37">
        <v>32</v>
      </c>
      <c r="E37">
        <v>32</v>
      </c>
      <c r="F37">
        <v>32</v>
      </c>
      <c r="G37">
        <v>32</v>
      </c>
      <c r="H37">
        <v>32</v>
      </c>
      <c r="I37">
        <v>32</v>
      </c>
      <c r="J37">
        <v>32</v>
      </c>
      <c r="K37">
        <v>32</v>
      </c>
      <c r="L37">
        <v>32</v>
      </c>
      <c r="M37">
        <v>32</v>
      </c>
    </row>
    <row r="38" spans="1:13" x14ac:dyDescent="0.25">
      <c r="A38" t="str">
        <v>AK</v>
      </c>
      <c r="B38">
        <v>90</v>
      </c>
      <c r="C38">
        <v>90</v>
      </c>
      <c r="D38">
        <v>90</v>
      </c>
      <c r="E38">
        <v>90</v>
      </c>
      <c r="F38">
        <v>90</v>
      </c>
      <c r="G38">
        <v>90</v>
      </c>
      <c r="H38">
        <v>90</v>
      </c>
      <c r="I38">
        <v>90</v>
      </c>
      <c r="J38">
        <v>90</v>
      </c>
      <c r="K38">
        <v>90</v>
      </c>
      <c r="L38">
        <v>90</v>
      </c>
      <c r="M38">
        <v>90</v>
      </c>
    </row>
    <row r="39" spans="1:13" x14ac:dyDescent="0.25">
      <c r="A39" t="str">
        <v>AL</v>
      </c>
      <c r="B39">
        <v>11</v>
      </c>
      <c r="C39">
        <v>11</v>
      </c>
      <c r="D39">
        <v>11</v>
      </c>
      <c r="E39">
        <v>11</v>
      </c>
      <c r="F39">
        <v>11</v>
      </c>
      <c r="G39">
        <v>11</v>
      </c>
      <c r="H39">
        <v>11</v>
      </c>
      <c r="I39">
        <v>11</v>
      </c>
      <c r="J39">
        <v>11</v>
      </c>
      <c r="K39">
        <v>11</v>
      </c>
      <c r="L39">
        <v>11</v>
      </c>
      <c r="M39">
        <v>11</v>
      </c>
    </row>
    <row r="40" spans="1:13" x14ac:dyDescent="0.25">
      <c r="A40" t="str">
        <v>AM</v>
      </c>
      <c r="B40">
        <v>88</v>
      </c>
      <c r="C40">
        <v>88</v>
      </c>
      <c r="D40">
        <v>88</v>
      </c>
      <c r="E40">
        <v>88</v>
      </c>
      <c r="F40">
        <v>88</v>
      </c>
      <c r="G40">
        <v>88</v>
      </c>
      <c r="H40">
        <v>88</v>
      </c>
      <c r="I40">
        <v>88</v>
      </c>
      <c r="J40">
        <v>88</v>
      </c>
      <c r="K40">
        <v>88</v>
      </c>
      <c r="L40">
        <v>88</v>
      </c>
      <c r="M40">
        <v>88</v>
      </c>
    </row>
    <row r="41" spans="1:13" x14ac:dyDescent="0.25">
      <c r="A41" t="str">
        <v>AN</v>
      </c>
      <c r="B41">
        <v>58</v>
      </c>
      <c r="C41">
        <v>58</v>
      </c>
      <c r="D41">
        <v>58</v>
      </c>
      <c r="E41">
        <v>58</v>
      </c>
      <c r="F41">
        <v>58</v>
      </c>
      <c r="G41">
        <v>58</v>
      </c>
      <c r="H41">
        <v>58</v>
      </c>
      <c r="I41">
        <v>58</v>
      </c>
      <c r="J41">
        <v>58</v>
      </c>
      <c r="K41">
        <v>58</v>
      </c>
      <c r="L41">
        <v>58</v>
      </c>
      <c r="M41">
        <v>58</v>
      </c>
    </row>
    <row r="42" spans="1:13" x14ac:dyDescent="0.25">
      <c r="A42" t="str">
        <v>AO</v>
      </c>
      <c r="B42">
        <v>56</v>
      </c>
      <c r="C42">
        <v>56</v>
      </c>
      <c r="D42">
        <v>56</v>
      </c>
      <c r="E42">
        <v>56</v>
      </c>
      <c r="F42">
        <v>56</v>
      </c>
      <c r="G42">
        <v>56</v>
      </c>
      <c r="H42">
        <v>56</v>
      </c>
      <c r="I42">
        <v>56</v>
      </c>
      <c r="J42">
        <v>56</v>
      </c>
      <c r="K42">
        <v>56</v>
      </c>
      <c r="L42">
        <v>56</v>
      </c>
      <c r="M4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vertices</vt:lpstr>
      <vt:lpstr>distances</vt:lpstr>
      <vt:lpstr>param</vt:lpstr>
      <vt:lpstr>vehicles</vt:lpstr>
      <vt:lpstr>periods</vt:lpstr>
      <vt:lpstr>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2021-03-31T05:28:11Z</dcterms:created>
  <dcterms:modified xsi:type="dcterms:W3CDTF">2021-06-08T12:15:25Z</dcterms:modified>
</cp:coreProperties>
</file>