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CDB8C0A7-078D-4406-83AD-316B7D93141C}" xr6:coauthVersionLast="46" xr6:coauthVersionMax="46" xr10:uidLastSave="{00000000-0000-0000-0000-000000000000}"/>
  <bookViews>
    <workbookView xWindow="0" yWindow="0" windowWidth="20490" windowHeight="10920" xr2:uid="{E18A145F-BAE8-4E1E-8EB2-101646E3D7A6}"/>
  </bookViews>
  <sheets>
    <sheet name="vertices" sheetId="1" r:id="rId1"/>
    <sheet name="param" sheetId="6" r:id="rId2"/>
    <sheet name="distances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D62" i="2"/>
  <c r="D63" i="2"/>
  <c r="D64" i="2"/>
  <c r="D65" i="2"/>
  <c r="D66" i="2"/>
  <c r="D67" i="2"/>
  <c r="D68" i="2"/>
  <c r="D69" i="2"/>
  <c r="F69" i="2" s="1"/>
  <c r="D70" i="2"/>
  <c r="D71" i="2"/>
  <c r="D72" i="2"/>
  <c r="D73" i="2"/>
  <c r="D74" i="2"/>
  <c r="D75" i="2"/>
  <c r="D76" i="2"/>
  <c r="D77" i="2"/>
  <c r="F77" i="2" s="1"/>
  <c r="D78" i="2"/>
  <c r="D79" i="2"/>
  <c r="D80" i="2"/>
  <c r="D81" i="2"/>
  <c r="D82" i="2"/>
  <c r="D83" i="2"/>
  <c r="D84" i="2"/>
  <c r="D85" i="2"/>
  <c r="F85" i="2" s="1"/>
  <c r="D86" i="2"/>
  <c r="D87" i="2"/>
  <c r="D88" i="2"/>
  <c r="D89" i="2"/>
  <c r="D90" i="2"/>
  <c r="D91" i="2"/>
  <c r="F67" i="2"/>
  <c r="F75" i="2"/>
  <c r="F83" i="2"/>
  <c r="F9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F62" i="2"/>
  <c r="F63" i="2"/>
  <c r="F64" i="2"/>
  <c r="F65" i="2"/>
  <c r="F66" i="2"/>
  <c r="F68" i="2"/>
  <c r="F70" i="2"/>
  <c r="F71" i="2"/>
  <c r="F72" i="2"/>
  <c r="F73" i="2"/>
  <c r="F74" i="2"/>
  <c r="F76" i="2"/>
  <c r="F78" i="2"/>
  <c r="F79" i="2"/>
  <c r="F80" i="2"/>
  <c r="F81" i="2"/>
  <c r="F82" i="2"/>
  <c r="F84" i="2"/>
  <c r="F86" i="2"/>
  <c r="F87" i="2"/>
  <c r="F88" i="2"/>
  <c r="F89" i="2"/>
  <c r="F90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D32" i="2"/>
  <c r="D33" i="2"/>
  <c r="D34" i="2"/>
  <c r="D35" i="2"/>
  <c r="D36" i="2"/>
  <c r="D37" i="2"/>
  <c r="D38" i="2"/>
  <c r="D39" i="2"/>
  <c r="F39" i="2" s="1"/>
  <c r="D40" i="2"/>
  <c r="D41" i="2"/>
  <c r="D42" i="2"/>
  <c r="D43" i="2"/>
  <c r="D44" i="2"/>
  <c r="D45" i="2"/>
  <c r="D46" i="2"/>
  <c r="D47" i="2"/>
  <c r="F47" i="2" s="1"/>
  <c r="D48" i="2"/>
  <c r="D49" i="2"/>
  <c r="D50" i="2"/>
  <c r="D51" i="2"/>
  <c r="D52" i="2"/>
  <c r="D53" i="2"/>
  <c r="D54" i="2"/>
  <c r="D55" i="2"/>
  <c r="F55" i="2" s="1"/>
  <c r="D56" i="2"/>
  <c r="D57" i="2"/>
  <c r="D58" i="2"/>
  <c r="D59" i="2"/>
  <c r="D60" i="2"/>
  <c r="D6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F32" i="2"/>
  <c r="F33" i="2"/>
  <c r="F34" i="2"/>
  <c r="F35" i="2"/>
  <c r="F36" i="2"/>
  <c r="F37" i="2"/>
  <c r="F38" i="2"/>
  <c r="F40" i="2"/>
  <c r="F41" i="2"/>
  <c r="F42" i="2"/>
  <c r="F43" i="2"/>
  <c r="F44" i="2"/>
  <c r="F45" i="2"/>
  <c r="F46" i="2"/>
  <c r="F48" i="2"/>
  <c r="F49" i="2"/>
  <c r="F50" i="2"/>
  <c r="F51" i="2"/>
  <c r="F52" i="2"/>
  <c r="F53" i="2"/>
  <c r="F54" i="2"/>
  <c r="F56" i="2"/>
  <c r="F57" i="2"/>
  <c r="F58" i="2"/>
  <c r="F59" i="2"/>
  <c r="F60" i="2"/>
  <c r="F6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D2" i="2"/>
  <c r="D3" i="2"/>
  <c r="F3" i="2" s="1"/>
  <c r="D4" i="2"/>
  <c r="D5" i="2"/>
  <c r="D6" i="2"/>
  <c r="D7" i="2"/>
  <c r="D8" i="2"/>
  <c r="D9" i="2"/>
  <c r="D10" i="2"/>
  <c r="D11" i="2"/>
  <c r="F11" i="2" s="1"/>
  <c r="D12" i="2"/>
  <c r="D13" i="2"/>
  <c r="D14" i="2"/>
  <c r="D15" i="2"/>
  <c r="D16" i="2"/>
  <c r="D17" i="2"/>
  <c r="D18" i="2"/>
  <c r="D19" i="2"/>
  <c r="F19" i="2" s="1"/>
  <c r="D20" i="2"/>
  <c r="D21" i="2"/>
  <c r="D22" i="2"/>
  <c r="D23" i="2"/>
  <c r="D24" i="2"/>
  <c r="D25" i="2"/>
  <c r="D26" i="2"/>
  <c r="D27" i="2"/>
  <c r="F27" i="2" s="1"/>
  <c r="D28" i="2"/>
  <c r="D29" i="2"/>
  <c r="D30" i="2"/>
  <c r="D31" i="2"/>
  <c r="F28" i="2"/>
  <c r="F29" i="2"/>
  <c r="E22" i="2"/>
  <c r="E23" i="2"/>
  <c r="E24" i="2"/>
  <c r="E25" i="2"/>
  <c r="E26" i="2"/>
  <c r="E27" i="2"/>
  <c r="E28" i="2"/>
  <c r="E29" i="2"/>
  <c r="E30" i="2"/>
  <c r="E31" i="2"/>
  <c r="F22" i="2"/>
  <c r="F23" i="2"/>
  <c r="F24" i="2"/>
  <c r="F25" i="2"/>
  <c r="F26" i="2"/>
  <c r="F30" i="2"/>
  <c r="F31" i="2"/>
  <c r="G22" i="2"/>
  <c r="G23" i="2"/>
  <c r="G24" i="2"/>
  <c r="G25" i="2"/>
  <c r="G26" i="2"/>
  <c r="G27" i="2"/>
  <c r="G28" i="2"/>
  <c r="G29" i="2"/>
  <c r="G30" i="2"/>
  <c r="G31" i="2"/>
  <c r="H22" i="2"/>
  <c r="H23" i="2"/>
  <c r="H24" i="2"/>
  <c r="H25" i="2"/>
  <c r="H26" i="2"/>
  <c r="H27" i="2"/>
  <c r="H28" i="2"/>
  <c r="H29" i="2"/>
  <c r="H30" i="2"/>
  <c r="H3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F4" i="2"/>
  <c r="F5" i="2"/>
  <c r="F6" i="2"/>
  <c r="F7" i="2"/>
  <c r="F8" i="2"/>
  <c r="F9" i="2"/>
  <c r="F10" i="2"/>
  <c r="F12" i="2"/>
  <c r="F13" i="2"/>
  <c r="F14" i="2"/>
  <c r="F15" i="2"/>
  <c r="F16" i="2"/>
  <c r="F17" i="2"/>
  <c r="F18" i="2"/>
  <c r="F20" i="2"/>
  <c r="F2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H3" i="2"/>
  <c r="G2" i="2"/>
  <c r="G3" i="2"/>
  <c r="E2" i="2"/>
  <c r="E3" i="2"/>
  <c r="F2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2" i="5" a="1"/>
  <c r="A2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<sst xmlns="http://schemas.openxmlformats.org/spreadsheetml/2006/main" count="371" uniqueCount="66">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</sst>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4" totalsRowShown="0">
  <autoFilter ref="A1:P4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91" totalsRowShown="0" headerRowDxfId="8" headerRowBorderDxfId="7" tableBorderDxfId="6" totalsRowBorderDxfId="5">
  <autoFilter ref="A1:H9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INDEX(param!$L$2:$L$5,MATCH(Table4[[#This Row],[Moda]],param!$A$2:$A$5,0))</calculatedColumnFormula>
    </tableColumn>
    <tableColumn id="6" xr3:uid="{C01F59D4-D50E-460C-BAA2-F093DBBF2187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22DB6C3-1B1D-44C7-A51A-6F01FED5DA6A}" name="kapasitas" dataDxfId="1">
      <calculatedColumnFormula>INDEX(param!$K$2:$K$5,MATCH(Table4[[#This Row],[Moda]],param!$A$2:$A$5,0))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tabSelected="1" workbookViewId="0">
      <selection activeCell="I4" sqref="I4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3004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41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32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27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49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15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106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67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66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50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104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53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119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62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106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31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109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71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36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64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101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10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56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82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67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107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80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38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40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59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4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A2" sqref="A2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91"/>
  <sheetViews>
    <sheetView workbookViewId="0">
      <selection activeCell="D5" sqref="D5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INDEX(param!$L$2:$L$5,MATCH(Table4[[#This Row],[Moda]],param!$A$2:$A$5,0))</f>
        <v>10000</v>
      </c>
      <c r="F2" s="5">
        <f>INDEX(param!$M$2:$M$5,MATCH(Table4[[#This Row],[Moda]],param!$A$2:$A$5,0))+(INDEX(param!$N$2:$N$5,MATCH(Table4[[#This Row],[Moda]],param!$A$2:$A$5,0))*Table4[[#This Row],[jarak]])</f>
        <v>40778000</v>
      </c>
      <c r="G2" s="4">
        <f>INDEX(param!$K$2:$K$5,MATCH(Table4[[#This Row],[Moda]],param!$A$2:$A$5,0))</f>
        <v>28</v>
      </c>
      <c r="H2" s="4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INDEX(param!$L$2:$L$5,MATCH(Table4[[#This Row],[Moda]],param!$A$2:$A$5,0))</f>
        <v>10000</v>
      </c>
      <c r="F3" s="8">
        <f>INDEX(param!$M$2:$M$5,MATCH(Table4[[#This Row],[Moda]],param!$A$2:$A$5,0))+(INDEX(param!$N$2:$N$5,MATCH(Table4[[#This Row],[Moda]],param!$A$2:$A$5,0))*Table4[[#This Row],[jarak]])</f>
        <v>40776000</v>
      </c>
      <c r="G3" s="7">
        <f>INDEX(param!$K$2:$K$5,MATCH(Table4[[#This Row],[Moda]],param!$A$2:$A$5,0))</f>
        <v>28</v>
      </c>
      <c r="H3" s="7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40776000</v>
      </c>
      <c r="G4" s="1">
        <f>INDEX(param!$K$2:$K$5,MATCH(Table4[[#This Row],[Moda]],param!$A$2:$A$5,0))</f>
        <v>28</v>
      </c>
      <c r="H4" s="1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40572000</v>
      </c>
      <c r="G5" s="1">
        <f>INDEX(param!$K$2:$K$5,MATCH(Table4[[#This Row],[Moda]],param!$A$2:$A$5,0))</f>
        <v>28</v>
      </c>
      <c r="H5" s="1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40932000</v>
      </c>
      <c r="G6" s="1">
        <f>INDEX(param!$K$2:$K$5,MATCH(Table4[[#This Row],[Moda]],param!$A$2:$A$5,0))</f>
        <v>28</v>
      </c>
      <c r="H6" s="1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40314000</v>
      </c>
      <c r="G7" s="1">
        <f>INDEX(param!$K$2:$K$5,MATCH(Table4[[#This Row],[Moda]],param!$A$2:$A$5,0))</f>
        <v>28</v>
      </c>
      <c r="H7" s="1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40622000</v>
      </c>
      <c r="G8" s="1">
        <f>INDEX(param!$K$2:$K$5,MATCH(Table4[[#This Row],[Moda]],param!$A$2:$A$5,0))</f>
        <v>28</v>
      </c>
      <c r="H8" s="1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40568000</v>
      </c>
      <c r="G9" s="1">
        <f>INDEX(param!$K$2:$K$5,MATCH(Table4[[#This Row],[Moda]],param!$A$2:$A$5,0))</f>
        <v>28</v>
      </c>
      <c r="H9" s="1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41004000</v>
      </c>
      <c r="G10" s="1">
        <f>INDEX(param!$K$2:$K$5,MATCH(Table4[[#This Row],[Moda]],param!$A$2:$A$5,0))</f>
        <v>28</v>
      </c>
      <c r="H10" s="1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40890000</v>
      </c>
      <c r="G11" s="1">
        <f>INDEX(param!$K$2:$K$5,MATCH(Table4[[#This Row],[Moda]],param!$A$2:$A$5,0))</f>
        <v>28</v>
      </c>
      <c r="H11" s="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40404000</v>
      </c>
      <c r="G12" s="1">
        <f>INDEX(param!$K$2:$K$5,MATCH(Table4[[#This Row],[Moda]],param!$A$2:$A$5,0))</f>
        <v>28</v>
      </c>
      <c r="H12" s="1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40600000</v>
      </c>
      <c r="G13" s="1">
        <f>INDEX(param!$K$2:$K$5,MATCH(Table4[[#This Row],[Moda]],param!$A$2:$A$5,0))</f>
        <v>28</v>
      </c>
      <c r="H13" s="1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40494000</v>
      </c>
      <c r="G14" s="1">
        <f>INDEX(param!$K$2:$K$5,MATCH(Table4[[#This Row],[Moda]],param!$A$2:$A$5,0))</f>
        <v>28</v>
      </c>
      <c r="H14" s="1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40316000</v>
      </c>
      <c r="G15" s="1">
        <f>INDEX(param!$K$2:$K$5,MATCH(Table4[[#This Row],[Moda]],param!$A$2:$A$5,0))</f>
        <v>28</v>
      </c>
      <c r="H15" s="1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40398000</v>
      </c>
      <c r="G16" s="1">
        <f>INDEX(param!$K$2:$K$5,MATCH(Table4[[#This Row],[Moda]],param!$A$2:$A$5,0))</f>
        <v>28</v>
      </c>
      <c r="H16" s="1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40964000</v>
      </c>
      <c r="G17" s="1">
        <f>INDEX(param!$K$2:$K$5,MATCH(Table4[[#This Row],[Moda]],param!$A$2:$A$5,0))</f>
        <v>28</v>
      </c>
      <c r="H17" s="1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40684000</v>
      </c>
      <c r="G18" s="1">
        <f>INDEX(param!$K$2:$K$5,MATCH(Table4[[#This Row],[Moda]],param!$A$2:$A$5,0))</f>
        <v>28</v>
      </c>
      <c r="H18" s="1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40368000</v>
      </c>
      <c r="G19" s="1">
        <f>INDEX(param!$K$2:$K$5,MATCH(Table4[[#This Row],[Moda]],param!$A$2:$A$5,0))</f>
        <v>28</v>
      </c>
      <c r="H19" s="1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40422000</v>
      </c>
      <c r="G20" s="1">
        <f>INDEX(param!$K$2:$K$5,MATCH(Table4[[#This Row],[Moda]],param!$A$2:$A$5,0))</f>
        <v>28</v>
      </c>
      <c r="H20" s="1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40774000</v>
      </c>
      <c r="G21" s="1">
        <f>INDEX(param!$K$2:$K$5,MATCH(Table4[[#This Row],[Moda]],param!$A$2:$A$5,0))</f>
        <v>28</v>
      </c>
      <c r="H21" s="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INDEX(param!$L$2:$L$5,MATCH(Table4[[#This Row],[Moda]],param!$A$2:$A$5,0))</f>
        <v>10000</v>
      </c>
      <c r="F22" s="2">
        <f>INDEX(param!$M$2:$M$5,MATCH(Table4[[#This Row],[Moda]],param!$A$2:$A$5,0))+(INDEX(param!$N$2:$N$5,MATCH(Table4[[#This Row],[Moda]],param!$A$2:$A$5,0))*Table4[[#This Row],[jarak]])</f>
        <v>40732000</v>
      </c>
      <c r="G22" s="1">
        <f>INDEX(param!$K$2:$K$5,MATCH(Table4[[#This Row],[Moda]],param!$A$2:$A$5,0))</f>
        <v>28</v>
      </c>
      <c r="H22" s="1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INDEX(param!$L$2:$L$5,MATCH(Table4[[#This Row],[Moda]],param!$A$2:$A$5,0))</f>
        <v>10000</v>
      </c>
      <c r="F23" s="2">
        <f>INDEX(param!$M$2:$M$5,MATCH(Table4[[#This Row],[Moda]],param!$A$2:$A$5,0))+(INDEX(param!$N$2:$N$5,MATCH(Table4[[#This Row],[Moda]],param!$A$2:$A$5,0))*Table4[[#This Row],[jarak]])</f>
        <v>40594000</v>
      </c>
      <c r="G23" s="1">
        <f>INDEX(param!$K$2:$K$5,MATCH(Table4[[#This Row],[Moda]],param!$A$2:$A$5,0))</f>
        <v>28</v>
      </c>
      <c r="H23" s="1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INDEX(param!$L$2:$L$5,MATCH(Table4[[#This Row],[Moda]],param!$A$2:$A$5,0))</f>
        <v>10000</v>
      </c>
      <c r="F24" s="2">
        <f>INDEX(param!$M$2:$M$5,MATCH(Table4[[#This Row],[Moda]],param!$A$2:$A$5,0))+(INDEX(param!$N$2:$N$5,MATCH(Table4[[#This Row],[Moda]],param!$A$2:$A$5,0))*Table4[[#This Row],[jarak]])</f>
        <v>40482000</v>
      </c>
      <c r="G24" s="1">
        <f>INDEX(param!$K$2:$K$5,MATCH(Table4[[#This Row],[Moda]],param!$A$2:$A$5,0))</f>
        <v>28</v>
      </c>
      <c r="H24" s="1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INDEX(param!$L$2:$L$5,MATCH(Table4[[#This Row],[Moda]],param!$A$2:$A$5,0))</f>
        <v>10000</v>
      </c>
      <c r="F25" s="2">
        <f>INDEX(param!$M$2:$M$5,MATCH(Table4[[#This Row],[Moda]],param!$A$2:$A$5,0))+(INDEX(param!$N$2:$N$5,MATCH(Table4[[#This Row],[Moda]],param!$A$2:$A$5,0))*Table4[[#This Row],[jarak]])</f>
        <v>40200000</v>
      </c>
      <c r="G25" s="1">
        <f>INDEX(param!$K$2:$K$5,MATCH(Table4[[#This Row],[Moda]],param!$A$2:$A$5,0))</f>
        <v>28</v>
      </c>
      <c r="H25" s="1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INDEX(param!$L$2:$L$5,MATCH(Table4[[#This Row],[Moda]],param!$A$2:$A$5,0))</f>
        <v>10000</v>
      </c>
      <c r="F26" s="2">
        <f>INDEX(param!$M$2:$M$5,MATCH(Table4[[#This Row],[Moda]],param!$A$2:$A$5,0))+(INDEX(param!$N$2:$N$5,MATCH(Table4[[#This Row],[Moda]],param!$A$2:$A$5,0))*Table4[[#This Row],[jarak]])</f>
        <v>40094000</v>
      </c>
      <c r="G26" s="1">
        <f>INDEX(param!$K$2:$K$5,MATCH(Table4[[#This Row],[Moda]],param!$A$2:$A$5,0))</f>
        <v>28</v>
      </c>
      <c r="H26" s="1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INDEX(param!$L$2:$L$5,MATCH(Table4[[#This Row],[Moda]],param!$A$2:$A$5,0))</f>
        <v>10000</v>
      </c>
      <c r="F27" s="2">
        <f>INDEX(param!$M$2:$M$5,MATCH(Table4[[#This Row],[Moda]],param!$A$2:$A$5,0))+(INDEX(param!$N$2:$N$5,MATCH(Table4[[#This Row],[Moda]],param!$A$2:$A$5,0))*Table4[[#This Row],[jarak]])</f>
        <v>40850000</v>
      </c>
      <c r="G27" s="1">
        <f>INDEX(param!$K$2:$K$5,MATCH(Table4[[#This Row],[Moda]],param!$A$2:$A$5,0))</f>
        <v>28</v>
      </c>
      <c r="H27" s="1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INDEX(param!$L$2:$L$5,MATCH(Table4[[#This Row],[Moda]],param!$A$2:$A$5,0))</f>
        <v>10000</v>
      </c>
      <c r="F28" s="2">
        <f>INDEX(param!$M$2:$M$5,MATCH(Table4[[#This Row],[Moda]],param!$A$2:$A$5,0))+(INDEX(param!$N$2:$N$5,MATCH(Table4[[#This Row],[Moda]],param!$A$2:$A$5,0))*Table4[[#This Row],[jarak]])</f>
        <v>41060000</v>
      </c>
      <c r="G28" s="1">
        <f>INDEX(param!$K$2:$K$5,MATCH(Table4[[#This Row],[Moda]],param!$A$2:$A$5,0))</f>
        <v>28</v>
      </c>
      <c r="H28" s="1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INDEX(param!$L$2:$L$5,MATCH(Table4[[#This Row],[Moda]],param!$A$2:$A$5,0))</f>
        <v>10000</v>
      </c>
      <c r="F29" s="2">
        <f>INDEX(param!$M$2:$M$5,MATCH(Table4[[#This Row],[Moda]],param!$A$2:$A$5,0))+(INDEX(param!$N$2:$N$5,MATCH(Table4[[#This Row],[Moda]],param!$A$2:$A$5,0))*Table4[[#This Row],[jarak]])</f>
        <v>40634000</v>
      </c>
      <c r="G29" s="1">
        <f>INDEX(param!$K$2:$K$5,MATCH(Table4[[#This Row],[Moda]],param!$A$2:$A$5,0))</f>
        <v>28</v>
      </c>
      <c r="H29" s="1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INDEX(param!$L$2:$L$5,MATCH(Table4[[#This Row],[Moda]],param!$A$2:$A$5,0))</f>
        <v>10000</v>
      </c>
      <c r="F30" s="2">
        <f>INDEX(param!$M$2:$M$5,MATCH(Table4[[#This Row],[Moda]],param!$A$2:$A$5,0))+(INDEX(param!$N$2:$N$5,MATCH(Table4[[#This Row],[Moda]],param!$A$2:$A$5,0))*Table4[[#This Row],[jarak]])</f>
        <v>40144000</v>
      </c>
      <c r="G30" s="1">
        <f>INDEX(param!$K$2:$K$5,MATCH(Table4[[#This Row],[Moda]],param!$A$2:$A$5,0))</f>
        <v>28</v>
      </c>
      <c r="H30" s="1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INDEX(param!$L$2:$L$5,MATCH(Table4[[#This Row],[Moda]],param!$A$2:$A$5,0))</f>
        <v>10000</v>
      </c>
      <c r="F31" s="10">
        <f>INDEX(param!$M$2:$M$5,MATCH(Table4[[#This Row],[Moda]],param!$A$2:$A$5,0))+(INDEX(param!$N$2:$N$5,MATCH(Table4[[#This Row],[Moda]],param!$A$2:$A$5,0))*Table4[[#This Row],[jarak]])</f>
        <v>40348000</v>
      </c>
      <c r="G31" s="11">
        <f>INDEX(param!$K$2:$K$5,MATCH(Table4[[#This Row],[Moda]],param!$A$2:$A$5,0))</f>
        <v>28</v>
      </c>
      <c r="H31" s="1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INDEX(param!$L$2:$L$5,MATCH(Table4[[#This Row],[Moda]],param!$A$2:$A$5,0))</f>
        <v>90000</v>
      </c>
      <c r="F42" s="2">
        <f>INDEX(param!$M$2:$M$5,MATCH(Table4[[#This Row],[Moda]],param!$A$2:$A$5,0))+(INDEX(param!$N$2:$N$5,MATCH(Table4[[#This Row],[Moda]],param!$A$2:$A$5,0))*Table4[[#This Row],[jarak]])</f>
        <v>59000000</v>
      </c>
      <c r="G42" s="1">
        <f>INDEX(param!$K$2:$K$5,MATCH(Table4[[#This Row],[Moda]],param!$A$2:$A$5,0))</f>
        <v>300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INDEX(param!$L$2:$L$5,MATCH(Table4[[#This Row],[Moda]],param!$A$2:$A$5,0))</f>
        <v>90000</v>
      </c>
      <c r="F43" s="2">
        <f>INDEX(param!$M$2:$M$5,MATCH(Table4[[#This Row],[Moda]],param!$A$2:$A$5,0))+(INDEX(param!$N$2:$N$5,MATCH(Table4[[#This Row],[Moda]],param!$A$2:$A$5,0))*Table4[[#This Row],[jarak]])</f>
        <v>59000000</v>
      </c>
      <c r="G43" s="1">
        <f>INDEX(param!$K$2:$K$5,MATCH(Table4[[#This Row],[Moda]],param!$A$2:$A$5,0))</f>
        <v>300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INDEX(param!$L$2:$L$5,MATCH(Table4[[#This Row],[Moda]],param!$A$2:$A$5,0))</f>
        <v>90000</v>
      </c>
      <c r="F44" s="2">
        <f>INDEX(param!$M$2:$M$5,MATCH(Table4[[#This Row],[Moda]],param!$A$2:$A$5,0))+(INDEX(param!$N$2:$N$5,MATCH(Table4[[#This Row],[Moda]],param!$A$2:$A$5,0))*Table4[[#This Row],[jarak]])</f>
        <v>59000000</v>
      </c>
      <c r="G44" s="1">
        <f>INDEX(param!$K$2:$K$5,MATCH(Table4[[#This Row],[Moda]],param!$A$2:$A$5,0))</f>
        <v>300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INDEX(param!$L$2:$L$5,MATCH(Table4[[#This Row],[Moda]],param!$A$2:$A$5,0))</f>
        <v>90000</v>
      </c>
      <c r="F45" s="2">
        <f>INDEX(param!$M$2:$M$5,MATCH(Table4[[#This Row],[Moda]],param!$A$2:$A$5,0))+(INDEX(param!$N$2:$N$5,MATCH(Table4[[#This Row],[Moda]],param!$A$2:$A$5,0))*Table4[[#This Row],[jarak]])</f>
        <v>59000000</v>
      </c>
      <c r="G45" s="1">
        <f>INDEX(param!$K$2:$K$5,MATCH(Table4[[#This Row],[Moda]],param!$A$2:$A$5,0))</f>
        <v>300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INDEX(param!$L$2:$L$5,MATCH(Table4[[#This Row],[Moda]],param!$A$2:$A$5,0))</f>
        <v>90000</v>
      </c>
      <c r="F46" s="2">
        <f>INDEX(param!$M$2:$M$5,MATCH(Table4[[#This Row],[Moda]],param!$A$2:$A$5,0))+(INDEX(param!$N$2:$N$5,MATCH(Table4[[#This Row],[Moda]],param!$A$2:$A$5,0))*Table4[[#This Row],[jarak]])</f>
        <v>59000000</v>
      </c>
      <c r="G46" s="1">
        <f>INDEX(param!$K$2:$K$5,MATCH(Table4[[#This Row],[Moda]],param!$A$2:$A$5,0))</f>
        <v>300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INDEX(param!$L$2:$L$5,MATCH(Table4[[#This Row],[Moda]],param!$A$2:$A$5,0))</f>
        <v>90000</v>
      </c>
      <c r="F47" s="2">
        <f>INDEX(param!$M$2:$M$5,MATCH(Table4[[#This Row],[Moda]],param!$A$2:$A$5,0))+(INDEX(param!$N$2:$N$5,MATCH(Table4[[#This Row],[Moda]],param!$A$2:$A$5,0))*Table4[[#This Row],[jarak]])</f>
        <v>59000000</v>
      </c>
      <c r="G47" s="1">
        <f>INDEX(param!$K$2:$K$5,MATCH(Table4[[#This Row],[Moda]],param!$A$2:$A$5,0))</f>
        <v>300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INDEX(param!$L$2:$L$5,MATCH(Table4[[#This Row],[Moda]],param!$A$2:$A$5,0))</f>
        <v>90000</v>
      </c>
      <c r="F48" s="2">
        <f>INDEX(param!$M$2:$M$5,MATCH(Table4[[#This Row],[Moda]],param!$A$2:$A$5,0))+(INDEX(param!$N$2:$N$5,MATCH(Table4[[#This Row],[Moda]],param!$A$2:$A$5,0))*Table4[[#This Row],[jarak]])</f>
        <v>59000000</v>
      </c>
      <c r="G48" s="1">
        <f>INDEX(param!$K$2:$K$5,MATCH(Table4[[#This Row],[Moda]],param!$A$2:$A$5,0))</f>
        <v>300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INDEX(param!$L$2:$L$5,MATCH(Table4[[#This Row],[Moda]],param!$A$2:$A$5,0))</f>
        <v>90000</v>
      </c>
      <c r="F49" s="2">
        <f>INDEX(param!$M$2:$M$5,MATCH(Table4[[#This Row],[Moda]],param!$A$2:$A$5,0))+(INDEX(param!$N$2:$N$5,MATCH(Table4[[#This Row],[Moda]],param!$A$2:$A$5,0))*Table4[[#This Row],[jarak]])</f>
        <v>59000000</v>
      </c>
      <c r="G49" s="1">
        <f>INDEX(param!$K$2:$K$5,MATCH(Table4[[#This Row],[Moda]],param!$A$2:$A$5,0))</f>
        <v>300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INDEX(param!$L$2:$L$5,MATCH(Table4[[#This Row],[Moda]],param!$A$2:$A$5,0))</f>
        <v>90000</v>
      </c>
      <c r="F50" s="2">
        <f>INDEX(param!$M$2:$M$5,MATCH(Table4[[#This Row],[Moda]],param!$A$2:$A$5,0))+(INDEX(param!$N$2:$N$5,MATCH(Table4[[#This Row],[Moda]],param!$A$2:$A$5,0))*Table4[[#This Row],[jarak]])</f>
        <v>59000000</v>
      </c>
      <c r="G50" s="1">
        <f>INDEX(param!$K$2:$K$5,MATCH(Table4[[#This Row],[Moda]],param!$A$2:$A$5,0))</f>
        <v>300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INDEX(param!$L$2:$L$5,MATCH(Table4[[#This Row],[Moda]],param!$A$2:$A$5,0))</f>
        <v>90000</v>
      </c>
      <c r="F51" s="2">
        <f>INDEX(param!$M$2:$M$5,MATCH(Table4[[#This Row],[Moda]],param!$A$2:$A$5,0))+(INDEX(param!$N$2:$N$5,MATCH(Table4[[#This Row],[Moda]],param!$A$2:$A$5,0))*Table4[[#This Row],[jarak]])</f>
        <v>59000000</v>
      </c>
      <c r="G51" s="1">
        <f>INDEX(param!$K$2:$K$5,MATCH(Table4[[#This Row],[Moda]],param!$A$2:$A$5,0))</f>
        <v>300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INDEX(param!$L$2:$L$5,MATCH(Table4[[#This Row],[Moda]],param!$A$2:$A$5,0))</f>
        <v>90000</v>
      </c>
      <c r="F52" s="2">
        <f>INDEX(param!$M$2:$M$5,MATCH(Table4[[#This Row],[Moda]],param!$A$2:$A$5,0))+(INDEX(param!$N$2:$N$5,MATCH(Table4[[#This Row],[Moda]],param!$A$2:$A$5,0))*Table4[[#This Row],[jarak]])</f>
        <v>59000000</v>
      </c>
      <c r="G52" s="1">
        <f>INDEX(param!$K$2:$K$5,MATCH(Table4[[#This Row],[Moda]],param!$A$2:$A$5,0))</f>
        <v>300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INDEX(param!$L$2:$L$5,MATCH(Table4[[#This Row],[Moda]],param!$A$2:$A$5,0))</f>
        <v>90000</v>
      </c>
      <c r="F53" s="2">
        <f>INDEX(param!$M$2:$M$5,MATCH(Table4[[#This Row],[Moda]],param!$A$2:$A$5,0))+(INDEX(param!$N$2:$N$5,MATCH(Table4[[#This Row],[Moda]],param!$A$2:$A$5,0))*Table4[[#This Row],[jarak]])</f>
        <v>59000000</v>
      </c>
      <c r="G53" s="1">
        <f>INDEX(param!$K$2:$K$5,MATCH(Table4[[#This Row],[Moda]],param!$A$2:$A$5,0))</f>
        <v>300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INDEX(param!$L$2:$L$5,MATCH(Table4[[#This Row],[Moda]],param!$A$2:$A$5,0))</f>
        <v>90000</v>
      </c>
      <c r="F54" s="2">
        <f>INDEX(param!$M$2:$M$5,MATCH(Table4[[#This Row],[Moda]],param!$A$2:$A$5,0))+(INDEX(param!$N$2:$N$5,MATCH(Table4[[#This Row],[Moda]],param!$A$2:$A$5,0))*Table4[[#This Row],[jarak]])</f>
        <v>59000000</v>
      </c>
      <c r="G54" s="1">
        <f>INDEX(param!$K$2:$K$5,MATCH(Table4[[#This Row],[Moda]],param!$A$2:$A$5,0))</f>
        <v>300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INDEX(param!$L$2:$L$5,MATCH(Table4[[#This Row],[Moda]],param!$A$2:$A$5,0))</f>
        <v>90000</v>
      </c>
      <c r="F55" s="2">
        <f>INDEX(param!$M$2:$M$5,MATCH(Table4[[#This Row],[Moda]],param!$A$2:$A$5,0))+(INDEX(param!$N$2:$N$5,MATCH(Table4[[#This Row],[Moda]],param!$A$2:$A$5,0))*Table4[[#This Row],[jarak]])</f>
        <v>59000000</v>
      </c>
      <c r="G55" s="1">
        <f>INDEX(param!$K$2:$K$5,MATCH(Table4[[#This Row],[Moda]],param!$A$2:$A$5,0))</f>
        <v>300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INDEX(param!$L$2:$L$5,MATCH(Table4[[#This Row],[Moda]],param!$A$2:$A$5,0))</f>
        <v>90000</v>
      </c>
      <c r="F56" s="2">
        <f>INDEX(param!$M$2:$M$5,MATCH(Table4[[#This Row],[Moda]],param!$A$2:$A$5,0))+(INDEX(param!$N$2:$N$5,MATCH(Table4[[#This Row],[Moda]],param!$A$2:$A$5,0))*Table4[[#This Row],[jarak]])</f>
        <v>59000000</v>
      </c>
      <c r="G56" s="1">
        <f>INDEX(param!$K$2:$K$5,MATCH(Table4[[#This Row],[Moda]],param!$A$2:$A$5,0))</f>
        <v>300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INDEX(param!$L$2:$L$5,MATCH(Table4[[#This Row],[Moda]],param!$A$2:$A$5,0))</f>
        <v>90000</v>
      </c>
      <c r="F57" s="2">
        <f>INDEX(param!$M$2:$M$5,MATCH(Table4[[#This Row],[Moda]],param!$A$2:$A$5,0))+(INDEX(param!$N$2:$N$5,MATCH(Table4[[#This Row],[Moda]],param!$A$2:$A$5,0))*Table4[[#This Row],[jarak]])</f>
        <v>59000000</v>
      </c>
      <c r="G57" s="1">
        <f>INDEX(param!$K$2:$K$5,MATCH(Table4[[#This Row],[Moda]],param!$A$2:$A$5,0))</f>
        <v>300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INDEX(param!$L$2:$L$5,MATCH(Table4[[#This Row],[Moda]],param!$A$2:$A$5,0))</f>
        <v>90000</v>
      </c>
      <c r="F58" s="2">
        <f>INDEX(param!$M$2:$M$5,MATCH(Table4[[#This Row],[Moda]],param!$A$2:$A$5,0))+(INDEX(param!$N$2:$N$5,MATCH(Table4[[#This Row],[Moda]],param!$A$2:$A$5,0))*Table4[[#This Row],[jarak]])</f>
        <v>59000000</v>
      </c>
      <c r="G58" s="1">
        <f>INDEX(param!$K$2:$K$5,MATCH(Table4[[#This Row],[Moda]],param!$A$2:$A$5,0))</f>
        <v>300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INDEX(param!$L$2:$L$5,MATCH(Table4[[#This Row],[Moda]],param!$A$2:$A$5,0))</f>
        <v>90000</v>
      </c>
      <c r="F59" s="2">
        <f>INDEX(param!$M$2:$M$5,MATCH(Table4[[#This Row],[Moda]],param!$A$2:$A$5,0))+(INDEX(param!$N$2:$N$5,MATCH(Table4[[#This Row],[Moda]],param!$A$2:$A$5,0))*Table4[[#This Row],[jarak]])</f>
        <v>59000000</v>
      </c>
      <c r="G59" s="1">
        <f>INDEX(param!$K$2:$K$5,MATCH(Table4[[#This Row],[Moda]],param!$A$2:$A$5,0))</f>
        <v>300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INDEX(param!$L$2:$L$5,MATCH(Table4[[#This Row],[Moda]],param!$A$2:$A$5,0))</f>
        <v>90000</v>
      </c>
      <c r="F60" s="2">
        <f>INDEX(param!$M$2:$M$5,MATCH(Table4[[#This Row],[Moda]],param!$A$2:$A$5,0))+(INDEX(param!$N$2:$N$5,MATCH(Table4[[#This Row],[Moda]],param!$A$2:$A$5,0))*Table4[[#This Row],[jarak]])</f>
        <v>59000000</v>
      </c>
      <c r="G60" s="1">
        <f>INDEX(param!$K$2:$K$5,MATCH(Table4[[#This Row],[Moda]],param!$A$2:$A$5,0))</f>
        <v>300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INDEX(param!$L$2:$L$5,MATCH(Table4[[#This Row],[Moda]],param!$A$2:$A$5,0))</f>
        <v>90000</v>
      </c>
      <c r="F61" s="10">
        <f>INDEX(param!$M$2:$M$5,MATCH(Table4[[#This Row],[Moda]],param!$A$2:$A$5,0))+(INDEX(param!$N$2:$N$5,MATCH(Table4[[#This Row],[Moda]],param!$A$2:$A$5,0))*Table4[[#This Row],[jarak]])</f>
        <v>59000000</v>
      </c>
      <c r="G61" s="11">
        <f>INDEX(param!$K$2:$K$5,MATCH(Table4[[#This Row],[Moda]],param!$A$2:$A$5,0))</f>
        <v>300</v>
      </c>
      <c r="H61" s="11">
        <f>IF(Table4[[#This Row],[Asal]]="A",INDEX(Table3[limit_jakarta],MATCH(Table4[[#This Row],[Moda]],param!$A$2:$A$5,0)),INDEX(Table3[limit_non_jakarta],MATCH(Table4[[#This Row],[Moda]],param!$A$2:$A$5,0)))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INDEX(param!$L$2:$L$5,MATCH(Table4[[#This Row],[Moda]],param!$A$2:$A$5,0))</f>
        <v>60000</v>
      </c>
      <c r="F62" s="2">
        <f>INDEX(param!$M$2:$M$5,MATCH(Table4[[#This Row],[Moda]],param!$A$2:$A$5,0))+(INDEX(param!$N$2:$N$5,MATCH(Table4[[#This Row],[Moda]],param!$A$2:$A$5,0))*Table4[[#This Row],[jarak]])</f>
        <v>47389000</v>
      </c>
      <c r="G62" s="1">
        <f>INDEX(param!$K$2:$K$5,MATCH(Table4[[#This Row],[Moda]],param!$A$2:$A$5,0))</f>
        <v>72</v>
      </c>
      <c r="H62" s="1">
        <f>IF(Table4[[#This Row],[Asal]]="A",INDEX(Table3[limit_jakarta],MATCH(Table4[[#This Row],[Moda]],param!$A$2:$A$5,0)),INDEX(Table3[limit_non_jakarta],MATCH(Table4[[#This Row],[Moda]],param!$A$2:$A$5,0)))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INDEX(param!$L$2:$L$5,MATCH(Table4[[#This Row],[Moda]],param!$A$2:$A$5,0))</f>
        <v>60000</v>
      </c>
      <c r="F63" s="2">
        <f>INDEX(param!$M$2:$M$5,MATCH(Table4[[#This Row],[Moda]],param!$A$2:$A$5,0))+(INDEX(param!$N$2:$N$5,MATCH(Table4[[#This Row],[Moda]],param!$A$2:$A$5,0))*Table4[[#This Row],[jarak]])</f>
        <v>47388000</v>
      </c>
      <c r="G63" s="1">
        <f>INDEX(param!$K$2:$K$5,MATCH(Table4[[#This Row],[Moda]],param!$A$2:$A$5,0))</f>
        <v>72</v>
      </c>
      <c r="H63" s="1">
        <f>IF(Table4[[#This Row],[Asal]]="A",INDEX(Table3[limit_jakarta],MATCH(Table4[[#This Row],[Moda]],param!$A$2:$A$5,0)),INDEX(Table3[limit_non_jakarta],MATCH(Table4[[#This Row],[Moda]],param!$A$2:$A$5,0)))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INDEX(param!$L$2:$L$5,MATCH(Table4[[#This Row],[Moda]],param!$A$2:$A$5,0))</f>
        <v>60000</v>
      </c>
      <c r="F64" s="2">
        <f>INDEX(param!$M$2:$M$5,MATCH(Table4[[#This Row],[Moda]],param!$A$2:$A$5,0))+(INDEX(param!$N$2:$N$5,MATCH(Table4[[#This Row],[Moda]],param!$A$2:$A$5,0))*Table4[[#This Row],[jarak]])</f>
        <v>47388000</v>
      </c>
      <c r="G64" s="1">
        <f>INDEX(param!$K$2:$K$5,MATCH(Table4[[#This Row],[Moda]],param!$A$2:$A$5,0))</f>
        <v>72</v>
      </c>
      <c r="H64" s="1">
        <f>IF(Table4[[#This Row],[Asal]]="A",INDEX(Table3[limit_jakarta],MATCH(Table4[[#This Row],[Moda]],param!$A$2:$A$5,0)),INDEX(Table3[limit_non_jakarta],MATCH(Table4[[#This Row],[Moda]],param!$A$2:$A$5,0)))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INDEX(param!$L$2:$L$5,MATCH(Table4[[#This Row],[Moda]],param!$A$2:$A$5,0))</f>
        <v>60000</v>
      </c>
      <c r="F65" s="2">
        <f>INDEX(param!$M$2:$M$5,MATCH(Table4[[#This Row],[Moda]],param!$A$2:$A$5,0))+(INDEX(param!$N$2:$N$5,MATCH(Table4[[#This Row],[Moda]],param!$A$2:$A$5,0))*Table4[[#This Row],[jarak]])</f>
        <v>47286000</v>
      </c>
      <c r="G65" s="1">
        <f>INDEX(param!$K$2:$K$5,MATCH(Table4[[#This Row],[Moda]],param!$A$2:$A$5,0))</f>
        <v>72</v>
      </c>
      <c r="H65" s="1">
        <f>IF(Table4[[#This Row],[Asal]]="A",INDEX(Table3[limit_jakarta],MATCH(Table4[[#This Row],[Moda]],param!$A$2:$A$5,0)),INDEX(Table3[limit_non_jakarta],MATCH(Table4[[#This Row],[Moda]],param!$A$2:$A$5,0)))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INDEX(param!$L$2:$L$5,MATCH(Table4[[#This Row],[Moda]],param!$A$2:$A$5,0))</f>
        <v>60000</v>
      </c>
      <c r="F66" s="2">
        <f>INDEX(param!$M$2:$M$5,MATCH(Table4[[#This Row],[Moda]],param!$A$2:$A$5,0))+(INDEX(param!$N$2:$N$5,MATCH(Table4[[#This Row],[Moda]],param!$A$2:$A$5,0))*Table4[[#This Row],[jarak]])</f>
        <v>47466000</v>
      </c>
      <c r="G66" s="1">
        <f>INDEX(param!$K$2:$K$5,MATCH(Table4[[#This Row],[Moda]],param!$A$2:$A$5,0))</f>
        <v>72</v>
      </c>
      <c r="H66" s="1">
        <f>IF(Table4[[#This Row],[Asal]]="A",INDEX(Table3[limit_jakarta],MATCH(Table4[[#This Row],[Moda]],param!$A$2:$A$5,0)),INDEX(Table3[limit_non_jakarta],MATCH(Table4[[#This Row],[Moda]],param!$A$2:$A$5,0)))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INDEX(param!$L$2:$L$5,MATCH(Table4[[#This Row],[Moda]],param!$A$2:$A$5,0))</f>
        <v>60000</v>
      </c>
      <c r="F67" s="2">
        <f>INDEX(param!$M$2:$M$5,MATCH(Table4[[#This Row],[Moda]],param!$A$2:$A$5,0))+(INDEX(param!$N$2:$N$5,MATCH(Table4[[#This Row],[Moda]],param!$A$2:$A$5,0))*Table4[[#This Row],[jarak]])</f>
        <v>47157000</v>
      </c>
      <c r="G67" s="1">
        <f>INDEX(param!$K$2:$K$5,MATCH(Table4[[#This Row],[Moda]],param!$A$2:$A$5,0))</f>
        <v>72</v>
      </c>
      <c r="H67" s="1">
        <f>IF(Table4[[#This Row],[Asal]]="A",INDEX(Table3[limit_jakarta],MATCH(Table4[[#This Row],[Moda]],param!$A$2:$A$5,0)),INDEX(Table3[limit_non_jakarta],MATCH(Table4[[#This Row],[Moda]],param!$A$2:$A$5,0)))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INDEX(param!$L$2:$L$5,MATCH(Table4[[#This Row],[Moda]],param!$A$2:$A$5,0))</f>
        <v>60000</v>
      </c>
      <c r="F68" s="2">
        <f>INDEX(param!$M$2:$M$5,MATCH(Table4[[#This Row],[Moda]],param!$A$2:$A$5,0))+(INDEX(param!$N$2:$N$5,MATCH(Table4[[#This Row],[Moda]],param!$A$2:$A$5,0))*Table4[[#This Row],[jarak]])</f>
        <v>47311000</v>
      </c>
      <c r="G68" s="1">
        <f>INDEX(param!$K$2:$K$5,MATCH(Table4[[#This Row],[Moda]],param!$A$2:$A$5,0))</f>
        <v>72</v>
      </c>
      <c r="H68" s="1">
        <f>IF(Table4[[#This Row],[Asal]]="A",INDEX(Table3[limit_jakarta],MATCH(Table4[[#This Row],[Moda]],param!$A$2:$A$5,0)),INDEX(Table3[limit_non_jakarta],MATCH(Table4[[#This Row],[Moda]],param!$A$2:$A$5,0)))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INDEX(param!$L$2:$L$5,MATCH(Table4[[#This Row],[Moda]],param!$A$2:$A$5,0))</f>
        <v>60000</v>
      </c>
      <c r="F69" s="2">
        <f>INDEX(param!$M$2:$M$5,MATCH(Table4[[#This Row],[Moda]],param!$A$2:$A$5,0))+(INDEX(param!$N$2:$N$5,MATCH(Table4[[#This Row],[Moda]],param!$A$2:$A$5,0))*Table4[[#This Row],[jarak]])</f>
        <v>47284000</v>
      </c>
      <c r="G69" s="1">
        <f>INDEX(param!$K$2:$K$5,MATCH(Table4[[#This Row],[Moda]],param!$A$2:$A$5,0))</f>
        <v>72</v>
      </c>
      <c r="H69" s="1">
        <f>IF(Table4[[#This Row],[Asal]]="A",INDEX(Table3[limit_jakarta],MATCH(Table4[[#This Row],[Moda]],param!$A$2:$A$5,0)),INDEX(Table3[limit_non_jakarta],MATCH(Table4[[#This Row],[Moda]],param!$A$2:$A$5,0)))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INDEX(param!$L$2:$L$5,MATCH(Table4[[#This Row],[Moda]],param!$A$2:$A$5,0))</f>
        <v>60000</v>
      </c>
      <c r="F70" s="2">
        <f>INDEX(param!$M$2:$M$5,MATCH(Table4[[#This Row],[Moda]],param!$A$2:$A$5,0))+(INDEX(param!$N$2:$N$5,MATCH(Table4[[#This Row],[Moda]],param!$A$2:$A$5,0))*Table4[[#This Row],[jarak]])</f>
        <v>47502000</v>
      </c>
      <c r="G70" s="1">
        <f>INDEX(param!$K$2:$K$5,MATCH(Table4[[#This Row],[Moda]],param!$A$2:$A$5,0))</f>
        <v>72</v>
      </c>
      <c r="H70" s="1">
        <f>IF(Table4[[#This Row],[Asal]]="A",INDEX(Table3[limit_jakarta],MATCH(Table4[[#This Row],[Moda]],param!$A$2:$A$5,0)),INDEX(Table3[limit_non_jakarta],MATCH(Table4[[#This Row],[Moda]],param!$A$2:$A$5,0)))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INDEX(param!$L$2:$L$5,MATCH(Table4[[#This Row],[Moda]],param!$A$2:$A$5,0))</f>
        <v>60000</v>
      </c>
      <c r="F71" s="2">
        <f>INDEX(param!$M$2:$M$5,MATCH(Table4[[#This Row],[Moda]],param!$A$2:$A$5,0))+(INDEX(param!$N$2:$N$5,MATCH(Table4[[#This Row],[Moda]],param!$A$2:$A$5,0))*Table4[[#This Row],[jarak]])</f>
        <v>47445000</v>
      </c>
      <c r="G71" s="1">
        <f>INDEX(param!$K$2:$K$5,MATCH(Table4[[#This Row],[Moda]],param!$A$2:$A$5,0))</f>
        <v>72</v>
      </c>
      <c r="H71" s="1">
        <f>IF(Table4[[#This Row],[Asal]]="A",INDEX(Table3[limit_jakarta],MATCH(Table4[[#This Row],[Moda]],param!$A$2:$A$5,0)),INDEX(Table3[limit_non_jakarta],MATCH(Table4[[#This Row],[Moda]],param!$A$2:$A$5,0)))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INDEX(param!$L$2:$L$5,MATCH(Table4[[#This Row],[Moda]],param!$A$2:$A$5,0))</f>
        <v>60000</v>
      </c>
      <c r="F72" s="2">
        <f>INDEX(param!$M$2:$M$5,MATCH(Table4[[#This Row],[Moda]],param!$A$2:$A$5,0))+(INDEX(param!$N$2:$N$5,MATCH(Table4[[#This Row],[Moda]],param!$A$2:$A$5,0))*Table4[[#This Row],[jarak]])</f>
        <v>47202000</v>
      </c>
      <c r="G72" s="1">
        <f>INDEX(param!$K$2:$K$5,MATCH(Table4[[#This Row],[Moda]],param!$A$2:$A$5,0))</f>
        <v>72</v>
      </c>
      <c r="H72" s="1">
        <f>IF(Table4[[#This Row],[Asal]]="A",INDEX(Table3[limit_jakarta],MATCH(Table4[[#This Row],[Moda]],param!$A$2:$A$5,0)),INDEX(Table3[limit_non_jakarta],MATCH(Table4[[#This Row],[Moda]],param!$A$2:$A$5,0)))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INDEX(param!$L$2:$L$5,MATCH(Table4[[#This Row],[Moda]],param!$A$2:$A$5,0))</f>
        <v>60000</v>
      </c>
      <c r="F73" s="2">
        <f>INDEX(param!$M$2:$M$5,MATCH(Table4[[#This Row],[Moda]],param!$A$2:$A$5,0))+(INDEX(param!$N$2:$N$5,MATCH(Table4[[#This Row],[Moda]],param!$A$2:$A$5,0))*Table4[[#This Row],[jarak]])</f>
        <v>47300000</v>
      </c>
      <c r="G73" s="1">
        <f>INDEX(param!$K$2:$K$5,MATCH(Table4[[#This Row],[Moda]],param!$A$2:$A$5,0))</f>
        <v>72</v>
      </c>
      <c r="H73" s="1">
        <f>IF(Table4[[#This Row],[Asal]]="A",INDEX(Table3[limit_jakarta],MATCH(Table4[[#This Row],[Moda]],param!$A$2:$A$5,0)),INDEX(Table3[limit_non_jakarta],MATCH(Table4[[#This Row],[Moda]],param!$A$2:$A$5,0)))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INDEX(param!$L$2:$L$5,MATCH(Table4[[#This Row],[Moda]],param!$A$2:$A$5,0))</f>
        <v>60000</v>
      </c>
      <c r="F74" s="2">
        <f>INDEX(param!$M$2:$M$5,MATCH(Table4[[#This Row],[Moda]],param!$A$2:$A$5,0))+(INDEX(param!$N$2:$N$5,MATCH(Table4[[#This Row],[Moda]],param!$A$2:$A$5,0))*Table4[[#This Row],[jarak]])</f>
        <v>47247000</v>
      </c>
      <c r="G74" s="1">
        <f>INDEX(param!$K$2:$K$5,MATCH(Table4[[#This Row],[Moda]],param!$A$2:$A$5,0))</f>
        <v>72</v>
      </c>
      <c r="H74" s="1">
        <f>IF(Table4[[#This Row],[Asal]]="A",INDEX(Table3[limit_jakarta],MATCH(Table4[[#This Row],[Moda]],param!$A$2:$A$5,0)),INDEX(Table3[limit_non_jakarta],MATCH(Table4[[#This Row],[Moda]],param!$A$2:$A$5,0)))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INDEX(param!$L$2:$L$5,MATCH(Table4[[#This Row],[Moda]],param!$A$2:$A$5,0))</f>
        <v>60000</v>
      </c>
      <c r="F75" s="2">
        <f>INDEX(param!$M$2:$M$5,MATCH(Table4[[#This Row],[Moda]],param!$A$2:$A$5,0))+(INDEX(param!$N$2:$N$5,MATCH(Table4[[#This Row],[Moda]],param!$A$2:$A$5,0))*Table4[[#This Row],[jarak]])</f>
        <v>47158000</v>
      </c>
      <c r="G75" s="1">
        <f>INDEX(param!$K$2:$K$5,MATCH(Table4[[#This Row],[Moda]],param!$A$2:$A$5,0))</f>
        <v>72</v>
      </c>
      <c r="H75" s="1">
        <f>IF(Table4[[#This Row],[Asal]]="A",INDEX(Table3[limit_jakarta],MATCH(Table4[[#This Row],[Moda]],param!$A$2:$A$5,0)),INDEX(Table3[limit_non_jakarta],MATCH(Table4[[#This Row],[Moda]],param!$A$2:$A$5,0)))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INDEX(param!$L$2:$L$5,MATCH(Table4[[#This Row],[Moda]],param!$A$2:$A$5,0))</f>
        <v>60000</v>
      </c>
      <c r="F76" s="2">
        <f>INDEX(param!$M$2:$M$5,MATCH(Table4[[#This Row],[Moda]],param!$A$2:$A$5,0))+(INDEX(param!$N$2:$N$5,MATCH(Table4[[#This Row],[Moda]],param!$A$2:$A$5,0))*Table4[[#This Row],[jarak]])</f>
        <v>47199000</v>
      </c>
      <c r="G76" s="1">
        <f>INDEX(param!$K$2:$K$5,MATCH(Table4[[#This Row],[Moda]],param!$A$2:$A$5,0))</f>
        <v>72</v>
      </c>
      <c r="H76" s="1">
        <f>IF(Table4[[#This Row],[Asal]]="A",INDEX(Table3[limit_jakarta],MATCH(Table4[[#This Row],[Moda]],param!$A$2:$A$5,0)),INDEX(Table3[limit_non_jakarta],MATCH(Table4[[#This Row],[Moda]],param!$A$2:$A$5,0)))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INDEX(param!$L$2:$L$5,MATCH(Table4[[#This Row],[Moda]],param!$A$2:$A$5,0))</f>
        <v>60000</v>
      </c>
      <c r="F77" s="2">
        <f>INDEX(param!$M$2:$M$5,MATCH(Table4[[#This Row],[Moda]],param!$A$2:$A$5,0))+(INDEX(param!$N$2:$N$5,MATCH(Table4[[#This Row],[Moda]],param!$A$2:$A$5,0))*Table4[[#This Row],[jarak]])</f>
        <v>47482000</v>
      </c>
      <c r="G77" s="1">
        <f>INDEX(param!$K$2:$K$5,MATCH(Table4[[#This Row],[Moda]],param!$A$2:$A$5,0))</f>
        <v>72</v>
      </c>
      <c r="H77" s="1">
        <f>IF(Table4[[#This Row],[Asal]]="A",INDEX(Table3[limit_jakarta],MATCH(Table4[[#This Row],[Moda]],param!$A$2:$A$5,0)),INDEX(Table3[limit_non_jakarta],MATCH(Table4[[#This Row],[Moda]],param!$A$2:$A$5,0)))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INDEX(param!$L$2:$L$5,MATCH(Table4[[#This Row],[Moda]],param!$A$2:$A$5,0))</f>
        <v>60000</v>
      </c>
      <c r="F78" s="2">
        <f>INDEX(param!$M$2:$M$5,MATCH(Table4[[#This Row],[Moda]],param!$A$2:$A$5,0))+(INDEX(param!$N$2:$N$5,MATCH(Table4[[#This Row],[Moda]],param!$A$2:$A$5,0))*Table4[[#This Row],[jarak]])</f>
        <v>47342000</v>
      </c>
      <c r="G78" s="1">
        <f>INDEX(param!$K$2:$K$5,MATCH(Table4[[#This Row],[Moda]],param!$A$2:$A$5,0))</f>
        <v>72</v>
      </c>
      <c r="H78" s="1">
        <f>IF(Table4[[#This Row],[Asal]]="A",INDEX(Table3[limit_jakarta],MATCH(Table4[[#This Row],[Moda]],param!$A$2:$A$5,0)),INDEX(Table3[limit_non_jakarta],MATCH(Table4[[#This Row],[Moda]],param!$A$2:$A$5,0)))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INDEX(param!$L$2:$L$5,MATCH(Table4[[#This Row],[Moda]],param!$A$2:$A$5,0))</f>
        <v>60000</v>
      </c>
      <c r="F79" s="2">
        <f>INDEX(param!$M$2:$M$5,MATCH(Table4[[#This Row],[Moda]],param!$A$2:$A$5,0))+(INDEX(param!$N$2:$N$5,MATCH(Table4[[#This Row],[Moda]],param!$A$2:$A$5,0))*Table4[[#This Row],[jarak]])</f>
        <v>47184000</v>
      </c>
      <c r="G79" s="1">
        <f>INDEX(param!$K$2:$K$5,MATCH(Table4[[#This Row],[Moda]],param!$A$2:$A$5,0))</f>
        <v>72</v>
      </c>
      <c r="H79" s="1">
        <f>IF(Table4[[#This Row],[Asal]]="A",INDEX(Table3[limit_jakarta],MATCH(Table4[[#This Row],[Moda]],param!$A$2:$A$5,0)),INDEX(Table3[limit_non_jakarta],MATCH(Table4[[#This Row],[Moda]],param!$A$2:$A$5,0)))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INDEX(param!$L$2:$L$5,MATCH(Table4[[#This Row],[Moda]],param!$A$2:$A$5,0))</f>
        <v>60000</v>
      </c>
      <c r="F80" s="2">
        <f>INDEX(param!$M$2:$M$5,MATCH(Table4[[#This Row],[Moda]],param!$A$2:$A$5,0))+(INDEX(param!$N$2:$N$5,MATCH(Table4[[#This Row],[Moda]],param!$A$2:$A$5,0))*Table4[[#This Row],[jarak]])</f>
        <v>47211000</v>
      </c>
      <c r="G80" s="1">
        <f>INDEX(param!$K$2:$K$5,MATCH(Table4[[#This Row],[Moda]],param!$A$2:$A$5,0))</f>
        <v>72</v>
      </c>
      <c r="H80" s="1">
        <f>IF(Table4[[#This Row],[Asal]]="A",INDEX(Table3[limit_jakarta],MATCH(Table4[[#This Row],[Moda]],param!$A$2:$A$5,0)),INDEX(Table3[limit_non_jakarta],MATCH(Table4[[#This Row],[Moda]],param!$A$2:$A$5,0)))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INDEX(param!$L$2:$L$5,MATCH(Table4[[#This Row],[Moda]],param!$A$2:$A$5,0))</f>
        <v>60000</v>
      </c>
      <c r="F81" s="2">
        <f>INDEX(param!$M$2:$M$5,MATCH(Table4[[#This Row],[Moda]],param!$A$2:$A$5,0))+(INDEX(param!$N$2:$N$5,MATCH(Table4[[#This Row],[Moda]],param!$A$2:$A$5,0))*Table4[[#This Row],[jarak]])</f>
        <v>47387000</v>
      </c>
      <c r="G81" s="1">
        <f>INDEX(param!$K$2:$K$5,MATCH(Table4[[#This Row],[Moda]],param!$A$2:$A$5,0))</f>
        <v>72</v>
      </c>
      <c r="H81" s="1">
        <f>IF(Table4[[#This Row],[Asal]]="A",INDEX(Table3[limit_jakarta],MATCH(Table4[[#This Row],[Moda]],param!$A$2:$A$5,0)),INDEX(Table3[limit_non_jakarta],MATCH(Table4[[#This Row],[Moda]],param!$A$2:$A$5,0)))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INDEX(param!$L$2:$L$5,MATCH(Table4[[#This Row],[Moda]],param!$A$2:$A$5,0))</f>
        <v>60000</v>
      </c>
      <c r="F82" s="2">
        <f>INDEX(param!$M$2:$M$5,MATCH(Table4[[#This Row],[Moda]],param!$A$2:$A$5,0))+(INDEX(param!$N$2:$N$5,MATCH(Table4[[#This Row],[Moda]],param!$A$2:$A$5,0))*Table4[[#This Row],[jarak]])</f>
        <v>47366000</v>
      </c>
      <c r="G82" s="1">
        <f>INDEX(param!$K$2:$K$5,MATCH(Table4[[#This Row],[Moda]],param!$A$2:$A$5,0))</f>
        <v>72</v>
      </c>
      <c r="H82" s="1">
        <f>IF(Table4[[#This Row],[Asal]]="A",INDEX(Table3[limit_jakarta],MATCH(Table4[[#This Row],[Moda]],param!$A$2:$A$5,0)),INDEX(Table3[limit_non_jakarta],MATCH(Table4[[#This Row],[Moda]],param!$A$2:$A$5,0)))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INDEX(param!$L$2:$L$5,MATCH(Table4[[#This Row],[Moda]],param!$A$2:$A$5,0))</f>
        <v>60000</v>
      </c>
      <c r="F83" s="2">
        <f>INDEX(param!$M$2:$M$5,MATCH(Table4[[#This Row],[Moda]],param!$A$2:$A$5,0))+(INDEX(param!$N$2:$N$5,MATCH(Table4[[#This Row],[Moda]],param!$A$2:$A$5,0))*Table4[[#This Row],[jarak]])</f>
        <v>47297000</v>
      </c>
      <c r="G83" s="1">
        <f>INDEX(param!$K$2:$K$5,MATCH(Table4[[#This Row],[Moda]],param!$A$2:$A$5,0))</f>
        <v>72</v>
      </c>
      <c r="H83" s="1">
        <f>IF(Table4[[#This Row],[Asal]]="A",INDEX(Table3[limit_jakarta],MATCH(Table4[[#This Row],[Moda]],param!$A$2:$A$5,0)),INDEX(Table3[limit_non_jakarta],MATCH(Table4[[#This Row],[Moda]],param!$A$2:$A$5,0)))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INDEX(param!$L$2:$L$5,MATCH(Table4[[#This Row],[Moda]],param!$A$2:$A$5,0))</f>
        <v>60000</v>
      </c>
      <c r="F84" s="2">
        <f>INDEX(param!$M$2:$M$5,MATCH(Table4[[#This Row],[Moda]],param!$A$2:$A$5,0))+(INDEX(param!$N$2:$N$5,MATCH(Table4[[#This Row],[Moda]],param!$A$2:$A$5,0))*Table4[[#This Row],[jarak]])</f>
        <v>47241000</v>
      </c>
      <c r="G84" s="1">
        <f>INDEX(param!$K$2:$K$5,MATCH(Table4[[#This Row],[Moda]],param!$A$2:$A$5,0))</f>
        <v>72</v>
      </c>
      <c r="H84" s="1">
        <f>IF(Table4[[#This Row],[Asal]]="A",INDEX(Table3[limit_jakarta],MATCH(Table4[[#This Row],[Moda]],param!$A$2:$A$5,0)),INDEX(Table3[limit_non_jakarta],MATCH(Table4[[#This Row],[Moda]],param!$A$2:$A$5,0)))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INDEX(param!$L$2:$L$5,MATCH(Table4[[#This Row],[Moda]],param!$A$2:$A$5,0))</f>
        <v>60000</v>
      </c>
      <c r="F85" s="2">
        <f>INDEX(param!$M$2:$M$5,MATCH(Table4[[#This Row],[Moda]],param!$A$2:$A$5,0))+(INDEX(param!$N$2:$N$5,MATCH(Table4[[#This Row],[Moda]],param!$A$2:$A$5,0))*Table4[[#This Row],[jarak]])</f>
        <v>47100000</v>
      </c>
      <c r="G85" s="1">
        <f>INDEX(param!$K$2:$K$5,MATCH(Table4[[#This Row],[Moda]],param!$A$2:$A$5,0))</f>
        <v>72</v>
      </c>
      <c r="H85" s="1">
        <f>IF(Table4[[#This Row],[Asal]]="A",INDEX(Table3[limit_jakarta],MATCH(Table4[[#This Row],[Moda]],param!$A$2:$A$5,0)),INDEX(Table3[limit_non_jakarta],MATCH(Table4[[#This Row],[Moda]],param!$A$2:$A$5,0)))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INDEX(param!$L$2:$L$5,MATCH(Table4[[#This Row],[Moda]],param!$A$2:$A$5,0))</f>
        <v>60000</v>
      </c>
      <c r="F86" s="2">
        <f>INDEX(param!$M$2:$M$5,MATCH(Table4[[#This Row],[Moda]],param!$A$2:$A$5,0))+(INDEX(param!$N$2:$N$5,MATCH(Table4[[#This Row],[Moda]],param!$A$2:$A$5,0))*Table4[[#This Row],[jarak]])</f>
        <v>47047000</v>
      </c>
      <c r="G86" s="1">
        <f>INDEX(param!$K$2:$K$5,MATCH(Table4[[#This Row],[Moda]],param!$A$2:$A$5,0))</f>
        <v>72</v>
      </c>
      <c r="H86" s="1">
        <f>IF(Table4[[#This Row],[Asal]]="A",INDEX(Table3[limit_jakarta],MATCH(Table4[[#This Row],[Moda]],param!$A$2:$A$5,0)),INDEX(Table3[limit_non_jakarta],MATCH(Table4[[#This Row],[Moda]],param!$A$2:$A$5,0)))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INDEX(param!$L$2:$L$5,MATCH(Table4[[#This Row],[Moda]],param!$A$2:$A$5,0))</f>
        <v>60000</v>
      </c>
      <c r="F87" s="2">
        <f>INDEX(param!$M$2:$M$5,MATCH(Table4[[#This Row],[Moda]],param!$A$2:$A$5,0))+(INDEX(param!$N$2:$N$5,MATCH(Table4[[#This Row],[Moda]],param!$A$2:$A$5,0))*Table4[[#This Row],[jarak]])</f>
        <v>47425000</v>
      </c>
      <c r="G87" s="1">
        <f>INDEX(param!$K$2:$K$5,MATCH(Table4[[#This Row],[Moda]],param!$A$2:$A$5,0))</f>
        <v>72</v>
      </c>
      <c r="H87" s="1">
        <f>IF(Table4[[#This Row],[Asal]]="A",INDEX(Table3[limit_jakarta],MATCH(Table4[[#This Row],[Moda]],param!$A$2:$A$5,0)),INDEX(Table3[limit_non_jakarta],MATCH(Table4[[#This Row],[Moda]],param!$A$2:$A$5,0)))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INDEX(param!$L$2:$L$5,MATCH(Table4[[#This Row],[Moda]],param!$A$2:$A$5,0))</f>
        <v>60000</v>
      </c>
      <c r="F88" s="2">
        <f>INDEX(param!$M$2:$M$5,MATCH(Table4[[#This Row],[Moda]],param!$A$2:$A$5,0))+(INDEX(param!$N$2:$N$5,MATCH(Table4[[#This Row],[Moda]],param!$A$2:$A$5,0))*Table4[[#This Row],[jarak]])</f>
        <v>47530000</v>
      </c>
      <c r="G88" s="1">
        <f>INDEX(param!$K$2:$K$5,MATCH(Table4[[#This Row],[Moda]],param!$A$2:$A$5,0))</f>
        <v>72</v>
      </c>
      <c r="H88" s="1">
        <f>IF(Table4[[#This Row],[Asal]]="A",INDEX(Table3[limit_jakarta],MATCH(Table4[[#This Row],[Moda]],param!$A$2:$A$5,0)),INDEX(Table3[limit_non_jakarta],MATCH(Table4[[#This Row],[Moda]],param!$A$2:$A$5,0)))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INDEX(param!$L$2:$L$5,MATCH(Table4[[#This Row],[Moda]],param!$A$2:$A$5,0))</f>
        <v>60000</v>
      </c>
      <c r="F89" s="2">
        <f>INDEX(param!$M$2:$M$5,MATCH(Table4[[#This Row],[Moda]],param!$A$2:$A$5,0))+(INDEX(param!$N$2:$N$5,MATCH(Table4[[#This Row],[Moda]],param!$A$2:$A$5,0))*Table4[[#This Row],[jarak]])</f>
        <v>47317000</v>
      </c>
      <c r="G89" s="1">
        <f>INDEX(param!$K$2:$K$5,MATCH(Table4[[#This Row],[Moda]],param!$A$2:$A$5,0))</f>
        <v>72</v>
      </c>
      <c r="H89" s="1">
        <f>IF(Table4[[#This Row],[Asal]]="A",INDEX(Table3[limit_jakarta],MATCH(Table4[[#This Row],[Moda]],param!$A$2:$A$5,0)),INDEX(Table3[limit_non_jakarta],MATCH(Table4[[#This Row],[Moda]],param!$A$2:$A$5,0)))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INDEX(param!$L$2:$L$5,MATCH(Table4[[#This Row],[Moda]],param!$A$2:$A$5,0))</f>
        <v>60000</v>
      </c>
      <c r="F90" s="2">
        <f>INDEX(param!$M$2:$M$5,MATCH(Table4[[#This Row],[Moda]],param!$A$2:$A$5,0))+(INDEX(param!$N$2:$N$5,MATCH(Table4[[#This Row],[Moda]],param!$A$2:$A$5,0))*Table4[[#This Row],[jarak]])</f>
        <v>47072000</v>
      </c>
      <c r="G90" s="1">
        <f>INDEX(param!$K$2:$K$5,MATCH(Table4[[#This Row],[Moda]],param!$A$2:$A$5,0))</f>
        <v>72</v>
      </c>
      <c r="H90" s="1">
        <f>IF(Table4[[#This Row],[Asal]]="A",INDEX(Table3[limit_jakarta],MATCH(Table4[[#This Row],[Moda]],param!$A$2:$A$5,0)),INDEX(Table3[limit_non_jakarta],MATCH(Table4[[#This Row],[Moda]],param!$A$2:$A$5,0)))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INDEX(param!$L$2:$L$5,MATCH(Table4[[#This Row],[Moda]],param!$A$2:$A$5,0))</f>
        <v>60000</v>
      </c>
      <c r="F91" s="10">
        <f>INDEX(param!$M$2:$M$5,MATCH(Table4[[#This Row],[Moda]],param!$A$2:$A$5,0))+(INDEX(param!$N$2:$N$5,MATCH(Table4[[#This Row],[Moda]],param!$A$2:$A$5,0))*Table4[[#This Row],[jarak]])</f>
        <v>47174000</v>
      </c>
      <c r="G91" s="11">
        <f>INDEX(param!$K$2:$K$5,MATCH(Table4[[#This Row],[Moda]],param!$A$2:$A$5,0))</f>
        <v>72</v>
      </c>
      <c r="H91" s="1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param</vt:lpstr>
      <vt:lpstr>distances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2021-06-03T10:04:33Z</dcterms:modified>
</cp:coreProperties>
</file>