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9C9F1370-F47C-44C5-8181-32C739561CE6}" xr6:coauthVersionLast="46" xr6:coauthVersionMax="46" xr10:uidLastSave="{00000000-0000-0000-0000-000000000000}"/>
  <bookViews>
    <workbookView xWindow="0" yWindow="36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H84" i="2"/>
  <c r="H83" i="2"/>
  <c r="G84" i="2"/>
  <c r="G83" i="2"/>
  <c r="E84" i="2"/>
  <c r="E83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F22" i="2" s="1"/>
  <c r="D23" i="2"/>
  <c r="D24" i="2"/>
  <c r="D25" i="2"/>
  <c r="F25" i="2" s="1"/>
  <c r="D26" i="2"/>
  <c r="D27" i="2"/>
  <c r="D28" i="2"/>
  <c r="D29" i="2"/>
  <c r="D30" i="2"/>
  <c r="F30" i="2" s="1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E82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G82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82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12" i="2"/>
  <c r="F20" i="2"/>
  <c r="F23" i="2"/>
  <c r="F28" i="2"/>
  <c r="F31" i="2"/>
  <c r="F36" i="2"/>
  <c r="F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F5" i="2"/>
  <c r="F7" i="2"/>
  <c r="F8" i="2"/>
  <c r="F10" i="2"/>
  <c r="F11" i="2"/>
  <c r="F13" i="2"/>
  <c r="F14" i="2"/>
  <c r="F15" i="2"/>
  <c r="F16" i="2"/>
  <c r="F17" i="2"/>
  <c r="F18" i="2"/>
  <c r="F19" i="2"/>
  <c r="F21" i="2"/>
  <c r="F24" i="2"/>
  <c r="F26" i="2"/>
  <c r="F27" i="2"/>
  <c r="F29" i="2"/>
  <c r="F32" i="2"/>
  <c r="F33" i="2"/>
  <c r="F34" i="2"/>
  <c r="F35" i="2"/>
  <c r="F37" i="2"/>
  <c r="F38" i="2"/>
  <c r="F4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G2" i="2"/>
  <c r="G3" i="2"/>
  <c r="G4" i="2"/>
  <c r="F4" i="2"/>
  <c r="E2" i="2"/>
  <c r="E3" i="2"/>
  <c r="E4" i="2"/>
  <c r="F3" i="2"/>
  <c r="F2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<sst xmlns="http://schemas.openxmlformats.org/spreadsheetml/2006/main" count="481" uniqueCount="76">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</sst>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4" totalsRowShown="0">
  <autoFilter ref="A1:P4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121" totalsRowShown="0" headerRowDxfId="6" headerRowBorderDxfId="5">
  <autoFilter ref="A1:H12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INDEX(param!$L$2:$L$5,MATCH(Table3[[#This Row],[Moda]],param!$A$2:$A$5,0))</calculatedColumnFormula>
    </tableColumn>
    <tableColumn id="6" xr3:uid="{BA0E28CD-2494-44A3-9A3E-EF213F6ACC74}" name="trip_cost" dataDxfId="2">
      <calculatedColumnFormula>INDEX(param!$M$2:$M$5,MATCH(Table3[[#This Row],[Moda]],param!$A$2:$A$5,0))+(INDEX(param!$N$2:$N$5,MATCH(Table3[[#This Row],[Moda]],param!$A$2:$A$5,0))*Table3[[#This Row],[jarak]])</calculatedColumnFormula>
    </tableColumn>
    <tableColumn id="7" xr3:uid="{79AB73D7-1092-4C67-91A0-F10319715B59}" name="kapasitas" dataDxfId="1">
      <calculatedColumnFormula>INDEX(param!$K$2:$K$5,MATCH(Table3[[#This Row],[Moda]],param!$A$2:$A$5,0))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Row],[Moda]],param!$A$2:$A$5,0)),INDEX(Table2[limit_non_jakarta],MATCH(Table3[[#This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K42"/>
  <sheetViews>
    <sheetView tabSelected="1" workbookViewId="0">
      <selection activeCell="I6" sqref="I6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3313</v>
      </c>
    </row>
    <row r="3" spans="1:11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26</v>
      </c>
      <c r="K3" s="6"/>
    </row>
    <row r="4" spans="1:11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95</v>
      </c>
      <c r="K4" s="6"/>
    </row>
    <row r="5" spans="1:11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56</v>
      </c>
      <c r="K5" s="6"/>
    </row>
    <row r="6" spans="1:11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62</v>
      </c>
      <c r="K6" s="6"/>
    </row>
    <row r="7" spans="1:11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11</v>
      </c>
      <c r="K7" s="6"/>
    </row>
    <row r="8" spans="1:11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46</v>
      </c>
      <c r="K8" s="6"/>
    </row>
    <row r="9" spans="1:11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104</v>
      </c>
      <c r="K9" s="6"/>
    </row>
    <row r="10" spans="1:11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55</v>
      </c>
      <c r="K10" s="6"/>
    </row>
    <row r="11" spans="1:11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78</v>
      </c>
      <c r="K11" s="6"/>
    </row>
    <row r="12" spans="1:11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88</v>
      </c>
      <c r="K12" s="6"/>
    </row>
    <row r="13" spans="1:11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41</v>
      </c>
      <c r="K13" s="6"/>
    </row>
    <row r="14" spans="1:11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68</v>
      </c>
      <c r="K14" s="6"/>
    </row>
    <row r="15" spans="1:11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49</v>
      </c>
      <c r="K15" s="6"/>
    </row>
    <row r="16" spans="1:11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101</v>
      </c>
      <c r="K16" s="6"/>
    </row>
    <row r="17" spans="1:11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71</v>
      </c>
      <c r="K17" s="6"/>
    </row>
    <row r="18" spans="1:11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65</v>
      </c>
      <c r="K18" s="6"/>
    </row>
    <row r="19" spans="1:11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34</v>
      </c>
      <c r="K19" s="6"/>
    </row>
    <row r="20" spans="1:11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22</v>
      </c>
      <c r="K20" s="6"/>
    </row>
    <row r="21" spans="1:11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23</v>
      </c>
      <c r="K21" s="6"/>
    </row>
    <row r="22" spans="1:11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34</v>
      </c>
      <c r="K22" s="6"/>
    </row>
    <row r="23" spans="1:11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14</v>
      </c>
      <c r="K23" s="6"/>
    </row>
    <row r="24" spans="1:11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49</v>
      </c>
      <c r="K24" s="6"/>
    </row>
    <row r="25" spans="1:11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22</v>
      </c>
      <c r="K25" s="6"/>
    </row>
    <row r="26" spans="1:11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66</v>
      </c>
      <c r="K26" s="6"/>
    </row>
    <row r="27" spans="1:11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77</v>
      </c>
      <c r="K27" s="6"/>
    </row>
    <row r="28" spans="1:11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89</v>
      </c>
      <c r="K28" s="6"/>
    </row>
    <row r="29" spans="1:11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9</v>
      </c>
      <c r="K29" s="6"/>
    </row>
    <row r="30" spans="1:11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12</v>
      </c>
      <c r="K30" s="6"/>
    </row>
    <row r="31" spans="1:11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15</v>
      </c>
      <c r="K31" s="6"/>
    </row>
    <row r="32" spans="1:11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72</v>
      </c>
      <c r="K32" s="6"/>
    </row>
    <row r="33" spans="1:11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79</v>
      </c>
      <c r="K33" s="6"/>
    </row>
    <row r="34" spans="1:11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34</v>
      </c>
      <c r="K34" s="6"/>
    </row>
    <row r="35" spans="1:11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23</v>
      </c>
      <c r="K35" s="6"/>
    </row>
    <row r="36" spans="1:11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54</v>
      </c>
      <c r="K36" s="6"/>
    </row>
    <row r="37" spans="1:11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19</v>
      </c>
      <c r="K37" s="6"/>
    </row>
    <row r="38" spans="1:11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108</v>
      </c>
      <c r="K38" s="6"/>
    </row>
    <row r="39" spans="1:11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13</v>
      </c>
      <c r="K39" s="6"/>
    </row>
    <row r="40" spans="1:11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106</v>
      </c>
      <c r="K40" s="6"/>
    </row>
    <row r="41" spans="1:11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35</v>
      </c>
      <c r="K41" s="6"/>
    </row>
    <row r="42" spans="1:11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34</v>
      </c>
      <c r="K4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4"/>
  <sheetViews>
    <sheetView topLeftCell="D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21"/>
  <sheetViews>
    <sheetView workbookViewId="0">
      <selection activeCell="F11" sqref="F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INDEX(param!$L$2:$L$5,MATCH(Table3[[#This Row],[Moda]],param!$A$2:$A$5,0))</f>
        <v>10000</v>
      </c>
      <c r="F2" s="10">
        <f>INDEX(param!$M$2:$M$5,MATCH(Table3[[#This Row],[Moda]],param!$A$2:$A$5,0))+(INDEX(param!$N$2:$N$5,MATCH(Table3[[#This Row],[Moda]],param!$A$2:$A$5,0))*Table3[[#This Row],[jarak]])</f>
        <v>40736000</v>
      </c>
      <c r="G2" s="9">
        <f>INDEX(param!$K$2:$K$5,MATCH(Table3[[#This Row],[Moda]],param!$A$2:$A$5,0))</f>
        <v>28</v>
      </c>
      <c r="H2" s="9">
        <f>IF(Table3[[#This Row],[Asal]]="A",INDEX(Table2[limit_jakarta],MATCH(Table3[[#This Row],[Moda]],param!$A$2:$A$5,0)),INDEX(Table2[limit_non_jakarta],MATCH(Table3[[#This Row],[Moda]],param!$A$2:$A$5,0)))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INDEX(param!$L$2:$L$5,MATCH(Table3[[#This Row],[Moda]],param!$A$2:$A$5,0))</f>
        <v>10000</v>
      </c>
      <c r="F3" s="13">
        <f>INDEX(param!$M$2:$M$5,MATCH(Table3[[#This Row],[Moda]],param!$A$2:$A$5,0))+(INDEX(param!$N$2:$N$5,MATCH(Table3[[#This Row],[Moda]],param!$A$2:$A$5,0))*Table3[[#This Row],[jarak]])</f>
        <v>40526000</v>
      </c>
      <c r="G3" s="12">
        <f>INDEX(param!$K$2:$K$5,MATCH(Table3[[#This Row],[Moda]],param!$A$2:$A$5,0))</f>
        <v>28</v>
      </c>
      <c r="H3" s="12">
        <f>IF(Table3[[#This Row],[Asal]]="A",INDEX(Table2[limit_jakarta],MATCH(Table3[[#This Row],[Moda]],param!$A$2:$A$5,0)),INDEX(Table2[limit_non_jakarta],MATCH(Table3[[#This Row],[Moda]],param!$A$2:$A$5,0)))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INDEX(param!$L$2:$L$5,MATCH(Table3[[#This Row],[Moda]],param!$A$2:$A$5,0))</f>
        <v>10000</v>
      </c>
      <c r="F4" s="8">
        <f>INDEX(param!$M$2:$M$5,MATCH(Table3[[#This Row],[Moda]],param!$A$2:$A$5,0))+(INDEX(param!$N$2:$N$5,MATCH(Table3[[#This Row],[Moda]],param!$A$2:$A$5,0))*Table3[[#This Row],[jarak]])</f>
        <v>40272000</v>
      </c>
      <c r="G4">
        <f>INDEX(param!$K$2:$K$5,MATCH(Table3[[#This Row],[Moda]],param!$A$2:$A$5,0))</f>
        <v>28</v>
      </c>
      <c r="H4">
        <f>IF(Table3[[#This Row],[Asal]]="A",INDEX(Table2[limit_jakarta],MATCH(Table3[[#This Row],[Moda]],param!$A$2:$A$5,0)),INDEX(Table2[limit_non_jakarta],MATCH(Table3[[#This Row],[Moda]],param!$A$2:$A$5,0)))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INDEX(param!$L$2:$L$5,MATCH(Table3[[#This Row],[Moda]],param!$A$2:$A$5,0))</f>
        <v>10000</v>
      </c>
      <c r="F5" s="8">
        <f>INDEX(param!$M$2:$M$5,MATCH(Table3[[#This Row],[Moda]],param!$A$2:$A$5,0))+(INDEX(param!$N$2:$N$5,MATCH(Table3[[#This Row],[Moda]],param!$A$2:$A$5,0))*Table3[[#This Row],[jarak]])</f>
        <v>40328000</v>
      </c>
      <c r="G5" s="7">
        <f>INDEX(param!$K$2:$K$5,MATCH(Table3[[#This Row],[Moda]],param!$A$2:$A$5,0))</f>
        <v>28</v>
      </c>
      <c r="H5" s="7">
        <f>IF(Table3[[#This Row],[Asal]]="A",INDEX(Table2[limit_jakarta],MATCH(Table3[[#This Row],[Moda]],param!$A$2:$A$5,0)),INDEX(Table2[limit_non_jakarta],MATCH(Table3[[#This Row],[Moda]],param!$A$2:$A$5,0)))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INDEX(param!$L$2:$L$5,MATCH(Table3[[#This Row],[Moda]],param!$A$2:$A$5,0))</f>
        <v>10000</v>
      </c>
      <c r="F6" s="8">
        <f>INDEX(param!$M$2:$M$5,MATCH(Table3[[#This Row],[Moda]],param!$A$2:$A$5,0))+(INDEX(param!$N$2:$N$5,MATCH(Table3[[#This Row],[Moda]],param!$A$2:$A$5,0))*Table3[[#This Row],[jarak]])</f>
        <v>40672000</v>
      </c>
      <c r="G6" s="7">
        <f>INDEX(param!$K$2:$K$5,MATCH(Table3[[#This Row],[Moda]],param!$A$2:$A$5,0))</f>
        <v>28</v>
      </c>
      <c r="H6" s="7">
        <f>IF(Table3[[#This Row],[Asal]]="A",INDEX(Table2[limit_jakarta],MATCH(Table3[[#This Row],[Moda]],param!$A$2:$A$5,0)),INDEX(Table2[limit_non_jakarta],MATCH(Table3[[#This Row],[Moda]],param!$A$2:$A$5,0)))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INDEX(param!$L$2:$L$5,MATCH(Table3[[#This Row],[Moda]],param!$A$2:$A$5,0))</f>
        <v>10000</v>
      </c>
      <c r="F7" s="8">
        <f>INDEX(param!$M$2:$M$5,MATCH(Table3[[#This Row],[Moda]],param!$A$2:$A$5,0))+(INDEX(param!$N$2:$N$5,MATCH(Table3[[#This Row],[Moda]],param!$A$2:$A$5,0))*Table3[[#This Row],[jarak]])</f>
        <v>40836000</v>
      </c>
      <c r="G7" s="7">
        <f>INDEX(param!$K$2:$K$5,MATCH(Table3[[#This Row],[Moda]],param!$A$2:$A$5,0))</f>
        <v>28</v>
      </c>
      <c r="H7" s="7">
        <f>IF(Table3[[#This Row],[Asal]]="A",INDEX(Table2[limit_jakarta],MATCH(Table3[[#This Row],[Moda]],param!$A$2:$A$5,0)),INDEX(Table2[limit_non_jakarta],MATCH(Table3[[#This Row],[Moda]],param!$A$2:$A$5,0)))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INDEX(param!$L$2:$L$5,MATCH(Table3[[#This Row],[Moda]],param!$A$2:$A$5,0))</f>
        <v>10000</v>
      </c>
      <c r="F8" s="8">
        <f>INDEX(param!$M$2:$M$5,MATCH(Table3[[#This Row],[Moda]],param!$A$2:$A$5,0))+(INDEX(param!$N$2:$N$5,MATCH(Table3[[#This Row],[Moda]],param!$A$2:$A$5,0))*Table3[[#This Row],[jarak]])</f>
        <v>41026000</v>
      </c>
      <c r="G8" s="7">
        <f>INDEX(param!$K$2:$K$5,MATCH(Table3[[#This Row],[Moda]],param!$A$2:$A$5,0))</f>
        <v>28</v>
      </c>
      <c r="H8" s="7">
        <f>IF(Table3[[#This Row],[Asal]]="A",INDEX(Table2[limit_jakarta],MATCH(Table3[[#This Row],[Moda]],param!$A$2:$A$5,0)),INDEX(Table2[limit_non_jakarta],MATCH(Table3[[#This Row],[Moda]],param!$A$2:$A$5,0)))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INDEX(param!$L$2:$L$5,MATCH(Table3[[#This Row],[Moda]],param!$A$2:$A$5,0))</f>
        <v>10000</v>
      </c>
      <c r="F9" s="8">
        <f>INDEX(param!$M$2:$M$5,MATCH(Table3[[#This Row],[Moda]],param!$A$2:$A$5,0))+(INDEX(param!$N$2:$N$5,MATCH(Table3[[#This Row],[Moda]],param!$A$2:$A$5,0))*Table3[[#This Row],[jarak]])</f>
        <v>40416000</v>
      </c>
      <c r="G9" s="7">
        <f>INDEX(param!$K$2:$K$5,MATCH(Table3[[#This Row],[Moda]],param!$A$2:$A$5,0))</f>
        <v>28</v>
      </c>
      <c r="H9" s="7">
        <f>IF(Table3[[#This Row],[Asal]]="A",INDEX(Table2[limit_jakarta],MATCH(Table3[[#This Row],[Moda]],param!$A$2:$A$5,0)),INDEX(Table2[limit_non_jakarta],MATCH(Table3[[#This Row],[Moda]],param!$A$2:$A$5,0)))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INDEX(param!$L$2:$L$5,MATCH(Table3[[#This Row],[Moda]],param!$A$2:$A$5,0))</f>
        <v>10000</v>
      </c>
      <c r="F10" s="8">
        <f>INDEX(param!$M$2:$M$5,MATCH(Table3[[#This Row],[Moda]],param!$A$2:$A$5,0))+(INDEX(param!$N$2:$N$5,MATCH(Table3[[#This Row],[Moda]],param!$A$2:$A$5,0))*Table3[[#This Row],[jarak]])</f>
        <v>40372000</v>
      </c>
      <c r="G10" s="7">
        <f>INDEX(param!$K$2:$K$5,MATCH(Table3[[#This Row],[Moda]],param!$A$2:$A$5,0))</f>
        <v>28</v>
      </c>
      <c r="H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INDEX(param!$L$2:$L$5,MATCH(Table3[[#This Row],[Moda]],param!$A$2:$A$5,0))</f>
        <v>10000</v>
      </c>
      <c r="F11" s="8">
        <f>INDEX(param!$M$2:$M$5,MATCH(Table3[[#This Row],[Moda]],param!$A$2:$A$5,0))+(INDEX(param!$N$2:$N$5,MATCH(Table3[[#This Row],[Moda]],param!$A$2:$A$5,0))*Table3[[#This Row],[jarak]])</f>
        <v>40756000</v>
      </c>
      <c r="G11" s="7">
        <f>INDEX(param!$K$2:$K$5,MATCH(Table3[[#This Row],[Moda]],param!$A$2:$A$5,0))</f>
        <v>28</v>
      </c>
      <c r="H11" s="7">
        <f>IF(Table3[[#This Row],[Asal]]="A",INDEX(Table2[limit_jakarta],MATCH(Table3[[#This Row],[Moda]],param!$A$2:$A$5,0)),INDEX(Table2[limit_non_jakarta],MATCH(Table3[[#This Row],[Moda]],param!$A$2:$A$5,0)))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INDEX(param!$L$2:$L$5,MATCH(Table3[[#This Row],[Moda]],param!$A$2:$A$5,0))</f>
        <v>10000</v>
      </c>
      <c r="F12" s="8">
        <f>INDEX(param!$M$2:$M$5,MATCH(Table3[[#This Row],[Moda]],param!$A$2:$A$5,0))+(INDEX(param!$N$2:$N$5,MATCH(Table3[[#This Row],[Moda]],param!$A$2:$A$5,0))*Table3[[#This Row],[jarak]])</f>
        <v>40716000</v>
      </c>
      <c r="G12" s="7">
        <f>INDEX(param!$K$2:$K$5,MATCH(Table3[[#This Row],[Moda]],param!$A$2:$A$5,0))</f>
        <v>28</v>
      </c>
      <c r="H12" s="7">
        <f>IF(Table3[[#This Row],[Asal]]="A",INDEX(Table2[limit_jakarta],MATCH(Table3[[#This Row],[Moda]],param!$A$2:$A$5,0)),INDEX(Table2[limit_non_jakarta],MATCH(Table3[[#This Row],[Moda]],param!$A$2:$A$5,0)))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INDEX(param!$L$2:$L$5,MATCH(Table3[[#This Row],[Moda]],param!$A$2:$A$5,0))</f>
        <v>10000</v>
      </c>
      <c r="F13" s="8">
        <f>INDEX(param!$M$2:$M$5,MATCH(Table3[[#This Row],[Moda]],param!$A$2:$A$5,0))+(INDEX(param!$N$2:$N$5,MATCH(Table3[[#This Row],[Moda]],param!$A$2:$A$5,0))*Table3[[#This Row],[jarak]])</f>
        <v>41050000</v>
      </c>
      <c r="G13" s="7">
        <f>INDEX(param!$K$2:$K$5,MATCH(Table3[[#This Row],[Moda]],param!$A$2:$A$5,0))</f>
        <v>28</v>
      </c>
      <c r="H13" s="7">
        <f>IF(Table3[[#This Row],[Asal]]="A",INDEX(Table2[limit_jakarta],MATCH(Table3[[#This Row],[Moda]],param!$A$2:$A$5,0)),INDEX(Table2[limit_non_jakarta],MATCH(Table3[[#This Row],[Moda]],param!$A$2:$A$5,0)))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INDEX(param!$L$2:$L$5,MATCH(Table3[[#This Row],[Moda]],param!$A$2:$A$5,0))</f>
        <v>10000</v>
      </c>
      <c r="F14" s="8">
        <f>INDEX(param!$M$2:$M$5,MATCH(Table3[[#This Row],[Moda]],param!$A$2:$A$5,0))+(INDEX(param!$N$2:$N$5,MATCH(Table3[[#This Row],[Moda]],param!$A$2:$A$5,0))*Table3[[#This Row],[jarak]])</f>
        <v>40906000</v>
      </c>
      <c r="G14" s="7">
        <f>INDEX(param!$K$2:$K$5,MATCH(Table3[[#This Row],[Moda]],param!$A$2:$A$5,0))</f>
        <v>28</v>
      </c>
      <c r="H14" s="7">
        <f>IF(Table3[[#This Row],[Asal]]="A",INDEX(Table2[limit_jakarta],MATCH(Table3[[#This Row],[Moda]],param!$A$2:$A$5,0)),INDEX(Table2[limit_non_jakarta],MATCH(Table3[[#This Row],[Moda]],param!$A$2:$A$5,0)))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INDEX(param!$L$2:$L$5,MATCH(Table3[[#This Row],[Moda]],param!$A$2:$A$5,0))</f>
        <v>10000</v>
      </c>
      <c r="F15" s="8">
        <f>INDEX(param!$M$2:$M$5,MATCH(Table3[[#This Row],[Moda]],param!$A$2:$A$5,0))+(INDEX(param!$N$2:$N$5,MATCH(Table3[[#This Row],[Moda]],param!$A$2:$A$5,0))*Table3[[#This Row],[jarak]])</f>
        <v>40334000</v>
      </c>
      <c r="G15" s="7">
        <f>INDEX(param!$K$2:$K$5,MATCH(Table3[[#This Row],[Moda]],param!$A$2:$A$5,0))</f>
        <v>28</v>
      </c>
      <c r="H15" s="7">
        <f>IF(Table3[[#This Row],[Asal]]="A",INDEX(Table2[limit_jakarta],MATCH(Table3[[#This Row],[Moda]],param!$A$2:$A$5,0)),INDEX(Table2[limit_non_jakarta],MATCH(Table3[[#This Row],[Moda]],param!$A$2:$A$5,0)))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INDEX(param!$L$2:$L$5,MATCH(Table3[[#This Row],[Moda]],param!$A$2:$A$5,0))</f>
        <v>10000</v>
      </c>
      <c r="F16" s="8">
        <f>INDEX(param!$M$2:$M$5,MATCH(Table3[[#This Row],[Moda]],param!$A$2:$A$5,0))+(INDEX(param!$N$2:$N$5,MATCH(Table3[[#This Row],[Moda]],param!$A$2:$A$5,0))*Table3[[#This Row],[jarak]])</f>
        <v>40772000</v>
      </c>
      <c r="G16" s="7">
        <f>INDEX(param!$K$2:$K$5,MATCH(Table3[[#This Row],[Moda]],param!$A$2:$A$5,0))</f>
        <v>28</v>
      </c>
      <c r="H16" s="7">
        <f>IF(Table3[[#This Row],[Asal]]="A",INDEX(Table2[limit_jakarta],MATCH(Table3[[#This Row],[Moda]],param!$A$2:$A$5,0)),INDEX(Table2[limit_non_jakarta],MATCH(Table3[[#This Row],[Moda]],param!$A$2:$A$5,0)))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INDEX(param!$L$2:$L$5,MATCH(Table3[[#This Row],[Moda]],param!$A$2:$A$5,0))</f>
        <v>10000</v>
      </c>
      <c r="F17" s="8">
        <f>INDEX(param!$M$2:$M$5,MATCH(Table3[[#This Row],[Moda]],param!$A$2:$A$5,0))+(INDEX(param!$N$2:$N$5,MATCH(Table3[[#This Row],[Moda]],param!$A$2:$A$5,0))*Table3[[#This Row],[jarak]])</f>
        <v>40618000</v>
      </c>
      <c r="G17" s="7">
        <f>INDEX(param!$K$2:$K$5,MATCH(Table3[[#This Row],[Moda]],param!$A$2:$A$5,0))</f>
        <v>28</v>
      </c>
      <c r="H17" s="7">
        <f>IF(Table3[[#This Row],[Asal]]="A",INDEX(Table2[limit_jakarta],MATCH(Table3[[#This Row],[Moda]],param!$A$2:$A$5,0)),INDEX(Table2[limit_non_jakarta],MATCH(Table3[[#This Row],[Moda]],param!$A$2:$A$5,0)))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INDEX(param!$L$2:$L$5,MATCH(Table3[[#This Row],[Moda]],param!$A$2:$A$5,0))</f>
        <v>10000</v>
      </c>
      <c r="F18" s="8">
        <f>INDEX(param!$M$2:$M$5,MATCH(Table3[[#This Row],[Moda]],param!$A$2:$A$5,0))+(INDEX(param!$N$2:$N$5,MATCH(Table3[[#This Row],[Moda]],param!$A$2:$A$5,0))*Table3[[#This Row],[jarak]])</f>
        <v>40758000</v>
      </c>
      <c r="G18" s="7">
        <f>INDEX(param!$K$2:$K$5,MATCH(Table3[[#This Row],[Moda]],param!$A$2:$A$5,0))</f>
        <v>28</v>
      </c>
      <c r="H18" s="7">
        <f>IF(Table3[[#This Row],[Asal]]="A",INDEX(Table2[limit_jakarta],MATCH(Table3[[#This Row],[Moda]],param!$A$2:$A$5,0)),INDEX(Table2[limit_non_jakarta],MATCH(Table3[[#This Row],[Moda]],param!$A$2:$A$5,0)))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INDEX(param!$L$2:$L$5,MATCH(Table3[[#This Row],[Moda]],param!$A$2:$A$5,0))</f>
        <v>10000</v>
      </c>
      <c r="F19" s="8">
        <f>INDEX(param!$M$2:$M$5,MATCH(Table3[[#This Row],[Moda]],param!$A$2:$A$5,0))+(INDEX(param!$N$2:$N$5,MATCH(Table3[[#This Row],[Moda]],param!$A$2:$A$5,0))*Table3[[#This Row],[jarak]])</f>
        <v>40464000</v>
      </c>
      <c r="G19" s="7">
        <f>INDEX(param!$K$2:$K$5,MATCH(Table3[[#This Row],[Moda]],param!$A$2:$A$5,0))</f>
        <v>28</v>
      </c>
      <c r="H19" s="7">
        <f>IF(Table3[[#This Row],[Asal]]="A",INDEX(Table2[limit_jakarta],MATCH(Table3[[#This Row],[Moda]],param!$A$2:$A$5,0)),INDEX(Table2[limit_non_jakarta],MATCH(Table3[[#This Row],[Moda]],param!$A$2:$A$5,0)))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INDEX(param!$L$2:$L$5,MATCH(Table3[[#This Row],[Moda]],param!$A$2:$A$5,0))</f>
        <v>10000</v>
      </c>
      <c r="F20" s="8">
        <f>INDEX(param!$M$2:$M$5,MATCH(Table3[[#This Row],[Moda]],param!$A$2:$A$5,0))+(INDEX(param!$N$2:$N$5,MATCH(Table3[[#This Row],[Moda]],param!$A$2:$A$5,0))*Table3[[#This Row],[jarak]])</f>
        <v>40668000</v>
      </c>
      <c r="G20" s="7">
        <f>INDEX(param!$K$2:$K$5,MATCH(Table3[[#This Row],[Moda]],param!$A$2:$A$5,0))</f>
        <v>28</v>
      </c>
      <c r="H20" s="7">
        <f>IF(Table3[[#This Row],[Asal]]="A",INDEX(Table2[limit_jakarta],MATCH(Table3[[#This Row],[Moda]],param!$A$2:$A$5,0)),INDEX(Table2[limit_non_jakarta],MATCH(Table3[[#This Row],[Moda]],param!$A$2:$A$5,0)))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INDEX(param!$L$2:$L$5,MATCH(Table3[[#This Row],[Moda]],param!$A$2:$A$5,0))</f>
        <v>10000</v>
      </c>
      <c r="F21" s="8">
        <f>INDEX(param!$M$2:$M$5,MATCH(Table3[[#This Row],[Moda]],param!$A$2:$A$5,0))+(INDEX(param!$N$2:$N$5,MATCH(Table3[[#This Row],[Moda]],param!$A$2:$A$5,0))*Table3[[#This Row],[jarak]])</f>
        <v>40790000</v>
      </c>
      <c r="G21" s="7">
        <f>INDEX(param!$K$2:$K$5,MATCH(Table3[[#This Row],[Moda]],param!$A$2:$A$5,0))</f>
        <v>28</v>
      </c>
      <c r="H21" s="7">
        <f>IF(Table3[[#This Row],[Asal]]="A",INDEX(Table2[limit_jakarta],MATCH(Table3[[#This Row],[Moda]],param!$A$2:$A$5,0)),INDEX(Table2[limit_non_jakarta],MATCH(Table3[[#This Row],[Moda]],param!$A$2:$A$5,0)))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INDEX(param!$L$2:$L$5,MATCH(Table3[[#This Row],[Moda]],param!$A$2:$A$5,0))</f>
        <v>10000</v>
      </c>
      <c r="F22" s="8">
        <f>INDEX(param!$M$2:$M$5,MATCH(Table3[[#This Row],[Moda]],param!$A$2:$A$5,0))+(INDEX(param!$N$2:$N$5,MATCH(Table3[[#This Row],[Moda]],param!$A$2:$A$5,0))*Table3[[#This Row],[jarak]])</f>
        <v>40930000</v>
      </c>
      <c r="G22" s="7">
        <f>INDEX(param!$K$2:$K$5,MATCH(Table3[[#This Row],[Moda]],param!$A$2:$A$5,0))</f>
        <v>28</v>
      </c>
      <c r="H22" s="7">
        <f>IF(Table3[[#This Row],[Asal]]="A",INDEX(Table2[limit_jakarta],MATCH(Table3[[#This Row],[Moda]],param!$A$2:$A$5,0)),INDEX(Table2[limit_non_jakarta],MATCH(Table3[[#This Row],[Moda]],param!$A$2:$A$5,0)))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INDEX(param!$L$2:$L$5,MATCH(Table3[[#This Row],[Moda]],param!$A$2:$A$5,0))</f>
        <v>10000</v>
      </c>
      <c r="F23" s="8">
        <f>INDEX(param!$M$2:$M$5,MATCH(Table3[[#This Row],[Moda]],param!$A$2:$A$5,0))+(INDEX(param!$N$2:$N$5,MATCH(Table3[[#This Row],[Moda]],param!$A$2:$A$5,0))*Table3[[#This Row],[jarak]])</f>
        <v>40382000</v>
      </c>
      <c r="G23" s="7">
        <f>INDEX(param!$K$2:$K$5,MATCH(Table3[[#This Row],[Moda]],param!$A$2:$A$5,0))</f>
        <v>28</v>
      </c>
      <c r="H23" s="7">
        <f>IF(Table3[[#This Row],[Asal]]="A",INDEX(Table2[limit_jakarta],MATCH(Table3[[#This Row],[Moda]],param!$A$2:$A$5,0)),INDEX(Table2[limit_non_jakarta],MATCH(Table3[[#This Row],[Moda]],param!$A$2:$A$5,0)))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INDEX(param!$L$2:$L$5,MATCH(Table3[[#This Row],[Moda]],param!$A$2:$A$5,0))</f>
        <v>10000</v>
      </c>
      <c r="F24" s="8">
        <f>INDEX(param!$M$2:$M$5,MATCH(Table3[[#This Row],[Moda]],param!$A$2:$A$5,0))+(INDEX(param!$N$2:$N$5,MATCH(Table3[[#This Row],[Moda]],param!$A$2:$A$5,0))*Table3[[#This Row],[jarak]])</f>
        <v>40622000</v>
      </c>
      <c r="G24" s="7">
        <f>INDEX(param!$K$2:$K$5,MATCH(Table3[[#This Row],[Moda]],param!$A$2:$A$5,0))</f>
        <v>28</v>
      </c>
      <c r="H24" s="7">
        <f>IF(Table3[[#This Row],[Asal]]="A",INDEX(Table2[limit_jakarta],MATCH(Table3[[#This Row],[Moda]],param!$A$2:$A$5,0)),INDEX(Table2[limit_non_jakarta],MATCH(Table3[[#This Row],[Moda]],param!$A$2:$A$5,0)))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INDEX(param!$L$2:$L$5,MATCH(Table3[[#This Row],[Moda]],param!$A$2:$A$5,0))</f>
        <v>10000</v>
      </c>
      <c r="F25" s="8">
        <f>INDEX(param!$M$2:$M$5,MATCH(Table3[[#This Row],[Moda]],param!$A$2:$A$5,0))+(INDEX(param!$N$2:$N$5,MATCH(Table3[[#This Row],[Moda]],param!$A$2:$A$5,0))*Table3[[#This Row],[jarak]])</f>
        <v>40524000</v>
      </c>
      <c r="G25" s="7">
        <f>INDEX(param!$K$2:$K$5,MATCH(Table3[[#This Row],[Moda]],param!$A$2:$A$5,0))</f>
        <v>28</v>
      </c>
      <c r="H25" s="7">
        <f>IF(Table3[[#This Row],[Asal]]="A",INDEX(Table2[limit_jakarta],MATCH(Table3[[#This Row],[Moda]],param!$A$2:$A$5,0)),INDEX(Table2[limit_non_jakarta],MATCH(Table3[[#This Row],[Moda]],param!$A$2:$A$5,0)))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INDEX(param!$L$2:$L$5,MATCH(Table3[[#This Row],[Moda]],param!$A$2:$A$5,0))</f>
        <v>10000</v>
      </c>
      <c r="F26" s="8">
        <f>INDEX(param!$M$2:$M$5,MATCH(Table3[[#This Row],[Moda]],param!$A$2:$A$5,0))+(INDEX(param!$N$2:$N$5,MATCH(Table3[[#This Row],[Moda]],param!$A$2:$A$5,0))*Table3[[#This Row],[jarak]])</f>
        <v>40416000</v>
      </c>
      <c r="G26" s="7">
        <f>INDEX(param!$K$2:$K$5,MATCH(Table3[[#This Row],[Moda]],param!$A$2:$A$5,0))</f>
        <v>28</v>
      </c>
      <c r="H26" s="7">
        <f>IF(Table3[[#This Row],[Asal]]="A",INDEX(Table2[limit_jakarta],MATCH(Table3[[#This Row],[Moda]],param!$A$2:$A$5,0)),INDEX(Table2[limit_non_jakarta],MATCH(Table3[[#This Row],[Moda]],param!$A$2:$A$5,0)))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INDEX(param!$L$2:$L$5,MATCH(Table3[[#This Row],[Moda]],param!$A$2:$A$5,0))</f>
        <v>10000</v>
      </c>
      <c r="F27" s="8">
        <f>INDEX(param!$M$2:$M$5,MATCH(Table3[[#This Row],[Moda]],param!$A$2:$A$5,0))+(INDEX(param!$N$2:$N$5,MATCH(Table3[[#This Row],[Moda]],param!$A$2:$A$5,0))*Table3[[#This Row],[jarak]])</f>
        <v>40764000</v>
      </c>
      <c r="G27" s="7">
        <f>INDEX(param!$K$2:$K$5,MATCH(Table3[[#This Row],[Moda]],param!$A$2:$A$5,0))</f>
        <v>28</v>
      </c>
      <c r="H27" s="7">
        <f>IF(Table3[[#This Row],[Asal]]="A",INDEX(Table2[limit_jakarta],MATCH(Table3[[#This Row],[Moda]],param!$A$2:$A$5,0)),INDEX(Table2[limit_non_jakarta],MATCH(Table3[[#This Row],[Moda]],param!$A$2:$A$5,0)))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INDEX(param!$L$2:$L$5,MATCH(Table3[[#This Row],[Moda]],param!$A$2:$A$5,0))</f>
        <v>10000</v>
      </c>
      <c r="F28" s="8">
        <f>INDEX(param!$M$2:$M$5,MATCH(Table3[[#This Row],[Moda]],param!$A$2:$A$5,0))+(INDEX(param!$N$2:$N$5,MATCH(Table3[[#This Row],[Moda]],param!$A$2:$A$5,0))*Table3[[#This Row],[jarak]])</f>
        <v>40964000</v>
      </c>
      <c r="G28" s="7">
        <f>INDEX(param!$K$2:$K$5,MATCH(Table3[[#This Row],[Moda]],param!$A$2:$A$5,0))</f>
        <v>28</v>
      </c>
      <c r="H28" s="7">
        <f>IF(Table3[[#This Row],[Asal]]="A",INDEX(Table2[limit_jakarta],MATCH(Table3[[#This Row],[Moda]],param!$A$2:$A$5,0)),INDEX(Table2[limit_non_jakarta],MATCH(Table3[[#This Row],[Moda]],param!$A$2:$A$5,0)))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INDEX(param!$L$2:$L$5,MATCH(Table3[[#This Row],[Moda]],param!$A$2:$A$5,0))</f>
        <v>10000</v>
      </c>
      <c r="F29" s="8">
        <f>INDEX(param!$M$2:$M$5,MATCH(Table3[[#This Row],[Moda]],param!$A$2:$A$5,0))+(INDEX(param!$N$2:$N$5,MATCH(Table3[[#This Row],[Moda]],param!$A$2:$A$5,0))*Table3[[#This Row],[jarak]])</f>
        <v>40612000</v>
      </c>
      <c r="G29" s="7">
        <f>INDEX(param!$K$2:$K$5,MATCH(Table3[[#This Row],[Moda]],param!$A$2:$A$5,0))</f>
        <v>28</v>
      </c>
      <c r="H29" s="7">
        <f>IF(Table3[[#This Row],[Asal]]="A",INDEX(Table2[limit_jakarta],MATCH(Table3[[#This Row],[Moda]],param!$A$2:$A$5,0)),INDEX(Table2[limit_non_jakarta],MATCH(Table3[[#This Row],[Moda]],param!$A$2:$A$5,0)))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INDEX(param!$L$2:$L$5,MATCH(Table3[[#This Row],[Moda]],param!$A$2:$A$5,0))</f>
        <v>10000</v>
      </c>
      <c r="F30" s="8">
        <f>INDEX(param!$M$2:$M$5,MATCH(Table3[[#This Row],[Moda]],param!$A$2:$A$5,0))+(INDEX(param!$N$2:$N$5,MATCH(Table3[[#This Row],[Moda]],param!$A$2:$A$5,0))*Table3[[#This Row],[jarak]])</f>
        <v>40344000</v>
      </c>
      <c r="G30" s="7">
        <f>INDEX(param!$K$2:$K$5,MATCH(Table3[[#This Row],[Moda]],param!$A$2:$A$5,0))</f>
        <v>28</v>
      </c>
      <c r="H30" s="7">
        <f>IF(Table3[[#This Row],[Asal]]="A",INDEX(Table2[limit_jakarta],MATCH(Table3[[#This Row],[Moda]],param!$A$2:$A$5,0)),INDEX(Table2[limit_non_jakarta],MATCH(Table3[[#This Row],[Moda]],param!$A$2:$A$5,0)))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INDEX(param!$L$2:$L$5,MATCH(Table3[[#This Row],[Moda]],param!$A$2:$A$5,0))</f>
        <v>10000</v>
      </c>
      <c r="F31" s="8">
        <f>INDEX(param!$M$2:$M$5,MATCH(Table3[[#This Row],[Moda]],param!$A$2:$A$5,0))+(INDEX(param!$N$2:$N$5,MATCH(Table3[[#This Row],[Moda]],param!$A$2:$A$5,0))*Table3[[#This Row],[jarak]])</f>
        <v>40938000</v>
      </c>
      <c r="G31" s="7">
        <f>INDEX(param!$K$2:$K$5,MATCH(Table3[[#This Row],[Moda]],param!$A$2:$A$5,0))</f>
        <v>28</v>
      </c>
      <c r="H31" s="7">
        <f>IF(Table3[[#This Row],[Asal]]="A",INDEX(Table2[limit_jakarta],MATCH(Table3[[#This Row],[Moda]],param!$A$2:$A$5,0)),INDEX(Table2[limit_non_jakarta],MATCH(Table3[[#This Row],[Moda]],param!$A$2:$A$5,0)))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INDEX(param!$L$2:$L$5,MATCH(Table3[[#This Row],[Moda]],param!$A$2:$A$5,0))</f>
        <v>10000</v>
      </c>
      <c r="F32" s="8">
        <f>INDEX(param!$M$2:$M$5,MATCH(Table3[[#This Row],[Moda]],param!$A$2:$A$5,0))+(INDEX(param!$N$2:$N$5,MATCH(Table3[[#This Row],[Moda]],param!$A$2:$A$5,0))*Table3[[#This Row],[jarak]])</f>
        <v>40750000</v>
      </c>
      <c r="G32" s="7">
        <f>INDEX(param!$K$2:$K$5,MATCH(Table3[[#This Row],[Moda]],param!$A$2:$A$5,0))</f>
        <v>28</v>
      </c>
      <c r="H32" s="7">
        <f>IF(Table3[[#This Row],[Asal]]="A",INDEX(Table2[limit_jakarta],MATCH(Table3[[#This Row],[Moda]],param!$A$2:$A$5,0)),INDEX(Table2[limit_non_jakarta],MATCH(Table3[[#This Row],[Moda]],param!$A$2:$A$5,0)))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INDEX(param!$L$2:$L$5,MATCH(Table3[[#This Row],[Moda]],param!$A$2:$A$5,0))</f>
        <v>10000</v>
      </c>
      <c r="F33" s="8">
        <f>INDEX(param!$M$2:$M$5,MATCH(Table3[[#This Row],[Moda]],param!$A$2:$A$5,0))+(INDEX(param!$N$2:$N$5,MATCH(Table3[[#This Row],[Moda]],param!$A$2:$A$5,0))*Table3[[#This Row],[jarak]])</f>
        <v>40174000</v>
      </c>
      <c r="G33" s="7">
        <f>INDEX(param!$K$2:$K$5,MATCH(Table3[[#This Row],[Moda]],param!$A$2:$A$5,0))</f>
        <v>28</v>
      </c>
      <c r="H33" s="7">
        <f>IF(Table3[[#This Row],[Asal]]="A",INDEX(Table2[limit_jakarta],MATCH(Table3[[#This Row],[Moda]],param!$A$2:$A$5,0)),INDEX(Table2[limit_non_jakarta],MATCH(Table3[[#This Row],[Moda]],param!$A$2:$A$5,0)))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INDEX(param!$L$2:$L$5,MATCH(Table3[[#This Row],[Moda]],param!$A$2:$A$5,0))</f>
        <v>10000</v>
      </c>
      <c r="F34" s="8">
        <f>INDEX(param!$M$2:$M$5,MATCH(Table3[[#This Row],[Moda]],param!$A$2:$A$5,0))+(INDEX(param!$N$2:$N$5,MATCH(Table3[[#This Row],[Moda]],param!$A$2:$A$5,0))*Table3[[#This Row],[jarak]])</f>
        <v>40290000</v>
      </c>
      <c r="G34" s="7">
        <f>INDEX(param!$K$2:$K$5,MATCH(Table3[[#This Row],[Moda]],param!$A$2:$A$5,0))</f>
        <v>28</v>
      </c>
      <c r="H34" s="7">
        <f>IF(Table3[[#This Row],[Asal]]="A",INDEX(Table2[limit_jakarta],MATCH(Table3[[#This Row],[Moda]],param!$A$2:$A$5,0)),INDEX(Table2[limit_non_jakarta],MATCH(Table3[[#This Row],[Moda]],param!$A$2:$A$5,0)))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INDEX(param!$L$2:$L$5,MATCH(Table3[[#This Row],[Moda]],param!$A$2:$A$5,0))</f>
        <v>10000</v>
      </c>
      <c r="F35" s="8">
        <f>INDEX(param!$M$2:$M$5,MATCH(Table3[[#This Row],[Moda]],param!$A$2:$A$5,0))+(INDEX(param!$N$2:$N$5,MATCH(Table3[[#This Row],[Moda]],param!$A$2:$A$5,0))*Table3[[#This Row],[jarak]])</f>
        <v>40574000</v>
      </c>
      <c r="G35" s="7">
        <f>INDEX(param!$K$2:$K$5,MATCH(Table3[[#This Row],[Moda]],param!$A$2:$A$5,0))</f>
        <v>28</v>
      </c>
      <c r="H35" s="7">
        <f>IF(Table3[[#This Row],[Asal]]="A",INDEX(Table2[limit_jakarta],MATCH(Table3[[#This Row],[Moda]],param!$A$2:$A$5,0)),INDEX(Table2[limit_non_jakarta],MATCH(Table3[[#This Row],[Moda]],param!$A$2:$A$5,0)))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INDEX(param!$L$2:$L$5,MATCH(Table3[[#This Row],[Moda]],param!$A$2:$A$5,0))</f>
        <v>10000</v>
      </c>
      <c r="F36" s="8">
        <f>INDEX(param!$M$2:$M$5,MATCH(Table3[[#This Row],[Moda]],param!$A$2:$A$5,0))+(INDEX(param!$N$2:$N$5,MATCH(Table3[[#This Row],[Moda]],param!$A$2:$A$5,0))*Table3[[#This Row],[jarak]])</f>
        <v>40080000</v>
      </c>
      <c r="G36" s="7">
        <f>INDEX(param!$K$2:$K$5,MATCH(Table3[[#This Row],[Moda]],param!$A$2:$A$5,0))</f>
        <v>28</v>
      </c>
      <c r="H36" s="7">
        <f>IF(Table3[[#This Row],[Asal]]="A",INDEX(Table2[limit_jakarta],MATCH(Table3[[#This Row],[Moda]],param!$A$2:$A$5,0)),INDEX(Table2[limit_non_jakarta],MATCH(Table3[[#This Row],[Moda]],param!$A$2:$A$5,0)))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INDEX(param!$L$2:$L$5,MATCH(Table3[[#This Row],[Moda]],param!$A$2:$A$5,0))</f>
        <v>10000</v>
      </c>
      <c r="F37" s="8">
        <f>INDEX(param!$M$2:$M$5,MATCH(Table3[[#This Row],[Moda]],param!$A$2:$A$5,0))+(INDEX(param!$N$2:$N$5,MATCH(Table3[[#This Row],[Moda]],param!$A$2:$A$5,0))*Table3[[#This Row],[jarak]])</f>
        <v>40112000</v>
      </c>
      <c r="G37" s="7">
        <f>INDEX(param!$K$2:$K$5,MATCH(Table3[[#This Row],[Moda]],param!$A$2:$A$5,0))</f>
        <v>28</v>
      </c>
      <c r="H37" s="7">
        <f>IF(Table3[[#This Row],[Asal]]="A",INDEX(Table2[limit_jakarta],MATCH(Table3[[#This Row],[Moda]],param!$A$2:$A$5,0)),INDEX(Table2[limit_non_jakarta],MATCH(Table3[[#This Row],[Moda]],param!$A$2:$A$5,0)))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INDEX(param!$L$2:$L$5,MATCH(Table3[[#This Row],[Moda]],param!$A$2:$A$5,0))</f>
        <v>10000</v>
      </c>
      <c r="F38" s="8">
        <f>INDEX(param!$M$2:$M$5,MATCH(Table3[[#This Row],[Moda]],param!$A$2:$A$5,0))+(INDEX(param!$N$2:$N$5,MATCH(Table3[[#This Row],[Moda]],param!$A$2:$A$5,0))*Table3[[#This Row],[jarak]])</f>
        <v>40366000</v>
      </c>
      <c r="G38" s="7">
        <f>INDEX(param!$K$2:$K$5,MATCH(Table3[[#This Row],[Moda]],param!$A$2:$A$5,0))</f>
        <v>28</v>
      </c>
      <c r="H38" s="7">
        <f>IF(Table3[[#This Row],[Asal]]="A",INDEX(Table2[limit_jakarta],MATCH(Table3[[#This Row],[Moda]],param!$A$2:$A$5,0)),INDEX(Table2[limit_non_jakarta],MATCH(Table3[[#This Row],[Moda]],param!$A$2:$A$5,0)))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INDEX(param!$L$2:$L$5,MATCH(Table3[[#This Row],[Moda]],param!$A$2:$A$5,0))</f>
        <v>10000</v>
      </c>
      <c r="F39" s="8">
        <f>INDEX(param!$M$2:$M$5,MATCH(Table3[[#This Row],[Moda]],param!$A$2:$A$5,0))+(INDEX(param!$N$2:$N$5,MATCH(Table3[[#This Row],[Moda]],param!$A$2:$A$5,0))*Table3[[#This Row],[jarak]])</f>
        <v>40974000</v>
      </c>
      <c r="G39" s="7">
        <f>INDEX(param!$K$2:$K$5,MATCH(Table3[[#This Row],[Moda]],param!$A$2:$A$5,0))</f>
        <v>28</v>
      </c>
      <c r="H39" s="7">
        <f>IF(Table3[[#This Row],[Asal]]="A",INDEX(Table2[limit_jakarta],MATCH(Table3[[#This Row],[Moda]],param!$A$2:$A$5,0)),INDEX(Table2[limit_non_jakarta],MATCH(Table3[[#This Row],[Moda]],param!$A$2:$A$5,0)))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INDEX(param!$L$2:$L$5,MATCH(Table3[[#This Row],[Moda]],param!$A$2:$A$5,0))</f>
        <v>10000</v>
      </c>
      <c r="F40" s="8">
        <f>INDEX(param!$M$2:$M$5,MATCH(Table3[[#This Row],[Moda]],param!$A$2:$A$5,0))+(INDEX(param!$N$2:$N$5,MATCH(Table3[[#This Row],[Moda]],param!$A$2:$A$5,0))*Table3[[#This Row],[jarak]])</f>
        <v>40952000</v>
      </c>
      <c r="G40" s="7">
        <f>INDEX(param!$K$2:$K$5,MATCH(Table3[[#This Row],[Moda]],param!$A$2:$A$5,0))</f>
        <v>28</v>
      </c>
      <c r="H40" s="7">
        <f>IF(Table3[[#This Row],[Asal]]="A",INDEX(Table2[limit_jakarta],MATCH(Table3[[#This Row],[Moda]],param!$A$2:$A$5,0)),INDEX(Table2[limit_non_jakarta],MATCH(Table3[[#This Row],[Moda]],param!$A$2:$A$5,0)))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INDEX(param!$L$2:$L$5,MATCH(Table3[[#This Row],[Moda]],param!$A$2:$A$5,0))</f>
        <v>10000</v>
      </c>
      <c r="F41" s="8">
        <f>INDEX(param!$M$2:$M$5,MATCH(Table3[[#This Row],[Moda]],param!$A$2:$A$5,0))+(INDEX(param!$N$2:$N$5,MATCH(Table3[[#This Row],[Moda]],param!$A$2:$A$5,0))*Table3[[#This Row],[jarak]])</f>
        <v>40170000</v>
      </c>
      <c r="G41" s="7">
        <f>INDEX(param!$K$2:$K$5,MATCH(Table3[[#This Row],[Moda]],param!$A$2:$A$5,0))</f>
        <v>28</v>
      </c>
      <c r="H41" s="7">
        <f>IF(Table3[[#This Row],[Asal]]="A",INDEX(Table2[limit_jakarta],MATCH(Table3[[#This Row],[Moda]],param!$A$2:$A$5,0)),INDEX(Table2[limit_non_jakarta],MATCH(Table3[[#This Row],[Moda]],param!$A$2:$A$5,0)))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INDEX(param!$L$2:$L$5,MATCH(Table3[[#This Row],[Moda]],param!$A$2:$A$5,0))</f>
        <v>90000</v>
      </c>
      <c r="F42" s="8">
        <f>INDEX(param!$M$2:$M$5,MATCH(Table3[[#This Row],[Moda]],param!$A$2:$A$5,0))+(INDEX(param!$N$2:$N$5,MATCH(Table3[[#This Row],[Moda]],param!$A$2:$A$5,0))*Table3[[#This Row],[jarak]])</f>
        <v>59000000</v>
      </c>
      <c r="G42" s="7">
        <f>INDEX(param!$K$2:$K$5,MATCH(Table3[[#This Row],[Moda]],param!$A$2:$A$5,0))</f>
        <v>300</v>
      </c>
      <c r="H42" s="7">
        <f>IF(Table3[[#This Row],[Asal]]="A",INDEX(Table2[limit_jakarta],MATCH(Table3[[#This Row],[Moda]],param!$A$2:$A$5,0)),INDEX(Table2[limit_non_jakarta],MATCH(Table3[[#This Row],[Moda]],param!$A$2:$A$5,0)))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INDEX(param!$L$2:$L$5,MATCH(Table3[[#This Row],[Moda]],param!$A$2:$A$5,0))</f>
        <v>90000</v>
      </c>
      <c r="F43" s="8">
        <f>INDEX(param!$M$2:$M$5,MATCH(Table3[[#This Row],[Moda]],param!$A$2:$A$5,0))+(INDEX(param!$N$2:$N$5,MATCH(Table3[[#This Row],[Moda]],param!$A$2:$A$5,0))*Table3[[#This Row],[jarak]])</f>
        <v>59000000</v>
      </c>
      <c r="G43" s="7">
        <f>INDEX(param!$K$2:$K$5,MATCH(Table3[[#This Row],[Moda]],param!$A$2:$A$5,0))</f>
        <v>300</v>
      </c>
      <c r="H43" s="7">
        <f>IF(Table3[[#This Row],[Asal]]="A",INDEX(Table2[limit_jakarta],MATCH(Table3[[#This Row],[Moda]],param!$A$2:$A$5,0)),INDEX(Table2[limit_non_jakarta],MATCH(Table3[[#This Row],[Moda]],param!$A$2:$A$5,0)))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INDEX(param!$L$2:$L$5,MATCH(Table3[[#This Row],[Moda]],param!$A$2:$A$5,0))</f>
        <v>90000</v>
      </c>
      <c r="F44" s="8">
        <f>INDEX(param!$M$2:$M$5,MATCH(Table3[[#This Row],[Moda]],param!$A$2:$A$5,0))+(INDEX(param!$N$2:$N$5,MATCH(Table3[[#This Row],[Moda]],param!$A$2:$A$5,0))*Table3[[#This Row],[jarak]])</f>
        <v>59000000</v>
      </c>
      <c r="G44" s="7">
        <f>INDEX(param!$K$2:$K$5,MATCH(Table3[[#This Row],[Moda]],param!$A$2:$A$5,0))</f>
        <v>300</v>
      </c>
      <c r="H44" s="7">
        <f>IF(Table3[[#This Row],[Asal]]="A",INDEX(Table2[limit_jakarta],MATCH(Table3[[#This Row],[Moda]],param!$A$2:$A$5,0)),INDEX(Table2[limit_non_jakarta],MATCH(Table3[[#This Row],[Moda]],param!$A$2:$A$5,0)))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INDEX(param!$L$2:$L$5,MATCH(Table3[[#This Row],[Moda]],param!$A$2:$A$5,0))</f>
        <v>90000</v>
      </c>
      <c r="F45" s="8">
        <f>INDEX(param!$M$2:$M$5,MATCH(Table3[[#This Row],[Moda]],param!$A$2:$A$5,0))+(INDEX(param!$N$2:$N$5,MATCH(Table3[[#This Row],[Moda]],param!$A$2:$A$5,0))*Table3[[#This Row],[jarak]])</f>
        <v>59000000</v>
      </c>
      <c r="G45" s="7">
        <f>INDEX(param!$K$2:$K$5,MATCH(Table3[[#This Row],[Moda]],param!$A$2:$A$5,0))</f>
        <v>300</v>
      </c>
      <c r="H45" s="7">
        <f>IF(Table3[[#This Row],[Asal]]="A",INDEX(Table2[limit_jakarta],MATCH(Table3[[#This Row],[Moda]],param!$A$2:$A$5,0)),INDEX(Table2[limit_non_jakarta],MATCH(Table3[[#This Row],[Moda]],param!$A$2:$A$5,0)))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INDEX(param!$L$2:$L$5,MATCH(Table3[[#This Row],[Moda]],param!$A$2:$A$5,0))</f>
        <v>90000</v>
      </c>
      <c r="F46" s="8">
        <f>INDEX(param!$M$2:$M$5,MATCH(Table3[[#This Row],[Moda]],param!$A$2:$A$5,0))+(INDEX(param!$N$2:$N$5,MATCH(Table3[[#This Row],[Moda]],param!$A$2:$A$5,0))*Table3[[#This Row],[jarak]])</f>
        <v>59000000</v>
      </c>
      <c r="G46" s="7">
        <f>INDEX(param!$K$2:$K$5,MATCH(Table3[[#This Row],[Moda]],param!$A$2:$A$5,0))</f>
        <v>300</v>
      </c>
      <c r="H46" s="7">
        <f>IF(Table3[[#This Row],[Asal]]="A",INDEX(Table2[limit_jakarta],MATCH(Table3[[#This Row],[Moda]],param!$A$2:$A$5,0)),INDEX(Table2[limit_non_jakarta],MATCH(Table3[[#This Row],[Moda]],param!$A$2:$A$5,0)))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INDEX(param!$L$2:$L$5,MATCH(Table3[[#This Row],[Moda]],param!$A$2:$A$5,0))</f>
        <v>90000</v>
      </c>
      <c r="F47" s="8">
        <f>INDEX(param!$M$2:$M$5,MATCH(Table3[[#This Row],[Moda]],param!$A$2:$A$5,0))+(INDEX(param!$N$2:$N$5,MATCH(Table3[[#This Row],[Moda]],param!$A$2:$A$5,0))*Table3[[#This Row],[jarak]])</f>
        <v>59000000</v>
      </c>
      <c r="G47" s="7">
        <f>INDEX(param!$K$2:$K$5,MATCH(Table3[[#This Row],[Moda]],param!$A$2:$A$5,0))</f>
        <v>300</v>
      </c>
      <c r="H47" s="7">
        <f>IF(Table3[[#This Row],[Asal]]="A",INDEX(Table2[limit_jakarta],MATCH(Table3[[#This Row],[Moda]],param!$A$2:$A$5,0)),INDEX(Table2[limit_non_jakarta],MATCH(Table3[[#This Row],[Moda]],param!$A$2:$A$5,0)))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INDEX(param!$L$2:$L$5,MATCH(Table3[[#This Row],[Moda]],param!$A$2:$A$5,0))</f>
        <v>90000</v>
      </c>
      <c r="F48" s="8">
        <f>INDEX(param!$M$2:$M$5,MATCH(Table3[[#This Row],[Moda]],param!$A$2:$A$5,0))+(INDEX(param!$N$2:$N$5,MATCH(Table3[[#This Row],[Moda]],param!$A$2:$A$5,0))*Table3[[#This Row],[jarak]])</f>
        <v>59000000</v>
      </c>
      <c r="G48" s="7">
        <f>INDEX(param!$K$2:$K$5,MATCH(Table3[[#This Row],[Moda]],param!$A$2:$A$5,0))</f>
        <v>300</v>
      </c>
      <c r="H48" s="7">
        <f>IF(Table3[[#This Row],[Asal]]="A",INDEX(Table2[limit_jakarta],MATCH(Table3[[#This Row],[Moda]],param!$A$2:$A$5,0)),INDEX(Table2[limit_non_jakarta],MATCH(Table3[[#This Row],[Moda]],param!$A$2:$A$5,0)))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INDEX(param!$L$2:$L$5,MATCH(Table3[[#This Row],[Moda]],param!$A$2:$A$5,0))</f>
        <v>90000</v>
      </c>
      <c r="F49" s="8">
        <f>INDEX(param!$M$2:$M$5,MATCH(Table3[[#This Row],[Moda]],param!$A$2:$A$5,0))+(INDEX(param!$N$2:$N$5,MATCH(Table3[[#This Row],[Moda]],param!$A$2:$A$5,0))*Table3[[#This Row],[jarak]])</f>
        <v>59000000</v>
      </c>
      <c r="G49" s="7">
        <f>INDEX(param!$K$2:$K$5,MATCH(Table3[[#This Row],[Moda]],param!$A$2:$A$5,0))</f>
        <v>300</v>
      </c>
      <c r="H49" s="7">
        <f>IF(Table3[[#This Row],[Asal]]="A",INDEX(Table2[limit_jakarta],MATCH(Table3[[#This Row],[Moda]],param!$A$2:$A$5,0)),INDEX(Table2[limit_non_jakarta],MATCH(Table3[[#This Row],[Moda]],param!$A$2:$A$5,0)))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INDEX(param!$L$2:$L$5,MATCH(Table3[[#This Row],[Moda]],param!$A$2:$A$5,0))</f>
        <v>90000</v>
      </c>
      <c r="F50" s="8">
        <f>INDEX(param!$M$2:$M$5,MATCH(Table3[[#This Row],[Moda]],param!$A$2:$A$5,0))+(INDEX(param!$N$2:$N$5,MATCH(Table3[[#This Row],[Moda]],param!$A$2:$A$5,0))*Table3[[#This Row],[jarak]])</f>
        <v>59000000</v>
      </c>
      <c r="G50" s="7">
        <f>INDEX(param!$K$2:$K$5,MATCH(Table3[[#This Row],[Moda]],param!$A$2:$A$5,0))</f>
        <v>300</v>
      </c>
      <c r="H50" s="7">
        <f>IF(Table3[[#This Row],[Asal]]="A",INDEX(Table2[limit_jakarta],MATCH(Table3[[#This Row],[Moda]],param!$A$2:$A$5,0)),INDEX(Table2[limit_non_jakarta],MATCH(Table3[[#This Row],[Moda]],param!$A$2:$A$5,0)))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INDEX(param!$L$2:$L$5,MATCH(Table3[[#This Row],[Moda]],param!$A$2:$A$5,0))</f>
        <v>90000</v>
      </c>
      <c r="F51" s="8">
        <f>INDEX(param!$M$2:$M$5,MATCH(Table3[[#This Row],[Moda]],param!$A$2:$A$5,0))+(INDEX(param!$N$2:$N$5,MATCH(Table3[[#This Row],[Moda]],param!$A$2:$A$5,0))*Table3[[#This Row],[jarak]])</f>
        <v>59000000</v>
      </c>
      <c r="G51" s="7">
        <f>INDEX(param!$K$2:$K$5,MATCH(Table3[[#This Row],[Moda]],param!$A$2:$A$5,0))</f>
        <v>300</v>
      </c>
      <c r="H51" s="7">
        <f>IF(Table3[[#This Row],[Asal]]="A",INDEX(Table2[limit_jakarta],MATCH(Table3[[#This Row],[Moda]],param!$A$2:$A$5,0)),INDEX(Table2[limit_non_jakarta],MATCH(Table3[[#This Row],[Moda]],param!$A$2:$A$5,0)))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INDEX(param!$L$2:$L$5,MATCH(Table3[[#This Row],[Moda]],param!$A$2:$A$5,0))</f>
        <v>90000</v>
      </c>
      <c r="F52" s="8">
        <f>INDEX(param!$M$2:$M$5,MATCH(Table3[[#This Row],[Moda]],param!$A$2:$A$5,0))+(INDEX(param!$N$2:$N$5,MATCH(Table3[[#This Row],[Moda]],param!$A$2:$A$5,0))*Table3[[#This Row],[jarak]])</f>
        <v>59000000</v>
      </c>
      <c r="G52" s="7">
        <f>INDEX(param!$K$2:$K$5,MATCH(Table3[[#This Row],[Moda]],param!$A$2:$A$5,0))</f>
        <v>300</v>
      </c>
      <c r="H52" s="7">
        <f>IF(Table3[[#This Row],[Asal]]="A",INDEX(Table2[limit_jakarta],MATCH(Table3[[#This Row],[Moda]],param!$A$2:$A$5,0)),INDEX(Table2[limit_non_jakarta],MATCH(Table3[[#This Row],[Moda]],param!$A$2:$A$5,0)))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INDEX(param!$L$2:$L$5,MATCH(Table3[[#This Row],[Moda]],param!$A$2:$A$5,0))</f>
        <v>90000</v>
      </c>
      <c r="F53" s="8">
        <f>INDEX(param!$M$2:$M$5,MATCH(Table3[[#This Row],[Moda]],param!$A$2:$A$5,0))+(INDEX(param!$N$2:$N$5,MATCH(Table3[[#This Row],[Moda]],param!$A$2:$A$5,0))*Table3[[#This Row],[jarak]])</f>
        <v>59000000</v>
      </c>
      <c r="G53" s="7">
        <f>INDEX(param!$K$2:$K$5,MATCH(Table3[[#This Row],[Moda]],param!$A$2:$A$5,0))</f>
        <v>300</v>
      </c>
      <c r="H53" s="7">
        <f>IF(Table3[[#This Row],[Asal]]="A",INDEX(Table2[limit_jakarta],MATCH(Table3[[#This Row],[Moda]],param!$A$2:$A$5,0)),INDEX(Table2[limit_non_jakarta],MATCH(Table3[[#This Row],[Moda]],param!$A$2:$A$5,0)))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INDEX(param!$L$2:$L$5,MATCH(Table3[[#This Row],[Moda]],param!$A$2:$A$5,0))</f>
        <v>90000</v>
      </c>
      <c r="F54" s="8">
        <f>INDEX(param!$M$2:$M$5,MATCH(Table3[[#This Row],[Moda]],param!$A$2:$A$5,0))+(INDEX(param!$N$2:$N$5,MATCH(Table3[[#This Row],[Moda]],param!$A$2:$A$5,0))*Table3[[#This Row],[jarak]])</f>
        <v>59000000</v>
      </c>
      <c r="G54" s="7">
        <f>INDEX(param!$K$2:$K$5,MATCH(Table3[[#This Row],[Moda]],param!$A$2:$A$5,0))</f>
        <v>300</v>
      </c>
      <c r="H54" s="7">
        <f>IF(Table3[[#This Row],[Asal]]="A",INDEX(Table2[limit_jakarta],MATCH(Table3[[#This Row],[Moda]],param!$A$2:$A$5,0)),INDEX(Table2[limit_non_jakarta],MATCH(Table3[[#This Row],[Moda]],param!$A$2:$A$5,0)))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INDEX(param!$L$2:$L$5,MATCH(Table3[[#This Row],[Moda]],param!$A$2:$A$5,0))</f>
        <v>90000</v>
      </c>
      <c r="F55" s="8">
        <f>INDEX(param!$M$2:$M$5,MATCH(Table3[[#This Row],[Moda]],param!$A$2:$A$5,0))+(INDEX(param!$N$2:$N$5,MATCH(Table3[[#This Row],[Moda]],param!$A$2:$A$5,0))*Table3[[#This Row],[jarak]])</f>
        <v>59000000</v>
      </c>
      <c r="G55" s="7">
        <f>INDEX(param!$K$2:$K$5,MATCH(Table3[[#This Row],[Moda]],param!$A$2:$A$5,0))</f>
        <v>300</v>
      </c>
      <c r="H55" s="7">
        <f>IF(Table3[[#This Row],[Asal]]="A",INDEX(Table2[limit_jakarta],MATCH(Table3[[#This Row],[Moda]],param!$A$2:$A$5,0)),INDEX(Table2[limit_non_jakarta],MATCH(Table3[[#This Row],[Moda]],param!$A$2:$A$5,0)))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INDEX(param!$L$2:$L$5,MATCH(Table3[[#This Row],[Moda]],param!$A$2:$A$5,0))</f>
        <v>90000</v>
      </c>
      <c r="F56" s="8">
        <f>INDEX(param!$M$2:$M$5,MATCH(Table3[[#This Row],[Moda]],param!$A$2:$A$5,0))+(INDEX(param!$N$2:$N$5,MATCH(Table3[[#This Row],[Moda]],param!$A$2:$A$5,0))*Table3[[#This Row],[jarak]])</f>
        <v>59000000</v>
      </c>
      <c r="G56" s="7">
        <f>INDEX(param!$K$2:$K$5,MATCH(Table3[[#This Row],[Moda]],param!$A$2:$A$5,0))</f>
        <v>300</v>
      </c>
      <c r="H56" s="7">
        <f>IF(Table3[[#This Row],[Asal]]="A",INDEX(Table2[limit_jakarta],MATCH(Table3[[#This Row],[Moda]],param!$A$2:$A$5,0)),INDEX(Table2[limit_non_jakarta],MATCH(Table3[[#This Row],[Moda]],param!$A$2:$A$5,0)))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INDEX(param!$L$2:$L$5,MATCH(Table3[[#This Row],[Moda]],param!$A$2:$A$5,0))</f>
        <v>90000</v>
      </c>
      <c r="F57" s="8">
        <f>INDEX(param!$M$2:$M$5,MATCH(Table3[[#This Row],[Moda]],param!$A$2:$A$5,0))+(INDEX(param!$N$2:$N$5,MATCH(Table3[[#This Row],[Moda]],param!$A$2:$A$5,0))*Table3[[#This Row],[jarak]])</f>
        <v>59000000</v>
      </c>
      <c r="G57" s="7">
        <f>INDEX(param!$K$2:$K$5,MATCH(Table3[[#This Row],[Moda]],param!$A$2:$A$5,0))</f>
        <v>300</v>
      </c>
      <c r="H57" s="7">
        <f>IF(Table3[[#This Row],[Asal]]="A",INDEX(Table2[limit_jakarta],MATCH(Table3[[#This Row],[Moda]],param!$A$2:$A$5,0)),INDEX(Table2[limit_non_jakarta],MATCH(Table3[[#This Row],[Moda]],param!$A$2:$A$5,0)))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INDEX(param!$L$2:$L$5,MATCH(Table3[[#This Row],[Moda]],param!$A$2:$A$5,0))</f>
        <v>90000</v>
      </c>
      <c r="F58" s="8">
        <f>INDEX(param!$M$2:$M$5,MATCH(Table3[[#This Row],[Moda]],param!$A$2:$A$5,0))+(INDEX(param!$N$2:$N$5,MATCH(Table3[[#This Row],[Moda]],param!$A$2:$A$5,0))*Table3[[#This Row],[jarak]])</f>
        <v>59000000</v>
      </c>
      <c r="G58" s="7">
        <f>INDEX(param!$K$2:$K$5,MATCH(Table3[[#This Row],[Moda]],param!$A$2:$A$5,0))</f>
        <v>300</v>
      </c>
      <c r="H58" s="7">
        <f>IF(Table3[[#This Row],[Asal]]="A",INDEX(Table2[limit_jakarta],MATCH(Table3[[#This Row],[Moda]],param!$A$2:$A$5,0)),INDEX(Table2[limit_non_jakarta],MATCH(Table3[[#This Row],[Moda]],param!$A$2:$A$5,0)))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INDEX(param!$L$2:$L$5,MATCH(Table3[[#This Row],[Moda]],param!$A$2:$A$5,0))</f>
        <v>90000</v>
      </c>
      <c r="F59" s="8">
        <f>INDEX(param!$M$2:$M$5,MATCH(Table3[[#This Row],[Moda]],param!$A$2:$A$5,0))+(INDEX(param!$N$2:$N$5,MATCH(Table3[[#This Row],[Moda]],param!$A$2:$A$5,0))*Table3[[#This Row],[jarak]])</f>
        <v>59000000</v>
      </c>
      <c r="G59" s="7">
        <f>INDEX(param!$K$2:$K$5,MATCH(Table3[[#This Row],[Moda]],param!$A$2:$A$5,0))</f>
        <v>300</v>
      </c>
      <c r="H59" s="7">
        <f>IF(Table3[[#This Row],[Asal]]="A",INDEX(Table2[limit_jakarta],MATCH(Table3[[#This Row],[Moda]],param!$A$2:$A$5,0)),INDEX(Table2[limit_non_jakarta],MATCH(Table3[[#This Row],[Moda]],param!$A$2:$A$5,0)))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INDEX(param!$L$2:$L$5,MATCH(Table3[[#This Row],[Moda]],param!$A$2:$A$5,0))</f>
        <v>90000</v>
      </c>
      <c r="F60" s="8">
        <f>INDEX(param!$M$2:$M$5,MATCH(Table3[[#This Row],[Moda]],param!$A$2:$A$5,0))+(INDEX(param!$N$2:$N$5,MATCH(Table3[[#This Row],[Moda]],param!$A$2:$A$5,0))*Table3[[#This Row],[jarak]])</f>
        <v>59000000</v>
      </c>
      <c r="G60" s="7">
        <f>INDEX(param!$K$2:$K$5,MATCH(Table3[[#This Row],[Moda]],param!$A$2:$A$5,0))</f>
        <v>300</v>
      </c>
      <c r="H60" s="7">
        <f>IF(Table3[[#This Row],[Asal]]="A",INDEX(Table2[limit_jakarta],MATCH(Table3[[#This Row],[Moda]],param!$A$2:$A$5,0)),INDEX(Table2[limit_non_jakarta],MATCH(Table3[[#This Row],[Moda]],param!$A$2:$A$5,0)))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INDEX(param!$L$2:$L$5,MATCH(Table3[[#This Row],[Moda]],param!$A$2:$A$5,0))</f>
        <v>90000</v>
      </c>
      <c r="F61" s="8">
        <f>INDEX(param!$M$2:$M$5,MATCH(Table3[[#This Row],[Moda]],param!$A$2:$A$5,0))+(INDEX(param!$N$2:$N$5,MATCH(Table3[[#This Row],[Moda]],param!$A$2:$A$5,0))*Table3[[#This Row],[jarak]])</f>
        <v>59000000</v>
      </c>
      <c r="G61" s="7">
        <f>INDEX(param!$K$2:$K$5,MATCH(Table3[[#This Row],[Moda]],param!$A$2:$A$5,0))</f>
        <v>300</v>
      </c>
      <c r="H61" s="7">
        <f>IF(Table3[[#This Row],[Asal]]="A",INDEX(Table2[limit_jakarta],MATCH(Table3[[#This Row],[Moda]],param!$A$2:$A$5,0)),INDEX(Table2[limit_non_jakarta],MATCH(Table3[[#This Row],[Moda]],param!$A$2:$A$5,0)))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INDEX(param!$L$2:$L$5,MATCH(Table3[[#This Row],[Moda]],param!$A$2:$A$5,0))</f>
        <v>90000</v>
      </c>
      <c r="F62" s="8">
        <f>INDEX(param!$M$2:$M$5,MATCH(Table3[[#This Row],[Moda]],param!$A$2:$A$5,0))+(INDEX(param!$N$2:$N$5,MATCH(Table3[[#This Row],[Moda]],param!$A$2:$A$5,0))*Table3[[#This Row],[jarak]])</f>
        <v>59000000</v>
      </c>
      <c r="G62" s="7">
        <f>INDEX(param!$K$2:$K$5,MATCH(Table3[[#This Row],[Moda]],param!$A$2:$A$5,0))</f>
        <v>300</v>
      </c>
      <c r="H62" s="7">
        <f>IF(Table3[[#This Row],[Asal]]="A",INDEX(Table2[limit_jakarta],MATCH(Table3[[#This Row],[Moda]],param!$A$2:$A$5,0)),INDEX(Table2[limit_non_jakarta],MATCH(Table3[[#This Row],[Moda]],param!$A$2:$A$5,0)))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INDEX(param!$L$2:$L$5,MATCH(Table3[[#This Row],[Moda]],param!$A$2:$A$5,0))</f>
        <v>90000</v>
      </c>
      <c r="F63" s="8">
        <f>INDEX(param!$M$2:$M$5,MATCH(Table3[[#This Row],[Moda]],param!$A$2:$A$5,0))+(INDEX(param!$N$2:$N$5,MATCH(Table3[[#This Row],[Moda]],param!$A$2:$A$5,0))*Table3[[#This Row],[jarak]])</f>
        <v>59000000</v>
      </c>
      <c r="G63" s="7">
        <f>INDEX(param!$K$2:$K$5,MATCH(Table3[[#This Row],[Moda]],param!$A$2:$A$5,0))</f>
        <v>300</v>
      </c>
      <c r="H63" s="7">
        <f>IF(Table3[[#This Row],[Asal]]="A",INDEX(Table2[limit_jakarta],MATCH(Table3[[#This Row],[Moda]],param!$A$2:$A$5,0)),INDEX(Table2[limit_non_jakarta],MATCH(Table3[[#This Row],[Moda]],param!$A$2:$A$5,0)))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INDEX(param!$L$2:$L$5,MATCH(Table3[[#This Row],[Moda]],param!$A$2:$A$5,0))</f>
        <v>90000</v>
      </c>
      <c r="F64" s="8">
        <f>INDEX(param!$M$2:$M$5,MATCH(Table3[[#This Row],[Moda]],param!$A$2:$A$5,0))+(INDEX(param!$N$2:$N$5,MATCH(Table3[[#This Row],[Moda]],param!$A$2:$A$5,0))*Table3[[#This Row],[jarak]])</f>
        <v>59000000</v>
      </c>
      <c r="G64" s="7">
        <f>INDEX(param!$K$2:$K$5,MATCH(Table3[[#This Row],[Moda]],param!$A$2:$A$5,0))</f>
        <v>300</v>
      </c>
      <c r="H64" s="7">
        <f>IF(Table3[[#This Row],[Asal]]="A",INDEX(Table2[limit_jakarta],MATCH(Table3[[#This Row],[Moda]],param!$A$2:$A$5,0)),INDEX(Table2[limit_non_jakarta],MATCH(Table3[[#This Row],[Moda]],param!$A$2:$A$5,0)))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INDEX(param!$L$2:$L$5,MATCH(Table3[[#This Row],[Moda]],param!$A$2:$A$5,0))</f>
        <v>90000</v>
      </c>
      <c r="F65" s="8">
        <f>INDEX(param!$M$2:$M$5,MATCH(Table3[[#This Row],[Moda]],param!$A$2:$A$5,0))+(INDEX(param!$N$2:$N$5,MATCH(Table3[[#This Row],[Moda]],param!$A$2:$A$5,0))*Table3[[#This Row],[jarak]])</f>
        <v>59000000</v>
      </c>
      <c r="G65" s="7">
        <f>INDEX(param!$K$2:$K$5,MATCH(Table3[[#This Row],[Moda]],param!$A$2:$A$5,0))</f>
        <v>300</v>
      </c>
      <c r="H65" s="7">
        <f>IF(Table3[[#This Row],[Asal]]="A",INDEX(Table2[limit_jakarta],MATCH(Table3[[#This Row],[Moda]],param!$A$2:$A$5,0)),INDEX(Table2[limit_non_jakarta],MATCH(Table3[[#This Row],[Moda]],param!$A$2:$A$5,0)))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INDEX(param!$L$2:$L$5,MATCH(Table3[[#This Row],[Moda]],param!$A$2:$A$5,0))</f>
        <v>90000</v>
      </c>
      <c r="F66" s="8">
        <f>INDEX(param!$M$2:$M$5,MATCH(Table3[[#This Row],[Moda]],param!$A$2:$A$5,0))+(INDEX(param!$N$2:$N$5,MATCH(Table3[[#This Row],[Moda]],param!$A$2:$A$5,0))*Table3[[#This Row],[jarak]])</f>
        <v>59000000</v>
      </c>
      <c r="G66" s="7">
        <f>INDEX(param!$K$2:$K$5,MATCH(Table3[[#This Row],[Moda]],param!$A$2:$A$5,0))</f>
        <v>300</v>
      </c>
      <c r="H66" s="7">
        <f>IF(Table3[[#This Row],[Asal]]="A",INDEX(Table2[limit_jakarta],MATCH(Table3[[#This Row],[Moda]],param!$A$2:$A$5,0)),INDEX(Table2[limit_non_jakarta],MATCH(Table3[[#This Row],[Moda]],param!$A$2:$A$5,0)))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INDEX(param!$L$2:$L$5,MATCH(Table3[[#This Row],[Moda]],param!$A$2:$A$5,0))</f>
        <v>90000</v>
      </c>
      <c r="F67" s="8">
        <f>INDEX(param!$M$2:$M$5,MATCH(Table3[[#This Row],[Moda]],param!$A$2:$A$5,0))+(INDEX(param!$N$2:$N$5,MATCH(Table3[[#This Row],[Moda]],param!$A$2:$A$5,0))*Table3[[#This Row],[jarak]])</f>
        <v>59000000</v>
      </c>
      <c r="G67" s="7">
        <f>INDEX(param!$K$2:$K$5,MATCH(Table3[[#This Row],[Moda]],param!$A$2:$A$5,0))</f>
        <v>300</v>
      </c>
      <c r="H67" s="7">
        <f>IF(Table3[[#This Row],[Asal]]="A",INDEX(Table2[limit_jakarta],MATCH(Table3[[#This Row],[Moda]],param!$A$2:$A$5,0)),INDEX(Table2[limit_non_jakarta],MATCH(Table3[[#This Row],[Moda]],param!$A$2:$A$5,0)))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INDEX(param!$L$2:$L$5,MATCH(Table3[[#This Row],[Moda]],param!$A$2:$A$5,0))</f>
        <v>90000</v>
      </c>
      <c r="F68" s="8">
        <f>INDEX(param!$M$2:$M$5,MATCH(Table3[[#This Row],[Moda]],param!$A$2:$A$5,0))+(INDEX(param!$N$2:$N$5,MATCH(Table3[[#This Row],[Moda]],param!$A$2:$A$5,0))*Table3[[#This Row],[jarak]])</f>
        <v>59000000</v>
      </c>
      <c r="G68" s="7">
        <f>INDEX(param!$K$2:$K$5,MATCH(Table3[[#This Row],[Moda]],param!$A$2:$A$5,0))</f>
        <v>300</v>
      </c>
      <c r="H68" s="7">
        <f>IF(Table3[[#This Row],[Asal]]="A",INDEX(Table2[limit_jakarta],MATCH(Table3[[#This Row],[Moda]],param!$A$2:$A$5,0)),INDEX(Table2[limit_non_jakarta],MATCH(Table3[[#This Row],[Moda]],param!$A$2:$A$5,0)))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INDEX(param!$L$2:$L$5,MATCH(Table3[[#This Row],[Moda]],param!$A$2:$A$5,0))</f>
        <v>90000</v>
      </c>
      <c r="F69" s="8">
        <f>INDEX(param!$M$2:$M$5,MATCH(Table3[[#This Row],[Moda]],param!$A$2:$A$5,0))+(INDEX(param!$N$2:$N$5,MATCH(Table3[[#This Row],[Moda]],param!$A$2:$A$5,0))*Table3[[#This Row],[jarak]])</f>
        <v>59000000</v>
      </c>
      <c r="G69" s="7">
        <f>INDEX(param!$K$2:$K$5,MATCH(Table3[[#This Row],[Moda]],param!$A$2:$A$5,0))</f>
        <v>300</v>
      </c>
      <c r="H69" s="7">
        <f>IF(Table3[[#This Row],[Asal]]="A",INDEX(Table2[limit_jakarta],MATCH(Table3[[#This Row],[Moda]],param!$A$2:$A$5,0)),INDEX(Table2[limit_non_jakarta],MATCH(Table3[[#This Row],[Moda]],param!$A$2:$A$5,0)))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INDEX(param!$L$2:$L$5,MATCH(Table3[[#This Row],[Moda]],param!$A$2:$A$5,0))</f>
        <v>90000</v>
      </c>
      <c r="F70" s="8">
        <f>INDEX(param!$M$2:$M$5,MATCH(Table3[[#This Row],[Moda]],param!$A$2:$A$5,0))+(INDEX(param!$N$2:$N$5,MATCH(Table3[[#This Row],[Moda]],param!$A$2:$A$5,0))*Table3[[#This Row],[jarak]])</f>
        <v>59000000</v>
      </c>
      <c r="G70" s="7">
        <f>INDEX(param!$K$2:$K$5,MATCH(Table3[[#This Row],[Moda]],param!$A$2:$A$5,0))</f>
        <v>300</v>
      </c>
      <c r="H70" s="7">
        <f>IF(Table3[[#This Row],[Asal]]="A",INDEX(Table2[limit_jakarta],MATCH(Table3[[#This Row],[Moda]],param!$A$2:$A$5,0)),INDEX(Table2[limit_non_jakarta],MATCH(Table3[[#This Row],[Moda]],param!$A$2:$A$5,0)))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INDEX(param!$L$2:$L$5,MATCH(Table3[[#This Row],[Moda]],param!$A$2:$A$5,0))</f>
        <v>90000</v>
      </c>
      <c r="F71" s="8">
        <f>INDEX(param!$M$2:$M$5,MATCH(Table3[[#This Row],[Moda]],param!$A$2:$A$5,0))+(INDEX(param!$N$2:$N$5,MATCH(Table3[[#This Row],[Moda]],param!$A$2:$A$5,0))*Table3[[#This Row],[jarak]])</f>
        <v>59000000</v>
      </c>
      <c r="G71" s="7">
        <f>INDEX(param!$K$2:$K$5,MATCH(Table3[[#This Row],[Moda]],param!$A$2:$A$5,0))</f>
        <v>300</v>
      </c>
      <c r="H71" s="7">
        <f>IF(Table3[[#This Row],[Asal]]="A",INDEX(Table2[limit_jakarta],MATCH(Table3[[#This Row],[Moda]],param!$A$2:$A$5,0)),INDEX(Table2[limit_non_jakarta],MATCH(Table3[[#This Row],[Moda]],param!$A$2:$A$5,0)))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INDEX(param!$L$2:$L$5,MATCH(Table3[[#This Row],[Moda]],param!$A$2:$A$5,0))</f>
        <v>90000</v>
      </c>
      <c r="F72" s="8">
        <f>INDEX(param!$M$2:$M$5,MATCH(Table3[[#This Row],[Moda]],param!$A$2:$A$5,0))+(INDEX(param!$N$2:$N$5,MATCH(Table3[[#This Row],[Moda]],param!$A$2:$A$5,0))*Table3[[#This Row],[jarak]])</f>
        <v>59000000</v>
      </c>
      <c r="G72" s="7">
        <f>INDEX(param!$K$2:$K$5,MATCH(Table3[[#This Row],[Moda]],param!$A$2:$A$5,0))</f>
        <v>300</v>
      </c>
      <c r="H72" s="7">
        <f>IF(Table3[[#This Row],[Asal]]="A",INDEX(Table2[limit_jakarta],MATCH(Table3[[#This Row],[Moda]],param!$A$2:$A$5,0)),INDEX(Table2[limit_non_jakarta],MATCH(Table3[[#This Row],[Moda]],param!$A$2:$A$5,0)))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INDEX(param!$L$2:$L$5,MATCH(Table3[[#This Row],[Moda]],param!$A$2:$A$5,0))</f>
        <v>90000</v>
      </c>
      <c r="F73" s="8">
        <f>INDEX(param!$M$2:$M$5,MATCH(Table3[[#This Row],[Moda]],param!$A$2:$A$5,0))+(INDEX(param!$N$2:$N$5,MATCH(Table3[[#This Row],[Moda]],param!$A$2:$A$5,0))*Table3[[#This Row],[jarak]])</f>
        <v>59000000</v>
      </c>
      <c r="G73" s="7">
        <f>INDEX(param!$K$2:$K$5,MATCH(Table3[[#This Row],[Moda]],param!$A$2:$A$5,0))</f>
        <v>300</v>
      </c>
      <c r="H73" s="7">
        <f>IF(Table3[[#This Row],[Asal]]="A",INDEX(Table2[limit_jakarta],MATCH(Table3[[#This Row],[Moda]],param!$A$2:$A$5,0)),INDEX(Table2[limit_non_jakarta],MATCH(Table3[[#This Row],[Moda]],param!$A$2:$A$5,0)))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INDEX(param!$L$2:$L$5,MATCH(Table3[[#This Row],[Moda]],param!$A$2:$A$5,0))</f>
        <v>90000</v>
      </c>
      <c r="F74" s="8">
        <f>INDEX(param!$M$2:$M$5,MATCH(Table3[[#This Row],[Moda]],param!$A$2:$A$5,0))+(INDEX(param!$N$2:$N$5,MATCH(Table3[[#This Row],[Moda]],param!$A$2:$A$5,0))*Table3[[#This Row],[jarak]])</f>
        <v>59000000</v>
      </c>
      <c r="G74" s="7">
        <f>INDEX(param!$K$2:$K$5,MATCH(Table3[[#This Row],[Moda]],param!$A$2:$A$5,0))</f>
        <v>300</v>
      </c>
      <c r="H74" s="7">
        <f>IF(Table3[[#This Row],[Asal]]="A",INDEX(Table2[limit_jakarta],MATCH(Table3[[#This Row],[Moda]],param!$A$2:$A$5,0)),INDEX(Table2[limit_non_jakarta],MATCH(Table3[[#This Row],[Moda]],param!$A$2:$A$5,0)))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INDEX(param!$L$2:$L$5,MATCH(Table3[[#This Row],[Moda]],param!$A$2:$A$5,0))</f>
        <v>90000</v>
      </c>
      <c r="F75" s="8">
        <f>INDEX(param!$M$2:$M$5,MATCH(Table3[[#This Row],[Moda]],param!$A$2:$A$5,0))+(INDEX(param!$N$2:$N$5,MATCH(Table3[[#This Row],[Moda]],param!$A$2:$A$5,0))*Table3[[#This Row],[jarak]])</f>
        <v>59000000</v>
      </c>
      <c r="G75" s="7">
        <f>INDEX(param!$K$2:$K$5,MATCH(Table3[[#This Row],[Moda]],param!$A$2:$A$5,0))</f>
        <v>300</v>
      </c>
      <c r="H75" s="7">
        <f>IF(Table3[[#This Row],[Asal]]="A",INDEX(Table2[limit_jakarta],MATCH(Table3[[#This Row],[Moda]],param!$A$2:$A$5,0)),INDEX(Table2[limit_non_jakarta],MATCH(Table3[[#This Row],[Moda]],param!$A$2:$A$5,0)))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INDEX(param!$L$2:$L$5,MATCH(Table3[[#This Row],[Moda]],param!$A$2:$A$5,0))</f>
        <v>90000</v>
      </c>
      <c r="F76" s="8">
        <f>INDEX(param!$M$2:$M$5,MATCH(Table3[[#This Row],[Moda]],param!$A$2:$A$5,0))+(INDEX(param!$N$2:$N$5,MATCH(Table3[[#This Row],[Moda]],param!$A$2:$A$5,0))*Table3[[#This Row],[jarak]])</f>
        <v>59000000</v>
      </c>
      <c r="G76" s="7">
        <f>INDEX(param!$K$2:$K$5,MATCH(Table3[[#This Row],[Moda]],param!$A$2:$A$5,0))</f>
        <v>300</v>
      </c>
      <c r="H76" s="7">
        <f>IF(Table3[[#This Row],[Asal]]="A",INDEX(Table2[limit_jakarta],MATCH(Table3[[#This Row],[Moda]],param!$A$2:$A$5,0)),INDEX(Table2[limit_non_jakarta],MATCH(Table3[[#This Row],[Moda]],param!$A$2:$A$5,0)))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INDEX(param!$L$2:$L$5,MATCH(Table3[[#This Row],[Moda]],param!$A$2:$A$5,0))</f>
        <v>90000</v>
      </c>
      <c r="F77" s="8">
        <f>INDEX(param!$M$2:$M$5,MATCH(Table3[[#This Row],[Moda]],param!$A$2:$A$5,0))+(INDEX(param!$N$2:$N$5,MATCH(Table3[[#This Row],[Moda]],param!$A$2:$A$5,0))*Table3[[#This Row],[jarak]])</f>
        <v>59000000</v>
      </c>
      <c r="G77" s="7">
        <f>INDEX(param!$K$2:$K$5,MATCH(Table3[[#This Row],[Moda]],param!$A$2:$A$5,0))</f>
        <v>300</v>
      </c>
      <c r="H77" s="7">
        <f>IF(Table3[[#This Row],[Asal]]="A",INDEX(Table2[limit_jakarta],MATCH(Table3[[#This Row],[Moda]],param!$A$2:$A$5,0)),INDEX(Table2[limit_non_jakarta],MATCH(Table3[[#This Row],[Moda]],param!$A$2:$A$5,0)))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INDEX(param!$L$2:$L$5,MATCH(Table3[[#This Row],[Moda]],param!$A$2:$A$5,0))</f>
        <v>90000</v>
      </c>
      <c r="F78" s="8">
        <f>INDEX(param!$M$2:$M$5,MATCH(Table3[[#This Row],[Moda]],param!$A$2:$A$5,0))+(INDEX(param!$N$2:$N$5,MATCH(Table3[[#This Row],[Moda]],param!$A$2:$A$5,0))*Table3[[#This Row],[jarak]])</f>
        <v>59000000</v>
      </c>
      <c r="G78" s="7">
        <f>INDEX(param!$K$2:$K$5,MATCH(Table3[[#This Row],[Moda]],param!$A$2:$A$5,0))</f>
        <v>300</v>
      </c>
      <c r="H78" s="7">
        <f>IF(Table3[[#This Row],[Asal]]="A",INDEX(Table2[limit_jakarta],MATCH(Table3[[#This Row],[Moda]],param!$A$2:$A$5,0)),INDEX(Table2[limit_non_jakarta],MATCH(Table3[[#This Row],[Moda]],param!$A$2:$A$5,0)))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INDEX(param!$L$2:$L$5,MATCH(Table3[[#This Row],[Moda]],param!$A$2:$A$5,0))</f>
        <v>90000</v>
      </c>
      <c r="F79" s="8">
        <f>INDEX(param!$M$2:$M$5,MATCH(Table3[[#This Row],[Moda]],param!$A$2:$A$5,0))+(INDEX(param!$N$2:$N$5,MATCH(Table3[[#This Row],[Moda]],param!$A$2:$A$5,0))*Table3[[#This Row],[jarak]])</f>
        <v>59000000</v>
      </c>
      <c r="G79" s="7">
        <f>INDEX(param!$K$2:$K$5,MATCH(Table3[[#This Row],[Moda]],param!$A$2:$A$5,0))</f>
        <v>300</v>
      </c>
      <c r="H79" s="7">
        <f>IF(Table3[[#This Row],[Asal]]="A",INDEX(Table2[limit_jakarta],MATCH(Table3[[#This Row],[Moda]],param!$A$2:$A$5,0)),INDEX(Table2[limit_non_jakarta],MATCH(Table3[[#This Row],[Moda]],param!$A$2:$A$5,0)))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INDEX(param!$L$2:$L$5,MATCH(Table3[[#This Row],[Moda]],param!$A$2:$A$5,0))</f>
        <v>90000</v>
      </c>
      <c r="F80" s="8">
        <f>INDEX(param!$M$2:$M$5,MATCH(Table3[[#This Row],[Moda]],param!$A$2:$A$5,0))+(INDEX(param!$N$2:$N$5,MATCH(Table3[[#This Row],[Moda]],param!$A$2:$A$5,0))*Table3[[#This Row],[jarak]])</f>
        <v>59000000</v>
      </c>
      <c r="G80" s="7">
        <f>INDEX(param!$K$2:$K$5,MATCH(Table3[[#This Row],[Moda]],param!$A$2:$A$5,0))</f>
        <v>300</v>
      </c>
      <c r="H80" s="7">
        <f>IF(Table3[[#This Row],[Asal]]="A",INDEX(Table2[limit_jakarta],MATCH(Table3[[#This Row],[Moda]],param!$A$2:$A$5,0)),INDEX(Table2[limit_non_jakarta],MATCH(Table3[[#This Row],[Moda]],param!$A$2:$A$5,0)))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INDEX(param!$L$2:$L$5,MATCH(Table3[[#This Row],[Moda]],param!$A$2:$A$5,0))</f>
        <v>90000</v>
      </c>
      <c r="F81" s="8">
        <f>INDEX(param!$M$2:$M$5,MATCH(Table3[[#This Row],[Moda]],param!$A$2:$A$5,0))+(INDEX(param!$N$2:$N$5,MATCH(Table3[[#This Row],[Moda]],param!$A$2:$A$5,0))*Table3[[#This Row],[jarak]])</f>
        <v>59000000</v>
      </c>
      <c r="G81" s="7">
        <f>INDEX(param!$K$2:$K$5,MATCH(Table3[[#This Row],[Moda]],param!$A$2:$A$5,0))</f>
        <v>300</v>
      </c>
      <c r="H81" s="7">
        <f>IF(Table3[[#This Row],[Asal]]="A",INDEX(Table2[limit_jakarta],MATCH(Table3[[#This Row],[Moda]],param!$A$2:$A$5,0)),INDEX(Table2[limit_non_jakarta],MATCH(Table3[[#This Row],[Moda]],param!$A$2:$A$5,0)))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INDEX(param!$L$2:$L$5,MATCH(Table3[[#This Row],[Moda]],param!$A$2:$A$5,0))</f>
        <v>60000</v>
      </c>
      <c r="F82" s="8">
        <f>INDEX(param!$M$2:$M$5,MATCH(Table3[[#This Row],[Moda]],param!$A$2:$A$5,0))+(INDEX(param!$N$2:$N$5,MATCH(Table3[[#This Row],[Moda]],param!$A$2:$A$5,0))*Table3[[#This Row],[jarak]])</f>
        <v>47368000</v>
      </c>
      <c r="G82" s="7">
        <f>INDEX(param!$K$2:$K$5,MATCH(Table3[[#This Row],[Moda]],param!$A$2:$A$5,0))</f>
        <v>72</v>
      </c>
      <c r="H82" s="7">
        <f>IF(Table3[[#This Row],[Asal]]="A",INDEX(Table2[limit_jakarta],MATCH(Table3[[#This Row],[Moda]],param!$A$2:$A$5,0)),INDEX(Table2[limit_non_jakarta],MATCH(Table3[[#This Row],[Moda]],param!$A$2:$A$5,0)))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INDEX(param!$L$2:$L$5,MATCH(Table3[[#This Row],[Moda]],param!$A$2:$A$5,0))</f>
        <v>60000</v>
      </c>
      <c r="F83" s="8">
        <f>INDEX(param!$M$2:$M$5,MATCH(Table3[[#This Row],[Moda]],param!$A$2:$A$5,0))+(INDEX(param!$N$2:$N$5,MATCH(Table3[[#This Row],[Moda]],param!$A$2:$A$5,0))*Table3[[#This Row],[jarak]])</f>
        <v>47263000</v>
      </c>
      <c r="G83" s="7">
        <f>INDEX(param!$K$2:$K$5,MATCH(Table3[[#This Row],[Moda]],param!$A$2:$A$5,0))</f>
        <v>72</v>
      </c>
      <c r="H83" s="7">
        <f>IF(Table3[[#This Row],[Asal]]="A",INDEX(Table2[limit_jakarta],MATCH(Table3[[#This Row],[Moda]],param!$A$2:$A$5,0)),INDEX(Table2[limit_non_jakarta],MATCH(Table3[[#This Row],[Moda]],param!$A$2:$A$5,0)))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INDEX(param!$L$2:$L$5,MATCH(Table3[[#This Row],[Moda]],param!$A$2:$A$5,0))</f>
        <v>60000</v>
      </c>
      <c r="F84" s="8">
        <f>INDEX(param!$M$2:$M$5,MATCH(Table3[[#This Row],[Moda]],param!$A$2:$A$5,0))+(INDEX(param!$N$2:$N$5,MATCH(Table3[[#This Row],[Moda]],param!$A$2:$A$5,0))*Table3[[#This Row],[jarak]])</f>
        <v>47136000</v>
      </c>
      <c r="G84" s="7">
        <f>INDEX(param!$K$2:$K$5,MATCH(Table3[[#This Row],[Moda]],param!$A$2:$A$5,0))</f>
        <v>72</v>
      </c>
      <c r="H84" s="7">
        <f>IF(Table3[[#This Row],[Asal]]="A",INDEX(Table2[limit_jakarta],MATCH(Table3[[#This Row],[Moda]],param!$A$2:$A$5,0)),INDEX(Table2[limit_non_jakarta],MATCH(Table3[[#This Row],[Moda]],param!$A$2:$A$5,0)))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INDEX(param!$L$2:$L$5,MATCH(Table3[[#This Row],[Moda]],param!$A$2:$A$5,0))</f>
        <v>60000</v>
      </c>
      <c r="F85" s="8">
        <f>INDEX(param!$M$2:$M$5,MATCH(Table3[[#This Row],[Moda]],param!$A$2:$A$5,0))+(INDEX(param!$N$2:$N$5,MATCH(Table3[[#This Row],[Moda]],param!$A$2:$A$5,0))*Table3[[#This Row],[jarak]])</f>
        <v>47164000</v>
      </c>
      <c r="G85" s="7">
        <f>INDEX(param!$K$2:$K$5,MATCH(Table3[[#This Row],[Moda]],param!$A$2:$A$5,0))</f>
        <v>72</v>
      </c>
      <c r="H85" s="7">
        <f>IF(Table3[[#This Row],[Asal]]="A",INDEX(Table2[limit_jakarta],MATCH(Table3[[#This Row],[Moda]],param!$A$2:$A$5,0)),INDEX(Table2[limit_non_jakarta],MATCH(Table3[[#This Row],[Moda]],param!$A$2:$A$5,0)))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INDEX(param!$L$2:$L$5,MATCH(Table3[[#This Row],[Moda]],param!$A$2:$A$5,0))</f>
        <v>60000</v>
      </c>
      <c r="F86" s="8">
        <f>INDEX(param!$M$2:$M$5,MATCH(Table3[[#This Row],[Moda]],param!$A$2:$A$5,0))+(INDEX(param!$N$2:$N$5,MATCH(Table3[[#This Row],[Moda]],param!$A$2:$A$5,0))*Table3[[#This Row],[jarak]])</f>
        <v>47336000</v>
      </c>
      <c r="G86" s="7">
        <f>INDEX(param!$K$2:$K$5,MATCH(Table3[[#This Row],[Moda]],param!$A$2:$A$5,0))</f>
        <v>72</v>
      </c>
      <c r="H86" s="7">
        <f>IF(Table3[[#This Row],[Asal]]="A",INDEX(Table2[limit_jakarta],MATCH(Table3[[#This Row],[Moda]],param!$A$2:$A$5,0)),INDEX(Table2[limit_non_jakarta],MATCH(Table3[[#This Row],[Moda]],param!$A$2:$A$5,0)))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INDEX(param!$L$2:$L$5,MATCH(Table3[[#This Row],[Moda]],param!$A$2:$A$5,0))</f>
        <v>60000</v>
      </c>
      <c r="F87" s="8">
        <f>INDEX(param!$M$2:$M$5,MATCH(Table3[[#This Row],[Moda]],param!$A$2:$A$5,0))+(INDEX(param!$N$2:$N$5,MATCH(Table3[[#This Row],[Moda]],param!$A$2:$A$5,0))*Table3[[#This Row],[jarak]])</f>
        <v>47418000</v>
      </c>
      <c r="G87" s="7">
        <f>INDEX(param!$K$2:$K$5,MATCH(Table3[[#This Row],[Moda]],param!$A$2:$A$5,0))</f>
        <v>72</v>
      </c>
      <c r="H87" s="7">
        <f>IF(Table3[[#This Row],[Asal]]="A",INDEX(Table2[limit_jakarta],MATCH(Table3[[#This Row],[Moda]],param!$A$2:$A$5,0)),INDEX(Table2[limit_non_jakarta],MATCH(Table3[[#This Row],[Moda]],param!$A$2:$A$5,0)))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INDEX(param!$L$2:$L$5,MATCH(Table3[[#This Row],[Moda]],param!$A$2:$A$5,0))</f>
        <v>60000</v>
      </c>
      <c r="F88" s="8">
        <f>INDEX(param!$M$2:$M$5,MATCH(Table3[[#This Row],[Moda]],param!$A$2:$A$5,0))+(INDEX(param!$N$2:$N$5,MATCH(Table3[[#This Row],[Moda]],param!$A$2:$A$5,0))*Table3[[#This Row],[jarak]])</f>
        <v>47513000</v>
      </c>
      <c r="G88" s="7">
        <f>INDEX(param!$K$2:$K$5,MATCH(Table3[[#This Row],[Moda]],param!$A$2:$A$5,0))</f>
        <v>72</v>
      </c>
      <c r="H88" s="7">
        <f>IF(Table3[[#This Row],[Asal]]="A",INDEX(Table2[limit_jakarta],MATCH(Table3[[#This Row],[Moda]],param!$A$2:$A$5,0)),INDEX(Table2[limit_non_jakarta],MATCH(Table3[[#This Row],[Moda]],param!$A$2:$A$5,0)))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INDEX(param!$L$2:$L$5,MATCH(Table3[[#This Row],[Moda]],param!$A$2:$A$5,0))</f>
        <v>60000</v>
      </c>
      <c r="F89" s="8">
        <f>INDEX(param!$M$2:$M$5,MATCH(Table3[[#This Row],[Moda]],param!$A$2:$A$5,0))+(INDEX(param!$N$2:$N$5,MATCH(Table3[[#This Row],[Moda]],param!$A$2:$A$5,0))*Table3[[#This Row],[jarak]])</f>
        <v>47208000</v>
      </c>
      <c r="G89" s="7">
        <f>INDEX(param!$K$2:$K$5,MATCH(Table3[[#This Row],[Moda]],param!$A$2:$A$5,0))</f>
        <v>72</v>
      </c>
      <c r="H89" s="7">
        <f>IF(Table3[[#This Row],[Asal]]="A",INDEX(Table2[limit_jakarta],MATCH(Table3[[#This Row],[Moda]],param!$A$2:$A$5,0)),INDEX(Table2[limit_non_jakarta],MATCH(Table3[[#This Row],[Moda]],param!$A$2:$A$5,0)))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INDEX(param!$L$2:$L$5,MATCH(Table3[[#This Row],[Moda]],param!$A$2:$A$5,0))</f>
        <v>60000</v>
      </c>
      <c r="F90" s="8">
        <f>INDEX(param!$M$2:$M$5,MATCH(Table3[[#This Row],[Moda]],param!$A$2:$A$5,0))+(INDEX(param!$N$2:$N$5,MATCH(Table3[[#This Row],[Moda]],param!$A$2:$A$5,0))*Table3[[#This Row],[jarak]])</f>
        <v>47186000</v>
      </c>
      <c r="G90" s="7">
        <f>INDEX(param!$K$2:$K$5,MATCH(Table3[[#This Row],[Moda]],param!$A$2:$A$5,0))</f>
        <v>72</v>
      </c>
      <c r="H90" s="7">
        <f>IF(Table3[[#This Row],[Asal]]="A",INDEX(Table2[limit_jakarta],MATCH(Table3[[#This Row],[Moda]],param!$A$2:$A$5,0)),INDEX(Table2[limit_non_jakarta],MATCH(Table3[[#This Row],[Moda]],param!$A$2:$A$5,0)))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INDEX(param!$L$2:$L$5,MATCH(Table3[[#This Row],[Moda]],param!$A$2:$A$5,0))</f>
        <v>60000</v>
      </c>
      <c r="F91" s="8">
        <f>INDEX(param!$M$2:$M$5,MATCH(Table3[[#This Row],[Moda]],param!$A$2:$A$5,0))+(INDEX(param!$N$2:$N$5,MATCH(Table3[[#This Row],[Moda]],param!$A$2:$A$5,0))*Table3[[#This Row],[jarak]])</f>
        <v>47378000</v>
      </c>
      <c r="G91" s="7">
        <f>INDEX(param!$K$2:$K$5,MATCH(Table3[[#This Row],[Moda]],param!$A$2:$A$5,0))</f>
        <v>72</v>
      </c>
      <c r="H91" s="7">
        <f>IF(Table3[[#This Row],[Asal]]="A",INDEX(Table2[limit_jakarta],MATCH(Table3[[#This Row],[Moda]],param!$A$2:$A$5,0)),INDEX(Table2[limit_non_jakarta],MATCH(Table3[[#This Row],[Moda]],param!$A$2:$A$5,0)))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INDEX(param!$L$2:$L$5,MATCH(Table3[[#This Row],[Moda]],param!$A$2:$A$5,0))</f>
        <v>60000</v>
      </c>
      <c r="F92" s="8">
        <f>INDEX(param!$M$2:$M$5,MATCH(Table3[[#This Row],[Moda]],param!$A$2:$A$5,0))+(INDEX(param!$N$2:$N$5,MATCH(Table3[[#This Row],[Moda]],param!$A$2:$A$5,0))*Table3[[#This Row],[jarak]])</f>
        <v>47358000</v>
      </c>
      <c r="G92" s="7">
        <f>INDEX(param!$K$2:$K$5,MATCH(Table3[[#This Row],[Moda]],param!$A$2:$A$5,0))</f>
        <v>72</v>
      </c>
      <c r="H92" s="7">
        <f>IF(Table3[[#This Row],[Asal]]="A",INDEX(Table2[limit_jakarta],MATCH(Table3[[#This Row],[Moda]],param!$A$2:$A$5,0)),INDEX(Table2[limit_non_jakarta],MATCH(Table3[[#This Row],[Moda]],param!$A$2:$A$5,0)))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INDEX(param!$L$2:$L$5,MATCH(Table3[[#This Row],[Moda]],param!$A$2:$A$5,0))</f>
        <v>60000</v>
      </c>
      <c r="F93" s="8">
        <f>INDEX(param!$M$2:$M$5,MATCH(Table3[[#This Row],[Moda]],param!$A$2:$A$5,0))+(INDEX(param!$N$2:$N$5,MATCH(Table3[[#This Row],[Moda]],param!$A$2:$A$5,0))*Table3[[#This Row],[jarak]])</f>
        <v>47525000</v>
      </c>
      <c r="G93" s="7">
        <f>INDEX(param!$K$2:$K$5,MATCH(Table3[[#This Row],[Moda]],param!$A$2:$A$5,0))</f>
        <v>72</v>
      </c>
      <c r="H93" s="7">
        <f>IF(Table3[[#This Row],[Asal]]="A",INDEX(Table2[limit_jakarta],MATCH(Table3[[#This Row],[Moda]],param!$A$2:$A$5,0)),INDEX(Table2[limit_non_jakarta],MATCH(Table3[[#This Row],[Moda]],param!$A$2:$A$5,0)))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INDEX(param!$L$2:$L$5,MATCH(Table3[[#This Row],[Moda]],param!$A$2:$A$5,0))</f>
        <v>60000</v>
      </c>
      <c r="F94" s="8">
        <f>INDEX(param!$M$2:$M$5,MATCH(Table3[[#This Row],[Moda]],param!$A$2:$A$5,0))+(INDEX(param!$N$2:$N$5,MATCH(Table3[[#This Row],[Moda]],param!$A$2:$A$5,0))*Table3[[#This Row],[jarak]])</f>
        <v>47453000</v>
      </c>
      <c r="G94" s="7">
        <f>INDEX(param!$K$2:$K$5,MATCH(Table3[[#This Row],[Moda]],param!$A$2:$A$5,0))</f>
        <v>72</v>
      </c>
      <c r="H94" s="7">
        <f>IF(Table3[[#This Row],[Asal]]="A",INDEX(Table2[limit_jakarta],MATCH(Table3[[#This Row],[Moda]],param!$A$2:$A$5,0)),INDEX(Table2[limit_non_jakarta],MATCH(Table3[[#This Row],[Moda]],param!$A$2:$A$5,0)))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INDEX(param!$L$2:$L$5,MATCH(Table3[[#This Row],[Moda]],param!$A$2:$A$5,0))</f>
        <v>60000</v>
      </c>
      <c r="F95" s="8">
        <f>INDEX(param!$M$2:$M$5,MATCH(Table3[[#This Row],[Moda]],param!$A$2:$A$5,0))+(INDEX(param!$N$2:$N$5,MATCH(Table3[[#This Row],[Moda]],param!$A$2:$A$5,0))*Table3[[#This Row],[jarak]])</f>
        <v>47167000</v>
      </c>
      <c r="G95" s="7">
        <f>INDEX(param!$K$2:$K$5,MATCH(Table3[[#This Row],[Moda]],param!$A$2:$A$5,0))</f>
        <v>72</v>
      </c>
      <c r="H95" s="7">
        <f>IF(Table3[[#This Row],[Asal]]="A",INDEX(Table2[limit_jakarta],MATCH(Table3[[#This Row],[Moda]],param!$A$2:$A$5,0)),INDEX(Table2[limit_non_jakarta],MATCH(Table3[[#This Row],[Moda]],param!$A$2:$A$5,0)))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INDEX(param!$L$2:$L$5,MATCH(Table3[[#This Row],[Moda]],param!$A$2:$A$5,0))</f>
        <v>60000</v>
      </c>
      <c r="F96" s="8">
        <f>INDEX(param!$M$2:$M$5,MATCH(Table3[[#This Row],[Moda]],param!$A$2:$A$5,0))+(INDEX(param!$N$2:$N$5,MATCH(Table3[[#This Row],[Moda]],param!$A$2:$A$5,0))*Table3[[#This Row],[jarak]])</f>
        <v>47386000</v>
      </c>
      <c r="G96" s="7">
        <f>INDEX(param!$K$2:$K$5,MATCH(Table3[[#This Row],[Moda]],param!$A$2:$A$5,0))</f>
        <v>72</v>
      </c>
      <c r="H96" s="7">
        <f>IF(Table3[[#This Row],[Asal]]="A",INDEX(Table2[limit_jakarta],MATCH(Table3[[#This Row],[Moda]],param!$A$2:$A$5,0)),INDEX(Table2[limit_non_jakarta],MATCH(Table3[[#This Row],[Moda]],param!$A$2:$A$5,0)))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INDEX(param!$L$2:$L$5,MATCH(Table3[[#This Row],[Moda]],param!$A$2:$A$5,0))</f>
        <v>60000</v>
      </c>
      <c r="F97" s="8">
        <f>INDEX(param!$M$2:$M$5,MATCH(Table3[[#This Row],[Moda]],param!$A$2:$A$5,0))+(INDEX(param!$N$2:$N$5,MATCH(Table3[[#This Row],[Moda]],param!$A$2:$A$5,0))*Table3[[#This Row],[jarak]])</f>
        <v>47309000</v>
      </c>
      <c r="G97" s="7">
        <f>INDEX(param!$K$2:$K$5,MATCH(Table3[[#This Row],[Moda]],param!$A$2:$A$5,0))</f>
        <v>72</v>
      </c>
      <c r="H97" s="7">
        <f>IF(Table3[[#This Row],[Asal]]="A",INDEX(Table2[limit_jakarta],MATCH(Table3[[#This Row],[Moda]],param!$A$2:$A$5,0)),INDEX(Table2[limit_non_jakarta],MATCH(Table3[[#This Row],[Moda]],param!$A$2:$A$5,0)))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INDEX(param!$L$2:$L$5,MATCH(Table3[[#This Row],[Moda]],param!$A$2:$A$5,0))</f>
        <v>60000</v>
      </c>
      <c r="F98" s="8">
        <f>INDEX(param!$M$2:$M$5,MATCH(Table3[[#This Row],[Moda]],param!$A$2:$A$5,0))+(INDEX(param!$N$2:$N$5,MATCH(Table3[[#This Row],[Moda]],param!$A$2:$A$5,0))*Table3[[#This Row],[jarak]])</f>
        <v>47379000</v>
      </c>
      <c r="G98" s="7">
        <f>INDEX(param!$K$2:$K$5,MATCH(Table3[[#This Row],[Moda]],param!$A$2:$A$5,0))</f>
        <v>72</v>
      </c>
      <c r="H98" s="7">
        <f>IF(Table3[[#This Row],[Asal]]="A",INDEX(Table2[limit_jakarta],MATCH(Table3[[#This Row],[Moda]],param!$A$2:$A$5,0)),INDEX(Table2[limit_non_jakarta],MATCH(Table3[[#This Row],[Moda]],param!$A$2:$A$5,0)))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INDEX(param!$L$2:$L$5,MATCH(Table3[[#This Row],[Moda]],param!$A$2:$A$5,0))</f>
        <v>60000</v>
      </c>
      <c r="F99" s="8">
        <f>INDEX(param!$M$2:$M$5,MATCH(Table3[[#This Row],[Moda]],param!$A$2:$A$5,0))+(INDEX(param!$N$2:$N$5,MATCH(Table3[[#This Row],[Moda]],param!$A$2:$A$5,0))*Table3[[#This Row],[jarak]])</f>
        <v>47232000</v>
      </c>
      <c r="G99" s="7">
        <f>INDEX(param!$K$2:$K$5,MATCH(Table3[[#This Row],[Moda]],param!$A$2:$A$5,0))</f>
        <v>72</v>
      </c>
      <c r="H99" s="7">
        <f>IF(Table3[[#This Row],[Asal]]="A",INDEX(Table2[limit_jakarta],MATCH(Table3[[#This Row],[Moda]],param!$A$2:$A$5,0)),INDEX(Table2[limit_non_jakarta],MATCH(Table3[[#This Row],[Moda]],param!$A$2:$A$5,0)))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INDEX(param!$L$2:$L$5,MATCH(Table3[[#This Row],[Moda]],param!$A$2:$A$5,0))</f>
        <v>60000</v>
      </c>
      <c r="F100" s="8">
        <f>INDEX(param!$M$2:$M$5,MATCH(Table3[[#This Row],[Moda]],param!$A$2:$A$5,0))+(INDEX(param!$N$2:$N$5,MATCH(Table3[[#This Row],[Moda]],param!$A$2:$A$5,0))*Table3[[#This Row],[jarak]])</f>
        <v>47334000</v>
      </c>
      <c r="G100" s="7">
        <f>INDEX(param!$K$2:$K$5,MATCH(Table3[[#This Row],[Moda]],param!$A$2:$A$5,0))</f>
        <v>72</v>
      </c>
      <c r="H100" s="7">
        <f>IF(Table3[[#This Row],[Asal]]="A",INDEX(Table2[limit_jakarta],MATCH(Table3[[#This Row],[Moda]],param!$A$2:$A$5,0)),INDEX(Table2[limit_non_jakarta],MATCH(Table3[[#This Row],[Moda]],param!$A$2:$A$5,0)))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INDEX(param!$L$2:$L$5,MATCH(Table3[[#This Row],[Moda]],param!$A$2:$A$5,0))</f>
        <v>60000</v>
      </c>
      <c r="F101" s="8">
        <f>INDEX(param!$M$2:$M$5,MATCH(Table3[[#This Row],[Moda]],param!$A$2:$A$5,0))+(INDEX(param!$N$2:$N$5,MATCH(Table3[[#This Row],[Moda]],param!$A$2:$A$5,0))*Table3[[#This Row],[jarak]])</f>
        <v>47395000</v>
      </c>
      <c r="G101" s="7">
        <f>INDEX(param!$K$2:$K$5,MATCH(Table3[[#This Row],[Moda]],param!$A$2:$A$5,0))</f>
        <v>72</v>
      </c>
      <c r="H101" s="7">
        <f>IF(Table3[[#This Row],[Asal]]="A",INDEX(Table2[limit_jakarta],MATCH(Table3[[#This Row],[Moda]],param!$A$2:$A$5,0)),INDEX(Table2[limit_non_jakarta],MATCH(Table3[[#This Row],[Moda]],param!$A$2:$A$5,0)))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INDEX(param!$L$2:$L$5,MATCH(Table3[[#This Row],[Moda]],param!$A$2:$A$5,0))</f>
        <v>60000</v>
      </c>
      <c r="F102" s="8">
        <f>INDEX(param!$M$2:$M$5,MATCH(Table3[[#This Row],[Moda]],param!$A$2:$A$5,0))+(INDEX(param!$N$2:$N$5,MATCH(Table3[[#This Row],[Moda]],param!$A$2:$A$5,0))*Table3[[#This Row],[jarak]])</f>
        <v>47465000</v>
      </c>
      <c r="G102" s="7">
        <f>INDEX(param!$K$2:$K$5,MATCH(Table3[[#This Row],[Moda]],param!$A$2:$A$5,0))</f>
        <v>72</v>
      </c>
      <c r="H102" s="7">
        <f>IF(Table3[[#This Row],[Asal]]="A",INDEX(Table2[limit_jakarta],MATCH(Table3[[#This Row],[Moda]],param!$A$2:$A$5,0)),INDEX(Table2[limit_non_jakarta],MATCH(Table3[[#This Row],[Moda]],param!$A$2:$A$5,0)))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INDEX(param!$L$2:$L$5,MATCH(Table3[[#This Row],[Moda]],param!$A$2:$A$5,0))</f>
        <v>60000</v>
      </c>
      <c r="F103" s="8">
        <f>INDEX(param!$M$2:$M$5,MATCH(Table3[[#This Row],[Moda]],param!$A$2:$A$5,0))+(INDEX(param!$N$2:$N$5,MATCH(Table3[[#This Row],[Moda]],param!$A$2:$A$5,0))*Table3[[#This Row],[jarak]])</f>
        <v>47191000</v>
      </c>
      <c r="G103" s="7">
        <f>INDEX(param!$K$2:$K$5,MATCH(Table3[[#This Row],[Moda]],param!$A$2:$A$5,0))</f>
        <v>72</v>
      </c>
      <c r="H103" s="7">
        <f>IF(Table3[[#This Row],[Asal]]="A",INDEX(Table2[limit_jakarta],MATCH(Table3[[#This Row],[Moda]],param!$A$2:$A$5,0)),INDEX(Table2[limit_non_jakarta],MATCH(Table3[[#This Row],[Moda]],param!$A$2:$A$5,0)))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INDEX(param!$L$2:$L$5,MATCH(Table3[[#This Row],[Moda]],param!$A$2:$A$5,0))</f>
        <v>60000</v>
      </c>
      <c r="F104" s="8">
        <f>INDEX(param!$M$2:$M$5,MATCH(Table3[[#This Row],[Moda]],param!$A$2:$A$5,0))+(INDEX(param!$N$2:$N$5,MATCH(Table3[[#This Row],[Moda]],param!$A$2:$A$5,0))*Table3[[#This Row],[jarak]])</f>
        <v>47311000</v>
      </c>
      <c r="G104" s="7">
        <f>INDEX(param!$K$2:$K$5,MATCH(Table3[[#This Row],[Moda]],param!$A$2:$A$5,0))</f>
        <v>72</v>
      </c>
      <c r="H104" s="7">
        <f>IF(Table3[[#This Row],[Asal]]="A",INDEX(Table2[limit_jakarta],MATCH(Table3[[#This Row],[Moda]],param!$A$2:$A$5,0)),INDEX(Table2[limit_non_jakarta],MATCH(Table3[[#This Row],[Moda]],param!$A$2:$A$5,0)))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INDEX(param!$L$2:$L$5,MATCH(Table3[[#This Row],[Moda]],param!$A$2:$A$5,0))</f>
        <v>60000</v>
      </c>
      <c r="F105" s="8">
        <f>INDEX(param!$M$2:$M$5,MATCH(Table3[[#This Row],[Moda]],param!$A$2:$A$5,0))+(INDEX(param!$N$2:$N$5,MATCH(Table3[[#This Row],[Moda]],param!$A$2:$A$5,0))*Table3[[#This Row],[jarak]])</f>
        <v>47262000</v>
      </c>
      <c r="G105" s="7">
        <f>INDEX(param!$K$2:$K$5,MATCH(Table3[[#This Row],[Moda]],param!$A$2:$A$5,0))</f>
        <v>72</v>
      </c>
      <c r="H105" s="7">
        <f>IF(Table3[[#This Row],[Asal]]="A",INDEX(Table2[limit_jakarta],MATCH(Table3[[#This Row],[Moda]],param!$A$2:$A$5,0)),INDEX(Table2[limit_non_jakarta],MATCH(Table3[[#This Row],[Moda]],param!$A$2:$A$5,0)))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INDEX(param!$L$2:$L$5,MATCH(Table3[[#This Row],[Moda]],param!$A$2:$A$5,0))</f>
        <v>60000</v>
      </c>
      <c r="F106" s="8">
        <f>INDEX(param!$M$2:$M$5,MATCH(Table3[[#This Row],[Moda]],param!$A$2:$A$5,0))+(INDEX(param!$N$2:$N$5,MATCH(Table3[[#This Row],[Moda]],param!$A$2:$A$5,0))*Table3[[#This Row],[jarak]])</f>
        <v>47208000</v>
      </c>
      <c r="G106" s="7">
        <f>INDEX(param!$K$2:$K$5,MATCH(Table3[[#This Row],[Moda]],param!$A$2:$A$5,0))</f>
        <v>72</v>
      </c>
      <c r="H106" s="7">
        <f>IF(Table3[[#This Row],[Asal]]="A",INDEX(Table2[limit_jakarta],MATCH(Table3[[#This Row],[Moda]],param!$A$2:$A$5,0)),INDEX(Table2[limit_non_jakarta],MATCH(Table3[[#This Row],[Moda]],param!$A$2:$A$5,0)))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INDEX(param!$L$2:$L$5,MATCH(Table3[[#This Row],[Moda]],param!$A$2:$A$5,0))</f>
        <v>60000</v>
      </c>
      <c r="F107" s="8">
        <f>INDEX(param!$M$2:$M$5,MATCH(Table3[[#This Row],[Moda]],param!$A$2:$A$5,0))+(INDEX(param!$N$2:$N$5,MATCH(Table3[[#This Row],[Moda]],param!$A$2:$A$5,0))*Table3[[#This Row],[jarak]])</f>
        <v>47382000</v>
      </c>
      <c r="G107" s="7">
        <f>INDEX(param!$K$2:$K$5,MATCH(Table3[[#This Row],[Moda]],param!$A$2:$A$5,0))</f>
        <v>72</v>
      </c>
      <c r="H107" s="7">
        <f>IF(Table3[[#This Row],[Asal]]="A",INDEX(Table2[limit_jakarta],MATCH(Table3[[#This Row],[Moda]],param!$A$2:$A$5,0)),INDEX(Table2[limit_non_jakarta],MATCH(Table3[[#This Row],[Moda]],param!$A$2:$A$5,0)))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INDEX(param!$L$2:$L$5,MATCH(Table3[[#This Row],[Moda]],param!$A$2:$A$5,0))</f>
        <v>60000</v>
      </c>
      <c r="F108" s="8">
        <f>INDEX(param!$M$2:$M$5,MATCH(Table3[[#This Row],[Moda]],param!$A$2:$A$5,0))+(INDEX(param!$N$2:$N$5,MATCH(Table3[[#This Row],[Moda]],param!$A$2:$A$5,0))*Table3[[#This Row],[jarak]])</f>
        <v>47482000</v>
      </c>
      <c r="G108" s="7">
        <f>INDEX(param!$K$2:$K$5,MATCH(Table3[[#This Row],[Moda]],param!$A$2:$A$5,0))</f>
        <v>72</v>
      </c>
      <c r="H108" s="7">
        <f>IF(Table3[[#This Row],[Asal]]="A",INDEX(Table2[limit_jakarta],MATCH(Table3[[#This Row],[Moda]],param!$A$2:$A$5,0)),INDEX(Table2[limit_non_jakarta],MATCH(Table3[[#This Row],[Moda]],param!$A$2:$A$5,0)))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INDEX(param!$L$2:$L$5,MATCH(Table3[[#This Row],[Moda]],param!$A$2:$A$5,0))</f>
        <v>60000</v>
      </c>
      <c r="F109" s="8">
        <f>INDEX(param!$M$2:$M$5,MATCH(Table3[[#This Row],[Moda]],param!$A$2:$A$5,0))+(INDEX(param!$N$2:$N$5,MATCH(Table3[[#This Row],[Moda]],param!$A$2:$A$5,0))*Table3[[#This Row],[jarak]])</f>
        <v>47306000</v>
      </c>
      <c r="G109" s="7">
        <f>INDEX(param!$K$2:$K$5,MATCH(Table3[[#This Row],[Moda]],param!$A$2:$A$5,0))</f>
        <v>72</v>
      </c>
      <c r="H109" s="7">
        <f>IF(Table3[[#This Row],[Asal]]="A",INDEX(Table2[limit_jakarta],MATCH(Table3[[#This Row],[Moda]],param!$A$2:$A$5,0)),INDEX(Table2[limit_non_jakarta],MATCH(Table3[[#This Row],[Moda]],param!$A$2:$A$5,0)))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INDEX(param!$L$2:$L$5,MATCH(Table3[[#This Row],[Moda]],param!$A$2:$A$5,0))</f>
        <v>60000</v>
      </c>
      <c r="F110" s="8">
        <f>INDEX(param!$M$2:$M$5,MATCH(Table3[[#This Row],[Moda]],param!$A$2:$A$5,0))+(INDEX(param!$N$2:$N$5,MATCH(Table3[[#This Row],[Moda]],param!$A$2:$A$5,0))*Table3[[#This Row],[jarak]])</f>
        <v>47172000</v>
      </c>
      <c r="G110" s="7">
        <f>INDEX(param!$K$2:$K$5,MATCH(Table3[[#This Row],[Moda]],param!$A$2:$A$5,0))</f>
        <v>72</v>
      </c>
      <c r="H1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INDEX(param!$L$2:$L$5,MATCH(Table3[[#This Row],[Moda]],param!$A$2:$A$5,0))</f>
        <v>60000</v>
      </c>
      <c r="F111" s="8">
        <f>INDEX(param!$M$2:$M$5,MATCH(Table3[[#This Row],[Moda]],param!$A$2:$A$5,0))+(INDEX(param!$N$2:$N$5,MATCH(Table3[[#This Row],[Moda]],param!$A$2:$A$5,0))*Table3[[#This Row],[jarak]])</f>
        <v>47469000</v>
      </c>
      <c r="G111" s="7">
        <f>INDEX(param!$K$2:$K$5,MATCH(Table3[[#This Row],[Moda]],param!$A$2:$A$5,0))</f>
        <v>72</v>
      </c>
      <c r="H111" s="7">
        <f>IF(Table3[[#This Row],[Asal]]="A",INDEX(Table2[limit_jakarta],MATCH(Table3[[#This Row],[Moda]],param!$A$2:$A$5,0)),INDEX(Table2[limit_non_jakarta],MATCH(Table3[[#This Row],[Moda]],param!$A$2:$A$5,0)))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INDEX(param!$L$2:$L$5,MATCH(Table3[[#This Row],[Moda]],param!$A$2:$A$5,0))</f>
        <v>60000</v>
      </c>
      <c r="F112" s="8">
        <f>INDEX(param!$M$2:$M$5,MATCH(Table3[[#This Row],[Moda]],param!$A$2:$A$5,0))+(INDEX(param!$N$2:$N$5,MATCH(Table3[[#This Row],[Moda]],param!$A$2:$A$5,0))*Table3[[#This Row],[jarak]])</f>
        <v>47375000</v>
      </c>
      <c r="G112" s="7">
        <f>INDEX(param!$K$2:$K$5,MATCH(Table3[[#This Row],[Moda]],param!$A$2:$A$5,0))</f>
        <v>72</v>
      </c>
      <c r="H112" s="7">
        <f>IF(Table3[[#This Row],[Asal]]="A",INDEX(Table2[limit_jakarta],MATCH(Table3[[#This Row],[Moda]],param!$A$2:$A$5,0)),INDEX(Table2[limit_non_jakarta],MATCH(Table3[[#This Row],[Moda]],param!$A$2:$A$5,0)))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INDEX(param!$L$2:$L$5,MATCH(Table3[[#This Row],[Moda]],param!$A$2:$A$5,0))</f>
        <v>60000</v>
      </c>
      <c r="F113" s="8">
        <f>INDEX(param!$M$2:$M$5,MATCH(Table3[[#This Row],[Moda]],param!$A$2:$A$5,0))+(INDEX(param!$N$2:$N$5,MATCH(Table3[[#This Row],[Moda]],param!$A$2:$A$5,0))*Table3[[#This Row],[jarak]])</f>
        <v>47087000</v>
      </c>
      <c r="G113" s="7">
        <f>INDEX(param!$K$2:$K$5,MATCH(Table3[[#This Row],[Moda]],param!$A$2:$A$5,0))</f>
        <v>72</v>
      </c>
      <c r="H113" s="7">
        <f>IF(Table3[[#This Row],[Asal]]="A",INDEX(Table2[limit_jakarta],MATCH(Table3[[#This Row],[Moda]],param!$A$2:$A$5,0)),INDEX(Table2[limit_non_jakarta],MATCH(Table3[[#This Row],[Moda]],param!$A$2:$A$5,0)))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INDEX(param!$L$2:$L$5,MATCH(Table3[[#This Row],[Moda]],param!$A$2:$A$5,0))</f>
        <v>60000</v>
      </c>
      <c r="F114" s="8">
        <f>INDEX(param!$M$2:$M$5,MATCH(Table3[[#This Row],[Moda]],param!$A$2:$A$5,0))+(INDEX(param!$N$2:$N$5,MATCH(Table3[[#This Row],[Moda]],param!$A$2:$A$5,0))*Table3[[#This Row],[jarak]])</f>
        <v>47145000</v>
      </c>
      <c r="G114" s="7">
        <f>INDEX(param!$K$2:$K$5,MATCH(Table3[[#This Row],[Moda]],param!$A$2:$A$5,0))</f>
        <v>72</v>
      </c>
      <c r="H114" s="7">
        <f>IF(Table3[[#This Row],[Asal]]="A",INDEX(Table2[limit_jakarta],MATCH(Table3[[#This Row],[Moda]],param!$A$2:$A$5,0)),INDEX(Table2[limit_non_jakarta],MATCH(Table3[[#This Row],[Moda]],param!$A$2:$A$5,0)))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INDEX(param!$L$2:$L$5,MATCH(Table3[[#This Row],[Moda]],param!$A$2:$A$5,0))</f>
        <v>60000</v>
      </c>
      <c r="F115" s="8">
        <f>INDEX(param!$M$2:$M$5,MATCH(Table3[[#This Row],[Moda]],param!$A$2:$A$5,0))+(INDEX(param!$N$2:$N$5,MATCH(Table3[[#This Row],[Moda]],param!$A$2:$A$5,0))*Table3[[#This Row],[jarak]])</f>
        <v>47287000</v>
      </c>
      <c r="G115" s="7">
        <f>INDEX(param!$K$2:$K$5,MATCH(Table3[[#This Row],[Moda]],param!$A$2:$A$5,0))</f>
        <v>72</v>
      </c>
      <c r="H115" s="7">
        <f>IF(Table3[[#This Row],[Asal]]="A",INDEX(Table2[limit_jakarta],MATCH(Table3[[#This Row],[Moda]],param!$A$2:$A$5,0)),INDEX(Table2[limit_non_jakarta],MATCH(Table3[[#This Row],[Moda]],param!$A$2:$A$5,0)))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INDEX(param!$L$2:$L$5,MATCH(Table3[[#This Row],[Moda]],param!$A$2:$A$5,0))</f>
        <v>60000</v>
      </c>
      <c r="F116" s="8">
        <f>INDEX(param!$M$2:$M$5,MATCH(Table3[[#This Row],[Moda]],param!$A$2:$A$5,0))+(INDEX(param!$N$2:$N$5,MATCH(Table3[[#This Row],[Moda]],param!$A$2:$A$5,0))*Table3[[#This Row],[jarak]])</f>
        <v>47040000</v>
      </c>
      <c r="G116" s="7">
        <f>INDEX(param!$K$2:$K$5,MATCH(Table3[[#This Row],[Moda]],param!$A$2:$A$5,0))</f>
        <v>72</v>
      </c>
      <c r="H116" s="7">
        <f>IF(Table3[[#This Row],[Asal]]="A",INDEX(Table2[limit_jakarta],MATCH(Table3[[#This Row],[Moda]],param!$A$2:$A$5,0)),INDEX(Table2[limit_non_jakarta],MATCH(Table3[[#This Row],[Moda]],param!$A$2:$A$5,0)))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INDEX(param!$L$2:$L$5,MATCH(Table3[[#This Row],[Moda]],param!$A$2:$A$5,0))</f>
        <v>60000</v>
      </c>
      <c r="F117" s="8">
        <f>INDEX(param!$M$2:$M$5,MATCH(Table3[[#This Row],[Moda]],param!$A$2:$A$5,0))+(INDEX(param!$N$2:$N$5,MATCH(Table3[[#This Row],[Moda]],param!$A$2:$A$5,0))*Table3[[#This Row],[jarak]])</f>
        <v>47056000</v>
      </c>
      <c r="G117" s="7">
        <f>INDEX(param!$K$2:$K$5,MATCH(Table3[[#This Row],[Moda]],param!$A$2:$A$5,0))</f>
        <v>72</v>
      </c>
      <c r="H117" s="7">
        <f>IF(Table3[[#This Row],[Asal]]="A",INDEX(Table2[limit_jakarta],MATCH(Table3[[#This Row],[Moda]],param!$A$2:$A$5,0)),INDEX(Table2[limit_non_jakarta],MATCH(Table3[[#This Row],[Moda]],param!$A$2:$A$5,0)))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INDEX(param!$L$2:$L$5,MATCH(Table3[[#This Row],[Moda]],param!$A$2:$A$5,0))</f>
        <v>60000</v>
      </c>
      <c r="F118" s="8">
        <f>INDEX(param!$M$2:$M$5,MATCH(Table3[[#This Row],[Moda]],param!$A$2:$A$5,0))+(INDEX(param!$N$2:$N$5,MATCH(Table3[[#This Row],[Moda]],param!$A$2:$A$5,0))*Table3[[#This Row],[jarak]])</f>
        <v>47183000</v>
      </c>
      <c r="G118" s="7">
        <f>INDEX(param!$K$2:$K$5,MATCH(Table3[[#This Row],[Moda]],param!$A$2:$A$5,0))</f>
        <v>72</v>
      </c>
      <c r="H118" s="7">
        <f>IF(Table3[[#This Row],[Asal]]="A",INDEX(Table2[limit_jakarta],MATCH(Table3[[#This Row],[Moda]],param!$A$2:$A$5,0)),INDEX(Table2[limit_non_jakarta],MATCH(Table3[[#This Row],[Moda]],param!$A$2:$A$5,0)))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INDEX(param!$L$2:$L$5,MATCH(Table3[[#This Row],[Moda]],param!$A$2:$A$5,0))</f>
        <v>60000</v>
      </c>
      <c r="F119" s="8">
        <f>INDEX(param!$M$2:$M$5,MATCH(Table3[[#This Row],[Moda]],param!$A$2:$A$5,0))+(INDEX(param!$N$2:$N$5,MATCH(Table3[[#This Row],[Moda]],param!$A$2:$A$5,0))*Table3[[#This Row],[jarak]])</f>
        <v>47487000</v>
      </c>
      <c r="G119" s="7">
        <f>INDEX(param!$K$2:$K$5,MATCH(Table3[[#This Row],[Moda]],param!$A$2:$A$5,0))</f>
        <v>72</v>
      </c>
      <c r="H119" s="7">
        <f>IF(Table3[[#This Row],[Asal]]="A",INDEX(Table2[limit_jakarta],MATCH(Table3[[#This Row],[Moda]],param!$A$2:$A$5,0)),INDEX(Table2[limit_non_jakarta],MATCH(Table3[[#This Row],[Moda]],param!$A$2:$A$5,0)))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INDEX(param!$L$2:$L$5,MATCH(Table3[[#This Row],[Moda]],param!$A$2:$A$5,0))</f>
        <v>60000</v>
      </c>
      <c r="F120" s="8">
        <f>INDEX(param!$M$2:$M$5,MATCH(Table3[[#This Row],[Moda]],param!$A$2:$A$5,0))+(INDEX(param!$N$2:$N$5,MATCH(Table3[[#This Row],[Moda]],param!$A$2:$A$5,0))*Table3[[#This Row],[jarak]])</f>
        <v>47476000</v>
      </c>
      <c r="G120" s="7">
        <f>INDEX(param!$K$2:$K$5,MATCH(Table3[[#This Row],[Moda]],param!$A$2:$A$5,0))</f>
        <v>72</v>
      </c>
      <c r="H120" s="7">
        <f>IF(Table3[[#This Row],[Asal]]="A",INDEX(Table2[limit_jakarta],MATCH(Table3[[#This Row],[Moda]],param!$A$2:$A$5,0)),INDEX(Table2[limit_non_jakarta],MATCH(Table3[[#This Row],[Moda]],param!$A$2:$A$5,0)))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INDEX(param!$L$2:$L$5,MATCH(Table3[[#This Row],[Moda]],param!$A$2:$A$5,0))</f>
        <v>60000</v>
      </c>
      <c r="F121" s="8">
        <f>INDEX(param!$M$2:$M$5,MATCH(Table3[[#This Row],[Moda]],param!$A$2:$A$5,0))+(INDEX(param!$N$2:$N$5,MATCH(Table3[[#This Row],[Moda]],param!$A$2:$A$5,0))*Table3[[#This Row],[jarak]])</f>
        <v>47085000</v>
      </c>
      <c r="G121" s="7">
        <f>INDEX(param!$K$2:$K$5,MATCH(Table3[[#This Row],[Moda]],param!$A$2:$A$5,0))</f>
        <v>72</v>
      </c>
      <c r="H121" s="7">
        <f>IF(Table3[[#This Row],[Asal]]="A",INDEX(Table2[limit_jakarta],MATCH(Table3[[#This Row],[Moda]],param!$A$2:$A$5,0)),INDEX(Table2[limit_non_jakarta],MATCH(Table3[[#This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topLeftCell="A16" workbookViewId="0">
      <selection activeCell="J13" sqref="J13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2021-06-03T10:46:56Z</dcterms:modified>
</cp:coreProperties>
</file>