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.juliapro\JuliaPro_v1.4.2-1\dev\Tomato\test\"/>
    </mc:Choice>
  </mc:AlternateContent>
  <xr:revisionPtr revIDLastSave="0" documentId="13_ncr:1_{FA34B820-8991-49AC-93D7-3D666853F4B9}" xr6:coauthVersionLast="46" xr6:coauthVersionMax="46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param" sheetId="2" r:id="rId1"/>
    <sheet name="vertices" sheetId="1" r:id="rId2"/>
    <sheet name="distances" sheetId="10" r:id="rId3"/>
    <sheet name="vehicles" sheetId="8" r:id="rId4"/>
    <sheet name="periods" sheetId="3" r:id="rId5"/>
    <sheet name="demand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D2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G716" i="8" s="1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G449" i="8" s="1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190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G65" i="8" s="1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G129" i="8" s="1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1" i="8"/>
  <c r="D192" i="8"/>
  <c r="D193" i="8"/>
  <c r="G193" i="8" s="1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G257" i="8" s="1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G321" i="8" s="1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G385" i="8" s="1"/>
  <c r="G908" i="8" l="1"/>
  <c r="G844" i="8"/>
  <c r="G780" i="8"/>
  <c r="G939" i="8"/>
  <c r="G931" i="8"/>
  <c r="G923" i="8"/>
  <c r="G915" i="8"/>
  <c r="G907" i="8"/>
  <c r="G899" i="8"/>
  <c r="G891" i="8"/>
  <c r="G883" i="8"/>
  <c r="G875" i="8"/>
  <c r="G867" i="8"/>
  <c r="G859" i="8"/>
  <c r="G851" i="8"/>
  <c r="G843" i="8"/>
  <c r="G835" i="8"/>
  <c r="G827" i="8"/>
  <c r="G819" i="8"/>
  <c r="G811" i="8"/>
  <c r="G803" i="8"/>
  <c r="G795" i="8"/>
  <c r="G787" i="8"/>
  <c r="G779" i="8"/>
  <c r="G771" i="8"/>
  <c r="G763" i="8"/>
  <c r="G755" i="8"/>
  <c r="G747" i="8"/>
  <c r="G739" i="8"/>
  <c r="G940" i="8"/>
  <c r="G932" i="8"/>
  <c r="G924" i="8"/>
  <c r="G916" i="8"/>
  <c r="G900" i="8"/>
  <c r="G892" i="8"/>
  <c r="G884" i="8"/>
  <c r="G876" i="8"/>
  <c r="G868" i="8"/>
  <c r="G860" i="8"/>
  <c r="G852" i="8"/>
  <c r="G836" i="8"/>
  <c r="G828" i="8"/>
  <c r="G820" i="8"/>
  <c r="G812" i="8"/>
  <c r="G804" i="8"/>
  <c r="G796" i="8"/>
  <c r="G788" i="8"/>
  <c r="G772" i="8"/>
  <c r="G764" i="8"/>
  <c r="G756" i="8"/>
  <c r="G748" i="8"/>
  <c r="G740" i="8"/>
  <c r="G732" i="8"/>
  <c r="G724" i="8"/>
  <c r="G708" i="8"/>
  <c r="G700" i="8"/>
  <c r="G692" i="8"/>
  <c r="G684" i="8"/>
  <c r="G938" i="8"/>
  <c r="G930" i="8"/>
  <c r="G922" i="8"/>
  <c r="G914" i="8"/>
  <c r="G906" i="8"/>
  <c r="G898" i="8"/>
  <c r="G890" i="8"/>
  <c r="G882" i="8"/>
  <c r="G874" i="8"/>
  <c r="G866" i="8"/>
  <c r="G858" i="8"/>
  <c r="G850" i="8"/>
  <c r="G842" i="8"/>
  <c r="G834" i="8"/>
  <c r="G826" i="8"/>
  <c r="G818" i="8"/>
  <c r="G810" i="8"/>
  <c r="G802" i="8"/>
  <c r="G794" i="8"/>
  <c r="G786" i="8"/>
  <c r="G778" i="8"/>
  <c r="G770" i="8"/>
  <c r="G762" i="8"/>
  <c r="G754" i="8"/>
  <c r="G746" i="8"/>
  <c r="G738" i="8"/>
  <c r="G730" i="8"/>
  <c r="G722" i="8"/>
  <c r="G714" i="8"/>
  <c r="G937" i="8"/>
  <c r="G929" i="8"/>
  <c r="G921" i="8"/>
  <c r="G913" i="8"/>
  <c r="G905" i="8"/>
  <c r="G897" i="8"/>
  <c r="G889" i="8"/>
  <c r="G881" i="8"/>
  <c r="G873" i="8"/>
  <c r="G865" i="8"/>
  <c r="G857" i="8"/>
  <c r="G849" i="8"/>
  <c r="G841" i="8"/>
  <c r="G833" i="8"/>
  <c r="G825" i="8"/>
  <c r="G817" i="8"/>
  <c r="G809" i="8"/>
  <c r="G801" i="8"/>
  <c r="G793" i="8"/>
  <c r="G785" i="8"/>
  <c r="G777" i="8"/>
  <c r="G769" i="8"/>
  <c r="G761" i="8"/>
  <c r="G753" i="8"/>
  <c r="G745" i="8"/>
  <c r="G737" i="8"/>
  <c r="G729" i="8"/>
  <c r="G721" i="8"/>
  <c r="G641" i="8"/>
  <c r="G577" i="8"/>
  <c r="G513" i="8"/>
  <c r="G936" i="8"/>
  <c r="G928" i="8"/>
  <c r="G920" i="8"/>
  <c r="G912" i="8"/>
  <c r="G904" i="8"/>
  <c r="G896" i="8"/>
  <c r="G888" i="8"/>
  <c r="G880" i="8"/>
  <c r="G872" i="8"/>
  <c r="G864" i="8"/>
  <c r="G856" i="8"/>
  <c r="G848" i="8"/>
  <c r="G840" i="8"/>
  <c r="G832" i="8"/>
  <c r="G824" i="8"/>
  <c r="G816" i="8"/>
  <c r="G808" i="8"/>
  <c r="G800" i="8"/>
  <c r="G792" i="8"/>
  <c r="G784" i="8"/>
  <c r="G776" i="8"/>
  <c r="G768" i="8"/>
  <c r="G760" i="8"/>
  <c r="G752" i="8"/>
  <c r="G744" i="8"/>
  <c r="G736" i="8"/>
  <c r="G728" i="8"/>
  <c r="G720" i="8"/>
  <c r="G712" i="8"/>
  <c r="G704" i="8"/>
  <c r="G696" i="8"/>
  <c r="G688" i="8"/>
  <c r="G680" i="8"/>
  <c r="G672" i="8"/>
  <c r="G664" i="8"/>
  <c r="G656" i="8"/>
  <c r="G648" i="8"/>
  <c r="G640" i="8"/>
  <c r="G632" i="8"/>
  <c r="G624" i="8"/>
  <c r="G616" i="8"/>
  <c r="G608" i="8"/>
  <c r="G600" i="8"/>
  <c r="G592" i="8"/>
  <c r="G584" i="8"/>
  <c r="G576" i="8"/>
  <c r="G568" i="8"/>
  <c r="G560" i="8"/>
  <c r="G552" i="8"/>
  <c r="G544" i="8"/>
  <c r="G536" i="8"/>
  <c r="G528" i="8"/>
  <c r="G520" i="8"/>
  <c r="G512" i="8"/>
  <c r="G504" i="8"/>
  <c r="G496" i="8"/>
  <c r="G488" i="8"/>
  <c r="G480" i="8"/>
  <c r="G472" i="8"/>
  <c r="G464" i="8"/>
  <c r="G456" i="8"/>
  <c r="G448" i="8"/>
  <c r="G440" i="8"/>
  <c r="G432" i="8"/>
  <c r="G424" i="8"/>
  <c r="G416" i="8"/>
  <c r="G408" i="8"/>
  <c r="G400" i="8"/>
  <c r="G392" i="8"/>
  <c r="G384" i="8"/>
  <c r="G935" i="8"/>
  <c r="G927" i="8"/>
  <c r="G919" i="8"/>
  <c r="G911" i="8"/>
  <c r="G903" i="8"/>
  <c r="G895" i="8"/>
  <c r="G887" i="8"/>
  <c r="G879" i="8"/>
  <c r="G871" i="8"/>
  <c r="G863" i="8"/>
  <c r="G855" i="8"/>
  <c r="G847" i="8"/>
  <c r="G839" i="8"/>
  <c r="G831" i="8"/>
  <c r="G823" i="8"/>
  <c r="G815" i="8"/>
  <c r="G807" i="8"/>
  <c r="G799" i="8"/>
  <c r="G791" i="8"/>
  <c r="G783" i="8"/>
  <c r="G775" i="8"/>
  <c r="G767" i="8"/>
  <c r="G759" i="8"/>
  <c r="G751" i="8"/>
  <c r="G743" i="8"/>
  <c r="G735" i="8"/>
  <c r="G727" i="8"/>
  <c r="G719" i="8"/>
  <c r="G934" i="8"/>
  <c r="G926" i="8"/>
  <c r="G918" i="8"/>
  <c r="G910" i="8"/>
  <c r="G902" i="8"/>
  <c r="G894" i="8"/>
  <c r="G886" i="8"/>
  <c r="G878" i="8"/>
  <c r="G870" i="8"/>
  <c r="G862" i="8"/>
  <c r="G854" i="8"/>
  <c r="G846" i="8"/>
  <c r="G838" i="8"/>
  <c r="G830" i="8"/>
  <c r="G822" i="8"/>
  <c r="G814" i="8"/>
  <c r="G806" i="8"/>
  <c r="G798" i="8"/>
  <c r="G790" i="8"/>
  <c r="G782" i="8"/>
  <c r="G774" i="8"/>
  <c r="G766" i="8"/>
  <c r="G758" i="8"/>
  <c r="G750" i="8"/>
  <c r="G742" i="8"/>
  <c r="G734" i="8"/>
  <c r="G726" i="8"/>
  <c r="G718" i="8"/>
  <c r="G710" i="8"/>
  <c r="G941" i="8"/>
  <c r="G933" i="8"/>
  <c r="G925" i="8"/>
  <c r="G917" i="8"/>
  <c r="G909" i="8"/>
  <c r="G901" i="8"/>
  <c r="G893" i="8"/>
  <c r="G885" i="8"/>
  <c r="G877" i="8"/>
  <c r="G869" i="8"/>
  <c r="G861" i="8"/>
  <c r="G853" i="8"/>
  <c r="G845" i="8"/>
  <c r="G837" i="8"/>
  <c r="G829" i="8"/>
  <c r="G821" i="8"/>
  <c r="G813" i="8"/>
  <c r="G805" i="8"/>
  <c r="G797" i="8"/>
  <c r="G789" i="8"/>
  <c r="G781" i="8"/>
  <c r="G773" i="8"/>
  <c r="G765" i="8"/>
  <c r="G757" i="8"/>
  <c r="G749" i="8"/>
  <c r="G741" i="8"/>
  <c r="G733" i="8"/>
  <c r="G725" i="8"/>
  <c r="G717" i="8"/>
  <c r="G709" i="8"/>
  <c r="G701" i="8"/>
  <c r="G693" i="8"/>
  <c r="G685" i="8"/>
  <c r="G677" i="8"/>
  <c r="G669" i="8"/>
  <c r="G661" i="8"/>
  <c r="G653" i="8"/>
  <c r="G645" i="8"/>
  <c r="G637" i="8"/>
  <c r="G629" i="8"/>
  <c r="G621" i="8"/>
  <c r="G613" i="8"/>
  <c r="G605" i="8"/>
  <c r="G597" i="8"/>
  <c r="G589" i="8"/>
  <c r="G581" i="8"/>
  <c r="G573" i="8"/>
  <c r="G565" i="8"/>
  <c r="G557" i="8"/>
  <c r="G549" i="8"/>
  <c r="G541" i="8"/>
  <c r="G533" i="8"/>
  <c r="G525" i="8"/>
  <c r="G517" i="8"/>
  <c r="G509" i="8"/>
  <c r="G501" i="8"/>
  <c r="G493" i="8"/>
  <c r="G485" i="8"/>
  <c r="G477" i="8"/>
  <c r="G469" i="8"/>
  <c r="G461" i="8"/>
  <c r="G453" i="8"/>
  <c r="G445" i="8"/>
  <c r="G437" i="8"/>
  <c r="G429" i="8"/>
  <c r="G421" i="8"/>
  <c r="G413" i="8"/>
  <c r="G405" i="8"/>
  <c r="G397" i="8"/>
  <c r="G389" i="8"/>
  <c r="G381" i="8"/>
  <c r="G373" i="8"/>
  <c r="G365" i="8"/>
  <c r="G357" i="8"/>
  <c r="G349" i="8"/>
  <c r="G341" i="8"/>
  <c r="G702" i="8"/>
  <c r="G694" i="8"/>
  <c r="G686" i="8"/>
  <c r="G678" i="8"/>
  <c r="G670" i="8"/>
  <c r="G662" i="8"/>
  <c r="G654" i="8"/>
  <c r="G646" i="8"/>
  <c r="G638" i="8"/>
  <c r="G630" i="8"/>
  <c r="G622" i="8"/>
  <c r="G614" i="8"/>
  <c r="G606" i="8"/>
  <c r="G598" i="8"/>
  <c r="G590" i="8"/>
  <c r="G582" i="8"/>
  <c r="G574" i="8"/>
  <c r="G566" i="8"/>
  <c r="G558" i="8"/>
  <c r="G550" i="8"/>
  <c r="G542" i="8"/>
  <c r="G534" i="8"/>
  <c r="G526" i="8"/>
  <c r="G518" i="8"/>
  <c r="G510" i="8"/>
  <c r="G502" i="8"/>
  <c r="G494" i="8"/>
  <c r="G486" i="8"/>
  <c r="G478" i="8"/>
  <c r="G470" i="8"/>
  <c r="G462" i="8"/>
  <c r="G454" i="8"/>
  <c r="G446" i="8"/>
  <c r="G438" i="8"/>
  <c r="G430" i="8"/>
  <c r="G422" i="8"/>
  <c r="G414" i="8"/>
  <c r="G406" i="8"/>
  <c r="G398" i="8"/>
  <c r="G390" i="8"/>
  <c r="G382" i="8"/>
  <c r="G374" i="8"/>
  <c r="G366" i="8"/>
  <c r="G358" i="8"/>
  <c r="G350" i="8"/>
  <c r="G342" i="8"/>
  <c r="G334" i="8"/>
  <c r="G326" i="8"/>
  <c r="G318" i="8"/>
  <c r="G310" i="8"/>
  <c r="G302" i="8"/>
  <c r="G676" i="8"/>
  <c r="G668" i="8"/>
  <c r="G660" i="8"/>
  <c r="G652" i="8"/>
  <c r="G644" i="8"/>
  <c r="G636" i="8"/>
  <c r="G628" i="8"/>
  <c r="G620" i="8"/>
  <c r="G612" i="8"/>
  <c r="G604" i="8"/>
  <c r="G596" i="8"/>
  <c r="G588" i="8"/>
  <c r="G580" i="8"/>
  <c r="G572" i="8"/>
  <c r="G564" i="8"/>
  <c r="G556" i="8"/>
  <c r="G548" i="8"/>
  <c r="G540" i="8"/>
  <c r="G532" i="8"/>
  <c r="G524" i="8"/>
  <c r="G516" i="8"/>
  <c r="G508" i="8"/>
  <c r="G500" i="8"/>
  <c r="G492" i="8"/>
  <c r="G484" i="8"/>
  <c r="G476" i="8"/>
  <c r="G468" i="8"/>
  <c r="G460" i="8"/>
  <c r="G452" i="8"/>
  <c r="G444" i="8"/>
  <c r="G436" i="8"/>
  <c r="G428" i="8"/>
  <c r="G420" i="8"/>
  <c r="G412" i="8"/>
  <c r="G404" i="8"/>
  <c r="G396" i="8"/>
  <c r="G388" i="8"/>
  <c r="G380" i="8"/>
  <c r="G372" i="8"/>
  <c r="G364" i="8"/>
  <c r="G356" i="8"/>
  <c r="G348" i="8"/>
  <c r="G340" i="8"/>
  <c r="G332" i="8"/>
  <c r="G731" i="8"/>
  <c r="G723" i="8"/>
  <c r="G715" i="8"/>
  <c r="G707" i="8"/>
  <c r="G699" i="8"/>
  <c r="G691" i="8"/>
  <c r="G683" i="8"/>
  <c r="G675" i="8"/>
  <c r="G667" i="8"/>
  <c r="G659" i="8"/>
  <c r="G651" i="8"/>
  <c r="G643" i="8"/>
  <c r="G635" i="8"/>
  <c r="G627" i="8"/>
  <c r="G619" i="8"/>
  <c r="G611" i="8"/>
  <c r="G603" i="8"/>
  <c r="G595" i="8"/>
  <c r="G587" i="8"/>
  <c r="G579" i="8"/>
  <c r="G571" i="8"/>
  <c r="G563" i="8"/>
  <c r="G555" i="8"/>
  <c r="G547" i="8"/>
  <c r="G539" i="8"/>
  <c r="G531" i="8"/>
  <c r="G523" i="8"/>
  <c r="G515" i="8"/>
  <c r="G507" i="8"/>
  <c r="G499" i="8"/>
  <c r="G491" i="8"/>
  <c r="G483" i="8"/>
  <c r="G475" i="8"/>
  <c r="G467" i="8"/>
  <c r="G459" i="8"/>
  <c r="G451" i="8"/>
  <c r="G443" i="8"/>
  <c r="G435" i="8"/>
  <c r="G427" i="8"/>
  <c r="G419" i="8"/>
  <c r="G411" i="8"/>
  <c r="G403" i="8"/>
  <c r="G395" i="8"/>
  <c r="G387" i="8"/>
  <c r="G379" i="8"/>
  <c r="G371" i="8"/>
  <c r="G363" i="8"/>
  <c r="G355" i="8"/>
  <c r="G347" i="8"/>
  <c r="G339" i="8"/>
  <c r="G331" i="8"/>
  <c r="G706" i="8"/>
  <c r="G698" i="8"/>
  <c r="G690" i="8"/>
  <c r="G682" i="8"/>
  <c r="G674" i="8"/>
  <c r="G666" i="8"/>
  <c r="G658" i="8"/>
  <c r="G650" i="8"/>
  <c r="G642" i="8"/>
  <c r="G634" i="8"/>
  <c r="G626" i="8"/>
  <c r="G618" i="8"/>
  <c r="G610" i="8"/>
  <c r="G602" i="8"/>
  <c r="G594" i="8"/>
  <c r="G586" i="8"/>
  <c r="G578" i="8"/>
  <c r="G570" i="8"/>
  <c r="G562" i="8"/>
  <c r="G554" i="8"/>
  <c r="G546" i="8"/>
  <c r="G538" i="8"/>
  <c r="G530" i="8"/>
  <c r="G522" i="8"/>
  <c r="G514" i="8"/>
  <c r="G506" i="8"/>
  <c r="G498" i="8"/>
  <c r="G490" i="8"/>
  <c r="G482" i="8"/>
  <c r="G474" i="8"/>
  <c r="G466" i="8"/>
  <c r="G458" i="8"/>
  <c r="G450" i="8"/>
  <c r="G442" i="8"/>
  <c r="G434" i="8"/>
  <c r="G426" i="8"/>
  <c r="G418" i="8"/>
  <c r="G410" i="8"/>
  <c r="G402" i="8"/>
  <c r="G394" i="8"/>
  <c r="G386" i="8"/>
  <c r="G378" i="8"/>
  <c r="G370" i="8"/>
  <c r="G362" i="8"/>
  <c r="G354" i="8"/>
  <c r="G346" i="8"/>
  <c r="G338" i="8"/>
  <c r="G330" i="8"/>
  <c r="G322" i="8"/>
  <c r="G314" i="8"/>
  <c r="G306" i="8"/>
  <c r="G298" i="8"/>
  <c r="G713" i="8"/>
  <c r="G705" i="8"/>
  <c r="G697" i="8"/>
  <c r="G689" i="8"/>
  <c r="G681" i="8"/>
  <c r="G673" i="8"/>
  <c r="G665" i="8"/>
  <c r="G657" i="8"/>
  <c r="G649" i="8"/>
  <c r="G633" i="8"/>
  <c r="G625" i="8"/>
  <c r="G617" i="8"/>
  <c r="G609" i="8"/>
  <c r="G601" i="8"/>
  <c r="G593" i="8"/>
  <c r="G585" i="8"/>
  <c r="G569" i="8"/>
  <c r="G561" i="8"/>
  <c r="G553" i="8"/>
  <c r="G545" i="8"/>
  <c r="G537" i="8"/>
  <c r="G529" i="8"/>
  <c r="G521" i="8"/>
  <c r="G505" i="8"/>
  <c r="G497" i="8"/>
  <c r="G489" i="8"/>
  <c r="G481" i="8"/>
  <c r="G473" i="8"/>
  <c r="G465" i="8"/>
  <c r="G457" i="8"/>
  <c r="G441" i="8"/>
  <c r="G433" i="8"/>
  <c r="G425" i="8"/>
  <c r="G417" i="8"/>
  <c r="G409" i="8"/>
  <c r="G401" i="8"/>
  <c r="G393" i="8"/>
  <c r="G377" i="8"/>
  <c r="G369" i="8"/>
  <c r="G361" i="8"/>
  <c r="G353" i="8"/>
  <c r="G345" i="8"/>
  <c r="G337" i="8"/>
  <c r="G329" i="8"/>
  <c r="G313" i="8"/>
  <c r="G305" i="8"/>
  <c r="G297" i="8"/>
  <c r="G289" i="8"/>
  <c r="G281" i="8"/>
  <c r="G273" i="8"/>
  <c r="G265" i="8"/>
  <c r="G249" i="8"/>
  <c r="G241" i="8"/>
  <c r="G233" i="8"/>
  <c r="G225" i="8"/>
  <c r="G217" i="8"/>
  <c r="G209" i="8"/>
  <c r="G201" i="8"/>
  <c r="G185" i="8"/>
  <c r="G177" i="8"/>
  <c r="G169" i="8"/>
  <c r="G161" i="8"/>
  <c r="G153" i="8"/>
  <c r="G145" i="8"/>
  <c r="G137" i="8"/>
  <c r="G121" i="8"/>
  <c r="G113" i="8"/>
  <c r="G105" i="8"/>
  <c r="G97" i="8"/>
  <c r="G89" i="8"/>
  <c r="G81" i="8"/>
  <c r="G73" i="8"/>
  <c r="G57" i="8"/>
  <c r="G49" i="8"/>
  <c r="G41" i="8"/>
  <c r="G33" i="8"/>
  <c r="G25" i="8"/>
  <c r="G17" i="8"/>
  <c r="G9" i="8"/>
  <c r="G376" i="8"/>
  <c r="G368" i="8"/>
  <c r="G360" i="8"/>
  <c r="G352" i="8"/>
  <c r="G344" i="8"/>
  <c r="G336" i="8"/>
  <c r="G328" i="8"/>
  <c r="G320" i="8"/>
  <c r="G312" i="8"/>
  <c r="G304" i="8"/>
  <c r="G296" i="8"/>
  <c r="G288" i="8"/>
  <c r="G280" i="8"/>
  <c r="G272" i="8"/>
  <c r="G264" i="8"/>
  <c r="G256" i="8"/>
  <c r="G248" i="8"/>
  <c r="G240" i="8"/>
  <c r="G232" i="8"/>
  <c r="G224" i="8"/>
  <c r="G216" i="8"/>
  <c r="G208" i="8"/>
  <c r="G200" i="8"/>
  <c r="G192" i="8"/>
  <c r="G184" i="8"/>
  <c r="G176" i="8"/>
  <c r="G168" i="8"/>
  <c r="G160" i="8"/>
  <c r="G152" i="8"/>
  <c r="G144" i="8"/>
  <c r="G136" i="8"/>
  <c r="G128" i="8"/>
  <c r="G120" i="8"/>
  <c r="G112" i="8"/>
  <c r="G104" i="8"/>
  <c r="G96" i="8"/>
  <c r="G88" i="8"/>
  <c r="G80" i="8"/>
  <c r="G72" i="8"/>
  <c r="G64" i="8"/>
  <c r="G56" i="8"/>
  <c r="G48" i="8"/>
  <c r="G40" i="8"/>
  <c r="G32" i="8"/>
  <c r="G24" i="8"/>
  <c r="G16" i="8"/>
  <c r="G8" i="8"/>
  <c r="G711" i="8"/>
  <c r="G703" i="8"/>
  <c r="G695" i="8"/>
  <c r="G687" i="8"/>
  <c r="G679" i="8"/>
  <c r="G671" i="8"/>
  <c r="G663" i="8"/>
  <c r="G655" i="8"/>
  <c r="G647" i="8"/>
  <c r="G639" i="8"/>
  <c r="G631" i="8"/>
  <c r="G623" i="8"/>
  <c r="G615" i="8"/>
  <c r="G607" i="8"/>
  <c r="G599" i="8"/>
  <c r="G591" i="8"/>
  <c r="G583" i="8"/>
  <c r="G575" i="8"/>
  <c r="G567" i="8"/>
  <c r="G559" i="8"/>
  <c r="G551" i="8"/>
  <c r="G543" i="8"/>
  <c r="G535" i="8"/>
  <c r="G527" i="8"/>
  <c r="G519" i="8"/>
  <c r="G511" i="8"/>
  <c r="G503" i="8"/>
  <c r="G495" i="8"/>
  <c r="G487" i="8"/>
  <c r="G479" i="8"/>
  <c r="G471" i="8"/>
  <c r="G463" i="8"/>
  <c r="G455" i="8"/>
  <c r="G447" i="8"/>
  <c r="G439" i="8"/>
  <c r="G431" i="8"/>
  <c r="G423" i="8"/>
  <c r="G415" i="8"/>
  <c r="G407" i="8"/>
  <c r="G399" i="8"/>
  <c r="G391" i="8"/>
  <c r="G383" i="8"/>
  <c r="G375" i="8"/>
  <c r="G367" i="8"/>
  <c r="G359" i="8"/>
  <c r="G351" i="8"/>
  <c r="G343" i="8"/>
  <c r="G335" i="8"/>
  <c r="G327" i="8"/>
  <c r="G319" i="8"/>
  <c r="G311" i="8"/>
  <c r="G303" i="8"/>
  <c r="G295" i="8"/>
  <c r="G287" i="8"/>
  <c r="G279" i="8"/>
  <c r="G271" i="8"/>
  <c r="G263" i="8"/>
  <c r="G255" i="8"/>
  <c r="G247" i="8"/>
  <c r="G239" i="8"/>
  <c r="G231" i="8"/>
  <c r="G223" i="8"/>
  <c r="G215" i="8"/>
  <c r="G207" i="8"/>
  <c r="G199" i="8"/>
  <c r="G191" i="8"/>
  <c r="G183" i="8"/>
  <c r="G175" i="8"/>
  <c r="G167" i="8"/>
  <c r="G159" i="8"/>
  <c r="G151" i="8"/>
  <c r="G143" i="8"/>
  <c r="G135" i="8"/>
  <c r="G127" i="8"/>
  <c r="G119" i="8"/>
  <c r="G111" i="8"/>
  <c r="G103" i="8"/>
  <c r="G95" i="8"/>
  <c r="G87" i="8"/>
  <c r="G79" i="8"/>
  <c r="G71" i="8"/>
  <c r="G63" i="8"/>
  <c r="G55" i="8"/>
  <c r="G47" i="8"/>
  <c r="G39" i="8"/>
  <c r="G31" i="8"/>
  <c r="G23" i="8"/>
  <c r="G15" i="8"/>
  <c r="G7" i="8"/>
  <c r="G294" i="8"/>
  <c r="G286" i="8"/>
  <c r="G278" i="8"/>
  <c r="G270" i="8"/>
  <c r="G262" i="8"/>
  <c r="G254" i="8"/>
  <c r="G246" i="8"/>
  <c r="G238" i="8"/>
  <c r="G230" i="8"/>
  <c r="G222" i="8"/>
  <c r="G214" i="8"/>
  <c r="G206" i="8"/>
  <c r="G198" i="8"/>
  <c r="G190" i="8"/>
  <c r="G182" i="8"/>
  <c r="G174" i="8"/>
  <c r="G166" i="8"/>
  <c r="G158" i="8"/>
  <c r="G150" i="8"/>
  <c r="G142" i="8"/>
  <c r="G134" i="8"/>
  <c r="G126" i="8"/>
  <c r="G118" i="8"/>
  <c r="G110" i="8"/>
  <c r="G102" i="8"/>
  <c r="G94" i="8"/>
  <c r="G86" i="8"/>
  <c r="G78" i="8"/>
  <c r="G70" i="8"/>
  <c r="G62" i="8"/>
  <c r="G54" i="8"/>
  <c r="G46" i="8"/>
  <c r="G38" i="8"/>
  <c r="G30" i="8"/>
  <c r="G22" i="8"/>
  <c r="G14" i="8"/>
  <c r="G6" i="8"/>
  <c r="G333" i="8"/>
  <c r="G325" i="8"/>
  <c r="G317" i="8"/>
  <c r="G309" i="8"/>
  <c r="G301" i="8"/>
  <c r="G293" i="8"/>
  <c r="G285" i="8"/>
  <c r="G277" i="8"/>
  <c r="G269" i="8"/>
  <c r="G261" i="8"/>
  <c r="G253" i="8"/>
  <c r="G245" i="8"/>
  <c r="G237" i="8"/>
  <c r="G229" i="8"/>
  <c r="G221" i="8"/>
  <c r="G213" i="8"/>
  <c r="G205" i="8"/>
  <c r="G197" i="8"/>
  <c r="G189" i="8"/>
  <c r="G181" i="8"/>
  <c r="G173" i="8"/>
  <c r="G165" i="8"/>
  <c r="G157" i="8"/>
  <c r="G149" i="8"/>
  <c r="G141" i="8"/>
  <c r="G133" i="8"/>
  <c r="G125" i="8"/>
  <c r="G117" i="8"/>
  <c r="G109" i="8"/>
  <c r="G101" i="8"/>
  <c r="G93" i="8"/>
  <c r="G85" i="8"/>
  <c r="G77" i="8"/>
  <c r="G69" i="8"/>
  <c r="G61" i="8"/>
  <c r="G53" i="8"/>
  <c r="G45" i="8"/>
  <c r="G37" i="8"/>
  <c r="G29" i="8"/>
  <c r="G21" i="8"/>
  <c r="G13" i="8"/>
  <c r="G5" i="8"/>
  <c r="G324" i="8"/>
  <c r="G316" i="8"/>
  <c r="G308" i="8"/>
  <c r="G300" i="8"/>
  <c r="G292" i="8"/>
  <c r="G284" i="8"/>
  <c r="G276" i="8"/>
  <c r="G268" i="8"/>
  <c r="G260" i="8"/>
  <c r="G252" i="8"/>
  <c r="G244" i="8"/>
  <c r="G236" i="8"/>
  <c r="G228" i="8"/>
  <c r="G220" i="8"/>
  <c r="G212" i="8"/>
  <c r="G204" i="8"/>
  <c r="G196" i="8"/>
  <c r="G188" i="8"/>
  <c r="G180" i="8"/>
  <c r="G172" i="8"/>
  <c r="G164" i="8"/>
  <c r="G156" i="8"/>
  <c r="G148" i="8"/>
  <c r="G140" i="8"/>
  <c r="G132" i="8"/>
  <c r="G124" i="8"/>
  <c r="G116" i="8"/>
  <c r="G108" i="8"/>
  <c r="G100" i="8"/>
  <c r="G92" i="8"/>
  <c r="G84" i="8"/>
  <c r="G76" i="8"/>
  <c r="G68" i="8"/>
  <c r="G60" i="8"/>
  <c r="G52" i="8"/>
  <c r="G44" i="8"/>
  <c r="G36" i="8"/>
  <c r="G28" i="8"/>
  <c r="G20" i="8"/>
  <c r="G12" i="8"/>
  <c r="G4" i="8"/>
  <c r="G323" i="8"/>
  <c r="G315" i="8"/>
  <c r="G307" i="8"/>
  <c r="G299" i="8"/>
  <c r="G291" i="8"/>
  <c r="G283" i="8"/>
  <c r="G275" i="8"/>
  <c r="G267" i="8"/>
  <c r="G259" i="8"/>
  <c r="G251" i="8"/>
  <c r="G243" i="8"/>
  <c r="G235" i="8"/>
  <c r="G227" i="8"/>
  <c r="G219" i="8"/>
  <c r="G211" i="8"/>
  <c r="G203" i="8"/>
  <c r="G195" i="8"/>
  <c r="G187" i="8"/>
  <c r="G179" i="8"/>
  <c r="G171" i="8"/>
  <c r="G163" i="8"/>
  <c r="G155" i="8"/>
  <c r="G147" i="8"/>
  <c r="G139" i="8"/>
  <c r="G131" i="8"/>
  <c r="G123" i="8"/>
  <c r="G115" i="8"/>
  <c r="G107" i="8"/>
  <c r="G99" i="8"/>
  <c r="G91" i="8"/>
  <c r="G83" i="8"/>
  <c r="G75" i="8"/>
  <c r="G67" i="8"/>
  <c r="G59" i="8"/>
  <c r="G51" i="8"/>
  <c r="G43" i="8"/>
  <c r="G35" i="8"/>
  <c r="G27" i="8"/>
  <c r="G19" i="8"/>
  <c r="G11" i="8"/>
  <c r="G3" i="8"/>
  <c r="G290" i="8"/>
  <c r="G282" i="8"/>
  <c r="G274" i="8"/>
  <c r="G266" i="8"/>
  <c r="G258" i="8"/>
  <c r="G250" i="8"/>
  <c r="G242" i="8"/>
  <c r="G234" i="8"/>
  <c r="G226" i="8"/>
  <c r="G218" i="8"/>
  <c r="G210" i="8"/>
  <c r="G202" i="8"/>
  <c r="G194" i="8"/>
  <c r="G186" i="8"/>
  <c r="G178" i="8"/>
  <c r="G170" i="8"/>
  <c r="G162" i="8"/>
  <c r="G154" i="8"/>
  <c r="G146" i="8"/>
  <c r="G138" i="8"/>
  <c r="G130" i="8"/>
  <c r="G122" i="8"/>
  <c r="G114" i="8"/>
  <c r="G106" i="8"/>
  <c r="G98" i="8"/>
  <c r="G90" i="8"/>
  <c r="G82" i="8"/>
  <c r="G74" i="8"/>
  <c r="G66" i="8"/>
  <c r="G58" i="8"/>
  <c r="G50" i="8"/>
  <c r="G42" i="8"/>
  <c r="G34" i="8"/>
  <c r="G26" i="8"/>
  <c r="G18" i="8"/>
  <c r="G10" i="8"/>
  <c r="G2" i="8"/>
</calcChain>
</file>

<file path=xl/sharedStrings.xml><?xml version="1.0" encoding="utf-8"?>
<sst xmlns="http://schemas.openxmlformats.org/spreadsheetml/2006/main" count="3197" uniqueCount="142">
  <si>
    <t>name</t>
  </si>
  <si>
    <t>type</t>
  </si>
  <si>
    <t>x</t>
  </si>
  <si>
    <t>y</t>
  </si>
  <si>
    <t>MAX</t>
  </si>
  <si>
    <t>h</t>
  </si>
  <si>
    <t>MIN</t>
  </si>
  <si>
    <t>START</t>
  </si>
  <si>
    <t>point</t>
  </si>
  <si>
    <t>source</t>
  </si>
  <si>
    <t>T</t>
  </si>
  <si>
    <t>start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</si>
  <si>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</si>
  <si>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</si>
  <si>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</si>
  <si>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</si>
  <si>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</si>
  <si>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</si>
  <si>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</si>
  <si>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</si>
  <si>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</si>
  <si>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</si>
  <si>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</si>
  <si>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</si>
  <si>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Lhokseumawe</t>
  </si>
  <si>
    <t>Medan</t>
  </si>
  <si>
    <t>Sibolga</t>
  </si>
  <si>
    <t>Pematang Siantar</t>
  </si>
  <si>
    <t>SBG</t>
  </si>
  <si>
    <t>Padang</t>
  </si>
  <si>
    <t>Pekanbaru</t>
  </si>
  <si>
    <t>Bengkulu</t>
  </si>
  <si>
    <t>Jambi</t>
  </si>
  <si>
    <t>JMB</t>
  </si>
  <si>
    <t>Batam</t>
  </si>
  <si>
    <t>BTM</t>
  </si>
  <si>
    <t>Palembang</t>
  </si>
  <si>
    <t>Lampung</t>
  </si>
  <si>
    <t>LSM</t>
  </si>
  <si>
    <t>MDN</t>
  </si>
  <si>
    <t>PMS</t>
  </si>
  <si>
    <t>PAD</t>
  </si>
  <si>
    <t>PAL</t>
  </si>
  <si>
    <t>PBR</t>
  </si>
  <si>
    <t>BGL</t>
  </si>
  <si>
    <t>PLG</t>
  </si>
  <si>
    <t>BDL</t>
  </si>
  <si>
    <t>Serang</t>
  </si>
  <si>
    <t>Banda Aceh</t>
  </si>
  <si>
    <t>Pangkal Pinang</t>
  </si>
  <si>
    <t>Jakarta</t>
  </si>
  <si>
    <t>Bandung</t>
  </si>
  <si>
    <t>Tasikmalaya</t>
  </si>
  <si>
    <t>Cirebon</t>
  </si>
  <si>
    <t>Tegal</t>
  </si>
  <si>
    <t>Purwokerto</t>
  </si>
  <si>
    <t>Pontianak</t>
  </si>
  <si>
    <t>Yogyakarta</t>
  </si>
  <si>
    <t>Semarang</t>
  </si>
  <si>
    <t>Solo</t>
  </si>
  <si>
    <t>Kediri</t>
  </si>
  <si>
    <t>Malang</t>
  </si>
  <si>
    <t>Surabaya</t>
  </si>
  <si>
    <t>Jember</t>
  </si>
  <si>
    <t>Palangkaraya</t>
  </si>
  <si>
    <t>Banjarmasin</t>
  </si>
  <si>
    <t>Bali</t>
  </si>
  <si>
    <t>Denpasar</t>
  </si>
  <si>
    <t>Mataram</t>
  </si>
  <si>
    <t>Balikpapan</t>
  </si>
  <si>
    <t>Samarinda</t>
  </si>
  <si>
    <t>Tarakan</t>
  </si>
  <si>
    <t>Mamuju</t>
  </si>
  <si>
    <t>Makassar</t>
  </si>
  <si>
    <t>Palu</t>
  </si>
  <si>
    <t>Kendari</t>
  </si>
  <si>
    <t>Gorontalo</t>
  </si>
  <si>
    <t>Kupang</t>
  </si>
  <si>
    <t>Manado</t>
  </si>
  <si>
    <t>Ternate</t>
  </si>
  <si>
    <t>Ambon</t>
  </si>
  <si>
    <t>Manokwari</t>
  </si>
  <si>
    <t>Jayapura</t>
  </si>
  <si>
    <t>SRG</t>
  </si>
  <si>
    <t>PGP</t>
  </si>
  <si>
    <t>KDI</t>
  </si>
  <si>
    <t>MLG</t>
  </si>
  <si>
    <t>JMR</t>
  </si>
  <si>
    <t>KPG</t>
  </si>
  <si>
    <t>JKT</t>
  </si>
  <si>
    <t>TSM</t>
  </si>
  <si>
    <t>MKS</t>
  </si>
  <si>
    <t>BDG</t>
  </si>
  <si>
    <t>MAM</t>
  </si>
  <si>
    <t>GTO</t>
  </si>
  <si>
    <t>BNA</t>
  </si>
  <si>
    <t>CBN</t>
  </si>
  <si>
    <t>TGL</t>
  </si>
  <si>
    <t>PWT</t>
  </si>
  <si>
    <t>PTK</t>
  </si>
  <si>
    <t>SMG</t>
  </si>
  <si>
    <t>SKT</t>
  </si>
  <si>
    <t>YYK</t>
  </si>
  <si>
    <t>KDR</t>
  </si>
  <si>
    <t>MTR</t>
  </si>
  <si>
    <t>SBY</t>
  </si>
  <si>
    <t>PLK</t>
  </si>
  <si>
    <t>BJM</t>
  </si>
  <si>
    <t>DPR</t>
  </si>
  <si>
    <t>BPP</t>
  </si>
  <si>
    <t>SMR</t>
  </si>
  <si>
    <t>TAR</t>
  </si>
  <si>
    <t>MND</t>
  </si>
  <si>
    <t>TTE</t>
  </si>
  <si>
    <t>AMB</t>
  </si>
  <si>
    <t>MNK</t>
  </si>
  <si>
    <t>JAP</t>
  </si>
  <si>
    <t>Sumatra</t>
  </si>
  <si>
    <t>Kepri</t>
  </si>
  <si>
    <t>Jawa</t>
  </si>
  <si>
    <t>Kalimantan</t>
  </si>
  <si>
    <t>Sulawesi</t>
  </si>
  <si>
    <t>NTT</t>
  </si>
  <si>
    <t>Maluku Utara</t>
  </si>
  <si>
    <t>Papua</t>
  </si>
  <si>
    <t>NTB</t>
  </si>
  <si>
    <t>ID</t>
  </si>
  <si>
    <t>asal</t>
  </si>
  <si>
    <t>jarak</t>
  </si>
  <si>
    <t>peti_cost</t>
  </si>
  <si>
    <t>jarak_cost</t>
  </si>
  <si>
    <t>kapasitas</t>
  </si>
  <si>
    <t>Asal</t>
  </si>
  <si>
    <t>Tujuan</t>
  </si>
  <si>
    <t>TRUK</t>
  </si>
  <si>
    <t>KBRG</t>
  </si>
  <si>
    <t>KPNG</t>
  </si>
  <si>
    <t>KRTA</t>
  </si>
  <si>
    <t>pulau</t>
  </si>
  <si>
    <t>Moda</t>
  </si>
  <si>
    <t>Matriks jarak (km)</t>
  </si>
  <si>
    <t>jarak_param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</si>
</sst>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164" formatCode="_(* #,##0.00_);_(* \(#,##0.00\);_(* \-??_);_(@_)"/>
    <numFmt numFmtId="165" formatCode="_(* #,##0_);_(* \(#,##0\);_(* \-_);_(@_)"/>
    <numFmt numFmtId="166" formatCode="0.000"/>
    <numFmt numFmtId="167" formatCode="_-&quot;Rp&quot;* #,##0_-;&quot;-Rp&quot;* #,##0_-;_-&quot;Rp&quot;* \-_-;_-@_-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4" fontId="2" fillId="0" borderId="0" applyBorder="0" applyProtection="0"/>
    <xf numFmtId="165" fontId="2" fillId="0" borderId="0" applyBorder="0" applyProtection="0"/>
    <xf numFmtId="165" fontId="2" fillId="0" borderId="0" applyBorder="0" applyProtection="0"/>
    <xf numFmtId="165" fontId="2" fillId="0" borderId="0" applyBorder="0" applyProtection="0"/>
    <xf numFmtId="0" fontId="1" fillId="0" borderId="0"/>
    <xf numFmtId="0" fontId="1" fillId="0" borderId="0"/>
  </cellStyleXfs>
  <cellXfs count="42">
    <xf numFmtId="0" fontId="0" fillId="0" borderId="0" xfId="0"/>
    <xf numFmtId="0" fontId="0" fillId="0" borderId="0" xfId="0" applyFon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center" wrapText="1"/>
    </xf>
    <xf numFmtId="42" fontId="0" fillId="0" borderId="0" xfId="0" applyNumberFormat="1"/>
    <xf numFmtId="0" fontId="4" fillId="2" borderId="1" xfId="0" applyFont="1" applyFill="1" applyBorder="1"/>
    <xf numFmtId="0" fontId="4" fillId="2" borderId="2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4" fillId="2" borderId="4" xfId="0" applyFont="1" applyFill="1" applyBorder="1"/>
    <xf numFmtId="0" fontId="0" fillId="0" borderId="5" xfId="0" applyBorder="1"/>
    <xf numFmtId="0" fontId="0" fillId="0" borderId="0" xfId="0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4" fillId="3" borderId="3" xfId="0" applyFont="1" applyFill="1" applyBorder="1"/>
    <xf numFmtId="0" fontId="0" fillId="2" borderId="1" xfId="5" applyNumberFormat="1" applyFont="1" applyFill="1" applyBorder="1" applyAlignment="1"/>
    <xf numFmtId="0" fontId="0" fillId="2" borderId="2" xfId="5" applyNumberFormat="1" applyFont="1" applyFill="1" applyBorder="1" applyAlignment="1"/>
    <xf numFmtId="0" fontId="0" fillId="0" borderId="1" xfId="5" applyNumberFormat="1" applyFont="1" applyBorder="1" applyAlignment="1"/>
    <xf numFmtId="0" fontId="0" fillId="0" borderId="2" xfId="5" applyNumberFormat="1" applyFont="1" applyBorder="1" applyAlignment="1"/>
    <xf numFmtId="0" fontId="0" fillId="2" borderId="1" xfId="6" applyNumberFormat="1" applyFont="1" applyFill="1" applyBorder="1" applyAlignment="1"/>
    <xf numFmtId="0" fontId="0" fillId="2" borderId="2" xfId="6" applyNumberFormat="1" applyFont="1" applyFill="1" applyBorder="1" applyAlignment="1"/>
    <xf numFmtId="0" fontId="0" fillId="0" borderId="1" xfId="6" applyNumberFormat="1" applyFont="1" applyBorder="1" applyAlignment="1"/>
    <xf numFmtId="0" fontId="0" fillId="0" borderId="2" xfId="6" applyNumberFormat="1" applyFont="1" applyBorder="1" applyAlignment="1"/>
    <xf numFmtId="0" fontId="0" fillId="0" borderId="1" xfId="6" applyNumberFormat="1" applyFont="1" applyBorder="1" applyAlignment="1">
      <alignment vertical="top"/>
    </xf>
    <xf numFmtId="0" fontId="0" fillId="0" borderId="2" xfId="6" applyNumberFormat="1" applyFont="1" applyBorder="1" applyAlignment="1">
      <alignment vertical="top"/>
    </xf>
    <xf numFmtId="0" fontId="5" fillId="2" borderId="1" xfId="5" applyNumberFormat="1" applyFont="1" applyFill="1" applyBorder="1" applyAlignment="1"/>
    <xf numFmtId="0" fontId="5" fillId="2" borderId="2" xfId="5" applyNumberFormat="1" applyFont="1" applyFill="1" applyBorder="1" applyAlignment="1"/>
    <xf numFmtId="0" fontId="5" fillId="0" borderId="1" xfId="5" applyNumberFormat="1" applyFont="1" applyBorder="1" applyAlignment="1"/>
    <xf numFmtId="0" fontId="5" fillId="0" borderId="2" xfId="5" applyNumberFormat="1" applyFont="1" applyBorder="1" applyAlignment="1"/>
    <xf numFmtId="0" fontId="0" fillId="2" borderId="1" xfId="6" applyNumberFormat="1" applyFont="1" applyFill="1" applyBorder="1" applyAlignment="1">
      <alignment vertical="top"/>
    </xf>
    <xf numFmtId="0" fontId="0" fillId="2" borderId="2" xfId="6" applyNumberFormat="1" applyFont="1" applyFill="1" applyBorder="1" applyAlignment="1">
      <alignment vertical="top"/>
    </xf>
    <xf numFmtId="0" fontId="5" fillId="2" borderId="1" xfId="6" applyNumberFormat="1" applyFont="1" applyFill="1" applyBorder="1" applyAlignment="1"/>
    <xf numFmtId="0" fontId="5" fillId="2" borderId="2" xfId="6" applyNumberFormat="1" applyFont="1" applyFill="1" applyBorder="1" applyAlignment="1"/>
    <xf numFmtId="0" fontId="0" fillId="2" borderId="1" xfId="5" applyNumberFormat="1" applyFont="1" applyFill="1" applyBorder="1" applyAlignment="1">
      <alignment horizontal="left"/>
    </xf>
    <xf numFmtId="0" fontId="0" fillId="2" borderId="2" xfId="5" applyNumberFormat="1" applyFont="1" applyFill="1" applyBorder="1" applyAlignment="1">
      <alignment horizontal="left"/>
    </xf>
    <xf numFmtId="0" fontId="0" fillId="0" borderId="1" xfId="5" applyNumberFormat="1" applyFont="1" applyBorder="1" applyAlignment="1">
      <alignment horizontal="left"/>
    </xf>
    <xf numFmtId="0" fontId="0" fillId="0" borderId="2" xfId="5" applyNumberFormat="1" applyFont="1" applyBorder="1" applyAlignment="1">
      <alignment horizontal="left"/>
    </xf>
  </cellXfs>
  <cellStyles count="7">
    <cellStyle name="Comma [0] 2" xfId="2" xr:uid="{00000000-0005-0000-0000-000007000000}"/>
    <cellStyle name="Comma [0] 2 2" xfId="3" xr:uid="{00000000-0005-0000-0000-000008000000}"/>
    <cellStyle name="Comma [0] 3" xfId="4" xr:uid="{00000000-0005-0000-0000-000009000000}"/>
    <cellStyle name="Comma 10" xfId="1" xr:uid="{00000000-0005-0000-0000-000006000000}"/>
    <cellStyle name="Normal" xfId="0" builtinId="0"/>
    <cellStyle name="Normal 5" xfId="5" xr:uid="{697A0E71-95EF-4E92-8483-02418BAE0982}"/>
    <cellStyle name="Normal 5 2" xfId="6" xr:uid="{CB0E77CD-A2A8-4EC8-9D41-766B9821EE9D}"/>
  </cellStyles>
  <dxfs count="8">
    <dxf>
      <numFmt numFmtId="1" formatCode="0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numFmt numFmtId="32" formatCode="_-&quot;Rp&quot;* #,##0_-;\-&quot;Rp&quot;* #,##0_-;_-&quot;Rp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E85" totalsRowShown="0">
  <autoFilter ref="A1:E85" xr:uid="{00000000-0009-0000-0100-000002000000}"/>
  <tableColumns count="5">
    <tableColumn id="2" xr3:uid="{00000000-0010-0000-0100-000002000000}" name="type"/>
    <tableColumn id="1" xr3:uid="{A41673A8-D1C9-4DC4-AAB7-AC8893CC7DEC}" name="asal"/>
    <tableColumn id="4" xr3:uid="{00000000-0010-0000-0100-000004000000}" name="peti_cost"/>
    <tableColumn id="3" xr3:uid="{64468F4C-97A2-45E9-9C40-79C8663902CF}" name="jarak_cost"/>
    <tableColumn id="5" xr3:uid="{961B54FA-DAF2-42C4-8E20-0BA5A25B457E}" name="kapasita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47" totalsRowShown="0">
  <autoFilter ref="A1:J47" xr:uid="{00000000-0009-0000-0100-000001000000}"/>
  <tableColumns count="10">
    <tableColumn id="2" xr3:uid="{00000000-0010-0000-0000-000002000000}" name="name"/>
    <tableColumn id="12" xr3:uid="{27CEAE4A-8780-441B-B03C-13201A072DFD}" name="ID"/>
    <tableColumn id="13" xr3:uid="{0C5F3EEB-97DC-4F55-AF49-5A7F6CE28118}" name="pulau"/>
    <tableColumn id="3" xr3:uid="{00000000-0010-0000-0000-000003000000}" name="type"/>
    <tableColumn id="4" xr3:uid="{00000000-0010-0000-0000-000004000000}" name="x"/>
    <tableColumn id="5" xr3:uid="{00000000-0010-0000-0000-000005000000}" name="y"/>
    <tableColumn id="6" xr3:uid="{00000000-0010-0000-0000-000006000000}" name="MAX"/>
    <tableColumn id="9" xr3:uid="{00000000-0010-0000-0000-000009000000}" name="h"/>
    <tableColumn id="10" xr3:uid="{00000000-0010-0000-0000-00000A000000}" name="MIN"/>
    <tableColumn id="11" xr3:uid="{00000000-0010-0000-0000-00000B000000}" name="STAR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53A7CB1-1A37-44E6-809B-78409F73821D}" name="Table10" displayName="Table10" ref="A1:H941" totalsRowShown="0">
  <autoFilter ref="A1:H941" xr:uid="{1930B01D-2308-4946-B31E-991EB4AF75F5}"/>
  <tableColumns count="8">
    <tableColumn id="1" xr3:uid="{8B8258EE-0FD2-4F70-A098-E7C49B14DA27}" name="Asal" dataDxfId="5" dataCellStyle="Normal 5 2"/>
    <tableColumn id="2" xr3:uid="{07C82942-D8A8-420D-B6D3-4FBBF4E605C5}" name="Tujuan" dataDxfId="4" dataCellStyle="Normal 5 2"/>
    <tableColumn id="3" xr3:uid="{86A84C91-50CB-47F1-ADFC-70BAD1241CDB}" name="Moda"/>
    <tableColumn id="4" xr3:uid="{B7223E06-8552-4B89-936F-25ACEBA1BDE7}" name="jarak">
      <calculatedColumnFormula>INDEX(distances!$B$2:$AU$47,MATCH(A2,distances!$A$2:$A$47,0),MATCH(B2,distances!$B$1:$AU$1,0))</calculatedColumnFormula>
    </tableColumn>
    <tableColumn id="5" xr3:uid="{E33288A8-4856-420E-AC62-C0CC8E81CB8B}" name="peti_cost" dataDxfId="3">
      <calculatedColumnFormula>IF(Table10[[#This Row],[Asal]]="Jakarta",INDEX(param!$C$2:$E$5,MATCH(Table10[[#This Row],[Moda]],param!$A$2:$A$5,0),1),INDEX(param!$C$6:$E$9,MATCH(Table10[[#This Row],[Moda]],param!$A$6:$A$9,0),1))</calculatedColumnFormula>
    </tableColumn>
    <tableColumn id="6" xr3:uid="{08EA9F0F-E655-4D99-B698-64665B777A2B}" name="jarak_param" dataDxfId="2">
      <calculatedColumnFormula>IF(Table10[[#This Row],[Asal]]="Jakarta",INDEX(param!$C$2:$E$5,MATCH(Table10[[#This Row],[Moda]],param!$A$2:$A$5,0),2),INDEX(param!$C$6:$E$9,MATCH(Table10[[#This Row],[Moda]],param!$A$6:$A$9,0),2))</calculatedColumnFormula>
    </tableColumn>
    <tableColumn id="7" xr3:uid="{4981E74A-D0DC-4EEF-9141-86EEC86A1003}" name="jarak_cost" dataDxfId="1">
      <calculatedColumnFormula>Table10[[#This Row],[jarak_param]]*Table10[[#This Row],[jarak]]</calculatedColumnFormula>
    </tableColumn>
    <tableColumn id="8" xr3:uid="{EEF736E0-8CAD-46C6-90CC-D682C359CDDA}" name="kapasitas" dataDxfId="0">
      <calculatedColumnFormula>INDEX(param!$E$2:$E$5,MATCH(Table10[[#This Row],[Moda]],param!$A$2:$A$5,0))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7" displayName="Table7" ref="A1:B2" totalsRowShown="0">
  <autoFilter ref="A1:B2" xr:uid="{00000000-0009-0000-0100-000003000000}"/>
  <tableColumns count="2">
    <tableColumn id="1" xr3:uid="{00000000-0010-0000-0200-000001000000}" name="T"/>
    <tableColumn id="2" xr3:uid="{00000000-0010-0000-0200-000002000000}" name="start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9" displayName="Table9" ref="A1:M47" totalsRowShown="0">
  <autoFilter ref="A1:M47" xr:uid="{00000000-0009-0000-0100-000004000000}"/>
  <tableColumns count="13">
    <tableColumn id="1" xr3:uid="{00000000-0010-0000-0300-000001000000}" name="point"/>
    <tableColumn id="2" xr3:uid="{00000000-0010-0000-0300-000002000000}" name="1"/>
    <tableColumn id="3" xr3:uid="{00000000-0010-0000-0300-000003000000}" name="2"/>
    <tableColumn id="4" xr3:uid="{00000000-0010-0000-0300-000004000000}" name="3"/>
    <tableColumn id="5" xr3:uid="{00000000-0010-0000-0300-000005000000}" name="4"/>
    <tableColumn id="6" xr3:uid="{00000000-0010-0000-0300-000006000000}" name="5"/>
    <tableColumn id="7" xr3:uid="{00000000-0010-0000-0300-000007000000}" name="6"/>
    <tableColumn id="8" xr3:uid="{00000000-0010-0000-0300-000008000000}" name="7"/>
    <tableColumn id="9" xr3:uid="{00000000-0010-0000-0300-000009000000}" name="8"/>
    <tableColumn id="10" xr3:uid="{00000000-0010-0000-0300-00000A000000}" name="9"/>
    <tableColumn id="11" xr3:uid="{00000000-0010-0000-0300-00000B000000}" name="10"/>
    <tableColumn id="12" xr3:uid="{00000000-0010-0000-0300-00000C000000}" name="11"/>
    <tableColumn id="13" xr3:uid="{00000000-0010-0000-0300-00000D000000}" name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2"/>
  <sheetViews>
    <sheetView zoomScaleNormal="100" workbookViewId="0">
      <selection activeCell="E2" sqref="E2"/>
    </sheetView>
  </sheetViews>
  <sheetFormatPr defaultColWidth="8.85546875" defaultRowHeight="15" x14ac:dyDescent="0.25"/>
  <cols>
    <col min="1" max="1" width="17" bestFit="1" customWidth="1"/>
    <col min="2" max="2" width="6.85546875" bestFit="1" customWidth="1"/>
    <col min="3" max="3" width="11.42578125" bestFit="1" customWidth="1"/>
    <col min="4" max="4" width="12.140625" bestFit="1" customWidth="1"/>
    <col min="5" max="5" width="11.42578125" bestFit="1" customWidth="1"/>
    <col min="1007" max="1007" width="11.5703125" customWidth="1"/>
  </cols>
  <sheetData>
    <row r="1" spans="1:5" x14ac:dyDescent="0.25">
      <c r="A1" s="1" t="s">
        <v>1</v>
      </c>
      <c r="B1" s="1" t="s">
        <v>127</v>
      </c>
      <c r="C1" s="1" t="s">
        <v>129</v>
      </c>
      <c r="D1" t="s">
        <v>130</v>
      </c>
      <c r="E1" t="s">
        <v>131</v>
      </c>
    </row>
    <row r="2" spans="1:5" x14ac:dyDescent="0.25">
      <c r="A2" t="s">
        <v>134</v>
      </c>
      <c r="B2" t="s">
        <v>50</v>
      </c>
      <c r="C2">
        <v>3000</v>
      </c>
      <c r="D2">
        <v>60853</v>
      </c>
      <c r="E2">
        <v>250</v>
      </c>
    </row>
    <row r="3" spans="1:5" x14ac:dyDescent="0.25">
      <c r="A3" t="s">
        <v>135</v>
      </c>
      <c r="B3" t="s">
        <v>50</v>
      </c>
      <c r="C3">
        <v>49849</v>
      </c>
      <c r="D3">
        <v>36690</v>
      </c>
      <c r="E3">
        <v>8250</v>
      </c>
    </row>
    <row r="4" spans="1:5" x14ac:dyDescent="0.25">
      <c r="A4" t="s">
        <v>136</v>
      </c>
      <c r="B4" t="s">
        <v>50</v>
      </c>
      <c r="C4">
        <v>85741</v>
      </c>
      <c r="D4">
        <v>34655</v>
      </c>
      <c r="E4">
        <v>8250</v>
      </c>
    </row>
    <row r="5" spans="1:5" x14ac:dyDescent="0.25">
      <c r="A5" t="s">
        <v>137</v>
      </c>
      <c r="B5" t="s">
        <v>50</v>
      </c>
      <c r="C5">
        <v>64307</v>
      </c>
      <c r="D5">
        <v>97635</v>
      </c>
      <c r="E5">
        <v>3000</v>
      </c>
    </row>
    <row r="6" spans="1:5" x14ac:dyDescent="0.25">
      <c r="A6" t="s">
        <v>134</v>
      </c>
      <c r="B6" t="s">
        <v>8</v>
      </c>
      <c r="C6">
        <v>8186</v>
      </c>
      <c r="D6">
        <v>40806</v>
      </c>
      <c r="E6">
        <v>250</v>
      </c>
    </row>
    <row r="7" spans="1:5" x14ac:dyDescent="0.25">
      <c r="A7" t="s">
        <v>135</v>
      </c>
      <c r="B7" t="s">
        <v>8</v>
      </c>
      <c r="C7">
        <v>102400</v>
      </c>
      <c r="D7">
        <v>38379</v>
      </c>
      <c r="E7">
        <v>8250</v>
      </c>
    </row>
    <row r="8" spans="1:5" x14ac:dyDescent="0.25">
      <c r="A8" t="s">
        <v>136</v>
      </c>
      <c r="B8" t="s">
        <v>8</v>
      </c>
      <c r="C8">
        <v>87501</v>
      </c>
      <c r="D8">
        <v>121606</v>
      </c>
      <c r="E8">
        <v>8250</v>
      </c>
    </row>
    <row r="9" spans="1:5" x14ac:dyDescent="0.25">
      <c r="A9" t="s">
        <v>137</v>
      </c>
      <c r="B9" t="s">
        <v>8</v>
      </c>
      <c r="C9">
        <v>64807</v>
      </c>
      <c r="D9">
        <v>94533</v>
      </c>
      <c r="E9">
        <v>3000</v>
      </c>
    </row>
    <row r="65" spans="1:3" x14ac:dyDescent="0.25">
      <c r="A65" s="5"/>
      <c r="B65" s="5"/>
      <c r="C65" s="5"/>
    </row>
    <row r="66" spans="1:3" x14ac:dyDescent="0.25">
      <c r="A66" s="5"/>
      <c r="B66" s="5"/>
      <c r="C66" s="5"/>
    </row>
    <row r="67" spans="1:3" x14ac:dyDescent="0.25">
      <c r="A67" s="5"/>
      <c r="B67" s="5"/>
      <c r="C67" s="5"/>
    </row>
    <row r="68" spans="1:3" x14ac:dyDescent="0.25">
      <c r="A68" s="5"/>
      <c r="B68" s="5"/>
      <c r="C68" s="5"/>
    </row>
    <row r="69" spans="1:3" x14ac:dyDescent="0.25">
      <c r="A69" s="5"/>
      <c r="B69" s="5"/>
      <c r="C69" s="5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ht="13.5" customHeight="1" x14ac:dyDescent="0.25">
      <c r="A73" s="6"/>
      <c r="B73" s="6"/>
      <c r="C73" s="6"/>
    </row>
    <row r="74" spans="1:3" x14ac:dyDescent="0.25">
      <c r="A74" s="5"/>
      <c r="B74" s="5"/>
      <c r="C74" s="5"/>
    </row>
    <row r="75" spans="1:3" x14ac:dyDescent="0.25">
      <c r="A75" s="5"/>
      <c r="B75" s="5"/>
      <c r="C75" s="5"/>
    </row>
    <row r="76" spans="1:3" x14ac:dyDescent="0.25">
      <c r="A76" s="5"/>
      <c r="B76" s="5"/>
      <c r="C76" s="5"/>
    </row>
    <row r="77" spans="1:3" x14ac:dyDescent="0.25">
      <c r="A77" s="5"/>
      <c r="B77" s="5"/>
      <c r="C77" s="5"/>
    </row>
    <row r="78" spans="1:3" x14ac:dyDescent="0.25">
      <c r="A78" s="5"/>
      <c r="B78" s="5"/>
      <c r="C78" s="5"/>
    </row>
    <row r="79" spans="1:3" x14ac:dyDescent="0.25">
      <c r="A79" s="5"/>
      <c r="B79" s="5"/>
      <c r="C79" s="5"/>
    </row>
    <row r="80" spans="1:3" x14ac:dyDescent="0.25">
      <c r="A80" s="5"/>
      <c r="B80" s="5"/>
      <c r="C80" s="5"/>
    </row>
    <row r="81" spans="1:3" x14ac:dyDescent="0.25">
      <c r="A81" s="5"/>
      <c r="B81" s="5"/>
      <c r="C81" s="5"/>
    </row>
    <row r="82" spans="1:3" x14ac:dyDescent="0.25">
      <c r="A82" s="5"/>
      <c r="B82" s="5"/>
      <c r="C82" s="5"/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zoomScaleNormal="100" workbookViewId="0">
      <selection activeCell="E7" sqref="E7"/>
    </sheetView>
  </sheetViews>
  <sheetFormatPr defaultColWidth="8.85546875" defaultRowHeight="15" x14ac:dyDescent="0.25"/>
  <cols>
    <col min="1" max="1" width="16.5703125" bestFit="1" customWidth="1"/>
    <col min="2" max="2" width="8.140625" bestFit="1" customWidth="1"/>
    <col min="3" max="3" width="14" bestFit="1" customWidth="1"/>
    <col min="4" max="4" width="7.28515625" bestFit="1" customWidth="1"/>
    <col min="5" max="5" width="12" customWidth="1"/>
    <col min="6" max="6" width="11.7109375" customWidth="1"/>
    <col min="7" max="7" width="8" bestFit="1" customWidth="1"/>
    <col min="8" max="8" width="5.5703125" customWidth="1"/>
    <col min="9" max="10" width="8.7109375" bestFit="1" customWidth="1"/>
    <col min="1021" max="1021" width="11.5703125" customWidth="1"/>
  </cols>
  <sheetData>
    <row r="1" spans="1:10" x14ac:dyDescent="0.25">
      <c r="A1" s="1" t="s">
        <v>0</v>
      </c>
      <c r="B1" s="1" t="s">
        <v>126</v>
      </c>
      <c r="C1" s="1" t="s">
        <v>138</v>
      </c>
      <c r="D1" s="1" t="s">
        <v>1</v>
      </c>
      <c r="E1" s="1" t="s">
        <v>2</v>
      </c>
      <c r="F1" s="1" t="s">
        <v>3</v>
      </c>
      <c r="G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48</v>
      </c>
      <c r="B2" t="s">
        <v>95</v>
      </c>
      <c r="C2" t="s">
        <v>117</v>
      </c>
      <c r="D2" t="s">
        <v>8</v>
      </c>
      <c r="E2">
        <v>95.316867200000004</v>
      </c>
      <c r="F2">
        <v>5.5576385000000004</v>
      </c>
      <c r="G2">
        <v>2856</v>
      </c>
      <c r="H2" s="2">
        <v>0.1</v>
      </c>
      <c r="I2">
        <v>0</v>
      </c>
      <c r="J2" s="3">
        <v>2856</v>
      </c>
    </row>
    <row r="3" spans="1:10" x14ac:dyDescent="0.25">
      <c r="A3" t="s">
        <v>24</v>
      </c>
      <c r="B3" t="s">
        <v>38</v>
      </c>
      <c r="C3" t="s">
        <v>117</v>
      </c>
      <c r="D3" t="s">
        <v>8</v>
      </c>
      <c r="E3">
        <v>97.141161199999999</v>
      </c>
      <c r="F3">
        <v>5.1823794000000003</v>
      </c>
      <c r="G3">
        <v>8400</v>
      </c>
      <c r="H3" s="2">
        <v>0.1</v>
      </c>
      <c r="I3">
        <v>0</v>
      </c>
      <c r="J3" s="3">
        <v>6192</v>
      </c>
    </row>
    <row r="4" spans="1:10" x14ac:dyDescent="0.25">
      <c r="A4" t="s">
        <v>25</v>
      </c>
      <c r="B4" t="s">
        <v>39</v>
      </c>
      <c r="C4" t="s">
        <v>117</v>
      </c>
      <c r="D4" t="s">
        <v>8</v>
      </c>
      <c r="E4">
        <v>98.677069200000005</v>
      </c>
      <c r="F4">
        <v>3.5907933999999999</v>
      </c>
      <c r="G4">
        <v>33676</v>
      </c>
      <c r="H4" s="2">
        <v>0.1</v>
      </c>
      <c r="I4">
        <v>0</v>
      </c>
      <c r="J4" s="3">
        <v>7170</v>
      </c>
    </row>
    <row r="5" spans="1:10" x14ac:dyDescent="0.25">
      <c r="A5" t="s">
        <v>26</v>
      </c>
      <c r="B5" t="s">
        <v>28</v>
      </c>
      <c r="C5" t="s">
        <v>117</v>
      </c>
      <c r="D5" t="s">
        <v>8</v>
      </c>
      <c r="E5">
        <v>98.77534</v>
      </c>
      <c r="F5">
        <v>1.7474852000000001</v>
      </c>
      <c r="G5">
        <v>4172</v>
      </c>
      <c r="H5" s="2">
        <v>0.1</v>
      </c>
      <c r="I5">
        <v>0</v>
      </c>
      <c r="J5" s="3">
        <v>4172</v>
      </c>
    </row>
    <row r="6" spans="1:10" x14ac:dyDescent="0.25">
      <c r="A6" t="s">
        <v>27</v>
      </c>
      <c r="B6" t="s">
        <v>40</v>
      </c>
      <c r="C6" t="s">
        <v>117</v>
      </c>
      <c r="D6" t="s">
        <v>8</v>
      </c>
      <c r="E6">
        <v>99.058270500000006</v>
      </c>
      <c r="F6">
        <v>2.9556306999999999</v>
      </c>
      <c r="G6">
        <v>4968</v>
      </c>
      <c r="H6" s="2">
        <v>0.1</v>
      </c>
      <c r="I6">
        <v>0</v>
      </c>
      <c r="J6" s="3">
        <v>4948</v>
      </c>
    </row>
    <row r="7" spans="1:10" x14ac:dyDescent="0.25">
      <c r="A7" t="s">
        <v>29</v>
      </c>
      <c r="B7" t="s">
        <v>41</v>
      </c>
      <c r="C7" t="s">
        <v>117</v>
      </c>
      <c r="D7" t="s">
        <v>8</v>
      </c>
      <c r="E7">
        <v>100.3622993</v>
      </c>
      <c r="F7">
        <v>-0.94305039999999996</v>
      </c>
      <c r="G7">
        <v>13424</v>
      </c>
      <c r="H7" s="2">
        <v>0.1</v>
      </c>
      <c r="I7">
        <v>0</v>
      </c>
      <c r="J7" s="3">
        <v>9355</v>
      </c>
    </row>
    <row r="8" spans="1:10" x14ac:dyDescent="0.25">
      <c r="A8" t="s">
        <v>30</v>
      </c>
      <c r="B8" t="s">
        <v>43</v>
      </c>
      <c r="C8" t="s">
        <v>117</v>
      </c>
      <c r="D8" t="s">
        <v>8</v>
      </c>
      <c r="E8">
        <v>101.446956</v>
      </c>
      <c r="F8">
        <v>0.51469969999999998</v>
      </c>
      <c r="G8">
        <v>7000</v>
      </c>
      <c r="H8" s="2">
        <v>0.1</v>
      </c>
      <c r="I8">
        <v>0</v>
      </c>
      <c r="J8" s="3">
        <v>7000</v>
      </c>
    </row>
    <row r="9" spans="1:10" x14ac:dyDescent="0.25">
      <c r="A9" t="s">
        <v>31</v>
      </c>
      <c r="B9" t="s">
        <v>44</v>
      </c>
      <c r="C9" t="s">
        <v>117</v>
      </c>
      <c r="D9" t="s">
        <v>8</v>
      </c>
      <c r="E9">
        <v>102.253207</v>
      </c>
      <c r="F9">
        <v>-3.7901980000000002</v>
      </c>
      <c r="G9">
        <v>2800</v>
      </c>
      <c r="H9" s="2">
        <v>0.1</v>
      </c>
      <c r="I9">
        <v>0</v>
      </c>
      <c r="J9" s="3">
        <v>2800</v>
      </c>
    </row>
    <row r="10" spans="1:10" x14ac:dyDescent="0.25">
      <c r="A10" t="s">
        <v>32</v>
      </c>
      <c r="B10" t="s">
        <v>33</v>
      </c>
      <c r="C10" t="s">
        <v>117</v>
      </c>
      <c r="D10" t="s">
        <v>8</v>
      </c>
      <c r="E10">
        <v>103.5828587</v>
      </c>
      <c r="F10">
        <v>-1.6091815</v>
      </c>
      <c r="G10">
        <v>6687</v>
      </c>
      <c r="H10" s="2">
        <v>0.1</v>
      </c>
      <c r="I10">
        <v>0</v>
      </c>
      <c r="J10" s="3">
        <v>6687</v>
      </c>
    </row>
    <row r="11" spans="1:10" x14ac:dyDescent="0.25">
      <c r="A11" t="s">
        <v>34</v>
      </c>
      <c r="B11" t="s">
        <v>35</v>
      </c>
      <c r="C11" t="s">
        <v>118</v>
      </c>
      <c r="D11" t="s">
        <v>8</v>
      </c>
      <c r="E11">
        <v>104.0558977</v>
      </c>
      <c r="F11">
        <v>1.1292039</v>
      </c>
      <c r="G11">
        <v>7700</v>
      </c>
      <c r="H11" s="2">
        <v>0.1</v>
      </c>
      <c r="I11">
        <v>0</v>
      </c>
      <c r="J11" s="3">
        <v>5114</v>
      </c>
    </row>
    <row r="12" spans="1:10" x14ac:dyDescent="0.25">
      <c r="A12" t="s">
        <v>36</v>
      </c>
      <c r="B12" t="s">
        <v>45</v>
      </c>
      <c r="C12" t="s">
        <v>117</v>
      </c>
      <c r="D12" t="s">
        <v>8</v>
      </c>
      <c r="E12">
        <v>104.7544829</v>
      </c>
      <c r="F12">
        <v>-2.9755940000000001</v>
      </c>
      <c r="G12">
        <v>19152</v>
      </c>
      <c r="H12" s="2">
        <v>0.1</v>
      </c>
      <c r="I12">
        <v>0</v>
      </c>
      <c r="J12" s="3">
        <v>12579</v>
      </c>
    </row>
    <row r="13" spans="1:10" x14ac:dyDescent="0.25">
      <c r="A13" t="s">
        <v>37</v>
      </c>
      <c r="B13" t="s">
        <v>46</v>
      </c>
      <c r="C13" t="s">
        <v>117</v>
      </c>
      <c r="D13" t="s">
        <v>8</v>
      </c>
      <c r="E13">
        <v>105.26740599999999</v>
      </c>
      <c r="F13">
        <v>-5.4434601000000002</v>
      </c>
      <c r="G13">
        <v>22400</v>
      </c>
      <c r="H13" s="2">
        <v>0.1</v>
      </c>
      <c r="I13">
        <v>0</v>
      </c>
      <c r="J13" s="3">
        <v>11641</v>
      </c>
    </row>
    <row r="14" spans="1:10" x14ac:dyDescent="0.25">
      <c r="A14" t="s">
        <v>47</v>
      </c>
      <c r="B14" t="s">
        <v>83</v>
      </c>
      <c r="C14" t="s">
        <v>119</v>
      </c>
      <c r="D14" t="s">
        <v>8</v>
      </c>
      <c r="E14">
        <v>106.14980679999999</v>
      </c>
      <c r="F14">
        <v>-6.1758652999999999</v>
      </c>
      <c r="G14">
        <v>7686</v>
      </c>
      <c r="H14" s="2">
        <v>0.1</v>
      </c>
      <c r="I14">
        <v>0</v>
      </c>
      <c r="J14" s="3">
        <v>7686</v>
      </c>
    </row>
    <row r="15" spans="1:10" x14ac:dyDescent="0.25">
      <c r="A15" t="s">
        <v>49</v>
      </c>
      <c r="B15" t="s">
        <v>84</v>
      </c>
      <c r="C15" t="s">
        <v>117</v>
      </c>
      <c r="D15" t="s">
        <v>8</v>
      </c>
      <c r="E15">
        <v>106.15707260000001</v>
      </c>
      <c r="F15">
        <v>-2.1489221000000001</v>
      </c>
      <c r="G15">
        <v>8190</v>
      </c>
      <c r="H15" s="2">
        <v>0.1</v>
      </c>
      <c r="I15">
        <v>0</v>
      </c>
      <c r="J15" s="3">
        <v>5717</v>
      </c>
    </row>
    <row r="16" spans="1:10" x14ac:dyDescent="0.25">
      <c r="A16" t="s">
        <v>50</v>
      </c>
      <c r="B16" t="s">
        <v>89</v>
      </c>
      <c r="C16" t="s">
        <v>119</v>
      </c>
      <c r="D16" t="s">
        <v>9</v>
      </c>
      <c r="E16">
        <v>106.8247514</v>
      </c>
      <c r="F16">
        <v>-6.1667636000000003</v>
      </c>
      <c r="G16">
        <v>9999999</v>
      </c>
      <c r="H16" s="2">
        <v>0.1</v>
      </c>
      <c r="I16">
        <v>0</v>
      </c>
      <c r="J16" s="3">
        <v>495618</v>
      </c>
    </row>
    <row r="17" spans="1:10" x14ac:dyDescent="0.25">
      <c r="A17" t="s">
        <v>51</v>
      </c>
      <c r="B17" t="s">
        <v>92</v>
      </c>
      <c r="C17" t="s">
        <v>119</v>
      </c>
      <c r="D17" t="s">
        <v>8</v>
      </c>
      <c r="E17">
        <v>107.60927940000001</v>
      </c>
      <c r="F17">
        <v>-6.9143356000000002</v>
      </c>
      <c r="G17">
        <v>72956</v>
      </c>
      <c r="H17" s="2">
        <v>0.1</v>
      </c>
      <c r="I17">
        <v>0</v>
      </c>
      <c r="J17" s="3">
        <v>21851</v>
      </c>
    </row>
    <row r="18" spans="1:10" x14ac:dyDescent="0.25">
      <c r="A18" t="s">
        <v>52</v>
      </c>
      <c r="B18" t="s">
        <v>90</v>
      </c>
      <c r="C18" t="s">
        <v>119</v>
      </c>
      <c r="D18" t="s">
        <v>8</v>
      </c>
      <c r="E18">
        <v>108.22577889999999</v>
      </c>
      <c r="F18">
        <v>-7.3265653999999998</v>
      </c>
      <c r="G18">
        <v>3990</v>
      </c>
      <c r="H18" s="2">
        <v>0.1</v>
      </c>
      <c r="I18">
        <v>0</v>
      </c>
      <c r="J18" s="3">
        <v>3990</v>
      </c>
    </row>
    <row r="19" spans="1:10" x14ac:dyDescent="0.25">
      <c r="A19" t="s">
        <v>53</v>
      </c>
      <c r="B19" t="s">
        <v>96</v>
      </c>
      <c r="C19" t="s">
        <v>119</v>
      </c>
      <c r="D19" t="s">
        <v>8</v>
      </c>
      <c r="E19">
        <v>108.57218520000001</v>
      </c>
      <c r="F19">
        <v>-6.7189801999999998</v>
      </c>
      <c r="G19">
        <v>21000</v>
      </c>
      <c r="H19" s="2">
        <v>0.1</v>
      </c>
      <c r="I19">
        <v>0</v>
      </c>
      <c r="J19" s="3">
        <v>6465</v>
      </c>
    </row>
    <row r="20" spans="1:10" x14ac:dyDescent="0.25">
      <c r="A20" t="s">
        <v>54</v>
      </c>
      <c r="B20" t="s">
        <v>97</v>
      </c>
      <c r="C20" t="s">
        <v>119</v>
      </c>
      <c r="D20" t="s">
        <v>8</v>
      </c>
      <c r="E20">
        <v>109.1288435</v>
      </c>
      <c r="F20">
        <v>-6.8679807999999998</v>
      </c>
      <c r="G20">
        <v>6729</v>
      </c>
      <c r="H20" s="2">
        <v>0.1</v>
      </c>
      <c r="I20">
        <v>0</v>
      </c>
      <c r="J20" s="3">
        <v>5741</v>
      </c>
    </row>
    <row r="21" spans="1:10" x14ac:dyDescent="0.25">
      <c r="A21" t="s">
        <v>55</v>
      </c>
      <c r="B21" t="s">
        <v>98</v>
      </c>
      <c r="C21" t="s">
        <v>119</v>
      </c>
      <c r="D21" t="s">
        <v>8</v>
      </c>
      <c r="E21">
        <v>109.2379672</v>
      </c>
      <c r="F21">
        <v>-7.4222463000000003</v>
      </c>
      <c r="G21">
        <v>1680</v>
      </c>
      <c r="H21" s="2">
        <v>0.1</v>
      </c>
      <c r="I21">
        <v>0</v>
      </c>
      <c r="J21" s="3">
        <v>1680</v>
      </c>
    </row>
    <row r="22" spans="1:10" x14ac:dyDescent="0.25">
      <c r="A22" t="s">
        <v>56</v>
      </c>
      <c r="B22" t="s">
        <v>99</v>
      </c>
      <c r="C22" t="s">
        <v>120</v>
      </c>
      <c r="D22" t="s">
        <v>8</v>
      </c>
      <c r="E22">
        <v>109.35379</v>
      </c>
      <c r="F22">
        <v>-5.9941000000000001E-2</v>
      </c>
      <c r="G22">
        <v>22008</v>
      </c>
      <c r="H22" s="2">
        <v>0.1</v>
      </c>
      <c r="I22">
        <v>0</v>
      </c>
      <c r="J22" s="3">
        <v>6447</v>
      </c>
    </row>
    <row r="23" spans="1:10" x14ac:dyDescent="0.25">
      <c r="A23" t="s">
        <v>57</v>
      </c>
      <c r="B23" t="s">
        <v>102</v>
      </c>
      <c r="C23" t="s">
        <v>119</v>
      </c>
      <c r="D23" t="s">
        <v>8</v>
      </c>
      <c r="E23">
        <v>110.36593790000001</v>
      </c>
      <c r="F23">
        <v>-7.8018115000000003</v>
      </c>
      <c r="G23">
        <v>17078</v>
      </c>
      <c r="H23" s="2">
        <v>0.1</v>
      </c>
      <c r="I23">
        <v>0</v>
      </c>
      <c r="J23" s="3">
        <v>9606</v>
      </c>
    </row>
    <row r="24" spans="1:10" x14ac:dyDescent="0.25">
      <c r="A24" t="s">
        <v>58</v>
      </c>
      <c r="B24" t="s">
        <v>100</v>
      </c>
      <c r="C24" t="s">
        <v>119</v>
      </c>
      <c r="D24" t="s">
        <v>8</v>
      </c>
      <c r="E24">
        <v>110.4226331</v>
      </c>
      <c r="F24">
        <v>-6.9946758000000004</v>
      </c>
      <c r="G24">
        <v>57003</v>
      </c>
      <c r="H24" s="2">
        <v>0.1</v>
      </c>
      <c r="I24">
        <v>0</v>
      </c>
      <c r="J24" s="3">
        <v>12950</v>
      </c>
    </row>
    <row r="25" spans="1:10" x14ac:dyDescent="0.25">
      <c r="A25" t="s">
        <v>59</v>
      </c>
      <c r="B25" t="s">
        <v>101</v>
      </c>
      <c r="C25" t="s">
        <v>119</v>
      </c>
      <c r="D25" t="s">
        <v>8</v>
      </c>
      <c r="E25">
        <v>110.8295009</v>
      </c>
      <c r="F25">
        <v>-7.5708804000000001</v>
      </c>
      <c r="G25">
        <v>18900</v>
      </c>
      <c r="H25" s="2">
        <v>0.1</v>
      </c>
      <c r="I25">
        <v>0</v>
      </c>
      <c r="J25" s="3">
        <v>11090</v>
      </c>
    </row>
    <row r="26" spans="1:10" x14ac:dyDescent="0.25">
      <c r="A26" t="s">
        <v>60</v>
      </c>
      <c r="B26" t="s">
        <v>103</v>
      </c>
      <c r="C26" t="s">
        <v>119</v>
      </c>
      <c r="D26" t="s">
        <v>8</v>
      </c>
      <c r="E26">
        <v>112.0138795</v>
      </c>
      <c r="F26">
        <v>-7.8141708000000003</v>
      </c>
      <c r="G26">
        <v>5250</v>
      </c>
      <c r="H26" s="2">
        <v>0.1</v>
      </c>
      <c r="I26">
        <v>0</v>
      </c>
      <c r="J26" s="3">
        <v>5250</v>
      </c>
    </row>
    <row r="27" spans="1:10" x14ac:dyDescent="0.25">
      <c r="A27" t="s">
        <v>61</v>
      </c>
      <c r="B27" t="s">
        <v>86</v>
      </c>
      <c r="C27" t="s">
        <v>119</v>
      </c>
      <c r="D27" t="s">
        <v>8</v>
      </c>
      <c r="E27">
        <v>112.6314473</v>
      </c>
      <c r="F27">
        <v>-7.9816267999999999</v>
      </c>
      <c r="G27">
        <v>3612</v>
      </c>
      <c r="H27" s="2">
        <v>0.1</v>
      </c>
      <c r="I27">
        <v>0</v>
      </c>
      <c r="J27" s="3">
        <v>3612</v>
      </c>
    </row>
    <row r="28" spans="1:10" x14ac:dyDescent="0.25">
      <c r="A28" t="s">
        <v>62</v>
      </c>
      <c r="B28" t="s">
        <v>105</v>
      </c>
      <c r="C28" t="s">
        <v>119</v>
      </c>
      <c r="D28" t="s">
        <v>8</v>
      </c>
      <c r="E28">
        <v>112.7377473</v>
      </c>
      <c r="F28">
        <v>-7.2441902999999996</v>
      </c>
      <c r="G28">
        <v>20300</v>
      </c>
      <c r="H28" s="2">
        <v>0.1</v>
      </c>
      <c r="I28">
        <v>0</v>
      </c>
      <c r="J28" s="3">
        <v>17758</v>
      </c>
    </row>
    <row r="29" spans="1:10" x14ac:dyDescent="0.25">
      <c r="A29" t="s">
        <v>63</v>
      </c>
      <c r="B29" t="s">
        <v>87</v>
      </c>
      <c r="C29" t="s">
        <v>119</v>
      </c>
      <c r="D29" t="s">
        <v>8</v>
      </c>
      <c r="E29">
        <v>113.6793971</v>
      </c>
      <c r="F29">
        <v>-8.1782815000000006</v>
      </c>
      <c r="G29">
        <v>13415</v>
      </c>
      <c r="H29" s="2">
        <v>0.1</v>
      </c>
      <c r="I29">
        <v>-9999999</v>
      </c>
      <c r="J29" s="3">
        <v>13208</v>
      </c>
    </row>
    <row r="30" spans="1:10" x14ac:dyDescent="0.25">
      <c r="A30" t="s">
        <v>64</v>
      </c>
      <c r="B30" t="s">
        <v>106</v>
      </c>
      <c r="C30" t="s">
        <v>120</v>
      </c>
      <c r="D30" t="s">
        <v>8</v>
      </c>
      <c r="E30">
        <v>113.925826</v>
      </c>
      <c r="F30">
        <v>-2.2136980999999998</v>
      </c>
      <c r="G30">
        <v>2520</v>
      </c>
      <c r="H30" s="2">
        <v>0.1</v>
      </c>
      <c r="I30">
        <v>0</v>
      </c>
      <c r="J30" s="3">
        <v>2520</v>
      </c>
    </row>
    <row r="31" spans="1:10" x14ac:dyDescent="0.25">
      <c r="A31" t="s">
        <v>65</v>
      </c>
      <c r="B31" t="s">
        <v>107</v>
      </c>
      <c r="C31" t="s">
        <v>120</v>
      </c>
      <c r="D31" t="s">
        <v>8</v>
      </c>
      <c r="E31">
        <v>114.5918511</v>
      </c>
      <c r="F31">
        <v>-3.3236477999999998</v>
      </c>
      <c r="G31">
        <v>6888</v>
      </c>
      <c r="H31" s="2">
        <v>0.1</v>
      </c>
      <c r="I31">
        <v>0</v>
      </c>
      <c r="J31" s="3">
        <v>6888</v>
      </c>
    </row>
    <row r="32" spans="1:10" x14ac:dyDescent="0.25">
      <c r="A32" t="s">
        <v>67</v>
      </c>
      <c r="B32" t="s">
        <v>108</v>
      </c>
      <c r="C32" t="s">
        <v>66</v>
      </c>
      <c r="D32" t="s">
        <v>8</v>
      </c>
      <c r="E32">
        <v>115.22278300000001</v>
      </c>
      <c r="F32">
        <v>-8.6683053999999995</v>
      </c>
      <c r="G32">
        <v>26049</v>
      </c>
      <c r="H32" s="2">
        <v>0.1</v>
      </c>
      <c r="I32">
        <v>0</v>
      </c>
      <c r="J32" s="3">
        <v>8510</v>
      </c>
    </row>
    <row r="33" spans="1:10" x14ac:dyDescent="0.25">
      <c r="A33" t="s">
        <v>68</v>
      </c>
      <c r="B33" t="s">
        <v>104</v>
      </c>
      <c r="C33" t="s">
        <v>125</v>
      </c>
      <c r="D33" t="s">
        <v>8</v>
      </c>
      <c r="E33">
        <v>116.102498</v>
      </c>
      <c r="F33">
        <v>-8.5808169999999997</v>
      </c>
      <c r="G33">
        <v>3080</v>
      </c>
      <c r="H33" s="2">
        <v>0.1</v>
      </c>
      <c r="I33">
        <v>0</v>
      </c>
      <c r="J33" s="3">
        <v>3080</v>
      </c>
    </row>
    <row r="34" spans="1:10" x14ac:dyDescent="0.25">
      <c r="A34" t="s">
        <v>69</v>
      </c>
      <c r="B34" t="s">
        <v>109</v>
      </c>
      <c r="C34" t="s">
        <v>120</v>
      </c>
      <c r="D34" t="s">
        <v>8</v>
      </c>
      <c r="E34">
        <v>116.8291272</v>
      </c>
      <c r="F34">
        <v>-1.277385</v>
      </c>
      <c r="G34">
        <v>18161</v>
      </c>
      <c r="H34" s="2">
        <v>0.1</v>
      </c>
      <c r="I34">
        <v>0</v>
      </c>
      <c r="J34" s="3">
        <v>4907</v>
      </c>
    </row>
    <row r="35" spans="1:10" x14ac:dyDescent="0.25">
      <c r="A35" t="s">
        <v>70</v>
      </c>
      <c r="B35" t="s">
        <v>110</v>
      </c>
      <c r="C35" t="s">
        <v>120</v>
      </c>
      <c r="D35" t="s">
        <v>8</v>
      </c>
      <c r="E35">
        <v>117.13805670000001</v>
      </c>
      <c r="F35">
        <v>-0.50089130000000004</v>
      </c>
      <c r="G35">
        <v>15246</v>
      </c>
      <c r="H35" s="2">
        <v>0.1</v>
      </c>
      <c r="I35">
        <v>0</v>
      </c>
      <c r="J35" s="3">
        <v>5607</v>
      </c>
    </row>
    <row r="36" spans="1:10" x14ac:dyDescent="0.25">
      <c r="A36" t="s">
        <v>71</v>
      </c>
      <c r="B36" t="s">
        <v>111</v>
      </c>
      <c r="C36" t="s">
        <v>120</v>
      </c>
      <c r="D36" t="s">
        <v>8</v>
      </c>
      <c r="E36">
        <v>117.5750747</v>
      </c>
      <c r="F36">
        <v>3.3216291</v>
      </c>
      <c r="G36">
        <v>1092</v>
      </c>
      <c r="H36" s="2">
        <v>0.1</v>
      </c>
      <c r="I36">
        <v>0</v>
      </c>
      <c r="J36" s="3">
        <v>1092</v>
      </c>
    </row>
    <row r="37" spans="1:10" x14ac:dyDescent="0.25">
      <c r="A37" t="s">
        <v>72</v>
      </c>
      <c r="B37" t="s">
        <v>93</v>
      </c>
      <c r="C37" t="s">
        <v>121</v>
      </c>
      <c r="D37" t="s">
        <v>8</v>
      </c>
      <c r="E37">
        <v>118.8895996</v>
      </c>
      <c r="F37">
        <v>-2.6778004000000002</v>
      </c>
      <c r="G37">
        <v>1120</v>
      </c>
      <c r="H37" s="2">
        <v>0.1</v>
      </c>
      <c r="I37">
        <v>0</v>
      </c>
      <c r="J37" s="3">
        <v>1120</v>
      </c>
    </row>
    <row r="38" spans="1:10" x14ac:dyDescent="0.25">
      <c r="A38" t="s">
        <v>73</v>
      </c>
      <c r="B38" t="s">
        <v>91</v>
      </c>
      <c r="C38" t="s">
        <v>121</v>
      </c>
      <c r="D38" t="s">
        <v>8</v>
      </c>
      <c r="E38">
        <v>119.4141384</v>
      </c>
      <c r="F38">
        <v>-5.1341615999999997</v>
      </c>
      <c r="G38">
        <v>21000</v>
      </c>
      <c r="H38" s="2">
        <v>0.1</v>
      </c>
      <c r="I38">
        <v>0</v>
      </c>
      <c r="J38" s="3">
        <v>13867</v>
      </c>
    </row>
    <row r="39" spans="1:10" x14ac:dyDescent="0.25">
      <c r="A39" t="s">
        <v>74</v>
      </c>
      <c r="B39" t="s">
        <v>42</v>
      </c>
      <c r="C39" t="s">
        <v>121</v>
      </c>
      <c r="D39" t="s">
        <v>8</v>
      </c>
      <c r="E39">
        <v>119.870193</v>
      </c>
      <c r="F39">
        <v>-0.88916890000000004</v>
      </c>
      <c r="G39">
        <v>2310</v>
      </c>
      <c r="H39" s="2">
        <v>0.1</v>
      </c>
      <c r="I39">
        <v>0</v>
      </c>
      <c r="J39" s="3">
        <v>2310</v>
      </c>
    </row>
    <row r="40" spans="1:10" x14ac:dyDescent="0.25">
      <c r="A40" t="s">
        <v>75</v>
      </c>
      <c r="B40" t="s">
        <v>85</v>
      </c>
      <c r="C40" t="s">
        <v>121</v>
      </c>
      <c r="D40" t="s">
        <v>8</v>
      </c>
      <c r="E40">
        <v>122.55077129999999</v>
      </c>
      <c r="F40">
        <v>-3.9651584</v>
      </c>
      <c r="G40">
        <v>2072</v>
      </c>
      <c r="H40" s="2">
        <v>0.1</v>
      </c>
      <c r="I40">
        <v>0</v>
      </c>
      <c r="J40" s="3">
        <v>2072</v>
      </c>
    </row>
    <row r="41" spans="1:10" x14ac:dyDescent="0.25">
      <c r="A41" t="s">
        <v>76</v>
      </c>
      <c r="B41" t="s">
        <v>94</v>
      </c>
      <c r="C41" t="s">
        <v>121</v>
      </c>
      <c r="D41" t="s">
        <v>8</v>
      </c>
      <c r="E41">
        <v>123.077416</v>
      </c>
      <c r="F41">
        <v>0.53537619999999997</v>
      </c>
      <c r="G41">
        <v>3150</v>
      </c>
      <c r="H41" s="2">
        <v>0.1</v>
      </c>
      <c r="I41">
        <v>0</v>
      </c>
      <c r="J41" s="3">
        <v>2397</v>
      </c>
    </row>
    <row r="42" spans="1:10" x14ac:dyDescent="0.25">
      <c r="A42" t="s">
        <v>77</v>
      </c>
      <c r="B42" t="s">
        <v>88</v>
      </c>
      <c r="C42" t="s">
        <v>122</v>
      </c>
      <c r="D42" t="s">
        <v>8</v>
      </c>
      <c r="E42">
        <v>123.60592010000001</v>
      </c>
      <c r="F42">
        <v>-10.170941300000001</v>
      </c>
      <c r="G42">
        <v>3625</v>
      </c>
      <c r="H42" s="2">
        <v>0.1</v>
      </c>
      <c r="I42">
        <v>0</v>
      </c>
      <c r="J42" s="3">
        <v>3625</v>
      </c>
    </row>
    <row r="43" spans="1:10" x14ac:dyDescent="0.25">
      <c r="A43" t="s">
        <v>78</v>
      </c>
      <c r="B43" t="s">
        <v>112</v>
      </c>
      <c r="C43" t="s">
        <v>121</v>
      </c>
      <c r="D43" t="s">
        <v>8</v>
      </c>
      <c r="E43">
        <v>124.8428007</v>
      </c>
      <c r="F43">
        <v>1.4677089000000001</v>
      </c>
      <c r="G43">
        <v>17254</v>
      </c>
      <c r="H43" s="2">
        <v>0.1</v>
      </c>
      <c r="I43">
        <v>0</v>
      </c>
      <c r="J43" s="3">
        <v>6020</v>
      </c>
    </row>
    <row r="44" spans="1:10" x14ac:dyDescent="0.25">
      <c r="A44" t="s">
        <v>79</v>
      </c>
      <c r="B44" t="s">
        <v>113</v>
      </c>
      <c r="C44" t="s">
        <v>123</v>
      </c>
      <c r="D44" t="s">
        <v>8</v>
      </c>
      <c r="E44">
        <v>127.3807226</v>
      </c>
      <c r="F44">
        <v>0.7871245</v>
      </c>
      <c r="G44">
        <v>7720</v>
      </c>
      <c r="H44" s="2">
        <v>0.1</v>
      </c>
      <c r="I44">
        <v>0</v>
      </c>
      <c r="J44" s="3">
        <v>1944</v>
      </c>
    </row>
    <row r="45" spans="1:10" x14ac:dyDescent="0.25">
      <c r="A45" t="s">
        <v>80</v>
      </c>
      <c r="B45" t="s">
        <v>114</v>
      </c>
      <c r="C45" t="s">
        <v>123</v>
      </c>
      <c r="D45" t="s">
        <v>8</v>
      </c>
      <c r="E45">
        <v>128.18432179999999</v>
      </c>
      <c r="F45">
        <v>-3.6947983</v>
      </c>
      <c r="G45">
        <v>2175</v>
      </c>
      <c r="H45" s="2">
        <v>0.1</v>
      </c>
      <c r="I45">
        <v>0</v>
      </c>
      <c r="J45" s="3">
        <v>2175</v>
      </c>
    </row>
    <row r="46" spans="1:10" x14ac:dyDescent="0.25">
      <c r="A46" t="s">
        <v>81</v>
      </c>
      <c r="B46" t="s">
        <v>115</v>
      </c>
      <c r="C46" t="s">
        <v>124</v>
      </c>
      <c r="D46" t="s">
        <v>8</v>
      </c>
      <c r="E46">
        <v>134.07562999999999</v>
      </c>
      <c r="F46">
        <v>-0.86557390000000001</v>
      </c>
      <c r="G46">
        <v>490</v>
      </c>
      <c r="H46" s="2">
        <v>0.1</v>
      </c>
      <c r="I46">
        <v>0</v>
      </c>
      <c r="J46" s="3">
        <v>490</v>
      </c>
    </row>
    <row r="47" spans="1:10" x14ac:dyDescent="0.25">
      <c r="A47" t="s">
        <v>82</v>
      </c>
      <c r="B47" t="s">
        <v>116</v>
      </c>
      <c r="C47" t="s">
        <v>124</v>
      </c>
      <c r="D47" t="s">
        <v>8</v>
      </c>
      <c r="E47">
        <v>140.70580419999999</v>
      </c>
      <c r="F47">
        <v>-2.5390505000000001</v>
      </c>
      <c r="G47">
        <v>18018</v>
      </c>
      <c r="H47" s="2">
        <v>0.1</v>
      </c>
      <c r="I47">
        <v>0</v>
      </c>
      <c r="J47" s="3">
        <v>9346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8934-D5A4-4AB0-B887-8E09B52B893C}">
  <dimension ref="A1:AU47"/>
  <sheetViews>
    <sheetView tabSelected="1" workbookViewId="0">
      <selection activeCell="F11" sqref="F11"/>
    </sheetView>
  </sheetViews>
  <sheetFormatPr defaultRowHeight="15" x14ac:dyDescent="0.25"/>
  <cols>
    <col min="1" max="1" width="17.28515625" bestFit="1" customWidth="1"/>
    <col min="2" max="2" width="11.28515625" customWidth="1"/>
    <col min="3" max="3" width="13.85546875" bestFit="1" customWidth="1"/>
    <col min="4" max="4" width="7.28515625" bestFit="1" customWidth="1"/>
    <col min="5" max="5" width="16.5703125" bestFit="1" customWidth="1"/>
    <col min="6" max="7" width="7.42578125" bestFit="1" customWidth="1"/>
    <col min="8" max="8" width="10.42578125" bestFit="1" customWidth="1"/>
    <col min="9" max="9" width="6.5703125" bestFit="1" customWidth="1"/>
    <col min="10" max="10" width="6.140625" bestFit="1" customWidth="1"/>
    <col min="11" max="11" width="10.85546875" bestFit="1" customWidth="1"/>
    <col min="12" max="12" width="14.42578125" bestFit="1" customWidth="1"/>
    <col min="13" max="13" width="9.28515625" bestFit="1" customWidth="1"/>
    <col min="14" max="14" width="9" bestFit="1" customWidth="1"/>
    <col min="15" max="15" width="7.140625" bestFit="1" customWidth="1"/>
    <col min="16" max="16" width="7" bestFit="1" customWidth="1"/>
    <col min="17" max="17" width="8" bestFit="1" customWidth="1"/>
    <col min="18" max="18" width="8.7109375" bestFit="1" customWidth="1"/>
    <col min="19" max="19" width="11.7109375" bestFit="1" customWidth="1"/>
    <col min="20" max="20" width="5.7109375" bestFit="1" customWidth="1"/>
    <col min="21" max="21" width="11.42578125" bestFit="1" customWidth="1"/>
    <col min="22" max="22" width="9.7109375" bestFit="1" customWidth="1"/>
    <col min="23" max="23" width="10.7109375" bestFit="1" customWidth="1"/>
    <col min="24" max="24" width="5" bestFit="1" customWidth="1"/>
    <col min="25" max="25" width="6.28515625" bestFit="1" customWidth="1"/>
    <col min="26" max="26" width="9" bestFit="1" customWidth="1"/>
    <col min="27" max="28" width="7.5703125" bestFit="1" customWidth="1"/>
    <col min="29" max="29" width="9.28515625" bestFit="1" customWidth="1"/>
    <col min="30" max="30" width="9" bestFit="1" customWidth="1"/>
    <col min="31" max="31" width="7.5703125" bestFit="1" customWidth="1"/>
    <col min="32" max="32" width="9.85546875" bestFit="1" customWidth="1"/>
    <col min="33" max="33" width="12.5703125" bestFit="1" customWidth="1"/>
    <col min="34" max="34" width="11.85546875" bestFit="1" customWidth="1"/>
    <col min="35" max="35" width="10.7109375" bestFit="1" customWidth="1"/>
    <col min="36" max="36" width="10.28515625" bestFit="1" customWidth="1"/>
    <col min="37" max="37" width="7.85546875" bestFit="1" customWidth="1"/>
    <col min="38" max="38" width="8.28515625" bestFit="1" customWidth="1"/>
    <col min="39" max="39" width="8.42578125" bestFit="1" customWidth="1"/>
    <col min="40" max="40" width="5" bestFit="1" customWidth="1"/>
    <col min="41" max="41" width="7.85546875" bestFit="1" customWidth="1"/>
    <col min="42" max="42" width="9.28515625" bestFit="1" customWidth="1"/>
    <col min="43" max="43" width="10" bestFit="1" customWidth="1"/>
    <col min="44" max="44" width="7.42578125" bestFit="1" customWidth="1"/>
    <col min="45" max="45" width="7.85546875" bestFit="1" customWidth="1"/>
    <col min="46" max="46" width="11" bestFit="1" customWidth="1"/>
    <col min="47" max="47" width="8.7109375" bestFit="1" customWidth="1"/>
  </cols>
  <sheetData>
    <row r="1" spans="1:47" s="18" customFormat="1" x14ac:dyDescent="0.25">
      <c r="A1" s="16" t="s">
        <v>140</v>
      </c>
      <c r="B1" s="15" t="s">
        <v>48</v>
      </c>
      <c r="C1" s="15" t="s">
        <v>24</v>
      </c>
      <c r="D1" s="15" t="s">
        <v>25</v>
      </c>
      <c r="E1" s="15" t="s">
        <v>27</v>
      </c>
      <c r="F1" s="15" t="s">
        <v>26</v>
      </c>
      <c r="G1" s="15" t="s">
        <v>29</v>
      </c>
      <c r="H1" s="15" t="s">
        <v>30</v>
      </c>
      <c r="I1" s="15" t="s">
        <v>34</v>
      </c>
      <c r="J1" s="15" t="s">
        <v>32</v>
      </c>
      <c r="K1" s="15" t="s">
        <v>36</v>
      </c>
      <c r="L1" s="15" t="s">
        <v>49</v>
      </c>
      <c r="M1" s="15" t="s">
        <v>31</v>
      </c>
      <c r="N1" s="15" t="s">
        <v>37</v>
      </c>
      <c r="O1" s="15" t="s">
        <v>50</v>
      </c>
      <c r="P1" s="15" t="s">
        <v>47</v>
      </c>
      <c r="Q1" s="15" t="s">
        <v>53</v>
      </c>
      <c r="R1" s="15" t="s">
        <v>51</v>
      </c>
      <c r="S1" s="15" t="s">
        <v>52</v>
      </c>
      <c r="T1" s="15" t="s">
        <v>54</v>
      </c>
      <c r="U1" s="15" t="s">
        <v>55</v>
      </c>
      <c r="V1" s="15" t="s">
        <v>58</v>
      </c>
      <c r="W1" s="15" t="s">
        <v>57</v>
      </c>
      <c r="X1" s="15" t="s">
        <v>59</v>
      </c>
      <c r="Y1" s="15" t="s">
        <v>60</v>
      </c>
      <c r="Z1" s="15" t="s">
        <v>62</v>
      </c>
      <c r="AA1" s="15" t="s">
        <v>61</v>
      </c>
      <c r="AB1" s="15" t="s">
        <v>63</v>
      </c>
      <c r="AC1" s="15" t="s">
        <v>67</v>
      </c>
      <c r="AD1" s="15" t="s">
        <v>68</v>
      </c>
      <c r="AE1" s="15" t="s">
        <v>77</v>
      </c>
      <c r="AF1" s="15" t="s">
        <v>56</v>
      </c>
      <c r="AG1" s="15" t="s">
        <v>64</v>
      </c>
      <c r="AH1" s="15" t="s">
        <v>65</v>
      </c>
      <c r="AI1" s="15" t="s">
        <v>69</v>
      </c>
      <c r="AJ1" s="15" t="s">
        <v>70</v>
      </c>
      <c r="AK1" s="15" t="s">
        <v>71</v>
      </c>
      <c r="AL1" s="15" t="s">
        <v>78</v>
      </c>
      <c r="AM1" s="15" t="s">
        <v>72</v>
      </c>
      <c r="AN1" s="15" t="s">
        <v>74</v>
      </c>
      <c r="AO1" s="15" t="s">
        <v>75</v>
      </c>
      <c r="AP1" s="15" t="s">
        <v>73</v>
      </c>
      <c r="AQ1" s="15" t="s">
        <v>76</v>
      </c>
      <c r="AR1" s="15" t="s">
        <v>80</v>
      </c>
      <c r="AS1" s="15" t="s">
        <v>79</v>
      </c>
      <c r="AT1" s="15" t="s">
        <v>81</v>
      </c>
      <c r="AU1" s="15" t="s">
        <v>82</v>
      </c>
    </row>
    <row r="2" spans="1:47" x14ac:dyDescent="0.25">
      <c r="A2" s="16" t="s">
        <v>48</v>
      </c>
      <c r="B2" s="17">
        <v>0</v>
      </c>
      <c r="C2" s="17">
        <v>274</v>
      </c>
      <c r="D2" s="17">
        <v>601</v>
      </c>
      <c r="E2" s="17">
        <v>735</v>
      </c>
      <c r="F2" s="17">
        <v>780</v>
      </c>
      <c r="G2" s="17">
        <v>1278</v>
      </c>
      <c r="H2" s="17">
        <v>1260</v>
      </c>
      <c r="I2" s="17">
        <v>1316</v>
      </c>
      <c r="J2" s="17">
        <v>1706</v>
      </c>
      <c r="K2" s="17">
        <v>1979</v>
      </c>
      <c r="L2" s="17">
        <v>3117</v>
      </c>
      <c r="M2" s="17">
        <v>1625</v>
      </c>
      <c r="N2" s="17">
        <v>2080</v>
      </c>
      <c r="O2" s="17">
        <v>2414</v>
      </c>
      <c r="P2" s="17">
        <v>2372</v>
      </c>
      <c r="Q2" s="17">
        <v>2611</v>
      </c>
      <c r="R2" s="17">
        <v>2716</v>
      </c>
      <c r="S2" s="17">
        <v>2824</v>
      </c>
      <c r="T2" s="17">
        <v>2857</v>
      </c>
      <c r="U2" s="17">
        <v>2920</v>
      </c>
      <c r="V2" s="17">
        <v>3026</v>
      </c>
      <c r="W2" s="17">
        <v>3088</v>
      </c>
      <c r="X2" s="17">
        <v>3120</v>
      </c>
      <c r="Y2" s="17">
        <v>3301</v>
      </c>
      <c r="Z2" s="17">
        <v>3380</v>
      </c>
      <c r="AA2" s="17">
        <v>3385</v>
      </c>
      <c r="AB2" s="17">
        <v>3551</v>
      </c>
      <c r="AC2" s="17">
        <v>3776</v>
      </c>
      <c r="AD2" s="17">
        <v>3938</v>
      </c>
      <c r="AE2" s="17">
        <v>5306</v>
      </c>
      <c r="AF2" s="17">
        <v>3365</v>
      </c>
      <c r="AG2" s="17">
        <v>3847</v>
      </c>
      <c r="AH2" s="17">
        <v>4041</v>
      </c>
      <c r="AI2" s="17">
        <v>4442</v>
      </c>
      <c r="AJ2" s="17">
        <v>4377</v>
      </c>
      <c r="AK2" s="17">
        <v>5207</v>
      </c>
      <c r="AL2" s="17">
        <v>5923</v>
      </c>
      <c r="AM2" s="17">
        <v>4633</v>
      </c>
      <c r="AN2" s="17">
        <v>4857</v>
      </c>
      <c r="AO2" s="17">
        <v>5036</v>
      </c>
      <c r="AP2" s="17">
        <v>4030</v>
      </c>
      <c r="AQ2" s="17">
        <v>5410</v>
      </c>
      <c r="AR2" s="17">
        <v>5324</v>
      </c>
      <c r="AS2" s="17">
        <v>6072</v>
      </c>
      <c r="AT2" s="17">
        <v>5993</v>
      </c>
      <c r="AU2" s="17">
        <v>6809</v>
      </c>
    </row>
    <row r="3" spans="1:47" x14ac:dyDescent="0.25">
      <c r="A3" s="16" t="s">
        <v>24</v>
      </c>
      <c r="B3" s="17">
        <v>274</v>
      </c>
      <c r="C3" s="17">
        <v>0</v>
      </c>
      <c r="D3" s="17">
        <v>334</v>
      </c>
      <c r="E3" s="17">
        <v>465</v>
      </c>
      <c r="F3" s="17">
        <v>681</v>
      </c>
      <c r="G3" s="17">
        <v>1125</v>
      </c>
      <c r="H3" s="17">
        <v>992</v>
      </c>
      <c r="I3" s="17">
        <v>1048</v>
      </c>
      <c r="J3" s="17">
        <v>1438</v>
      </c>
      <c r="K3" s="17">
        <v>1712</v>
      </c>
      <c r="L3" s="17">
        <v>3022</v>
      </c>
      <c r="M3" s="17">
        <v>1775</v>
      </c>
      <c r="N3" s="17">
        <v>1985</v>
      </c>
      <c r="O3" s="17">
        <v>2319</v>
      </c>
      <c r="P3" s="17">
        <v>2277</v>
      </c>
      <c r="Q3" s="17">
        <v>2516</v>
      </c>
      <c r="R3" s="17">
        <v>2448</v>
      </c>
      <c r="S3" s="17">
        <v>2556</v>
      </c>
      <c r="T3" s="17">
        <v>2589</v>
      </c>
      <c r="U3" s="17">
        <v>2652</v>
      </c>
      <c r="V3" s="17">
        <v>2759</v>
      </c>
      <c r="W3" s="17">
        <v>2820</v>
      </c>
      <c r="X3" s="17">
        <v>2853</v>
      </c>
      <c r="Y3" s="17">
        <v>3033</v>
      </c>
      <c r="Z3" s="17">
        <v>3113</v>
      </c>
      <c r="AA3" s="17">
        <v>3117</v>
      </c>
      <c r="AB3" s="17">
        <v>3283</v>
      </c>
      <c r="AC3" s="17">
        <v>3508</v>
      </c>
      <c r="AD3" s="17">
        <v>3670</v>
      </c>
      <c r="AE3" s="17">
        <v>5039</v>
      </c>
      <c r="AF3" s="17">
        <v>3097</v>
      </c>
      <c r="AG3" s="17">
        <v>3580</v>
      </c>
      <c r="AH3" s="17">
        <v>3773</v>
      </c>
      <c r="AI3" s="17">
        <v>4175</v>
      </c>
      <c r="AJ3" s="17">
        <v>4282</v>
      </c>
      <c r="AK3" s="17">
        <v>4939</v>
      </c>
      <c r="AL3" s="17">
        <v>5656</v>
      </c>
      <c r="AM3" s="17">
        <v>4635</v>
      </c>
      <c r="AN3" s="17">
        <v>4762</v>
      </c>
      <c r="AO3" s="17">
        <v>4941</v>
      </c>
      <c r="AP3" s="17">
        <v>3935</v>
      </c>
      <c r="AQ3" s="17">
        <v>5314</v>
      </c>
      <c r="AR3" s="17">
        <v>5055</v>
      </c>
      <c r="AS3" s="17">
        <v>5977</v>
      </c>
      <c r="AT3" s="17">
        <v>5898</v>
      </c>
      <c r="AU3" s="17">
        <v>6714</v>
      </c>
    </row>
    <row r="4" spans="1:47" x14ac:dyDescent="0.25">
      <c r="A4" s="16" t="s">
        <v>25</v>
      </c>
      <c r="B4" s="17">
        <v>601</v>
      </c>
      <c r="C4" s="17">
        <v>334</v>
      </c>
      <c r="D4" s="17">
        <v>0</v>
      </c>
      <c r="E4" s="17">
        <v>128</v>
      </c>
      <c r="F4" s="17">
        <v>342</v>
      </c>
      <c r="G4" s="17">
        <v>770</v>
      </c>
      <c r="H4" s="17">
        <v>653</v>
      </c>
      <c r="I4" s="17">
        <v>739</v>
      </c>
      <c r="J4" s="17">
        <v>1096</v>
      </c>
      <c r="K4" s="17">
        <v>1371</v>
      </c>
      <c r="L4" s="17">
        <v>2681</v>
      </c>
      <c r="M4" s="17">
        <v>1437</v>
      </c>
      <c r="N4" s="17">
        <v>1741</v>
      </c>
      <c r="O4" s="17">
        <v>1961</v>
      </c>
      <c r="P4" s="17">
        <v>1892</v>
      </c>
      <c r="Q4" s="17">
        <v>2176</v>
      </c>
      <c r="R4" s="17">
        <v>2108</v>
      </c>
      <c r="S4" s="17">
        <v>2218</v>
      </c>
      <c r="T4" s="17">
        <v>2251</v>
      </c>
      <c r="U4" s="17">
        <v>2314</v>
      </c>
      <c r="V4" s="17">
        <v>2415</v>
      </c>
      <c r="W4" s="17">
        <v>2481</v>
      </c>
      <c r="X4" s="17">
        <v>2514</v>
      </c>
      <c r="Y4" s="17">
        <v>2691</v>
      </c>
      <c r="Z4" s="17">
        <v>2777</v>
      </c>
      <c r="AA4" s="17">
        <v>2778</v>
      </c>
      <c r="AB4" s="17">
        <v>2946</v>
      </c>
      <c r="AC4" s="17">
        <v>3169</v>
      </c>
      <c r="AD4" s="17">
        <v>3334</v>
      </c>
      <c r="AE4" s="17">
        <v>4700</v>
      </c>
      <c r="AF4" s="17">
        <v>2763</v>
      </c>
      <c r="AG4" s="17">
        <v>3241</v>
      </c>
      <c r="AH4" s="17">
        <v>3434</v>
      </c>
      <c r="AI4" s="17">
        <v>3843</v>
      </c>
      <c r="AJ4" s="17">
        <v>3942</v>
      </c>
      <c r="AK4" s="17">
        <v>4600</v>
      </c>
      <c r="AL4" s="17">
        <v>5318</v>
      </c>
      <c r="AM4" s="17">
        <v>4026</v>
      </c>
      <c r="AN4" s="17">
        <v>4418</v>
      </c>
      <c r="AO4" s="17">
        <v>4604</v>
      </c>
      <c r="AP4" s="17">
        <v>3590</v>
      </c>
      <c r="AQ4" s="17">
        <v>4977</v>
      </c>
      <c r="AR4" s="17">
        <v>4717</v>
      </c>
      <c r="AS4" s="17">
        <v>5637</v>
      </c>
      <c r="AT4" s="17">
        <v>5555</v>
      </c>
      <c r="AU4" s="17">
        <v>6364</v>
      </c>
    </row>
    <row r="5" spans="1:47" x14ac:dyDescent="0.25">
      <c r="A5" s="16" t="s">
        <v>27</v>
      </c>
      <c r="B5" s="17">
        <v>735</v>
      </c>
      <c r="C5" s="17">
        <v>465</v>
      </c>
      <c r="D5" s="17">
        <v>128</v>
      </c>
      <c r="E5" s="17">
        <v>0</v>
      </c>
      <c r="F5" s="17">
        <v>216</v>
      </c>
      <c r="G5" s="17">
        <v>648</v>
      </c>
      <c r="H5" s="17">
        <v>585</v>
      </c>
      <c r="I5" s="17">
        <v>859</v>
      </c>
      <c r="J5" s="17">
        <v>1030</v>
      </c>
      <c r="K5" s="17">
        <v>1304</v>
      </c>
      <c r="L5" s="17">
        <v>2614</v>
      </c>
      <c r="M5" s="17">
        <v>1255</v>
      </c>
      <c r="N5" s="17">
        <v>1577</v>
      </c>
      <c r="O5" s="17">
        <v>1911</v>
      </c>
      <c r="P5" s="17">
        <v>1869</v>
      </c>
      <c r="Q5" s="17">
        <v>2108</v>
      </c>
      <c r="R5" s="17">
        <v>2040</v>
      </c>
      <c r="S5" s="17">
        <v>2148</v>
      </c>
      <c r="T5" s="17">
        <v>2181</v>
      </c>
      <c r="U5" s="17">
        <v>2244</v>
      </c>
      <c r="V5" s="17">
        <v>2351</v>
      </c>
      <c r="W5" s="17">
        <v>2412</v>
      </c>
      <c r="X5" s="17">
        <v>2445</v>
      </c>
      <c r="Y5" s="17">
        <v>2625</v>
      </c>
      <c r="Z5" s="17">
        <v>2705</v>
      </c>
      <c r="AA5" s="17">
        <v>2709</v>
      </c>
      <c r="AB5" s="17">
        <v>2875</v>
      </c>
      <c r="AC5" s="17">
        <v>3100</v>
      </c>
      <c r="AD5" s="17">
        <v>3527</v>
      </c>
      <c r="AE5" s="17">
        <v>4631</v>
      </c>
      <c r="AF5" s="17">
        <v>2689</v>
      </c>
      <c r="AG5" s="17">
        <v>3172</v>
      </c>
      <c r="AH5" s="17">
        <v>3365</v>
      </c>
      <c r="AI5" s="17">
        <v>3767</v>
      </c>
      <c r="AJ5" s="17">
        <v>3874</v>
      </c>
      <c r="AK5" s="17">
        <v>4531</v>
      </c>
      <c r="AL5" s="17">
        <v>4248</v>
      </c>
      <c r="AM5" s="17">
        <v>3958</v>
      </c>
      <c r="AN5" s="17">
        <v>4354</v>
      </c>
      <c r="AO5" s="17">
        <v>4533</v>
      </c>
      <c r="AP5" s="17">
        <v>3527</v>
      </c>
      <c r="AQ5" s="17">
        <v>4906</v>
      </c>
      <c r="AR5" s="17">
        <v>4649</v>
      </c>
      <c r="AS5" s="17">
        <v>5569</v>
      </c>
      <c r="AT5" s="17">
        <v>5490</v>
      </c>
      <c r="AU5" s="17">
        <v>6306</v>
      </c>
    </row>
    <row r="6" spans="1:47" x14ac:dyDescent="0.25">
      <c r="A6" s="16" t="s">
        <v>26</v>
      </c>
      <c r="B6" s="17">
        <v>780</v>
      </c>
      <c r="C6" s="17">
        <v>681</v>
      </c>
      <c r="D6" s="17">
        <v>342</v>
      </c>
      <c r="E6" s="17">
        <v>216</v>
      </c>
      <c r="F6" s="17">
        <v>0</v>
      </c>
      <c r="G6" s="17">
        <v>477</v>
      </c>
      <c r="H6" s="17">
        <v>473</v>
      </c>
      <c r="I6" s="17">
        <v>1076</v>
      </c>
      <c r="J6" s="17">
        <v>918</v>
      </c>
      <c r="K6" s="17">
        <v>1135</v>
      </c>
      <c r="L6" s="17">
        <v>2447</v>
      </c>
      <c r="M6" s="17">
        <v>1085</v>
      </c>
      <c r="N6" s="17">
        <v>1457</v>
      </c>
      <c r="O6" s="17">
        <v>1744</v>
      </c>
      <c r="P6" s="17">
        <v>1702</v>
      </c>
      <c r="Q6" s="17">
        <v>1941</v>
      </c>
      <c r="R6" s="17">
        <v>1873</v>
      </c>
      <c r="S6" s="17">
        <v>1982</v>
      </c>
      <c r="T6" s="17">
        <v>2015</v>
      </c>
      <c r="U6" s="17">
        <v>2015</v>
      </c>
      <c r="V6" s="17">
        <v>2184</v>
      </c>
      <c r="W6" s="17">
        <v>2246</v>
      </c>
      <c r="X6" s="17">
        <v>2278</v>
      </c>
      <c r="Y6" s="17">
        <v>2459</v>
      </c>
      <c r="Z6" s="17">
        <v>2538</v>
      </c>
      <c r="AA6" s="17">
        <v>2542</v>
      </c>
      <c r="AB6" s="17">
        <v>2709</v>
      </c>
      <c r="AC6" s="17">
        <v>2993</v>
      </c>
      <c r="AD6" s="17">
        <v>3096</v>
      </c>
      <c r="AE6" s="17">
        <v>4464</v>
      </c>
      <c r="AF6" s="17">
        <v>2523</v>
      </c>
      <c r="AG6" s="17">
        <v>3005</v>
      </c>
      <c r="AH6" s="17">
        <v>3119</v>
      </c>
      <c r="AI6" s="17">
        <v>3600</v>
      </c>
      <c r="AJ6" s="17">
        <v>3707</v>
      </c>
      <c r="AK6" s="17">
        <v>4365</v>
      </c>
      <c r="AL6" s="17">
        <v>5081</v>
      </c>
      <c r="AM6" s="17">
        <v>3792</v>
      </c>
      <c r="AN6" s="17">
        <v>4187</v>
      </c>
      <c r="AO6" s="17">
        <v>4366</v>
      </c>
      <c r="AP6" s="17">
        <v>3361</v>
      </c>
      <c r="AQ6" s="17">
        <v>4740</v>
      </c>
      <c r="AR6" s="17">
        <v>4482</v>
      </c>
      <c r="AS6" s="17">
        <v>5402</v>
      </c>
      <c r="AT6" s="17">
        <v>5323</v>
      </c>
      <c r="AU6" s="17">
        <v>6139</v>
      </c>
    </row>
    <row r="7" spans="1:47" x14ac:dyDescent="0.25">
      <c r="A7" s="16" t="s">
        <v>29</v>
      </c>
      <c r="B7" s="17">
        <v>1278</v>
      </c>
      <c r="C7" s="17">
        <v>1125</v>
      </c>
      <c r="D7" s="17">
        <v>770</v>
      </c>
      <c r="E7" s="17">
        <v>648</v>
      </c>
      <c r="F7" s="17">
        <v>477</v>
      </c>
      <c r="G7" s="17">
        <v>0</v>
      </c>
      <c r="H7" s="17">
        <v>312</v>
      </c>
      <c r="I7" s="17">
        <v>1507</v>
      </c>
      <c r="J7" s="17">
        <v>517</v>
      </c>
      <c r="K7" s="17">
        <v>752</v>
      </c>
      <c r="L7" s="17">
        <v>2064</v>
      </c>
      <c r="M7" s="17">
        <v>546</v>
      </c>
      <c r="N7" s="17">
        <v>1075</v>
      </c>
      <c r="O7" s="17">
        <v>1362</v>
      </c>
      <c r="P7" s="17">
        <v>1320</v>
      </c>
      <c r="Q7" s="17">
        <v>1558</v>
      </c>
      <c r="R7" s="17">
        <v>1491</v>
      </c>
      <c r="S7" s="17">
        <v>1599</v>
      </c>
      <c r="T7" s="17">
        <v>1632</v>
      </c>
      <c r="U7" s="17">
        <v>1695</v>
      </c>
      <c r="V7" s="17">
        <v>1802</v>
      </c>
      <c r="W7" s="17">
        <v>1863</v>
      </c>
      <c r="X7" s="17">
        <v>1896</v>
      </c>
      <c r="Y7" s="17">
        <v>2076</v>
      </c>
      <c r="Z7" s="17">
        <v>2156</v>
      </c>
      <c r="AA7" s="17">
        <v>2160</v>
      </c>
      <c r="AB7" s="17">
        <v>2326</v>
      </c>
      <c r="AC7" s="17">
        <v>2551</v>
      </c>
      <c r="AD7" s="17">
        <v>2713</v>
      </c>
      <c r="AE7" s="17">
        <v>4082</v>
      </c>
      <c r="AF7" s="17">
        <v>2142</v>
      </c>
      <c r="AG7" s="17">
        <v>2623</v>
      </c>
      <c r="AH7" s="17">
        <v>2816</v>
      </c>
      <c r="AI7" s="17">
        <v>3217</v>
      </c>
      <c r="AJ7" s="17">
        <v>3325</v>
      </c>
      <c r="AK7" s="17">
        <v>3982</v>
      </c>
      <c r="AL7" s="17">
        <v>4699</v>
      </c>
      <c r="AM7" s="17">
        <v>3413</v>
      </c>
      <c r="AN7" s="17">
        <v>3804</v>
      </c>
      <c r="AO7" s="17">
        <v>3984</v>
      </c>
      <c r="AP7" s="17">
        <v>2978</v>
      </c>
      <c r="AQ7" s="17">
        <v>4357</v>
      </c>
      <c r="AR7" s="17">
        <v>4104</v>
      </c>
      <c r="AS7" s="17">
        <v>5020</v>
      </c>
      <c r="AT7" s="17">
        <v>4940</v>
      </c>
      <c r="AU7" s="17">
        <v>5757</v>
      </c>
    </row>
    <row r="8" spans="1:47" x14ac:dyDescent="0.25">
      <c r="A8" s="16" t="s">
        <v>30</v>
      </c>
      <c r="B8" s="17">
        <v>1260</v>
      </c>
      <c r="C8" s="17">
        <v>992</v>
      </c>
      <c r="D8" s="17">
        <v>653</v>
      </c>
      <c r="E8" s="17">
        <v>585</v>
      </c>
      <c r="F8" s="17">
        <v>473</v>
      </c>
      <c r="G8" s="17">
        <v>312</v>
      </c>
      <c r="H8" s="17">
        <v>0</v>
      </c>
      <c r="I8" s="17">
        <v>1388</v>
      </c>
      <c r="J8" s="17">
        <v>446</v>
      </c>
      <c r="K8" s="17">
        <v>720</v>
      </c>
      <c r="L8" s="17">
        <v>2030</v>
      </c>
      <c r="M8" s="17">
        <v>772</v>
      </c>
      <c r="N8" s="17">
        <v>993</v>
      </c>
      <c r="O8" s="17">
        <v>1327</v>
      </c>
      <c r="P8" s="17">
        <v>1285</v>
      </c>
      <c r="Q8" s="17">
        <v>1524</v>
      </c>
      <c r="R8" s="17">
        <v>1458</v>
      </c>
      <c r="S8" s="17">
        <v>1567</v>
      </c>
      <c r="T8" s="17">
        <v>1597</v>
      </c>
      <c r="U8" s="17">
        <v>1660</v>
      </c>
      <c r="V8" s="17">
        <v>1767</v>
      </c>
      <c r="W8" s="17">
        <v>1808</v>
      </c>
      <c r="X8" s="17">
        <v>1861</v>
      </c>
      <c r="Y8" s="17">
        <v>2041</v>
      </c>
      <c r="Z8" s="17">
        <v>2121</v>
      </c>
      <c r="AA8" s="17">
        <v>2125</v>
      </c>
      <c r="AB8" s="17">
        <v>2291</v>
      </c>
      <c r="AC8" s="17">
        <v>2516</v>
      </c>
      <c r="AD8" s="17">
        <v>2678</v>
      </c>
      <c r="AE8" s="17">
        <v>4047</v>
      </c>
      <c r="AF8" s="17">
        <v>2105</v>
      </c>
      <c r="AG8" s="17">
        <v>2588</v>
      </c>
      <c r="AH8" s="17">
        <v>2781</v>
      </c>
      <c r="AI8" s="17">
        <v>3183</v>
      </c>
      <c r="AJ8" s="17">
        <v>3290</v>
      </c>
      <c r="AK8" s="17">
        <v>3947</v>
      </c>
      <c r="AL8" s="17">
        <v>4664</v>
      </c>
      <c r="AM8" s="17">
        <v>3372</v>
      </c>
      <c r="AN8" s="17">
        <v>3770</v>
      </c>
      <c r="AO8" s="17">
        <v>3949</v>
      </c>
      <c r="AP8" s="17">
        <v>2943</v>
      </c>
      <c r="AQ8" s="17">
        <v>4322</v>
      </c>
      <c r="AR8" s="17">
        <v>4092</v>
      </c>
      <c r="AS8" s="17">
        <v>4985</v>
      </c>
      <c r="AT8" s="17">
        <v>4906</v>
      </c>
      <c r="AU8" s="17">
        <v>5772</v>
      </c>
    </row>
    <row r="9" spans="1:47" x14ac:dyDescent="0.25">
      <c r="A9" s="16" t="s">
        <v>34</v>
      </c>
      <c r="B9" s="17">
        <v>1316</v>
      </c>
      <c r="C9" s="17">
        <v>1048</v>
      </c>
      <c r="D9" s="17">
        <v>739</v>
      </c>
      <c r="E9" s="17">
        <v>859</v>
      </c>
      <c r="F9" s="17">
        <v>1076</v>
      </c>
      <c r="G9" s="17">
        <v>1507</v>
      </c>
      <c r="H9" s="17">
        <v>1388</v>
      </c>
      <c r="I9" s="17">
        <v>0</v>
      </c>
      <c r="J9" s="17">
        <v>1833</v>
      </c>
      <c r="K9" s="17">
        <v>2106</v>
      </c>
      <c r="L9" s="17">
        <v>1846</v>
      </c>
      <c r="M9" s="17">
        <v>2169</v>
      </c>
      <c r="N9" s="17">
        <v>1483</v>
      </c>
      <c r="O9" s="17">
        <v>1148</v>
      </c>
      <c r="P9" s="17">
        <v>1277</v>
      </c>
      <c r="Q9" s="17">
        <v>1358</v>
      </c>
      <c r="R9" s="17">
        <v>1290</v>
      </c>
      <c r="S9" s="17">
        <v>1399</v>
      </c>
      <c r="T9" s="17">
        <v>1432</v>
      </c>
      <c r="U9" s="17">
        <v>1495</v>
      </c>
      <c r="V9" s="17">
        <v>1601</v>
      </c>
      <c r="W9" s="17">
        <v>1663</v>
      </c>
      <c r="X9" s="17">
        <v>1695</v>
      </c>
      <c r="Y9" s="17">
        <v>1876</v>
      </c>
      <c r="Z9" s="17">
        <v>1955</v>
      </c>
      <c r="AA9" s="17">
        <v>1959</v>
      </c>
      <c r="AB9" s="17">
        <v>2126</v>
      </c>
      <c r="AC9" s="17">
        <v>2350</v>
      </c>
      <c r="AD9" s="17">
        <v>2512</v>
      </c>
      <c r="AE9" s="17">
        <v>3881</v>
      </c>
      <c r="AF9" s="17">
        <v>1922</v>
      </c>
      <c r="AG9" s="17">
        <v>2422</v>
      </c>
      <c r="AH9" s="17">
        <v>2615</v>
      </c>
      <c r="AI9" s="17">
        <v>3017</v>
      </c>
      <c r="AJ9" s="17">
        <v>3125</v>
      </c>
      <c r="AK9" s="17">
        <v>3781</v>
      </c>
      <c r="AL9" s="17">
        <v>4498</v>
      </c>
      <c r="AM9" s="17">
        <v>3207</v>
      </c>
      <c r="AN9" s="17">
        <v>3604</v>
      </c>
      <c r="AO9" s="17">
        <v>3783</v>
      </c>
      <c r="AP9" s="17">
        <v>2778</v>
      </c>
      <c r="AQ9" s="17">
        <v>4157</v>
      </c>
      <c r="AR9" s="17">
        <v>3916</v>
      </c>
      <c r="AS9" s="17">
        <v>4819</v>
      </c>
      <c r="AT9" s="17">
        <v>4740</v>
      </c>
      <c r="AU9" s="17">
        <v>5556</v>
      </c>
    </row>
    <row r="10" spans="1:47" x14ac:dyDescent="0.25">
      <c r="A10" s="16" t="s">
        <v>32</v>
      </c>
      <c r="B10" s="17">
        <v>1706</v>
      </c>
      <c r="C10" s="17">
        <v>1438</v>
      </c>
      <c r="D10" s="17">
        <v>1096</v>
      </c>
      <c r="E10" s="17">
        <v>1030</v>
      </c>
      <c r="F10" s="17">
        <v>918</v>
      </c>
      <c r="G10" s="17">
        <v>517</v>
      </c>
      <c r="H10" s="17">
        <v>446</v>
      </c>
      <c r="I10" s="17">
        <v>1833</v>
      </c>
      <c r="J10" s="17">
        <v>0</v>
      </c>
      <c r="K10" s="17">
        <v>276</v>
      </c>
      <c r="L10" s="17">
        <v>1586</v>
      </c>
      <c r="M10" s="17">
        <v>446</v>
      </c>
      <c r="N10" s="17">
        <v>550</v>
      </c>
      <c r="O10" s="17">
        <v>883</v>
      </c>
      <c r="P10" s="17">
        <v>841</v>
      </c>
      <c r="Q10" s="17">
        <v>1080</v>
      </c>
      <c r="R10" s="17">
        <v>1012</v>
      </c>
      <c r="S10" s="17">
        <v>1121</v>
      </c>
      <c r="T10" s="17">
        <v>1154</v>
      </c>
      <c r="U10" s="17">
        <v>1216</v>
      </c>
      <c r="V10" s="17">
        <v>1323</v>
      </c>
      <c r="W10" s="17">
        <v>1385</v>
      </c>
      <c r="X10" s="17">
        <v>1417</v>
      </c>
      <c r="Y10" s="17">
        <v>1598</v>
      </c>
      <c r="Z10" s="17">
        <v>1677</v>
      </c>
      <c r="AA10" s="17">
        <v>1681</v>
      </c>
      <c r="AB10" s="17">
        <v>1848</v>
      </c>
      <c r="AC10" s="17">
        <v>2072</v>
      </c>
      <c r="AD10" s="17">
        <v>2234</v>
      </c>
      <c r="AE10" s="17">
        <v>3603</v>
      </c>
      <c r="AF10" s="17">
        <v>1661</v>
      </c>
      <c r="AG10" s="17">
        <v>2144</v>
      </c>
      <c r="AH10" s="17">
        <v>2337</v>
      </c>
      <c r="AI10" s="17">
        <v>2739</v>
      </c>
      <c r="AJ10" s="17">
        <v>2846</v>
      </c>
      <c r="AK10" s="17">
        <v>3503</v>
      </c>
      <c r="AL10" s="17">
        <v>4220</v>
      </c>
      <c r="AM10" s="17">
        <v>2931</v>
      </c>
      <c r="AN10" s="17">
        <v>3326</v>
      </c>
      <c r="AO10" s="17">
        <v>3505</v>
      </c>
      <c r="AP10" s="17">
        <v>2499</v>
      </c>
      <c r="AQ10" s="17">
        <v>3879</v>
      </c>
      <c r="AR10" s="17">
        <v>3638</v>
      </c>
      <c r="AS10" s="17">
        <v>4541</v>
      </c>
      <c r="AT10" s="17">
        <v>4462</v>
      </c>
      <c r="AU10" s="17">
        <v>5278</v>
      </c>
    </row>
    <row r="11" spans="1:47" x14ac:dyDescent="0.25">
      <c r="A11" s="16" t="s">
        <v>36</v>
      </c>
      <c r="B11" s="17">
        <v>1979</v>
      </c>
      <c r="C11" s="17">
        <v>1712</v>
      </c>
      <c r="D11" s="17">
        <v>1371</v>
      </c>
      <c r="E11" s="17">
        <v>1304</v>
      </c>
      <c r="F11" s="17">
        <v>1135</v>
      </c>
      <c r="G11" s="17">
        <v>752</v>
      </c>
      <c r="H11" s="17">
        <v>720</v>
      </c>
      <c r="I11" s="17">
        <v>2106</v>
      </c>
      <c r="J11" s="17">
        <v>276</v>
      </c>
      <c r="K11" s="17">
        <v>0</v>
      </c>
      <c r="L11" s="17">
        <v>1315</v>
      </c>
      <c r="M11" s="17">
        <v>437</v>
      </c>
      <c r="N11" s="17">
        <v>279</v>
      </c>
      <c r="O11" s="17">
        <v>613</v>
      </c>
      <c r="P11" s="17">
        <v>571</v>
      </c>
      <c r="Q11" s="17">
        <v>809</v>
      </c>
      <c r="R11" s="17">
        <v>742</v>
      </c>
      <c r="S11" s="17">
        <v>850</v>
      </c>
      <c r="T11" s="17">
        <v>883</v>
      </c>
      <c r="U11" s="17">
        <v>946</v>
      </c>
      <c r="V11" s="17">
        <v>1052</v>
      </c>
      <c r="W11" s="17">
        <v>1114</v>
      </c>
      <c r="X11" s="17">
        <v>1147</v>
      </c>
      <c r="Y11" s="17">
        <v>1327</v>
      </c>
      <c r="Z11" s="17">
        <v>1406</v>
      </c>
      <c r="AA11" s="17">
        <v>1411</v>
      </c>
      <c r="AB11" s="17">
        <v>1577</v>
      </c>
      <c r="AC11" s="17">
        <v>1802</v>
      </c>
      <c r="AD11" s="17">
        <v>1964</v>
      </c>
      <c r="AE11" s="17">
        <v>3333</v>
      </c>
      <c r="AF11" s="17">
        <v>1391</v>
      </c>
      <c r="AG11" s="17">
        <v>1873</v>
      </c>
      <c r="AH11" s="17">
        <v>2067</v>
      </c>
      <c r="AI11" s="17">
        <v>2468</v>
      </c>
      <c r="AJ11" s="17">
        <v>2576</v>
      </c>
      <c r="AK11" s="17">
        <v>3233</v>
      </c>
      <c r="AL11" s="17">
        <v>3949</v>
      </c>
      <c r="AM11" s="17">
        <v>2657</v>
      </c>
      <c r="AN11" s="17">
        <v>3055</v>
      </c>
      <c r="AO11" s="17">
        <v>3235</v>
      </c>
      <c r="AP11" s="17">
        <v>2229</v>
      </c>
      <c r="AQ11" s="17">
        <v>3609</v>
      </c>
      <c r="AR11" s="17">
        <v>3367</v>
      </c>
      <c r="AS11" s="17">
        <v>4271</v>
      </c>
      <c r="AT11" s="17">
        <v>4191</v>
      </c>
      <c r="AU11" s="17">
        <v>5007</v>
      </c>
    </row>
    <row r="12" spans="1:47" x14ac:dyDescent="0.25">
      <c r="A12" s="16" t="s">
        <v>49</v>
      </c>
      <c r="B12" s="17">
        <v>3117</v>
      </c>
      <c r="C12" s="17">
        <v>3022</v>
      </c>
      <c r="D12" s="17">
        <v>2681</v>
      </c>
      <c r="E12" s="17">
        <v>2614</v>
      </c>
      <c r="F12" s="17">
        <v>2447</v>
      </c>
      <c r="G12" s="17">
        <v>2064</v>
      </c>
      <c r="H12" s="17">
        <v>2030</v>
      </c>
      <c r="I12" s="17">
        <v>1846</v>
      </c>
      <c r="J12" s="17">
        <v>1586</v>
      </c>
      <c r="K12" s="17">
        <v>1315</v>
      </c>
      <c r="L12" s="17">
        <v>0</v>
      </c>
      <c r="M12" s="17">
        <v>1525</v>
      </c>
      <c r="N12" s="17">
        <v>1055</v>
      </c>
      <c r="O12" s="17">
        <v>720</v>
      </c>
      <c r="P12" s="17">
        <v>850</v>
      </c>
      <c r="Q12" s="17">
        <v>929</v>
      </c>
      <c r="R12" s="17">
        <v>861</v>
      </c>
      <c r="S12" s="17">
        <v>970</v>
      </c>
      <c r="T12" s="17">
        <v>1003</v>
      </c>
      <c r="U12" s="17">
        <v>1066</v>
      </c>
      <c r="V12" s="17">
        <v>1172</v>
      </c>
      <c r="W12" s="17">
        <v>1234</v>
      </c>
      <c r="X12" s="17">
        <v>1266</v>
      </c>
      <c r="Y12" s="17">
        <v>1447</v>
      </c>
      <c r="Z12" s="17">
        <v>1526</v>
      </c>
      <c r="AA12" s="17">
        <v>1530</v>
      </c>
      <c r="AB12" s="17">
        <v>1697</v>
      </c>
      <c r="AC12" s="17">
        <v>1922</v>
      </c>
      <c r="AD12" s="17">
        <v>2084</v>
      </c>
      <c r="AE12" s="17">
        <v>3453</v>
      </c>
      <c r="AF12" s="17">
        <v>1493</v>
      </c>
      <c r="AG12" s="17">
        <v>1993</v>
      </c>
      <c r="AH12" s="17">
        <v>2187</v>
      </c>
      <c r="AI12" s="17">
        <v>2588</v>
      </c>
      <c r="AJ12" s="17">
        <v>2695</v>
      </c>
      <c r="AK12" s="17">
        <v>3353</v>
      </c>
      <c r="AL12" s="17">
        <v>4069</v>
      </c>
      <c r="AM12" s="17">
        <v>2776</v>
      </c>
      <c r="AN12" s="17">
        <v>3175</v>
      </c>
      <c r="AO12" s="17">
        <v>3354</v>
      </c>
      <c r="AP12" s="17">
        <v>2349</v>
      </c>
      <c r="AQ12" s="17">
        <v>3728</v>
      </c>
      <c r="AR12" s="17">
        <v>3487</v>
      </c>
      <c r="AS12" s="17">
        <v>4390</v>
      </c>
      <c r="AT12" s="17">
        <v>4311</v>
      </c>
      <c r="AU12" s="17">
        <v>5127</v>
      </c>
    </row>
    <row r="13" spans="1:47" x14ac:dyDescent="0.25">
      <c r="A13" s="16" t="s">
        <v>31</v>
      </c>
      <c r="B13" s="17">
        <v>1625</v>
      </c>
      <c r="C13" s="17">
        <v>1775</v>
      </c>
      <c r="D13" s="17">
        <v>1437</v>
      </c>
      <c r="E13" s="17">
        <v>1255</v>
      </c>
      <c r="F13" s="17">
        <v>1085</v>
      </c>
      <c r="G13" s="17">
        <v>546</v>
      </c>
      <c r="H13" s="17">
        <v>772</v>
      </c>
      <c r="I13" s="17">
        <v>2169</v>
      </c>
      <c r="J13" s="17">
        <v>446</v>
      </c>
      <c r="K13" s="17">
        <v>437</v>
      </c>
      <c r="L13" s="17">
        <v>1525</v>
      </c>
      <c r="M13" s="17">
        <v>0</v>
      </c>
      <c r="N13" s="17">
        <v>589</v>
      </c>
      <c r="O13" s="17">
        <v>817</v>
      </c>
      <c r="P13" s="17">
        <v>775</v>
      </c>
      <c r="Q13" s="17">
        <v>1014</v>
      </c>
      <c r="R13" s="17">
        <v>946</v>
      </c>
      <c r="S13" s="17">
        <v>1054</v>
      </c>
      <c r="T13" s="17">
        <v>1087</v>
      </c>
      <c r="U13" s="17">
        <v>1150</v>
      </c>
      <c r="V13" s="17">
        <v>1256</v>
      </c>
      <c r="W13" s="17">
        <v>1318</v>
      </c>
      <c r="X13" s="17">
        <v>1351</v>
      </c>
      <c r="Y13" s="17">
        <v>1531</v>
      </c>
      <c r="Z13" s="17">
        <v>1611</v>
      </c>
      <c r="AA13" s="17">
        <v>1615</v>
      </c>
      <c r="AB13" s="17">
        <v>1781</v>
      </c>
      <c r="AC13" s="17">
        <v>2006</v>
      </c>
      <c r="AD13" s="17">
        <v>2168</v>
      </c>
      <c r="AE13" s="17">
        <v>3537</v>
      </c>
      <c r="AF13" s="17">
        <v>1595</v>
      </c>
      <c r="AG13" s="17">
        <v>2078</v>
      </c>
      <c r="AH13" s="17">
        <v>2271</v>
      </c>
      <c r="AI13" s="17">
        <v>2672</v>
      </c>
      <c r="AJ13" s="17">
        <v>2780</v>
      </c>
      <c r="AK13" s="17">
        <v>3437</v>
      </c>
      <c r="AL13" s="17">
        <v>4154</v>
      </c>
      <c r="AM13" s="17">
        <v>2860</v>
      </c>
      <c r="AN13" s="17">
        <v>3259</v>
      </c>
      <c r="AO13" s="17">
        <v>3439</v>
      </c>
      <c r="AP13" s="17">
        <v>2433</v>
      </c>
      <c r="AQ13" s="17">
        <v>3812</v>
      </c>
      <c r="AR13" s="17">
        <v>3571</v>
      </c>
      <c r="AS13" s="17">
        <v>4475</v>
      </c>
      <c r="AT13" s="17">
        <v>4395</v>
      </c>
      <c r="AU13" s="17">
        <v>5212</v>
      </c>
    </row>
    <row r="14" spans="1:47" x14ac:dyDescent="0.25">
      <c r="A14" s="16" t="s">
        <v>37</v>
      </c>
      <c r="B14" s="17">
        <v>2080</v>
      </c>
      <c r="C14" s="17">
        <v>1985</v>
      </c>
      <c r="D14" s="17">
        <v>1741</v>
      </c>
      <c r="E14" s="17">
        <v>1577</v>
      </c>
      <c r="F14" s="17">
        <v>1457</v>
      </c>
      <c r="G14" s="17">
        <v>1075</v>
      </c>
      <c r="H14" s="17">
        <v>993</v>
      </c>
      <c r="I14" s="17">
        <v>1483</v>
      </c>
      <c r="J14" s="17">
        <v>550</v>
      </c>
      <c r="K14" s="17">
        <v>279</v>
      </c>
      <c r="L14" s="17">
        <v>1055</v>
      </c>
      <c r="M14" s="17">
        <v>589</v>
      </c>
      <c r="N14" s="17">
        <v>0</v>
      </c>
      <c r="O14" s="17">
        <v>345</v>
      </c>
      <c r="P14" s="17">
        <v>303</v>
      </c>
      <c r="Q14" s="17">
        <v>542</v>
      </c>
      <c r="R14" s="17">
        <v>474</v>
      </c>
      <c r="S14" s="17">
        <v>583</v>
      </c>
      <c r="T14" s="17">
        <v>616</v>
      </c>
      <c r="U14" s="17">
        <v>678</v>
      </c>
      <c r="V14" s="17">
        <v>785</v>
      </c>
      <c r="W14" s="17">
        <v>847</v>
      </c>
      <c r="X14" s="17">
        <v>879</v>
      </c>
      <c r="Y14" s="17">
        <v>1059</v>
      </c>
      <c r="Z14" s="17">
        <v>1139</v>
      </c>
      <c r="AA14" s="17">
        <v>1143</v>
      </c>
      <c r="AB14" s="17">
        <v>1309</v>
      </c>
      <c r="AC14" s="17">
        <v>1534</v>
      </c>
      <c r="AD14" s="17">
        <v>1696</v>
      </c>
      <c r="AE14" s="17">
        <v>3065</v>
      </c>
      <c r="AF14" s="17">
        <v>1124</v>
      </c>
      <c r="AG14" s="17">
        <v>1606</v>
      </c>
      <c r="AH14" s="17">
        <v>1799</v>
      </c>
      <c r="AI14" s="17">
        <v>2201</v>
      </c>
      <c r="AJ14" s="17">
        <v>2308</v>
      </c>
      <c r="AK14" s="17">
        <v>2965</v>
      </c>
      <c r="AL14" s="17">
        <v>3682</v>
      </c>
      <c r="AM14" s="17">
        <v>2291</v>
      </c>
      <c r="AN14" s="17">
        <v>2788</v>
      </c>
      <c r="AO14" s="17">
        <v>2967</v>
      </c>
      <c r="AP14" s="17">
        <v>1961</v>
      </c>
      <c r="AQ14" s="17">
        <v>3340</v>
      </c>
      <c r="AR14" s="17">
        <v>3099</v>
      </c>
      <c r="AS14" s="17">
        <v>4003</v>
      </c>
      <c r="AT14" s="17">
        <v>3923</v>
      </c>
      <c r="AU14" s="17">
        <v>4740</v>
      </c>
    </row>
    <row r="15" spans="1:47" x14ac:dyDescent="0.25">
      <c r="A15" s="16" t="s">
        <v>50</v>
      </c>
      <c r="B15" s="17">
        <v>2414</v>
      </c>
      <c r="C15" s="17">
        <v>2319</v>
      </c>
      <c r="D15" s="17">
        <v>1961</v>
      </c>
      <c r="E15" s="17">
        <v>1911</v>
      </c>
      <c r="F15" s="17">
        <v>1744</v>
      </c>
      <c r="G15" s="17">
        <v>1362</v>
      </c>
      <c r="H15" s="17">
        <v>1327</v>
      </c>
      <c r="I15" s="17">
        <v>1148</v>
      </c>
      <c r="J15" s="17">
        <v>883</v>
      </c>
      <c r="K15" s="17">
        <v>613</v>
      </c>
      <c r="L15" s="17">
        <v>720</v>
      </c>
      <c r="M15" s="17">
        <v>817</v>
      </c>
      <c r="N15" s="17">
        <v>345</v>
      </c>
      <c r="O15" s="17">
        <v>0</v>
      </c>
      <c r="P15" s="17">
        <v>128</v>
      </c>
      <c r="Q15" s="17">
        <v>217</v>
      </c>
      <c r="R15" s="17">
        <v>150</v>
      </c>
      <c r="S15" s="17">
        <v>257</v>
      </c>
      <c r="T15" s="17">
        <v>291</v>
      </c>
      <c r="U15" s="17">
        <v>353</v>
      </c>
      <c r="V15" s="17">
        <v>460</v>
      </c>
      <c r="W15" s="17">
        <v>522</v>
      </c>
      <c r="X15" s="17">
        <v>554</v>
      </c>
      <c r="Y15" s="17">
        <v>735</v>
      </c>
      <c r="Z15" s="17">
        <v>814</v>
      </c>
      <c r="AA15" s="17">
        <v>818</v>
      </c>
      <c r="AB15" s="17">
        <v>984</v>
      </c>
      <c r="AC15" s="17">
        <v>1209</v>
      </c>
      <c r="AD15" s="17">
        <v>1371</v>
      </c>
      <c r="AE15" s="17">
        <v>2740</v>
      </c>
      <c r="AF15" s="17">
        <v>794</v>
      </c>
      <c r="AG15" s="17">
        <v>1281</v>
      </c>
      <c r="AH15" s="17">
        <v>1474</v>
      </c>
      <c r="AI15" s="17">
        <v>1875</v>
      </c>
      <c r="AJ15" s="17">
        <v>1983</v>
      </c>
      <c r="AK15" s="17">
        <v>2640</v>
      </c>
      <c r="AL15" s="17">
        <v>3357</v>
      </c>
      <c r="AM15" s="17">
        <v>2065</v>
      </c>
      <c r="AN15" s="17">
        <v>2462</v>
      </c>
      <c r="AO15" s="17">
        <v>2642</v>
      </c>
      <c r="AP15" s="17">
        <v>1636</v>
      </c>
      <c r="AQ15" s="17">
        <v>3015</v>
      </c>
      <c r="AR15" s="17">
        <v>2774</v>
      </c>
      <c r="AS15" s="17">
        <v>3678</v>
      </c>
      <c r="AT15" s="17">
        <v>3598</v>
      </c>
      <c r="AU15" s="17">
        <v>4415</v>
      </c>
    </row>
    <row r="16" spans="1:47" x14ac:dyDescent="0.25">
      <c r="A16" s="16" t="s">
        <v>47</v>
      </c>
      <c r="B16" s="17">
        <v>2372</v>
      </c>
      <c r="C16" s="17">
        <v>2277</v>
      </c>
      <c r="D16" s="17">
        <v>1892</v>
      </c>
      <c r="E16" s="17">
        <v>1869</v>
      </c>
      <c r="F16" s="17">
        <v>1702</v>
      </c>
      <c r="G16" s="17">
        <v>1320</v>
      </c>
      <c r="H16" s="17">
        <v>1285</v>
      </c>
      <c r="I16" s="17">
        <v>1277</v>
      </c>
      <c r="J16" s="17">
        <v>841</v>
      </c>
      <c r="K16" s="17">
        <v>571</v>
      </c>
      <c r="L16" s="17">
        <v>850</v>
      </c>
      <c r="M16" s="17">
        <v>775</v>
      </c>
      <c r="N16" s="17">
        <v>303</v>
      </c>
      <c r="O16" s="17">
        <v>128</v>
      </c>
      <c r="P16" s="17">
        <v>0</v>
      </c>
      <c r="Q16" s="17">
        <v>338</v>
      </c>
      <c r="R16" s="17">
        <v>271</v>
      </c>
      <c r="S16" s="17">
        <v>379</v>
      </c>
      <c r="T16" s="17">
        <v>412</v>
      </c>
      <c r="U16" s="17">
        <v>475</v>
      </c>
      <c r="V16" s="17">
        <v>582</v>
      </c>
      <c r="W16" s="17">
        <v>643</v>
      </c>
      <c r="X16" s="17">
        <v>676</v>
      </c>
      <c r="Y16" s="17">
        <v>856</v>
      </c>
      <c r="Z16" s="17">
        <v>935</v>
      </c>
      <c r="AA16" s="17">
        <v>940</v>
      </c>
      <c r="AB16" s="17">
        <v>1106</v>
      </c>
      <c r="AC16" s="17">
        <v>1330</v>
      </c>
      <c r="AD16" s="17">
        <v>1493</v>
      </c>
      <c r="AE16" s="17">
        <v>2861</v>
      </c>
      <c r="AF16" s="17">
        <v>920</v>
      </c>
      <c r="AG16" s="17">
        <v>1402</v>
      </c>
      <c r="AH16" s="17">
        <v>1596</v>
      </c>
      <c r="AI16" s="17">
        <v>1997</v>
      </c>
      <c r="AJ16" s="17">
        <v>2105</v>
      </c>
      <c r="AK16" s="17">
        <v>2762</v>
      </c>
      <c r="AL16" s="17">
        <v>3478</v>
      </c>
      <c r="AM16" s="17">
        <v>2152</v>
      </c>
      <c r="AN16" s="17">
        <v>2584</v>
      </c>
      <c r="AO16" s="17">
        <v>2763</v>
      </c>
      <c r="AP16" s="17">
        <v>1758</v>
      </c>
      <c r="AQ16" s="17">
        <v>3137</v>
      </c>
      <c r="AR16" s="17">
        <v>2896</v>
      </c>
      <c r="AS16" s="17">
        <v>3799</v>
      </c>
      <c r="AT16" s="17">
        <v>3720</v>
      </c>
      <c r="AU16" s="17">
        <v>4536</v>
      </c>
    </row>
    <row r="17" spans="1:47" x14ac:dyDescent="0.25">
      <c r="A17" s="16" t="s">
        <v>53</v>
      </c>
      <c r="B17" s="17">
        <v>2611</v>
      </c>
      <c r="C17" s="17">
        <v>2516</v>
      </c>
      <c r="D17" s="17">
        <v>2176</v>
      </c>
      <c r="E17" s="17">
        <v>2108</v>
      </c>
      <c r="F17" s="17">
        <v>1941</v>
      </c>
      <c r="G17" s="17">
        <v>1558</v>
      </c>
      <c r="H17" s="17">
        <v>1524</v>
      </c>
      <c r="I17" s="17">
        <v>1358</v>
      </c>
      <c r="J17" s="17">
        <v>1080</v>
      </c>
      <c r="K17" s="17">
        <v>809</v>
      </c>
      <c r="L17" s="17">
        <v>929</v>
      </c>
      <c r="M17" s="17">
        <v>1014</v>
      </c>
      <c r="N17" s="17">
        <v>542</v>
      </c>
      <c r="O17" s="17">
        <v>217</v>
      </c>
      <c r="P17" s="17">
        <v>338</v>
      </c>
      <c r="Q17" s="17">
        <v>0</v>
      </c>
      <c r="R17" s="17">
        <v>216</v>
      </c>
      <c r="S17" s="17">
        <v>111</v>
      </c>
      <c r="T17" s="17">
        <v>94</v>
      </c>
      <c r="U17" s="17">
        <v>146</v>
      </c>
      <c r="V17" s="17">
        <v>252</v>
      </c>
      <c r="W17" s="17">
        <v>314</v>
      </c>
      <c r="X17" s="17">
        <v>347</v>
      </c>
      <c r="Y17" s="17">
        <v>527</v>
      </c>
      <c r="Z17" s="17">
        <v>606</v>
      </c>
      <c r="AA17" s="17">
        <v>610</v>
      </c>
      <c r="AB17" s="17">
        <v>777</v>
      </c>
      <c r="AC17" s="17">
        <v>1001</v>
      </c>
      <c r="AD17" s="17">
        <v>1163</v>
      </c>
      <c r="AE17" s="17">
        <v>2532</v>
      </c>
      <c r="AF17" s="17">
        <v>1009</v>
      </c>
      <c r="AG17" s="17">
        <v>1073</v>
      </c>
      <c r="AH17" s="17">
        <v>1266</v>
      </c>
      <c r="AI17" s="17">
        <v>1668</v>
      </c>
      <c r="AJ17" s="17">
        <v>1775</v>
      </c>
      <c r="AK17" s="17">
        <v>2432</v>
      </c>
      <c r="AL17" s="17">
        <v>3150</v>
      </c>
      <c r="AM17" s="17">
        <v>1855</v>
      </c>
      <c r="AN17" s="17">
        <v>2255</v>
      </c>
      <c r="AO17" s="17">
        <v>2434</v>
      </c>
      <c r="AP17" s="17">
        <v>1429</v>
      </c>
      <c r="AQ17" s="17">
        <v>2808</v>
      </c>
      <c r="AR17" s="17">
        <v>2567</v>
      </c>
      <c r="AS17" s="17">
        <v>3471</v>
      </c>
      <c r="AT17" s="17">
        <v>3391</v>
      </c>
      <c r="AU17" s="17">
        <v>4207</v>
      </c>
    </row>
    <row r="18" spans="1:47" x14ac:dyDescent="0.25">
      <c r="A18" s="16" t="s">
        <v>51</v>
      </c>
      <c r="B18" s="17">
        <v>2716</v>
      </c>
      <c r="C18" s="17">
        <v>2448</v>
      </c>
      <c r="D18" s="17">
        <v>2108</v>
      </c>
      <c r="E18" s="17">
        <v>2040</v>
      </c>
      <c r="F18" s="17">
        <v>1873</v>
      </c>
      <c r="G18" s="17">
        <v>1491</v>
      </c>
      <c r="H18" s="17">
        <v>1458</v>
      </c>
      <c r="I18" s="17">
        <v>1290</v>
      </c>
      <c r="J18" s="17">
        <v>1012</v>
      </c>
      <c r="K18" s="17">
        <v>742</v>
      </c>
      <c r="L18" s="17">
        <v>861</v>
      </c>
      <c r="M18" s="17">
        <v>946</v>
      </c>
      <c r="N18" s="17">
        <v>474</v>
      </c>
      <c r="O18" s="17">
        <v>150</v>
      </c>
      <c r="P18" s="17">
        <v>271</v>
      </c>
      <c r="Q18" s="17">
        <v>216</v>
      </c>
      <c r="R18" s="17">
        <v>0</v>
      </c>
      <c r="S18" s="17">
        <v>114</v>
      </c>
      <c r="T18" s="17">
        <v>289</v>
      </c>
      <c r="U18" s="17">
        <v>352</v>
      </c>
      <c r="V18" s="17">
        <v>458</v>
      </c>
      <c r="W18" s="17">
        <v>520</v>
      </c>
      <c r="X18" s="17">
        <v>552</v>
      </c>
      <c r="Y18" s="17">
        <v>733</v>
      </c>
      <c r="Z18" s="17">
        <v>812</v>
      </c>
      <c r="AA18" s="17">
        <v>816</v>
      </c>
      <c r="AB18" s="17">
        <v>983</v>
      </c>
      <c r="AC18" s="17">
        <v>1207</v>
      </c>
      <c r="AD18" s="17">
        <v>1369</v>
      </c>
      <c r="AE18" s="17">
        <v>2738</v>
      </c>
      <c r="AF18" s="17">
        <v>940</v>
      </c>
      <c r="AG18" s="17">
        <v>1279</v>
      </c>
      <c r="AH18" s="17">
        <v>1472</v>
      </c>
      <c r="AI18" s="17">
        <v>1874</v>
      </c>
      <c r="AJ18" s="17">
        <v>1981</v>
      </c>
      <c r="AK18" s="17">
        <v>2638</v>
      </c>
      <c r="AL18" s="17">
        <v>3355</v>
      </c>
      <c r="AM18" s="17">
        <v>2063</v>
      </c>
      <c r="AN18" s="17">
        <v>2461</v>
      </c>
      <c r="AO18" s="17">
        <v>2640</v>
      </c>
      <c r="AP18" s="17">
        <v>1634</v>
      </c>
      <c r="AQ18" s="17">
        <v>3014</v>
      </c>
      <c r="AR18" s="17">
        <v>2783</v>
      </c>
      <c r="AS18" s="17">
        <v>3676</v>
      </c>
      <c r="AT18" s="17">
        <v>3589</v>
      </c>
      <c r="AU18" s="17">
        <v>4413</v>
      </c>
    </row>
    <row r="19" spans="1:47" x14ac:dyDescent="0.25">
      <c r="A19" s="16" t="s">
        <v>52</v>
      </c>
      <c r="B19" s="17">
        <v>2824</v>
      </c>
      <c r="C19" s="17">
        <v>2556</v>
      </c>
      <c r="D19" s="17">
        <v>2218</v>
      </c>
      <c r="E19" s="17">
        <v>2148</v>
      </c>
      <c r="F19" s="17">
        <v>1982</v>
      </c>
      <c r="G19" s="17">
        <v>1599</v>
      </c>
      <c r="H19" s="17">
        <v>1567</v>
      </c>
      <c r="I19" s="17">
        <v>1399</v>
      </c>
      <c r="J19" s="17">
        <v>1121</v>
      </c>
      <c r="K19" s="17">
        <v>850</v>
      </c>
      <c r="L19" s="17">
        <v>970</v>
      </c>
      <c r="M19" s="17">
        <v>1054</v>
      </c>
      <c r="N19" s="17">
        <v>583</v>
      </c>
      <c r="O19" s="17">
        <v>257</v>
      </c>
      <c r="P19" s="17">
        <v>379</v>
      </c>
      <c r="Q19" s="17">
        <v>111</v>
      </c>
      <c r="R19" s="17">
        <v>114</v>
      </c>
      <c r="S19" s="17">
        <v>0</v>
      </c>
      <c r="T19" s="17">
        <v>168</v>
      </c>
      <c r="U19" s="17">
        <v>143</v>
      </c>
      <c r="V19" s="17">
        <v>337</v>
      </c>
      <c r="W19" s="17">
        <v>295</v>
      </c>
      <c r="X19" s="17">
        <v>364</v>
      </c>
      <c r="Y19" s="17">
        <v>552</v>
      </c>
      <c r="Z19" s="17">
        <v>632</v>
      </c>
      <c r="AA19" s="17">
        <v>636</v>
      </c>
      <c r="AB19" s="17">
        <v>802</v>
      </c>
      <c r="AC19" s="17">
        <v>1027</v>
      </c>
      <c r="AD19" s="17">
        <v>1189</v>
      </c>
      <c r="AE19" s="17">
        <v>2558</v>
      </c>
      <c r="AF19" s="17">
        <v>1050</v>
      </c>
      <c r="AG19" s="17">
        <v>1158</v>
      </c>
      <c r="AH19" s="17">
        <v>1351</v>
      </c>
      <c r="AI19" s="17">
        <v>1753</v>
      </c>
      <c r="AJ19" s="17">
        <v>1860</v>
      </c>
      <c r="AK19" s="17">
        <v>2517</v>
      </c>
      <c r="AL19" s="17">
        <v>3175</v>
      </c>
      <c r="AM19" s="17">
        <v>1880</v>
      </c>
      <c r="AN19" s="17">
        <v>2280</v>
      </c>
      <c r="AO19" s="17">
        <v>2460</v>
      </c>
      <c r="AP19" s="17">
        <v>1454</v>
      </c>
      <c r="AQ19" s="17">
        <v>2833</v>
      </c>
      <c r="AR19" s="17">
        <v>2603</v>
      </c>
      <c r="AS19" s="17">
        <v>3496</v>
      </c>
      <c r="AT19" s="17">
        <v>3416</v>
      </c>
      <c r="AU19" s="17">
        <v>4233</v>
      </c>
    </row>
    <row r="20" spans="1:47" x14ac:dyDescent="0.25">
      <c r="A20" s="16" t="s">
        <v>54</v>
      </c>
      <c r="B20" s="17">
        <v>2857</v>
      </c>
      <c r="C20" s="17">
        <v>2589</v>
      </c>
      <c r="D20" s="17">
        <v>2251</v>
      </c>
      <c r="E20" s="17">
        <v>2181</v>
      </c>
      <c r="F20" s="17">
        <v>2015</v>
      </c>
      <c r="G20" s="17">
        <v>1632</v>
      </c>
      <c r="H20" s="17">
        <v>1597</v>
      </c>
      <c r="I20" s="17">
        <v>1432</v>
      </c>
      <c r="J20" s="17">
        <v>1154</v>
      </c>
      <c r="K20" s="17">
        <v>883</v>
      </c>
      <c r="L20" s="17">
        <v>1003</v>
      </c>
      <c r="M20" s="17">
        <v>1087</v>
      </c>
      <c r="N20" s="17">
        <v>616</v>
      </c>
      <c r="O20" s="17">
        <v>291</v>
      </c>
      <c r="P20" s="17">
        <v>412</v>
      </c>
      <c r="Q20" s="17">
        <v>94</v>
      </c>
      <c r="R20" s="17">
        <v>289</v>
      </c>
      <c r="S20" s="17">
        <v>168</v>
      </c>
      <c r="T20" s="17">
        <v>0</v>
      </c>
      <c r="U20" s="17">
        <v>101</v>
      </c>
      <c r="V20" s="17">
        <v>170</v>
      </c>
      <c r="W20" s="17">
        <v>242</v>
      </c>
      <c r="X20" s="17">
        <v>264</v>
      </c>
      <c r="Y20" s="17">
        <v>445</v>
      </c>
      <c r="Z20" s="17">
        <v>524</v>
      </c>
      <c r="AA20" s="17">
        <v>529</v>
      </c>
      <c r="AB20" s="17">
        <v>696</v>
      </c>
      <c r="AC20" s="17">
        <v>919</v>
      </c>
      <c r="AD20" s="17">
        <v>1346</v>
      </c>
      <c r="AE20" s="17">
        <v>2450</v>
      </c>
      <c r="AF20" s="17">
        <v>1077</v>
      </c>
      <c r="AG20" s="17">
        <v>991</v>
      </c>
      <c r="AH20" s="17">
        <v>1184</v>
      </c>
      <c r="AI20" s="17">
        <v>1586</v>
      </c>
      <c r="AJ20" s="17">
        <v>1693</v>
      </c>
      <c r="AK20" s="17">
        <v>2350</v>
      </c>
      <c r="AL20" s="17">
        <v>3067</v>
      </c>
      <c r="AM20" s="17">
        <v>1774</v>
      </c>
      <c r="AN20" s="17">
        <v>2173</v>
      </c>
      <c r="AO20" s="17">
        <v>2352</v>
      </c>
      <c r="AP20" s="17">
        <v>1346</v>
      </c>
      <c r="AQ20" s="17">
        <v>2726</v>
      </c>
      <c r="AR20" s="17">
        <v>2496</v>
      </c>
      <c r="AS20" s="17">
        <v>3388</v>
      </c>
      <c r="AT20" s="17">
        <v>3309</v>
      </c>
      <c r="AU20" s="17">
        <v>4125</v>
      </c>
    </row>
    <row r="21" spans="1:47" x14ac:dyDescent="0.25">
      <c r="A21" s="16" t="s">
        <v>55</v>
      </c>
      <c r="B21" s="17">
        <v>2920</v>
      </c>
      <c r="C21" s="17">
        <v>2652</v>
      </c>
      <c r="D21" s="17">
        <v>2314</v>
      </c>
      <c r="E21" s="17">
        <v>2244</v>
      </c>
      <c r="F21" s="17">
        <v>2015</v>
      </c>
      <c r="G21" s="17">
        <v>1695</v>
      </c>
      <c r="H21" s="17">
        <v>1660</v>
      </c>
      <c r="I21" s="17">
        <v>1495</v>
      </c>
      <c r="J21" s="17">
        <v>1216</v>
      </c>
      <c r="K21" s="17">
        <v>946</v>
      </c>
      <c r="L21" s="17">
        <v>1066</v>
      </c>
      <c r="M21" s="17">
        <v>1150</v>
      </c>
      <c r="N21" s="17">
        <v>678</v>
      </c>
      <c r="O21" s="17">
        <v>353</v>
      </c>
      <c r="P21" s="17">
        <v>475</v>
      </c>
      <c r="Q21" s="17">
        <v>146</v>
      </c>
      <c r="R21" s="17">
        <v>352</v>
      </c>
      <c r="S21" s="17">
        <v>143</v>
      </c>
      <c r="T21" s="17">
        <v>101</v>
      </c>
      <c r="U21" s="17">
        <v>0</v>
      </c>
      <c r="V21" s="17">
        <v>200</v>
      </c>
      <c r="W21" s="17">
        <v>168</v>
      </c>
      <c r="X21" s="17">
        <v>218</v>
      </c>
      <c r="Y21" s="17">
        <v>398</v>
      </c>
      <c r="Z21" s="17">
        <v>478</v>
      </c>
      <c r="AA21" s="17">
        <v>482</v>
      </c>
      <c r="AB21" s="17">
        <v>648</v>
      </c>
      <c r="AC21" s="17">
        <v>873</v>
      </c>
      <c r="AD21" s="17">
        <v>1035</v>
      </c>
      <c r="AE21" s="17">
        <v>2404</v>
      </c>
      <c r="AF21" s="17">
        <v>1144</v>
      </c>
      <c r="AG21" s="17">
        <v>1030</v>
      </c>
      <c r="AH21" s="17">
        <v>1223</v>
      </c>
      <c r="AI21" s="17">
        <v>1624</v>
      </c>
      <c r="AJ21" s="17">
        <v>1732</v>
      </c>
      <c r="AK21" s="17">
        <v>2389</v>
      </c>
      <c r="AL21" s="17">
        <v>3021</v>
      </c>
      <c r="AM21" s="17">
        <v>1730</v>
      </c>
      <c r="AN21" s="17">
        <v>2127</v>
      </c>
      <c r="AO21" s="17">
        <v>2306</v>
      </c>
      <c r="AP21" s="17">
        <v>1300</v>
      </c>
      <c r="AQ21" s="17">
        <v>2679</v>
      </c>
      <c r="AR21" s="17">
        <v>2449</v>
      </c>
      <c r="AS21" s="17">
        <v>3342</v>
      </c>
      <c r="AT21" s="17">
        <v>3262</v>
      </c>
      <c r="AU21" s="17">
        <v>4091</v>
      </c>
    </row>
    <row r="22" spans="1:47" x14ac:dyDescent="0.25">
      <c r="A22" s="16" t="s">
        <v>58</v>
      </c>
      <c r="B22" s="17">
        <v>3026</v>
      </c>
      <c r="C22" s="17">
        <v>2759</v>
      </c>
      <c r="D22" s="17">
        <v>2415</v>
      </c>
      <c r="E22" s="17">
        <v>2351</v>
      </c>
      <c r="F22" s="17">
        <v>2184</v>
      </c>
      <c r="G22" s="17">
        <v>1802</v>
      </c>
      <c r="H22" s="17">
        <v>1767</v>
      </c>
      <c r="I22" s="17">
        <v>1601</v>
      </c>
      <c r="J22" s="17">
        <v>1323</v>
      </c>
      <c r="K22" s="17">
        <v>1052</v>
      </c>
      <c r="L22" s="17">
        <v>1172</v>
      </c>
      <c r="M22" s="17">
        <v>1256</v>
      </c>
      <c r="N22" s="17">
        <v>785</v>
      </c>
      <c r="O22" s="17">
        <v>460</v>
      </c>
      <c r="P22" s="17">
        <v>582</v>
      </c>
      <c r="Q22" s="17">
        <v>252</v>
      </c>
      <c r="R22" s="17">
        <v>458</v>
      </c>
      <c r="S22" s="17">
        <v>337</v>
      </c>
      <c r="T22" s="17">
        <v>170</v>
      </c>
      <c r="U22" s="17">
        <v>200</v>
      </c>
      <c r="V22" s="17">
        <v>0</v>
      </c>
      <c r="W22" s="17">
        <v>124</v>
      </c>
      <c r="X22" s="17">
        <v>123</v>
      </c>
      <c r="Y22" s="17">
        <v>276</v>
      </c>
      <c r="Z22" s="17">
        <v>359</v>
      </c>
      <c r="AA22" s="17">
        <v>363</v>
      </c>
      <c r="AB22" s="17">
        <v>528</v>
      </c>
      <c r="AC22" s="17">
        <v>751</v>
      </c>
      <c r="AD22" s="17">
        <v>874</v>
      </c>
      <c r="AE22" s="17">
        <v>2243</v>
      </c>
      <c r="AF22" s="17">
        <v>873</v>
      </c>
      <c r="AG22" s="17">
        <v>830</v>
      </c>
      <c r="AH22" s="17">
        <v>1023</v>
      </c>
      <c r="AI22" s="17">
        <v>1431</v>
      </c>
      <c r="AJ22" s="17">
        <v>1530</v>
      </c>
      <c r="AK22" s="17">
        <v>2188</v>
      </c>
      <c r="AL22" s="17">
        <v>2944</v>
      </c>
      <c r="AM22" s="17">
        <v>1607</v>
      </c>
      <c r="AN22" s="17">
        <v>2000</v>
      </c>
      <c r="AO22" s="17">
        <v>2188</v>
      </c>
      <c r="AP22" s="17">
        <v>1172</v>
      </c>
      <c r="AQ22" s="17">
        <v>2565</v>
      </c>
      <c r="AR22" s="17">
        <v>2298</v>
      </c>
      <c r="AS22" s="17">
        <v>3225</v>
      </c>
      <c r="AT22" s="17">
        <v>4238</v>
      </c>
      <c r="AU22" s="17">
        <v>5047</v>
      </c>
    </row>
    <row r="23" spans="1:47" x14ac:dyDescent="0.25">
      <c r="A23" s="16" t="s">
        <v>57</v>
      </c>
      <c r="B23" s="17">
        <v>3088</v>
      </c>
      <c r="C23" s="17">
        <v>2820</v>
      </c>
      <c r="D23" s="17">
        <v>2481</v>
      </c>
      <c r="E23" s="17">
        <v>2412</v>
      </c>
      <c r="F23" s="17">
        <v>2246</v>
      </c>
      <c r="G23" s="17">
        <v>1863</v>
      </c>
      <c r="H23" s="17">
        <v>1808</v>
      </c>
      <c r="I23" s="17">
        <v>1663</v>
      </c>
      <c r="J23" s="17">
        <v>1385</v>
      </c>
      <c r="K23" s="17">
        <v>1114</v>
      </c>
      <c r="L23" s="17">
        <v>1234</v>
      </c>
      <c r="M23" s="17">
        <v>1318</v>
      </c>
      <c r="N23" s="17">
        <v>847</v>
      </c>
      <c r="O23" s="17">
        <v>522</v>
      </c>
      <c r="P23" s="17">
        <v>643</v>
      </c>
      <c r="Q23" s="17">
        <v>314</v>
      </c>
      <c r="R23" s="17">
        <v>520</v>
      </c>
      <c r="S23" s="17">
        <v>295</v>
      </c>
      <c r="T23" s="17">
        <v>242</v>
      </c>
      <c r="U23" s="17">
        <v>168</v>
      </c>
      <c r="V23" s="17">
        <v>124</v>
      </c>
      <c r="W23" s="17">
        <v>0</v>
      </c>
      <c r="X23" s="17">
        <v>66</v>
      </c>
      <c r="Y23" s="17">
        <v>249</v>
      </c>
      <c r="Z23" s="17">
        <v>335</v>
      </c>
      <c r="AA23" s="17">
        <v>336</v>
      </c>
      <c r="AB23" s="17">
        <v>506</v>
      </c>
      <c r="AC23" s="17">
        <v>730</v>
      </c>
      <c r="AD23" s="17">
        <v>853</v>
      </c>
      <c r="AE23" s="17">
        <v>2281</v>
      </c>
      <c r="AF23" s="17">
        <v>1678</v>
      </c>
      <c r="AG23" s="17">
        <v>1096</v>
      </c>
      <c r="AH23" s="17">
        <v>1289</v>
      </c>
      <c r="AI23" s="17">
        <v>1698</v>
      </c>
      <c r="AJ23" s="17">
        <v>1797</v>
      </c>
      <c r="AK23" s="17">
        <v>2455</v>
      </c>
      <c r="AL23" s="17">
        <v>2876</v>
      </c>
      <c r="AM23" s="17">
        <v>1586</v>
      </c>
      <c r="AN23" s="17">
        <v>1978</v>
      </c>
      <c r="AO23" s="17">
        <v>2162</v>
      </c>
      <c r="AP23" s="17">
        <v>1148</v>
      </c>
      <c r="AQ23" s="17">
        <v>2535</v>
      </c>
      <c r="AR23" s="17">
        <v>2274</v>
      </c>
      <c r="AS23" s="17">
        <v>3195</v>
      </c>
      <c r="AT23" s="17">
        <v>4217</v>
      </c>
      <c r="AU23" s="17">
        <v>5026</v>
      </c>
    </row>
    <row r="24" spans="1:47" x14ac:dyDescent="0.25">
      <c r="A24" s="16" t="s">
        <v>59</v>
      </c>
      <c r="B24" s="17">
        <v>3120</v>
      </c>
      <c r="C24" s="17">
        <v>2853</v>
      </c>
      <c r="D24" s="17">
        <v>2514</v>
      </c>
      <c r="E24" s="17">
        <v>2445</v>
      </c>
      <c r="F24" s="17">
        <v>2278</v>
      </c>
      <c r="G24" s="17">
        <v>1896</v>
      </c>
      <c r="H24" s="17">
        <v>1861</v>
      </c>
      <c r="I24" s="17">
        <v>1695</v>
      </c>
      <c r="J24" s="17">
        <v>1417</v>
      </c>
      <c r="K24" s="17">
        <v>1147</v>
      </c>
      <c r="L24" s="17">
        <v>1266</v>
      </c>
      <c r="M24" s="17">
        <v>1351</v>
      </c>
      <c r="N24" s="17">
        <v>879</v>
      </c>
      <c r="O24" s="17">
        <v>554</v>
      </c>
      <c r="P24" s="17">
        <v>676</v>
      </c>
      <c r="Q24" s="17">
        <v>347</v>
      </c>
      <c r="R24" s="17">
        <v>552</v>
      </c>
      <c r="S24" s="17">
        <v>364</v>
      </c>
      <c r="T24" s="17">
        <v>264</v>
      </c>
      <c r="U24" s="17">
        <v>218</v>
      </c>
      <c r="V24" s="17">
        <v>123</v>
      </c>
      <c r="W24" s="17">
        <v>66</v>
      </c>
      <c r="X24" s="17">
        <v>0</v>
      </c>
      <c r="Y24" s="17">
        <v>182</v>
      </c>
      <c r="Z24" s="17">
        <v>268</v>
      </c>
      <c r="AA24" s="17">
        <v>269</v>
      </c>
      <c r="AB24" s="17">
        <v>436</v>
      </c>
      <c r="AC24" s="17">
        <v>660</v>
      </c>
      <c r="AD24" s="17">
        <v>783</v>
      </c>
      <c r="AE24" s="17">
        <v>2149</v>
      </c>
      <c r="AF24" s="17">
        <v>1610</v>
      </c>
      <c r="AG24" s="17">
        <v>1029</v>
      </c>
      <c r="AH24" s="17">
        <v>1222</v>
      </c>
      <c r="AI24" s="17">
        <v>1630</v>
      </c>
      <c r="AJ24" s="17">
        <v>1730</v>
      </c>
      <c r="AK24" s="17">
        <v>2387</v>
      </c>
      <c r="AL24" s="17">
        <v>2808</v>
      </c>
      <c r="AM24" s="17">
        <v>1516</v>
      </c>
      <c r="AN24" s="17">
        <v>1908</v>
      </c>
      <c r="AO24" s="17">
        <v>2094</v>
      </c>
      <c r="AP24" s="17">
        <v>1081</v>
      </c>
      <c r="AQ24" s="17">
        <v>2468</v>
      </c>
      <c r="AR24" s="17">
        <v>2207</v>
      </c>
      <c r="AS24" s="17">
        <v>3128</v>
      </c>
      <c r="AT24" s="17">
        <v>4147</v>
      </c>
      <c r="AU24" s="17">
        <v>4956</v>
      </c>
    </row>
    <row r="25" spans="1:47" x14ac:dyDescent="0.25">
      <c r="A25" s="16" t="s">
        <v>60</v>
      </c>
      <c r="B25" s="17">
        <v>3301</v>
      </c>
      <c r="C25" s="17">
        <v>3033</v>
      </c>
      <c r="D25" s="17">
        <v>2691</v>
      </c>
      <c r="E25" s="17">
        <v>2625</v>
      </c>
      <c r="F25" s="17">
        <v>2459</v>
      </c>
      <c r="G25" s="17">
        <v>2076</v>
      </c>
      <c r="H25" s="17">
        <v>2041</v>
      </c>
      <c r="I25" s="17">
        <v>1876</v>
      </c>
      <c r="J25" s="17">
        <v>1598</v>
      </c>
      <c r="K25" s="17">
        <v>1327</v>
      </c>
      <c r="L25" s="17">
        <v>1447</v>
      </c>
      <c r="M25" s="17">
        <v>1531</v>
      </c>
      <c r="N25" s="17">
        <v>1059</v>
      </c>
      <c r="O25" s="17">
        <v>735</v>
      </c>
      <c r="P25" s="17">
        <v>856</v>
      </c>
      <c r="Q25" s="17">
        <v>527</v>
      </c>
      <c r="R25" s="17">
        <v>733</v>
      </c>
      <c r="S25" s="17">
        <v>552</v>
      </c>
      <c r="T25" s="17">
        <v>445</v>
      </c>
      <c r="U25" s="17">
        <v>398</v>
      </c>
      <c r="V25" s="17">
        <v>276</v>
      </c>
      <c r="W25" s="17">
        <v>249</v>
      </c>
      <c r="X25" s="17">
        <v>182</v>
      </c>
      <c r="Y25" s="17">
        <v>0</v>
      </c>
      <c r="Z25" s="17">
        <v>123</v>
      </c>
      <c r="AA25" s="17">
        <v>102</v>
      </c>
      <c r="AB25" s="17">
        <v>292</v>
      </c>
      <c r="AC25" s="17">
        <v>515</v>
      </c>
      <c r="AD25" s="17">
        <v>638</v>
      </c>
      <c r="AE25" s="17">
        <v>2004</v>
      </c>
      <c r="AF25" s="17">
        <v>1466</v>
      </c>
      <c r="AG25" s="17">
        <v>884</v>
      </c>
      <c r="AH25" s="17">
        <v>1078</v>
      </c>
      <c r="AI25" s="17">
        <v>1486</v>
      </c>
      <c r="AJ25" s="17">
        <v>1585</v>
      </c>
      <c r="AK25" s="17">
        <v>2243</v>
      </c>
      <c r="AL25" s="17">
        <v>2708</v>
      </c>
      <c r="AM25" s="17">
        <v>1371</v>
      </c>
      <c r="AN25" s="17">
        <v>1764</v>
      </c>
      <c r="AO25" s="17">
        <v>1952</v>
      </c>
      <c r="AP25" s="17">
        <v>936</v>
      </c>
      <c r="AQ25" s="17">
        <v>2367</v>
      </c>
      <c r="AR25" s="17">
        <v>2062</v>
      </c>
      <c r="AS25" s="17">
        <v>3027</v>
      </c>
      <c r="AT25" s="17">
        <v>4002</v>
      </c>
      <c r="AU25" s="17">
        <v>4811</v>
      </c>
    </row>
    <row r="26" spans="1:47" x14ac:dyDescent="0.25">
      <c r="A26" s="16" t="s">
        <v>62</v>
      </c>
      <c r="B26" s="17">
        <v>3380</v>
      </c>
      <c r="C26" s="17">
        <v>3113</v>
      </c>
      <c r="D26" s="17">
        <v>2777</v>
      </c>
      <c r="E26" s="17">
        <v>2705</v>
      </c>
      <c r="F26" s="17">
        <v>2538</v>
      </c>
      <c r="G26" s="17">
        <v>2156</v>
      </c>
      <c r="H26" s="17">
        <v>2121</v>
      </c>
      <c r="I26" s="17">
        <v>1955</v>
      </c>
      <c r="J26" s="17">
        <v>1677</v>
      </c>
      <c r="K26" s="17">
        <v>1406</v>
      </c>
      <c r="L26" s="17">
        <v>1526</v>
      </c>
      <c r="M26" s="17">
        <v>1611</v>
      </c>
      <c r="N26" s="17">
        <v>1139</v>
      </c>
      <c r="O26" s="17">
        <v>814</v>
      </c>
      <c r="P26" s="17">
        <v>935</v>
      </c>
      <c r="Q26" s="17">
        <v>606</v>
      </c>
      <c r="R26" s="17">
        <v>812</v>
      </c>
      <c r="S26" s="17">
        <v>632</v>
      </c>
      <c r="T26" s="17">
        <v>524</v>
      </c>
      <c r="U26" s="17">
        <v>478</v>
      </c>
      <c r="V26" s="17">
        <v>359</v>
      </c>
      <c r="W26" s="17">
        <v>335</v>
      </c>
      <c r="X26" s="17">
        <v>268</v>
      </c>
      <c r="Y26" s="17">
        <v>123</v>
      </c>
      <c r="Z26" s="17">
        <v>0</v>
      </c>
      <c r="AA26" s="17">
        <v>99</v>
      </c>
      <c r="AB26" s="17">
        <v>201</v>
      </c>
      <c r="AC26" s="17">
        <v>425</v>
      </c>
      <c r="AD26" s="17">
        <v>551</v>
      </c>
      <c r="AE26" s="17">
        <v>1913</v>
      </c>
      <c r="AF26" s="17">
        <v>1346</v>
      </c>
      <c r="AG26" s="17">
        <v>764</v>
      </c>
      <c r="AH26" s="17">
        <v>957</v>
      </c>
      <c r="AI26" s="17">
        <v>1365</v>
      </c>
      <c r="AJ26" s="17">
        <v>1465</v>
      </c>
      <c r="AK26" s="17">
        <v>2122</v>
      </c>
      <c r="AL26" s="17">
        <v>2543</v>
      </c>
      <c r="AM26" s="17">
        <v>1251</v>
      </c>
      <c r="AN26" s="17">
        <v>1644</v>
      </c>
      <c r="AO26" s="17">
        <v>1829</v>
      </c>
      <c r="AP26" s="17">
        <v>816</v>
      </c>
      <c r="AQ26" s="17">
        <v>2203</v>
      </c>
      <c r="AR26" s="17">
        <v>1942</v>
      </c>
      <c r="AS26" s="17">
        <v>2863</v>
      </c>
      <c r="AT26" s="17">
        <v>3882</v>
      </c>
      <c r="AU26" s="17">
        <v>4691</v>
      </c>
    </row>
    <row r="27" spans="1:47" x14ac:dyDescent="0.25">
      <c r="A27" s="16" t="s">
        <v>61</v>
      </c>
      <c r="B27" s="17">
        <v>3385</v>
      </c>
      <c r="C27" s="17">
        <v>3117</v>
      </c>
      <c r="D27" s="17">
        <v>2778</v>
      </c>
      <c r="E27" s="17">
        <v>2709</v>
      </c>
      <c r="F27" s="17">
        <v>2542</v>
      </c>
      <c r="G27" s="17">
        <v>2160</v>
      </c>
      <c r="H27" s="17">
        <v>2125</v>
      </c>
      <c r="I27" s="17">
        <v>1959</v>
      </c>
      <c r="J27" s="17">
        <v>1681</v>
      </c>
      <c r="K27" s="17">
        <v>1411</v>
      </c>
      <c r="L27" s="17">
        <v>1530</v>
      </c>
      <c r="M27" s="17">
        <v>1615</v>
      </c>
      <c r="N27" s="17">
        <v>1143</v>
      </c>
      <c r="O27" s="17">
        <v>818</v>
      </c>
      <c r="P27" s="17">
        <v>940</v>
      </c>
      <c r="Q27" s="17">
        <v>610</v>
      </c>
      <c r="R27" s="17">
        <v>816</v>
      </c>
      <c r="S27" s="17">
        <v>636</v>
      </c>
      <c r="T27" s="17">
        <v>529</v>
      </c>
      <c r="U27" s="17">
        <v>482</v>
      </c>
      <c r="V27" s="17">
        <v>363</v>
      </c>
      <c r="W27" s="17">
        <v>336</v>
      </c>
      <c r="X27" s="17">
        <v>269</v>
      </c>
      <c r="Y27" s="17">
        <v>102</v>
      </c>
      <c r="Z27" s="17">
        <v>99</v>
      </c>
      <c r="AA27" s="17">
        <v>0</v>
      </c>
      <c r="AB27" s="17">
        <v>181</v>
      </c>
      <c r="AC27" s="17">
        <v>405</v>
      </c>
      <c r="AD27" s="17">
        <v>528</v>
      </c>
      <c r="AE27" s="17">
        <v>1893</v>
      </c>
      <c r="AF27" s="17">
        <v>1441</v>
      </c>
      <c r="AG27" s="17">
        <v>806</v>
      </c>
      <c r="AH27" s="17">
        <v>1053</v>
      </c>
      <c r="AI27" s="17">
        <v>1461</v>
      </c>
      <c r="AJ27" s="17">
        <v>1561</v>
      </c>
      <c r="AK27" s="17">
        <v>2218</v>
      </c>
      <c r="AL27" s="17">
        <v>2639</v>
      </c>
      <c r="AM27" s="17">
        <v>1347</v>
      </c>
      <c r="AN27" s="17">
        <v>1739</v>
      </c>
      <c r="AO27" s="17">
        <v>1925</v>
      </c>
      <c r="AP27" s="17">
        <v>912</v>
      </c>
      <c r="AQ27" s="17">
        <v>2299</v>
      </c>
      <c r="AR27" s="17">
        <v>2038</v>
      </c>
      <c r="AS27" s="17">
        <v>2959</v>
      </c>
      <c r="AT27" s="17">
        <v>4426</v>
      </c>
      <c r="AU27" s="17">
        <v>5235</v>
      </c>
    </row>
    <row r="28" spans="1:47" x14ac:dyDescent="0.25">
      <c r="A28" s="16" t="s">
        <v>63</v>
      </c>
      <c r="B28" s="17">
        <v>3551</v>
      </c>
      <c r="C28" s="17">
        <v>3283</v>
      </c>
      <c r="D28" s="17">
        <v>2946</v>
      </c>
      <c r="E28" s="17">
        <v>2875</v>
      </c>
      <c r="F28" s="17">
        <v>2709</v>
      </c>
      <c r="G28" s="17">
        <v>2326</v>
      </c>
      <c r="H28" s="17">
        <v>2291</v>
      </c>
      <c r="I28" s="17">
        <v>2126</v>
      </c>
      <c r="J28" s="17">
        <v>1848</v>
      </c>
      <c r="K28" s="17">
        <v>1577</v>
      </c>
      <c r="L28" s="17">
        <v>1697</v>
      </c>
      <c r="M28" s="17">
        <v>1781</v>
      </c>
      <c r="N28" s="17">
        <v>1309</v>
      </c>
      <c r="O28" s="17">
        <v>984</v>
      </c>
      <c r="P28" s="17">
        <v>1106</v>
      </c>
      <c r="Q28" s="17">
        <v>777</v>
      </c>
      <c r="R28" s="17">
        <v>983</v>
      </c>
      <c r="S28" s="17">
        <v>802</v>
      </c>
      <c r="T28" s="17">
        <v>696</v>
      </c>
      <c r="U28" s="17">
        <v>648</v>
      </c>
      <c r="V28" s="17">
        <v>528</v>
      </c>
      <c r="W28" s="17">
        <v>506</v>
      </c>
      <c r="X28" s="17">
        <v>436</v>
      </c>
      <c r="Y28" s="17">
        <v>292</v>
      </c>
      <c r="Z28" s="17">
        <v>201</v>
      </c>
      <c r="AA28" s="17">
        <v>181</v>
      </c>
      <c r="AB28" s="17">
        <v>0</v>
      </c>
      <c r="AC28" s="17">
        <v>250</v>
      </c>
      <c r="AD28" s="17">
        <v>374</v>
      </c>
      <c r="AE28" s="17">
        <v>1781</v>
      </c>
      <c r="AF28" s="17">
        <v>1547</v>
      </c>
      <c r="AG28" s="17">
        <v>966</v>
      </c>
      <c r="AH28" s="17">
        <v>1159</v>
      </c>
      <c r="AI28" s="17">
        <v>1567</v>
      </c>
      <c r="AJ28" s="17">
        <v>1666</v>
      </c>
      <c r="AK28" s="17">
        <v>2624</v>
      </c>
      <c r="AL28" s="17">
        <v>2974</v>
      </c>
      <c r="AM28" s="17">
        <v>1682</v>
      </c>
      <c r="AN28" s="17">
        <v>2075</v>
      </c>
      <c r="AO28" s="17">
        <v>2260</v>
      </c>
      <c r="AP28" s="17">
        <v>1247</v>
      </c>
      <c r="AQ28" s="17">
        <v>2405</v>
      </c>
      <c r="AR28" s="17">
        <v>2144</v>
      </c>
      <c r="AS28" s="17">
        <v>3294</v>
      </c>
      <c r="AT28" s="17">
        <v>3212</v>
      </c>
      <c r="AU28" s="17">
        <v>4021</v>
      </c>
    </row>
    <row r="29" spans="1:47" x14ac:dyDescent="0.25">
      <c r="A29" s="16" t="s">
        <v>67</v>
      </c>
      <c r="B29" s="17">
        <v>3776</v>
      </c>
      <c r="C29" s="17">
        <v>3508</v>
      </c>
      <c r="D29" s="17">
        <v>3169</v>
      </c>
      <c r="E29" s="17">
        <v>3100</v>
      </c>
      <c r="F29" s="17">
        <v>2993</v>
      </c>
      <c r="G29" s="17">
        <v>2551</v>
      </c>
      <c r="H29" s="17">
        <v>2516</v>
      </c>
      <c r="I29" s="17">
        <v>2350</v>
      </c>
      <c r="J29" s="17">
        <v>2072</v>
      </c>
      <c r="K29" s="17">
        <v>1802</v>
      </c>
      <c r="L29" s="17">
        <v>1922</v>
      </c>
      <c r="M29" s="17">
        <v>2006</v>
      </c>
      <c r="N29" s="17">
        <v>1534</v>
      </c>
      <c r="O29" s="17">
        <v>1209</v>
      </c>
      <c r="P29" s="17">
        <v>1330</v>
      </c>
      <c r="Q29" s="17">
        <v>1001</v>
      </c>
      <c r="R29" s="17">
        <v>1207</v>
      </c>
      <c r="S29" s="17">
        <v>1027</v>
      </c>
      <c r="T29" s="17">
        <v>919</v>
      </c>
      <c r="U29" s="17">
        <v>873</v>
      </c>
      <c r="V29" s="17">
        <v>751</v>
      </c>
      <c r="W29" s="17">
        <v>730</v>
      </c>
      <c r="X29" s="17">
        <v>660</v>
      </c>
      <c r="Y29" s="17">
        <v>515</v>
      </c>
      <c r="Z29" s="17">
        <v>425</v>
      </c>
      <c r="AA29" s="17">
        <v>405</v>
      </c>
      <c r="AB29" s="17">
        <v>250</v>
      </c>
      <c r="AC29" s="17">
        <v>0</v>
      </c>
      <c r="AD29" s="17">
        <v>137</v>
      </c>
      <c r="AE29" s="17">
        <v>1502</v>
      </c>
      <c r="AF29" s="17">
        <v>1770</v>
      </c>
      <c r="AG29" s="17">
        <v>1189</v>
      </c>
      <c r="AH29" s="17">
        <v>1382</v>
      </c>
      <c r="AI29" s="17">
        <v>1790</v>
      </c>
      <c r="AJ29" s="17">
        <v>1889</v>
      </c>
      <c r="AK29" s="17">
        <v>2346</v>
      </c>
      <c r="AL29" s="17">
        <v>2696</v>
      </c>
      <c r="AM29" s="17">
        <v>1404</v>
      </c>
      <c r="AN29" s="17">
        <v>1796</v>
      </c>
      <c r="AO29" s="17">
        <v>1982</v>
      </c>
      <c r="AP29" s="17">
        <v>969</v>
      </c>
      <c r="AQ29" s="17">
        <v>2355</v>
      </c>
      <c r="AR29" s="17">
        <v>2095</v>
      </c>
      <c r="AS29" s="17">
        <v>3015</v>
      </c>
      <c r="AT29" s="17">
        <v>4035</v>
      </c>
      <c r="AU29" s="17">
        <v>4844</v>
      </c>
    </row>
    <row r="30" spans="1:47" x14ac:dyDescent="0.25">
      <c r="A30" s="16" t="s">
        <v>68</v>
      </c>
      <c r="B30" s="17">
        <v>3938</v>
      </c>
      <c r="C30" s="17">
        <v>3670</v>
      </c>
      <c r="D30" s="17">
        <v>3334</v>
      </c>
      <c r="E30" s="17">
        <v>3527</v>
      </c>
      <c r="F30" s="17">
        <v>3096</v>
      </c>
      <c r="G30" s="17">
        <v>2713</v>
      </c>
      <c r="H30" s="17">
        <v>2678</v>
      </c>
      <c r="I30" s="17">
        <v>2512</v>
      </c>
      <c r="J30" s="17">
        <v>2234</v>
      </c>
      <c r="K30" s="17">
        <v>1964</v>
      </c>
      <c r="L30" s="17">
        <v>2084</v>
      </c>
      <c r="M30" s="17">
        <v>2168</v>
      </c>
      <c r="N30" s="17">
        <v>1696</v>
      </c>
      <c r="O30" s="17">
        <v>1371</v>
      </c>
      <c r="P30" s="17">
        <v>1493</v>
      </c>
      <c r="Q30" s="17">
        <v>1163</v>
      </c>
      <c r="R30" s="17">
        <v>1369</v>
      </c>
      <c r="S30" s="17">
        <v>1189</v>
      </c>
      <c r="T30" s="17">
        <v>1346</v>
      </c>
      <c r="U30" s="17">
        <v>1035</v>
      </c>
      <c r="V30" s="17">
        <v>874</v>
      </c>
      <c r="W30" s="17">
        <v>853</v>
      </c>
      <c r="X30" s="17">
        <v>783</v>
      </c>
      <c r="Y30" s="17">
        <v>638</v>
      </c>
      <c r="Z30" s="17">
        <v>551</v>
      </c>
      <c r="AA30" s="17">
        <v>528</v>
      </c>
      <c r="AB30" s="17">
        <v>374</v>
      </c>
      <c r="AC30" s="17">
        <v>137</v>
      </c>
      <c r="AD30" s="17">
        <v>0</v>
      </c>
      <c r="AE30" s="17">
        <v>1372</v>
      </c>
      <c r="AF30" s="17">
        <v>1893</v>
      </c>
      <c r="AG30" s="17">
        <v>1312</v>
      </c>
      <c r="AH30" s="17">
        <v>1505</v>
      </c>
      <c r="AI30" s="17">
        <v>1440</v>
      </c>
      <c r="AJ30" s="17">
        <v>1560</v>
      </c>
      <c r="AK30" s="17">
        <v>2215</v>
      </c>
      <c r="AL30" s="17">
        <v>2566</v>
      </c>
      <c r="AM30" s="17">
        <v>1274</v>
      </c>
      <c r="AN30" s="17">
        <v>1666</v>
      </c>
      <c r="AO30" s="17">
        <v>1852</v>
      </c>
      <c r="AP30" s="17">
        <v>838</v>
      </c>
      <c r="AQ30" s="17">
        <v>2225</v>
      </c>
      <c r="AR30" s="17">
        <v>1965</v>
      </c>
      <c r="AS30" s="17">
        <v>2885</v>
      </c>
      <c r="AT30" s="17">
        <v>2804</v>
      </c>
      <c r="AU30" s="17">
        <v>4713</v>
      </c>
    </row>
    <row r="31" spans="1:47" x14ac:dyDescent="0.25">
      <c r="A31" s="16" t="s">
        <v>77</v>
      </c>
      <c r="B31" s="17">
        <v>5306</v>
      </c>
      <c r="C31" s="17">
        <v>5039</v>
      </c>
      <c r="D31" s="17">
        <v>4700</v>
      </c>
      <c r="E31" s="17">
        <v>4631</v>
      </c>
      <c r="F31" s="17">
        <v>4464</v>
      </c>
      <c r="G31" s="17">
        <v>4082</v>
      </c>
      <c r="H31" s="17">
        <v>4047</v>
      </c>
      <c r="I31" s="17">
        <v>3881</v>
      </c>
      <c r="J31" s="17">
        <v>3603</v>
      </c>
      <c r="K31" s="17">
        <v>3333</v>
      </c>
      <c r="L31" s="17">
        <v>3453</v>
      </c>
      <c r="M31" s="17">
        <v>3537</v>
      </c>
      <c r="N31" s="17">
        <v>3065</v>
      </c>
      <c r="O31" s="17">
        <v>2740</v>
      </c>
      <c r="P31" s="17">
        <v>2861</v>
      </c>
      <c r="Q31" s="17">
        <v>2532</v>
      </c>
      <c r="R31" s="17">
        <v>2738</v>
      </c>
      <c r="S31" s="17">
        <v>2558</v>
      </c>
      <c r="T31" s="17">
        <v>2450</v>
      </c>
      <c r="U31" s="17">
        <v>2404</v>
      </c>
      <c r="V31" s="17">
        <v>2243</v>
      </c>
      <c r="W31" s="17">
        <v>2281</v>
      </c>
      <c r="X31" s="17">
        <v>2149</v>
      </c>
      <c r="Y31" s="17">
        <v>2004</v>
      </c>
      <c r="Z31" s="17">
        <v>1913</v>
      </c>
      <c r="AA31" s="17">
        <v>1893</v>
      </c>
      <c r="AB31" s="17">
        <v>1781</v>
      </c>
      <c r="AC31" s="17">
        <v>1502</v>
      </c>
      <c r="AD31" s="17">
        <v>1372</v>
      </c>
      <c r="AE31" s="17">
        <v>0</v>
      </c>
      <c r="AF31" s="17">
        <v>3097</v>
      </c>
      <c r="AG31" s="17">
        <v>2077</v>
      </c>
      <c r="AH31" s="17">
        <v>1952</v>
      </c>
      <c r="AI31" s="17">
        <v>1498</v>
      </c>
      <c r="AJ31" s="17">
        <v>1618</v>
      </c>
      <c r="AK31" s="17">
        <v>2274</v>
      </c>
      <c r="AL31" s="17">
        <v>2624</v>
      </c>
      <c r="AM31" s="17">
        <v>1332</v>
      </c>
      <c r="AN31" s="17">
        <v>1724</v>
      </c>
      <c r="AO31" s="17">
        <v>1910</v>
      </c>
      <c r="AP31" s="17">
        <v>897</v>
      </c>
      <c r="AQ31" s="17">
        <v>2284</v>
      </c>
      <c r="AR31" s="17">
        <v>1735</v>
      </c>
      <c r="AS31" s="17">
        <v>2609</v>
      </c>
      <c r="AT31" s="17">
        <v>2986</v>
      </c>
      <c r="AU31" s="17">
        <v>3671</v>
      </c>
    </row>
    <row r="32" spans="1:47" x14ac:dyDescent="0.25">
      <c r="A32" s="16" t="s">
        <v>56</v>
      </c>
      <c r="B32" s="17">
        <v>3365</v>
      </c>
      <c r="C32" s="17">
        <v>3097</v>
      </c>
      <c r="D32" s="17">
        <v>2763</v>
      </c>
      <c r="E32" s="17">
        <v>2689</v>
      </c>
      <c r="F32" s="17">
        <v>2523</v>
      </c>
      <c r="G32" s="17">
        <v>2142</v>
      </c>
      <c r="H32" s="17">
        <v>2105</v>
      </c>
      <c r="I32" s="17">
        <v>1922</v>
      </c>
      <c r="J32" s="17">
        <v>1661</v>
      </c>
      <c r="K32" s="17">
        <v>1391</v>
      </c>
      <c r="L32" s="17">
        <v>1493</v>
      </c>
      <c r="M32" s="17">
        <v>1595</v>
      </c>
      <c r="N32" s="17">
        <v>1124</v>
      </c>
      <c r="O32" s="17">
        <v>794</v>
      </c>
      <c r="P32" s="17">
        <v>920</v>
      </c>
      <c r="Q32" s="17">
        <v>1009</v>
      </c>
      <c r="R32" s="17">
        <v>940</v>
      </c>
      <c r="S32" s="17">
        <v>1050</v>
      </c>
      <c r="T32" s="17">
        <v>1077</v>
      </c>
      <c r="U32" s="17">
        <v>1144</v>
      </c>
      <c r="V32" s="17">
        <v>873</v>
      </c>
      <c r="W32" s="17">
        <v>1678</v>
      </c>
      <c r="X32" s="17">
        <v>1610</v>
      </c>
      <c r="Y32" s="17">
        <v>1466</v>
      </c>
      <c r="Z32" s="17">
        <v>1346</v>
      </c>
      <c r="AA32" s="17">
        <v>1441</v>
      </c>
      <c r="AB32" s="17">
        <v>1547</v>
      </c>
      <c r="AC32" s="17">
        <v>1770</v>
      </c>
      <c r="AD32" s="17">
        <v>1893</v>
      </c>
      <c r="AE32" s="17">
        <v>3097</v>
      </c>
      <c r="AF32" s="17">
        <v>0</v>
      </c>
      <c r="AG32" s="17">
        <v>1023</v>
      </c>
      <c r="AH32" s="17">
        <v>1216</v>
      </c>
      <c r="AI32" s="17">
        <v>1262</v>
      </c>
      <c r="AJ32" s="17">
        <v>1725</v>
      </c>
      <c r="AK32" s="17">
        <v>2382</v>
      </c>
      <c r="AL32" s="17">
        <v>2883</v>
      </c>
      <c r="AM32" s="17">
        <v>2369</v>
      </c>
      <c r="AN32" s="17">
        <v>1978</v>
      </c>
      <c r="AO32" s="17">
        <v>2726</v>
      </c>
      <c r="AP32" s="17">
        <v>2206</v>
      </c>
      <c r="AQ32" s="17">
        <v>2543</v>
      </c>
      <c r="AR32" s="17">
        <v>3811</v>
      </c>
      <c r="AS32" s="17">
        <v>3203</v>
      </c>
      <c r="AT32" s="17">
        <v>4178</v>
      </c>
      <c r="AU32" s="17">
        <v>4987</v>
      </c>
    </row>
    <row r="33" spans="1:47" x14ac:dyDescent="0.25">
      <c r="A33" s="16" t="s">
        <v>64</v>
      </c>
      <c r="B33" s="17">
        <v>3847</v>
      </c>
      <c r="C33" s="17">
        <v>3580</v>
      </c>
      <c r="D33" s="17">
        <v>3241</v>
      </c>
      <c r="E33" s="17">
        <v>3172</v>
      </c>
      <c r="F33" s="17">
        <v>3005</v>
      </c>
      <c r="G33" s="17">
        <v>2623</v>
      </c>
      <c r="H33" s="17">
        <v>2588</v>
      </c>
      <c r="I33" s="17">
        <v>2422</v>
      </c>
      <c r="J33" s="17">
        <v>2144</v>
      </c>
      <c r="K33" s="17">
        <v>1873</v>
      </c>
      <c r="L33" s="17">
        <v>1993</v>
      </c>
      <c r="M33" s="17">
        <v>2078</v>
      </c>
      <c r="N33" s="17">
        <v>1606</v>
      </c>
      <c r="O33" s="17">
        <v>1281</v>
      </c>
      <c r="P33" s="17">
        <v>1402</v>
      </c>
      <c r="Q33" s="17">
        <v>1073</v>
      </c>
      <c r="R33" s="17">
        <v>1279</v>
      </c>
      <c r="S33" s="17">
        <v>1158</v>
      </c>
      <c r="T33" s="17">
        <v>991</v>
      </c>
      <c r="U33" s="17">
        <v>1030</v>
      </c>
      <c r="V33" s="17">
        <v>830</v>
      </c>
      <c r="W33" s="17">
        <v>1096</v>
      </c>
      <c r="X33" s="17">
        <v>1029</v>
      </c>
      <c r="Y33" s="17">
        <v>884</v>
      </c>
      <c r="Z33" s="17">
        <v>764</v>
      </c>
      <c r="AA33" s="17">
        <v>806</v>
      </c>
      <c r="AB33" s="17">
        <v>966</v>
      </c>
      <c r="AC33" s="17">
        <v>1189</v>
      </c>
      <c r="AD33" s="17">
        <v>1312</v>
      </c>
      <c r="AE33" s="17">
        <v>2077</v>
      </c>
      <c r="AF33" s="17">
        <v>1023</v>
      </c>
      <c r="AG33" s="17">
        <v>0</v>
      </c>
      <c r="AH33" s="17">
        <v>193</v>
      </c>
      <c r="AI33" s="17">
        <v>606</v>
      </c>
      <c r="AJ33" s="17">
        <v>705</v>
      </c>
      <c r="AK33" s="17">
        <v>1363</v>
      </c>
      <c r="AL33" s="17">
        <v>1865</v>
      </c>
      <c r="AM33" s="17">
        <v>1349</v>
      </c>
      <c r="AN33" s="17">
        <v>959</v>
      </c>
      <c r="AO33" s="17">
        <v>1707</v>
      </c>
      <c r="AP33" s="17">
        <v>1187</v>
      </c>
      <c r="AQ33" s="17">
        <v>1524</v>
      </c>
      <c r="AR33" s="17">
        <v>2793</v>
      </c>
      <c r="AS33" s="17">
        <v>2184</v>
      </c>
      <c r="AT33" s="17">
        <v>3160</v>
      </c>
      <c r="AU33" s="17">
        <v>3968</v>
      </c>
    </row>
    <row r="34" spans="1:47" x14ac:dyDescent="0.25">
      <c r="A34" s="16" t="s">
        <v>65</v>
      </c>
      <c r="B34" s="17">
        <v>4041</v>
      </c>
      <c r="C34" s="17">
        <v>3773</v>
      </c>
      <c r="D34" s="17">
        <v>3434</v>
      </c>
      <c r="E34" s="17">
        <v>3365</v>
      </c>
      <c r="F34" s="17">
        <v>3119</v>
      </c>
      <c r="G34" s="17">
        <v>2816</v>
      </c>
      <c r="H34" s="17">
        <v>2781</v>
      </c>
      <c r="I34" s="17">
        <v>2615</v>
      </c>
      <c r="J34" s="17">
        <v>2337</v>
      </c>
      <c r="K34" s="17">
        <v>2067</v>
      </c>
      <c r="L34" s="17">
        <v>2187</v>
      </c>
      <c r="M34" s="17">
        <v>2271</v>
      </c>
      <c r="N34" s="17">
        <v>1799</v>
      </c>
      <c r="O34" s="17">
        <v>1474</v>
      </c>
      <c r="P34" s="17">
        <v>1596</v>
      </c>
      <c r="Q34" s="17">
        <v>1266</v>
      </c>
      <c r="R34" s="17">
        <v>1472</v>
      </c>
      <c r="S34" s="17">
        <v>1351</v>
      </c>
      <c r="T34" s="17">
        <v>1184</v>
      </c>
      <c r="U34" s="17">
        <v>1223</v>
      </c>
      <c r="V34" s="17">
        <v>1023</v>
      </c>
      <c r="W34" s="17">
        <v>1289</v>
      </c>
      <c r="X34" s="17">
        <v>1222</v>
      </c>
      <c r="Y34" s="17">
        <v>1078</v>
      </c>
      <c r="Z34" s="17">
        <v>957</v>
      </c>
      <c r="AA34" s="17">
        <v>1053</v>
      </c>
      <c r="AB34" s="17">
        <v>1159</v>
      </c>
      <c r="AC34" s="17">
        <v>1382</v>
      </c>
      <c r="AD34" s="17">
        <v>1505</v>
      </c>
      <c r="AE34" s="17">
        <v>1952</v>
      </c>
      <c r="AF34" s="17">
        <v>1216</v>
      </c>
      <c r="AG34" s="17">
        <v>193</v>
      </c>
      <c r="AH34" s="17">
        <v>0</v>
      </c>
      <c r="AI34" s="17">
        <v>501</v>
      </c>
      <c r="AJ34" s="17">
        <v>601</v>
      </c>
      <c r="AK34" s="17">
        <v>1259</v>
      </c>
      <c r="AL34" s="17">
        <v>1761</v>
      </c>
      <c r="AM34" s="17">
        <v>1244</v>
      </c>
      <c r="AN34" s="17">
        <v>854</v>
      </c>
      <c r="AO34" s="17">
        <v>1603</v>
      </c>
      <c r="AP34" s="17">
        <v>1083</v>
      </c>
      <c r="AQ34" s="17">
        <v>1420</v>
      </c>
      <c r="AR34" s="17">
        <v>2689</v>
      </c>
      <c r="AS34" s="17">
        <v>2080</v>
      </c>
      <c r="AT34" s="17">
        <v>3055</v>
      </c>
      <c r="AU34" s="17">
        <v>3864</v>
      </c>
    </row>
    <row r="35" spans="1:47" x14ac:dyDescent="0.25">
      <c r="A35" s="16" t="s">
        <v>69</v>
      </c>
      <c r="B35" s="17">
        <v>4442</v>
      </c>
      <c r="C35" s="17">
        <v>4175</v>
      </c>
      <c r="D35" s="17">
        <v>3843</v>
      </c>
      <c r="E35" s="17">
        <v>3767</v>
      </c>
      <c r="F35" s="17">
        <v>3600</v>
      </c>
      <c r="G35" s="17">
        <v>3217</v>
      </c>
      <c r="H35" s="17">
        <v>3183</v>
      </c>
      <c r="I35" s="17">
        <v>3017</v>
      </c>
      <c r="J35" s="17">
        <v>2739</v>
      </c>
      <c r="K35" s="17">
        <v>2468</v>
      </c>
      <c r="L35" s="17">
        <v>2588</v>
      </c>
      <c r="M35" s="17">
        <v>2672</v>
      </c>
      <c r="N35" s="17">
        <v>2201</v>
      </c>
      <c r="O35" s="17">
        <v>1875</v>
      </c>
      <c r="P35" s="17">
        <v>1997</v>
      </c>
      <c r="Q35" s="17">
        <v>1668</v>
      </c>
      <c r="R35" s="17">
        <v>1874</v>
      </c>
      <c r="S35" s="17">
        <v>1753</v>
      </c>
      <c r="T35" s="17">
        <v>1586</v>
      </c>
      <c r="U35" s="17">
        <v>1624</v>
      </c>
      <c r="V35" s="17">
        <v>1431</v>
      </c>
      <c r="W35" s="17">
        <v>1698</v>
      </c>
      <c r="X35" s="17">
        <v>1630</v>
      </c>
      <c r="Y35" s="17">
        <v>1486</v>
      </c>
      <c r="Z35" s="17">
        <v>1365</v>
      </c>
      <c r="AA35" s="17">
        <v>1461</v>
      </c>
      <c r="AB35" s="17">
        <v>1567</v>
      </c>
      <c r="AC35" s="17">
        <v>1790</v>
      </c>
      <c r="AD35" s="17">
        <v>1440</v>
      </c>
      <c r="AE35" s="17">
        <v>1498</v>
      </c>
      <c r="AF35" s="17">
        <v>1262</v>
      </c>
      <c r="AG35" s="17">
        <v>606</v>
      </c>
      <c r="AH35" s="17">
        <v>501</v>
      </c>
      <c r="AI35" s="17">
        <v>0</v>
      </c>
      <c r="AJ35" s="17">
        <v>121</v>
      </c>
      <c r="AK35" s="17">
        <v>783</v>
      </c>
      <c r="AL35" s="17">
        <v>1285</v>
      </c>
      <c r="AM35" s="17">
        <v>769</v>
      </c>
      <c r="AN35" s="17">
        <v>379</v>
      </c>
      <c r="AO35" s="17">
        <v>1128</v>
      </c>
      <c r="AP35" s="17">
        <v>608</v>
      </c>
      <c r="AQ35" s="17">
        <v>945</v>
      </c>
      <c r="AR35" s="17">
        <v>2214</v>
      </c>
      <c r="AS35" s="17">
        <v>1605</v>
      </c>
      <c r="AT35" s="17">
        <v>2580</v>
      </c>
      <c r="AU35" s="17">
        <v>3389</v>
      </c>
    </row>
    <row r="36" spans="1:47" x14ac:dyDescent="0.25">
      <c r="A36" s="16" t="s">
        <v>70</v>
      </c>
      <c r="B36" s="17">
        <v>4377</v>
      </c>
      <c r="C36" s="17">
        <v>4282</v>
      </c>
      <c r="D36" s="17">
        <v>3942</v>
      </c>
      <c r="E36" s="17">
        <v>3874</v>
      </c>
      <c r="F36" s="17">
        <v>3707</v>
      </c>
      <c r="G36" s="17">
        <v>3325</v>
      </c>
      <c r="H36" s="17">
        <v>3290</v>
      </c>
      <c r="I36" s="17">
        <v>3125</v>
      </c>
      <c r="J36" s="17">
        <v>2846</v>
      </c>
      <c r="K36" s="17">
        <v>2576</v>
      </c>
      <c r="L36" s="17">
        <v>2695</v>
      </c>
      <c r="M36" s="17">
        <v>2780</v>
      </c>
      <c r="N36" s="17">
        <v>2308</v>
      </c>
      <c r="O36" s="17">
        <v>1983</v>
      </c>
      <c r="P36" s="17">
        <v>2105</v>
      </c>
      <c r="Q36" s="17">
        <v>1775</v>
      </c>
      <c r="R36" s="17">
        <v>1981</v>
      </c>
      <c r="S36" s="17">
        <v>1860</v>
      </c>
      <c r="T36" s="17">
        <v>1693</v>
      </c>
      <c r="U36" s="17">
        <v>1732</v>
      </c>
      <c r="V36" s="17">
        <v>1530</v>
      </c>
      <c r="W36" s="17">
        <v>1797</v>
      </c>
      <c r="X36" s="17">
        <v>1730</v>
      </c>
      <c r="Y36" s="17">
        <v>1585</v>
      </c>
      <c r="Z36" s="17">
        <v>1465</v>
      </c>
      <c r="AA36" s="17">
        <v>1561</v>
      </c>
      <c r="AB36" s="17">
        <v>1666</v>
      </c>
      <c r="AC36" s="17">
        <v>1889</v>
      </c>
      <c r="AD36" s="17">
        <v>1560</v>
      </c>
      <c r="AE36" s="17">
        <v>1618</v>
      </c>
      <c r="AF36" s="17">
        <v>1725</v>
      </c>
      <c r="AG36" s="17">
        <v>705</v>
      </c>
      <c r="AH36" s="17">
        <v>601</v>
      </c>
      <c r="AI36" s="17">
        <v>121</v>
      </c>
      <c r="AJ36" s="17">
        <v>0</v>
      </c>
      <c r="AK36" s="17">
        <v>903</v>
      </c>
      <c r="AL36" s="17">
        <v>1405</v>
      </c>
      <c r="AM36" s="17">
        <v>888</v>
      </c>
      <c r="AN36" s="17">
        <v>498</v>
      </c>
      <c r="AO36" s="17">
        <v>1247</v>
      </c>
      <c r="AP36" s="17">
        <v>727</v>
      </c>
      <c r="AQ36" s="17">
        <v>1064</v>
      </c>
      <c r="AR36" s="17">
        <v>2333</v>
      </c>
      <c r="AS36" s="17">
        <v>1724</v>
      </c>
      <c r="AT36" s="17">
        <v>2699</v>
      </c>
      <c r="AU36" s="17">
        <v>3508</v>
      </c>
    </row>
    <row r="37" spans="1:47" x14ac:dyDescent="0.25">
      <c r="A37" s="16" t="s">
        <v>71</v>
      </c>
      <c r="B37" s="17">
        <v>5207</v>
      </c>
      <c r="C37" s="17">
        <v>4939</v>
      </c>
      <c r="D37" s="17">
        <v>4600</v>
      </c>
      <c r="E37" s="17">
        <v>4531</v>
      </c>
      <c r="F37" s="17">
        <v>4365</v>
      </c>
      <c r="G37" s="17">
        <v>3982</v>
      </c>
      <c r="H37" s="17">
        <v>3947</v>
      </c>
      <c r="I37" s="17">
        <v>3781</v>
      </c>
      <c r="J37" s="17">
        <v>3503</v>
      </c>
      <c r="K37" s="17">
        <v>3233</v>
      </c>
      <c r="L37" s="17">
        <v>3353</v>
      </c>
      <c r="M37" s="17">
        <v>3437</v>
      </c>
      <c r="N37" s="17">
        <v>2965</v>
      </c>
      <c r="O37" s="17">
        <v>2640</v>
      </c>
      <c r="P37" s="17">
        <v>2762</v>
      </c>
      <c r="Q37" s="17">
        <v>2432</v>
      </c>
      <c r="R37" s="17">
        <v>2638</v>
      </c>
      <c r="S37" s="17">
        <v>2517</v>
      </c>
      <c r="T37" s="17">
        <v>2350</v>
      </c>
      <c r="U37" s="17">
        <v>2389</v>
      </c>
      <c r="V37" s="17">
        <v>2188</v>
      </c>
      <c r="W37" s="17">
        <v>2455</v>
      </c>
      <c r="X37" s="17">
        <v>2387</v>
      </c>
      <c r="Y37" s="17">
        <v>2243</v>
      </c>
      <c r="Z37" s="17">
        <v>2122</v>
      </c>
      <c r="AA37" s="17">
        <v>2218</v>
      </c>
      <c r="AB37" s="17">
        <v>2624</v>
      </c>
      <c r="AC37" s="17">
        <v>2346</v>
      </c>
      <c r="AD37" s="17">
        <v>2215</v>
      </c>
      <c r="AE37" s="17">
        <v>2274</v>
      </c>
      <c r="AF37" s="17">
        <v>2382</v>
      </c>
      <c r="AG37" s="17">
        <v>1363</v>
      </c>
      <c r="AH37" s="17">
        <v>1259</v>
      </c>
      <c r="AI37" s="17">
        <v>783</v>
      </c>
      <c r="AJ37" s="17">
        <v>903</v>
      </c>
      <c r="AK37" s="17">
        <v>0</v>
      </c>
      <c r="AL37" s="17">
        <v>1231</v>
      </c>
      <c r="AM37" s="17">
        <v>944</v>
      </c>
      <c r="AN37" s="17">
        <v>554</v>
      </c>
      <c r="AO37" s="17">
        <v>1302</v>
      </c>
      <c r="AP37" s="17">
        <v>1385</v>
      </c>
      <c r="AQ37" s="17">
        <v>903</v>
      </c>
      <c r="AR37" s="17">
        <v>2159</v>
      </c>
      <c r="AS37" s="17">
        <v>1550</v>
      </c>
      <c r="AT37" s="17">
        <v>2525</v>
      </c>
      <c r="AU37" s="17">
        <v>3334</v>
      </c>
    </row>
    <row r="38" spans="1:47" x14ac:dyDescent="0.25">
      <c r="A38" s="16" t="s">
        <v>78</v>
      </c>
      <c r="B38" s="17">
        <v>5923</v>
      </c>
      <c r="C38" s="17">
        <v>5656</v>
      </c>
      <c r="D38" s="17">
        <v>5318</v>
      </c>
      <c r="E38" s="17">
        <v>4248</v>
      </c>
      <c r="F38" s="17">
        <v>5081</v>
      </c>
      <c r="G38" s="17">
        <v>4699</v>
      </c>
      <c r="H38" s="17">
        <v>4664</v>
      </c>
      <c r="I38" s="17">
        <v>4498</v>
      </c>
      <c r="J38" s="17">
        <v>4220</v>
      </c>
      <c r="K38" s="17">
        <v>3949</v>
      </c>
      <c r="L38" s="17">
        <v>4069</v>
      </c>
      <c r="M38" s="17">
        <v>4154</v>
      </c>
      <c r="N38" s="17">
        <v>3682</v>
      </c>
      <c r="O38" s="17">
        <v>3357</v>
      </c>
      <c r="P38" s="17">
        <v>3478</v>
      </c>
      <c r="Q38" s="17">
        <v>3150</v>
      </c>
      <c r="R38" s="17">
        <v>3355</v>
      </c>
      <c r="S38" s="17">
        <v>3175</v>
      </c>
      <c r="T38" s="17">
        <v>3067</v>
      </c>
      <c r="U38" s="17">
        <v>3021</v>
      </c>
      <c r="V38" s="17">
        <v>2944</v>
      </c>
      <c r="W38" s="17">
        <v>2876</v>
      </c>
      <c r="X38" s="17">
        <v>2808</v>
      </c>
      <c r="Y38" s="17">
        <v>2708</v>
      </c>
      <c r="Z38" s="17">
        <v>2543</v>
      </c>
      <c r="AA38" s="17">
        <v>2639</v>
      </c>
      <c r="AB38" s="17">
        <v>2974</v>
      </c>
      <c r="AC38" s="17">
        <v>2696</v>
      </c>
      <c r="AD38" s="17">
        <v>2566</v>
      </c>
      <c r="AE38" s="17">
        <v>2624</v>
      </c>
      <c r="AF38" s="17">
        <v>2883</v>
      </c>
      <c r="AG38" s="17">
        <v>1865</v>
      </c>
      <c r="AH38" s="17">
        <v>1761</v>
      </c>
      <c r="AI38" s="17">
        <v>1285</v>
      </c>
      <c r="AJ38" s="17">
        <v>1405</v>
      </c>
      <c r="AK38" s="17">
        <v>1231</v>
      </c>
      <c r="AL38" s="17">
        <v>0</v>
      </c>
      <c r="AM38" s="17">
        <v>1335</v>
      </c>
      <c r="AN38" s="17">
        <v>945</v>
      </c>
      <c r="AO38" s="17">
        <v>1604</v>
      </c>
      <c r="AP38" s="17">
        <v>1776</v>
      </c>
      <c r="AQ38" s="17">
        <v>408</v>
      </c>
      <c r="AR38" s="17">
        <v>930</v>
      </c>
      <c r="AS38" s="17">
        <v>321</v>
      </c>
      <c r="AT38" s="17">
        <v>1296</v>
      </c>
      <c r="AU38" s="17">
        <v>2105</v>
      </c>
    </row>
    <row r="39" spans="1:47" x14ac:dyDescent="0.25">
      <c r="A39" s="16" t="s">
        <v>72</v>
      </c>
      <c r="B39" s="17">
        <v>4633</v>
      </c>
      <c r="C39" s="17">
        <v>4635</v>
      </c>
      <c r="D39" s="17">
        <v>4026</v>
      </c>
      <c r="E39" s="17">
        <v>3958</v>
      </c>
      <c r="F39" s="17">
        <v>3792</v>
      </c>
      <c r="G39" s="17">
        <v>3413</v>
      </c>
      <c r="H39" s="17">
        <v>3372</v>
      </c>
      <c r="I39" s="17">
        <v>3207</v>
      </c>
      <c r="J39" s="17">
        <v>2931</v>
      </c>
      <c r="K39" s="17">
        <v>2657</v>
      </c>
      <c r="L39" s="17">
        <v>2776</v>
      </c>
      <c r="M39" s="17">
        <v>2860</v>
      </c>
      <c r="N39" s="17">
        <v>2291</v>
      </c>
      <c r="O39" s="17">
        <v>2065</v>
      </c>
      <c r="P39" s="17">
        <v>2152</v>
      </c>
      <c r="Q39" s="17">
        <v>1855</v>
      </c>
      <c r="R39" s="17">
        <v>2063</v>
      </c>
      <c r="S39" s="17">
        <v>1880</v>
      </c>
      <c r="T39" s="17">
        <v>1774</v>
      </c>
      <c r="U39" s="17">
        <v>1730</v>
      </c>
      <c r="V39" s="17">
        <v>1607</v>
      </c>
      <c r="W39" s="17">
        <v>1586</v>
      </c>
      <c r="X39" s="17">
        <v>1516</v>
      </c>
      <c r="Y39" s="17">
        <v>1371</v>
      </c>
      <c r="Z39" s="17">
        <v>1251</v>
      </c>
      <c r="AA39" s="17">
        <v>1347</v>
      </c>
      <c r="AB39" s="17">
        <v>1682</v>
      </c>
      <c r="AC39" s="17">
        <v>1404</v>
      </c>
      <c r="AD39" s="17">
        <v>1274</v>
      </c>
      <c r="AE39" s="17">
        <v>1332</v>
      </c>
      <c r="AF39" s="17">
        <v>2369</v>
      </c>
      <c r="AG39" s="17">
        <v>1349</v>
      </c>
      <c r="AH39" s="17">
        <v>1244</v>
      </c>
      <c r="AI39" s="17">
        <v>769</v>
      </c>
      <c r="AJ39" s="17">
        <v>888</v>
      </c>
      <c r="AK39" s="17">
        <v>944</v>
      </c>
      <c r="AL39" s="17">
        <v>1335</v>
      </c>
      <c r="AM39" s="17">
        <v>0</v>
      </c>
      <c r="AN39" s="17">
        <v>392</v>
      </c>
      <c r="AO39" s="17">
        <v>925</v>
      </c>
      <c r="AP39" s="17">
        <v>441</v>
      </c>
      <c r="AQ39" s="17">
        <v>994</v>
      </c>
      <c r="AR39" s="17">
        <v>1570</v>
      </c>
      <c r="AS39" s="17">
        <v>1654</v>
      </c>
      <c r="AT39" s="17">
        <v>2630</v>
      </c>
      <c r="AU39" s="17">
        <v>3439</v>
      </c>
    </row>
    <row r="40" spans="1:47" x14ac:dyDescent="0.25">
      <c r="A40" s="16" t="s">
        <v>74</v>
      </c>
      <c r="B40" s="17">
        <v>4857</v>
      </c>
      <c r="C40" s="17">
        <v>4762</v>
      </c>
      <c r="D40" s="17">
        <v>4418</v>
      </c>
      <c r="E40" s="17">
        <v>4354</v>
      </c>
      <c r="F40" s="17">
        <v>4187</v>
      </c>
      <c r="G40" s="17">
        <v>3804</v>
      </c>
      <c r="H40" s="17">
        <v>3770</v>
      </c>
      <c r="I40" s="17">
        <v>3604</v>
      </c>
      <c r="J40" s="17">
        <v>3326</v>
      </c>
      <c r="K40" s="17">
        <v>3055</v>
      </c>
      <c r="L40" s="17">
        <v>3175</v>
      </c>
      <c r="M40" s="17">
        <v>3259</v>
      </c>
      <c r="N40" s="17">
        <v>2788</v>
      </c>
      <c r="O40" s="17">
        <v>2462</v>
      </c>
      <c r="P40" s="17">
        <v>2584</v>
      </c>
      <c r="Q40" s="17">
        <v>2255</v>
      </c>
      <c r="R40" s="17">
        <v>2461</v>
      </c>
      <c r="S40" s="17">
        <v>2280</v>
      </c>
      <c r="T40" s="17">
        <v>2173</v>
      </c>
      <c r="U40" s="17">
        <v>2127</v>
      </c>
      <c r="V40" s="17">
        <v>2000</v>
      </c>
      <c r="W40" s="17">
        <v>1978</v>
      </c>
      <c r="X40" s="17">
        <v>1908</v>
      </c>
      <c r="Y40" s="17">
        <v>1764</v>
      </c>
      <c r="Z40" s="17">
        <v>1644</v>
      </c>
      <c r="AA40" s="17">
        <v>1739</v>
      </c>
      <c r="AB40" s="17">
        <v>2075</v>
      </c>
      <c r="AC40" s="17">
        <v>1796</v>
      </c>
      <c r="AD40" s="17">
        <v>1666</v>
      </c>
      <c r="AE40" s="17">
        <v>1724</v>
      </c>
      <c r="AF40" s="17">
        <v>1978</v>
      </c>
      <c r="AG40" s="17">
        <v>959</v>
      </c>
      <c r="AH40" s="17">
        <v>854</v>
      </c>
      <c r="AI40" s="17">
        <v>379</v>
      </c>
      <c r="AJ40" s="17">
        <v>498</v>
      </c>
      <c r="AK40" s="17">
        <v>554</v>
      </c>
      <c r="AL40" s="17">
        <v>945</v>
      </c>
      <c r="AM40" s="17">
        <v>392</v>
      </c>
      <c r="AN40" s="17">
        <v>0</v>
      </c>
      <c r="AO40" s="17">
        <v>786</v>
      </c>
      <c r="AP40" s="17">
        <v>833</v>
      </c>
      <c r="AQ40" s="17">
        <v>603</v>
      </c>
      <c r="AR40" s="17">
        <v>1872</v>
      </c>
      <c r="AS40" s="17">
        <v>1263</v>
      </c>
      <c r="AT40" s="17">
        <v>2239</v>
      </c>
      <c r="AU40" s="17">
        <v>3047</v>
      </c>
    </row>
    <row r="41" spans="1:47" x14ac:dyDescent="0.25">
      <c r="A41" s="16" t="s">
        <v>75</v>
      </c>
      <c r="B41" s="17">
        <v>5036</v>
      </c>
      <c r="C41" s="17">
        <v>4941</v>
      </c>
      <c r="D41" s="17">
        <v>4604</v>
      </c>
      <c r="E41" s="17">
        <v>4533</v>
      </c>
      <c r="F41" s="17">
        <v>4366</v>
      </c>
      <c r="G41" s="17">
        <v>3984</v>
      </c>
      <c r="H41" s="17">
        <v>3949</v>
      </c>
      <c r="I41" s="17">
        <v>3783</v>
      </c>
      <c r="J41" s="17">
        <v>3505</v>
      </c>
      <c r="K41" s="17">
        <v>3235</v>
      </c>
      <c r="L41" s="17">
        <v>3354</v>
      </c>
      <c r="M41" s="17">
        <v>3439</v>
      </c>
      <c r="N41" s="17">
        <v>2967</v>
      </c>
      <c r="O41" s="17">
        <v>2642</v>
      </c>
      <c r="P41" s="17">
        <v>2763</v>
      </c>
      <c r="Q41" s="17">
        <v>2434</v>
      </c>
      <c r="R41" s="17">
        <v>2640</v>
      </c>
      <c r="S41" s="17">
        <v>2460</v>
      </c>
      <c r="T41" s="17">
        <v>2352</v>
      </c>
      <c r="U41" s="17">
        <v>2306</v>
      </c>
      <c r="V41" s="17">
        <v>2188</v>
      </c>
      <c r="W41" s="17">
        <v>2162</v>
      </c>
      <c r="X41" s="17">
        <v>2094</v>
      </c>
      <c r="Y41" s="17">
        <v>1952</v>
      </c>
      <c r="Z41" s="17">
        <v>1829</v>
      </c>
      <c r="AA41" s="17">
        <v>1925</v>
      </c>
      <c r="AB41" s="17">
        <v>2260</v>
      </c>
      <c r="AC41" s="17">
        <v>1982</v>
      </c>
      <c r="AD41" s="17">
        <v>1852</v>
      </c>
      <c r="AE41" s="17">
        <v>1910</v>
      </c>
      <c r="AF41" s="17">
        <v>2726</v>
      </c>
      <c r="AG41" s="17">
        <v>1707</v>
      </c>
      <c r="AH41" s="17">
        <v>1603</v>
      </c>
      <c r="AI41" s="17">
        <v>1128</v>
      </c>
      <c r="AJ41" s="17">
        <v>1247</v>
      </c>
      <c r="AK41" s="17">
        <v>1302</v>
      </c>
      <c r="AL41" s="17">
        <v>1604</v>
      </c>
      <c r="AM41" s="17">
        <v>925</v>
      </c>
      <c r="AN41" s="17">
        <v>786</v>
      </c>
      <c r="AO41" s="17">
        <v>0</v>
      </c>
      <c r="AP41" s="17">
        <v>1020</v>
      </c>
      <c r="AQ41" s="17">
        <v>1264</v>
      </c>
      <c r="AR41" s="17">
        <v>925</v>
      </c>
      <c r="AS41" s="17">
        <v>1924</v>
      </c>
      <c r="AT41" s="17">
        <v>1773</v>
      </c>
      <c r="AU41" s="17">
        <v>2581</v>
      </c>
    </row>
    <row r="42" spans="1:47" x14ac:dyDescent="0.25">
      <c r="A42" s="16" t="s">
        <v>73</v>
      </c>
      <c r="B42" s="17">
        <v>4030</v>
      </c>
      <c r="C42" s="17">
        <v>3935</v>
      </c>
      <c r="D42" s="17">
        <v>3590</v>
      </c>
      <c r="E42" s="17">
        <v>3527</v>
      </c>
      <c r="F42" s="17">
        <v>3361</v>
      </c>
      <c r="G42" s="17">
        <v>2978</v>
      </c>
      <c r="H42" s="17">
        <v>2943</v>
      </c>
      <c r="I42" s="17">
        <v>2778</v>
      </c>
      <c r="J42" s="17">
        <v>2499</v>
      </c>
      <c r="K42" s="17">
        <v>2229</v>
      </c>
      <c r="L42" s="17">
        <v>2349</v>
      </c>
      <c r="M42" s="17">
        <v>2433</v>
      </c>
      <c r="N42" s="17">
        <v>1961</v>
      </c>
      <c r="O42" s="17">
        <v>1636</v>
      </c>
      <c r="P42" s="17">
        <v>1758</v>
      </c>
      <c r="Q42" s="17">
        <v>1429</v>
      </c>
      <c r="R42" s="17">
        <v>1634</v>
      </c>
      <c r="S42" s="17">
        <v>1454</v>
      </c>
      <c r="T42" s="17">
        <v>1346</v>
      </c>
      <c r="U42" s="17">
        <v>1300</v>
      </c>
      <c r="V42" s="17">
        <v>1172</v>
      </c>
      <c r="W42" s="17">
        <v>1148</v>
      </c>
      <c r="X42" s="17">
        <v>1081</v>
      </c>
      <c r="Y42" s="17">
        <v>936</v>
      </c>
      <c r="Z42" s="17">
        <v>816</v>
      </c>
      <c r="AA42" s="17">
        <v>912</v>
      </c>
      <c r="AB42" s="17">
        <v>1247</v>
      </c>
      <c r="AC42" s="17">
        <v>969</v>
      </c>
      <c r="AD42" s="17">
        <v>838</v>
      </c>
      <c r="AE42" s="17">
        <v>897</v>
      </c>
      <c r="AF42" s="17">
        <v>2206</v>
      </c>
      <c r="AG42" s="17">
        <v>1187</v>
      </c>
      <c r="AH42" s="17">
        <v>1083</v>
      </c>
      <c r="AI42" s="17">
        <v>608</v>
      </c>
      <c r="AJ42" s="17">
        <v>727</v>
      </c>
      <c r="AK42" s="17">
        <v>1385</v>
      </c>
      <c r="AL42" s="17">
        <v>1776</v>
      </c>
      <c r="AM42" s="17">
        <v>441</v>
      </c>
      <c r="AN42" s="17">
        <v>833</v>
      </c>
      <c r="AO42" s="17">
        <v>1020</v>
      </c>
      <c r="AP42" s="17">
        <v>0</v>
      </c>
      <c r="AQ42" s="17">
        <v>1394</v>
      </c>
      <c r="AR42" s="17">
        <v>1135</v>
      </c>
      <c r="AS42" s="17">
        <v>2054</v>
      </c>
      <c r="AT42" s="17">
        <v>3029</v>
      </c>
      <c r="AU42" s="17">
        <v>3838</v>
      </c>
    </row>
    <row r="43" spans="1:47" x14ac:dyDescent="0.25">
      <c r="A43" s="16" t="s">
        <v>76</v>
      </c>
      <c r="B43" s="17">
        <v>5410</v>
      </c>
      <c r="C43" s="17">
        <v>5314</v>
      </c>
      <c r="D43" s="17">
        <v>4977</v>
      </c>
      <c r="E43" s="17">
        <v>4906</v>
      </c>
      <c r="F43" s="17">
        <v>4740</v>
      </c>
      <c r="G43" s="17">
        <v>4357</v>
      </c>
      <c r="H43" s="17">
        <v>4322</v>
      </c>
      <c r="I43" s="17">
        <v>4157</v>
      </c>
      <c r="J43" s="17">
        <v>3879</v>
      </c>
      <c r="K43" s="17">
        <v>3609</v>
      </c>
      <c r="L43" s="17">
        <v>3728</v>
      </c>
      <c r="M43" s="17">
        <v>3812</v>
      </c>
      <c r="N43" s="17">
        <v>3340</v>
      </c>
      <c r="O43" s="17">
        <v>3015</v>
      </c>
      <c r="P43" s="17">
        <v>3137</v>
      </c>
      <c r="Q43" s="17">
        <v>2808</v>
      </c>
      <c r="R43" s="17">
        <v>3014</v>
      </c>
      <c r="S43" s="17">
        <v>2833</v>
      </c>
      <c r="T43" s="17">
        <v>2726</v>
      </c>
      <c r="U43" s="17">
        <v>2679</v>
      </c>
      <c r="V43" s="17">
        <v>2565</v>
      </c>
      <c r="W43" s="17">
        <v>2535</v>
      </c>
      <c r="X43" s="17">
        <v>2468</v>
      </c>
      <c r="Y43" s="17">
        <v>2367</v>
      </c>
      <c r="Z43" s="17">
        <v>2203</v>
      </c>
      <c r="AA43" s="17">
        <v>2299</v>
      </c>
      <c r="AB43" s="17">
        <v>2405</v>
      </c>
      <c r="AC43" s="17">
        <v>2355</v>
      </c>
      <c r="AD43" s="17">
        <v>2225</v>
      </c>
      <c r="AE43" s="17">
        <v>2284</v>
      </c>
      <c r="AF43" s="17">
        <v>2543</v>
      </c>
      <c r="AG43" s="17">
        <v>1524</v>
      </c>
      <c r="AH43" s="17">
        <v>1420</v>
      </c>
      <c r="AI43" s="17">
        <v>945</v>
      </c>
      <c r="AJ43" s="17">
        <v>1064</v>
      </c>
      <c r="AK43" s="17">
        <v>903</v>
      </c>
      <c r="AL43" s="17">
        <v>408</v>
      </c>
      <c r="AM43" s="17">
        <v>994</v>
      </c>
      <c r="AN43" s="17">
        <v>603</v>
      </c>
      <c r="AO43" s="17">
        <v>1264</v>
      </c>
      <c r="AP43" s="17">
        <v>1394</v>
      </c>
      <c r="AQ43" s="17">
        <v>0</v>
      </c>
      <c r="AR43" s="17">
        <v>1207</v>
      </c>
      <c r="AS43" s="17">
        <v>721</v>
      </c>
      <c r="AT43" s="17">
        <v>1696</v>
      </c>
      <c r="AU43" s="17">
        <v>2505</v>
      </c>
    </row>
    <row r="44" spans="1:47" x14ac:dyDescent="0.25">
      <c r="A44" s="16" t="s">
        <v>80</v>
      </c>
      <c r="B44" s="17">
        <v>5324</v>
      </c>
      <c r="C44" s="17">
        <v>5055</v>
      </c>
      <c r="D44" s="17">
        <v>4717</v>
      </c>
      <c r="E44" s="17">
        <v>4649</v>
      </c>
      <c r="F44" s="17">
        <v>4482</v>
      </c>
      <c r="G44" s="17">
        <v>4104</v>
      </c>
      <c r="H44" s="17">
        <v>4092</v>
      </c>
      <c r="I44" s="17">
        <v>3916</v>
      </c>
      <c r="J44" s="17">
        <v>3638</v>
      </c>
      <c r="K44" s="17">
        <v>3367</v>
      </c>
      <c r="L44" s="17">
        <v>3487</v>
      </c>
      <c r="M44" s="17">
        <v>3571</v>
      </c>
      <c r="N44" s="17">
        <v>3099</v>
      </c>
      <c r="O44" s="17">
        <v>2774</v>
      </c>
      <c r="P44" s="17">
        <v>2896</v>
      </c>
      <c r="Q44" s="17">
        <v>2567</v>
      </c>
      <c r="R44" s="17">
        <v>2783</v>
      </c>
      <c r="S44" s="17">
        <v>2603</v>
      </c>
      <c r="T44" s="17">
        <v>2496</v>
      </c>
      <c r="U44" s="17">
        <v>2449</v>
      </c>
      <c r="V44" s="17">
        <v>2298</v>
      </c>
      <c r="W44" s="17">
        <v>2274</v>
      </c>
      <c r="X44" s="17">
        <v>2207</v>
      </c>
      <c r="Y44" s="17">
        <v>2062</v>
      </c>
      <c r="Z44" s="17">
        <v>1942</v>
      </c>
      <c r="AA44" s="17">
        <v>2038</v>
      </c>
      <c r="AB44" s="17">
        <v>2144</v>
      </c>
      <c r="AC44" s="17">
        <v>2095</v>
      </c>
      <c r="AD44" s="17">
        <v>1965</v>
      </c>
      <c r="AE44" s="17">
        <v>1735</v>
      </c>
      <c r="AF44" s="17">
        <v>3811</v>
      </c>
      <c r="AG44" s="17">
        <v>2793</v>
      </c>
      <c r="AH44" s="17">
        <v>2689</v>
      </c>
      <c r="AI44" s="17">
        <v>2214</v>
      </c>
      <c r="AJ44" s="17">
        <v>2333</v>
      </c>
      <c r="AK44" s="17">
        <v>2159</v>
      </c>
      <c r="AL44" s="17">
        <v>930</v>
      </c>
      <c r="AM44" s="17">
        <v>1570</v>
      </c>
      <c r="AN44" s="17">
        <v>1872</v>
      </c>
      <c r="AO44" s="17">
        <v>925</v>
      </c>
      <c r="AP44" s="17">
        <v>1135</v>
      </c>
      <c r="AQ44" s="17">
        <v>1207</v>
      </c>
      <c r="AR44" s="17">
        <v>0</v>
      </c>
      <c r="AS44" s="17">
        <v>613</v>
      </c>
      <c r="AT44" s="17">
        <v>1268</v>
      </c>
      <c r="AU44" s="17">
        <v>2077</v>
      </c>
    </row>
    <row r="45" spans="1:47" x14ac:dyDescent="0.25">
      <c r="A45" s="16" t="s">
        <v>79</v>
      </c>
      <c r="B45" s="17">
        <v>6072</v>
      </c>
      <c r="C45" s="17">
        <v>5977</v>
      </c>
      <c r="D45" s="17">
        <v>5637</v>
      </c>
      <c r="E45" s="17">
        <v>5569</v>
      </c>
      <c r="F45" s="17">
        <v>5402</v>
      </c>
      <c r="G45" s="17">
        <v>5020</v>
      </c>
      <c r="H45" s="17">
        <v>4985</v>
      </c>
      <c r="I45" s="17">
        <v>4819</v>
      </c>
      <c r="J45" s="17">
        <v>4541</v>
      </c>
      <c r="K45" s="17">
        <v>4271</v>
      </c>
      <c r="L45" s="17">
        <v>4390</v>
      </c>
      <c r="M45" s="17">
        <v>4475</v>
      </c>
      <c r="N45" s="17">
        <v>4003</v>
      </c>
      <c r="O45" s="17">
        <v>3678</v>
      </c>
      <c r="P45" s="17">
        <v>3799</v>
      </c>
      <c r="Q45" s="17">
        <v>3471</v>
      </c>
      <c r="R45" s="17">
        <v>3676</v>
      </c>
      <c r="S45" s="17">
        <v>3496</v>
      </c>
      <c r="T45" s="17">
        <v>3388</v>
      </c>
      <c r="U45" s="17">
        <v>3342</v>
      </c>
      <c r="V45" s="17">
        <v>3225</v>
      </c>
      <c r="W45" s="17">
        <v>3195</v>
      </c>
      <c r="X45" s="17">
        <v>3128</v>
      </c>
      <c r="Y45" s="17">
        <v>3027</v>
      </c>
      <c r="Z45" s="17">
        <v>2863</v>
      </c>
      <c r="AA45" s="17">
        <v>2959</v>
      </c>
      <c r="AB45" s="17">
        <v>3294</v>
      </c>
      <c r="AC45" s="17">
        <v>3015</v>
      </c>
      <c r="AD45" s="17">
        <v>2885</v>
      </c>
      <c r="AE45" s="17">
        <v>2609</v>
      </c>
      <c r="AF45" s="17">
        <v>3203</v>
      </c>
      <c r="AG45" s="17">
        <v>2184</v>
      </c>
      <c r="AH45" s="17">
        <v>2080</v>
      </c>
      <c r="AI45" s="17">
        <v>1605</v>
      </c>
      <c r="AJ45" s="17">
        <v>1724</v>
      </c>
      <c r="AK45" s="17">
        <v>1550</v>
      </c>
      <c r="AL45" s="17">
        <v>321</v>
      </c>
      <c r="AM45" s="17">
        <v>1654</v>
      </c>
      <c r="AN45" s="17">
        <v>1263</v>
      </c>
      <c r="AO45" s="17">
        <v>1924</v>
      </c>
      <c r="AP45" s="17">
        <v>2054</v>
      </c>
      <c r="AQ45" s="17">
        <v>721</v>
      </c>
      <c r="AR45" s="17">
        <v>613</v>
      </c>
      <c r="AS45" s="17">
        <v>0</v>
      </c>
      <c r="AT45" s="17">
        <v>979</v>
      </c>
      <c r="AU45" s="17">
        <v>1788</v>
      </c>
    </row>
    <row r="46" spans="1:47" x14ac:dyDescent="0.25">
      <c r="A46" s="16" t="s">
        <v>81</v>
      </c>
      <c r="B46" s="17">
        <v>5993</v>
      </c>
      <c r="C46" s="17">
        <v>5898</v>
      </c>
      <c r="D46" s="17">
        <v>5555</v>
      </c>
      <c r="E46" s="17">
        <v>5490</v>
      </c>
      <c r="F46" s="17">
        <v>5323</v>
      </c>
      <c r="G46" s="17">
        <v>4940</v>
      </c>
      <c r="H46" s="17">
        <v>4906</v>
      </c>
      <c r="I46" s="17">
        <v>4740</v>
      </c>
      <c r="J46" s="17">
        <v>4462</v>
      </c>
      <c r="K46" s="17">
        <v>4191</v>
      </c>
      <c r="L46" s="17">
        <v>4311</v>
      </c>
      <c r="M46" s="17">
        <v>4395</v>
      </c>
      <c r="N46" s="17">
        <v>3923</v>
      </c>
      <c r="O46" s="17">
        <v>3598</v>
      </c>
      <c r="P46" s="17">
        <v>3720</v>
      </c>
      <c r="Q46" s="17">
        <v>3391</v>
      </c>
      <c r="R46" s="17">
        <v>3589</v>
      </c>
      <c r="S46" s="17">
        <v>3416</v>
      </c>
      <c r="T46" s="17">
        <v>3309</v>
      </c>
      <c r="U46" s="17">
        <v>3262</v>
      </c>
      <c r="V46" s="17">
        <v>4238</v>
      </c>
      <c r="W46" s="17">
        <v>4217</v>
      </c>
      <c r="X46" s="17">
        <v>4147</v>
      </c>
      <c r="Y46" s="17">
        <v>4002</v>
      </c>
      <c r="Z46" s="17">
        <v>3882</v>
      </c>
      <c r="AA46" s="17">
        <v>4426</v>
      </c>
      <c r="AB46" s="17">
        <v>3212</v>
      </c>
      <c r="AC46" s="17">
        <v>4035</v>
      </c>
      <c r="AD46" s="17">
        <v>2804</v>
      </c>
      <c r="AE46" s="17">
        <v>2986</v>
      </c>
      <c r="AF46" s="17">
        <v>4178</v>
      </c>
      <c r="AG46" s="17">
        <v>3160</v>
      </c>
      <c r="AH46" s="17">
        <v>3055</v>
      </c>
      <c r="AI46" s="17">
        <v>2580</v>
      </c>
      <c r="AJ46" s="17">
        <v>2699</v>
      </c>
      <c r="AK46" s="17">
        <v>2525</v>
      </c>
      <c r="AL46" s="17">
        <v>1296</v>
      </c>
      <c r="AM46" s="17">
        <v>2630</v>
      </c>
      <c r="AN46" s="17">
        <v>2239</v>
      </c>
      <c r="AO46" s="17">
        <v>1773</v>
      </c>
      <c r="AP46" s="17">
        <v>3029</v>
      </c>
      <c r="AQ46" s="17">
        <v>1696</v>
      </c>
      <c r="AR46" s="17">
        <v>1268</v>
      </c>
      <c r="AS46" s="17">
        <v>979</v>
      </c>
      <c r="AT46" s="17">
        <v>0</v>
      </c>
      <c r="AU46" s="17">
        <v>810</v>
      </c>
    </row>
    <row r="47" spans="1:47" x14ac:dyDescent="0.25">
      <c r="A47" s="16" t="s">
        <v>82</v>
      </c>
      <c r="B47" s="17">
        <v>6809</v>
      </c>
      <c r="C47" s="17">
        <v>6714</v>
      </c>
      <c r="D47" s="17">
        <v>6364</v>
      </c>
      <c r="E47" s="17">
        <v>6306</v>
      </c>
      <c r="F47" s="17">
        <v>6139</v>
      </c>
      <c r="G47" s="17">
        <v>5757</v>
      </c>
      <c r="H47" s="17">
        <v>5772</v>
      </c>
      <c r="I47" s="17">
        <v>5556</v>
      </c>
      <c r="J47" s="17">
        <v>5278</v>
      </c>
      <c r="K47" s="17">
        <v>5007</v>
      </c>
      <c r="L47" s="17">
        <v>5127</v>
      </c>
      <c r="M47" s="17">
        <v>5212</v>
      </c>
      <c r="N47" s="17">
        <v>4740</v>
      </c>
      <c r="O47" s="17">
        <v>4415</v>
      </c>
      <c r="P47" s="17">
        <v>4536</v>
      </c>
      <c r="Q47" s="17">
        <v>4207</v>
      </c>
      <c r="R47" s="17">
        <v>4413</v>
      </c>
      <c r="S47" s="17">
        <v>4233</v>
      </c>
      <c r="T47" s="17">
        <v>4125</v>
      </c>
      <c r="U47" s="17">
        <v>4091</v>
      </c>
      <c r="V47" s="17">
        <v>5047</v>
      </c>
      <c r="W47" s="17">
        <v>5026</v>
      </c>
      <c r="X47" s="17">
        <v>4956</v>
      </c>
      <c r="Y47" s="17">
        <v>4811</v>
      </c>
      <c r="Z47" s="17">
        <v>4691</v>
      </c>
      <c r="AA47" s="17">
        <v>5235</v>
      </c>
      <c r="AB47" s="17">
        <v>4021</v>
      </c>
      <c r="AC47" s="17">
        <v>4844</v>
      </c>
      <c r="AD47" s="17">
        <v>4713</v>
      </c>
      <c r="AE47" s="17">
        <v>3671</v>
      </c>
      <c r="AF47" s="17">
        <v>4987</v>
      </c>
      <c r="AG47" s="17">
        <v>3968</v>
      </c>
      <c r="AH47" s="17">
        <v>3864</v>
      </c>
      <c r="AI47" s="17">
        <v>3389</v>
      </c>
      <c r="AJ47" s="17">
        <v>3508</v>
      </c>
      <c r="AK47" s="17">
        <v>3334</v>
      </c>
      <c r="AL47" s="17">
        <v>2105</v>
      </c>
      <c r="AM47" s="17">
        <v>3439</v>
      </c>
      <c r="AN47" s="17">
        <v>3047</v>
      </c>
      <c r="AO47" s="17">
        <v>2581</v>
      </c>
      <c r="AP47" s="17">
        <v>3838</v>
      </c>
      <c r="AQ47" s="17">
        <v>2505</v>
      </c>
      <c r="AR47" s="17">
        <v>2077</v>
      </c>
      <c r="AS47" s="17">
        <v>1788</v>
      </c>
      <c r="AT47" s="17">
        <v>810</v>
      </c>
      <c r="AU47" s="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5375-0EC1-42E6-8930-2DB398727664}">
  <dimension ref="A1:H941"/>
  <sheetViews>
    <sheetView topLeftCell="A2" workbookViewId="0">
      <selection activeCell="H4" sqref="H4"/>
    </sheetView>
  </sheetViews>
  <sheetFormatPr defaultRowHeight="15" x14ac:dyDescent="0.25"/>
  <cols>
    <col min="1" max="2" width="16.5703125" bestFit="1" customWidth="1"/>
    <col min="3" max="3" width="8.28515625" customWidth="1"/>
    <col min="4" max="4" width="7.5703125" bestFit="1" customWidth="1"/>
    <col min="5" max="5" width="11.42578125" bestFit="1" customWidth="1"/>
    <col min="6" max="6" width="12" customWidth="1"/>
    <col min="7" max="7" width="15" bestFit="1" customWidth="1"/>
  </cols>
  <sheetData>
    <row r="1" spans="1:8" x14ac:dyDescent="0.25">
      <c r="A1" t="s">
        <v>132</v>
      </c>
      <c r="B1" t="s">
        <v>133</v>
      </c>
      <c r="C1" t="s">
        <v>139</v>
      </c>
      <c r="D1" t="s">
        <v>128</v>
      </c>
      <c r="E1" t="s">
        <v>129</v>
      </c>
      <c r="F1" t="s">
        <v>141</v>
      </c>
      <c r="G1" t="s">
        <v>130</v>
      </c>
      <c r="H1" t="s">
        <v>131</v>
      </c>
    </row>
    <row r="2" spans="1:8" x14ac:dyDescent="0.25">
      <c r="A2" t="s">
        <v>47</v>
      </c>
      <c r="B2" t="s">
        <v>50</v>
      </c>
      <c r="C2" t="s">
        <v>134</v>
      </c>
      <c r="D2">
        <f>INDEX(distances!$B$2:$AU$47,MATCH(A2,distances!$A$2:$A$47,0),MATCH(B2,distances!$B$1:$AU$1,0))</f>
        <v>128</v>
      </c>
      <c r="E2" s="7">
        <f>IF(Table10[[#This Row],[Asal]]="Jakarta",INDEX(param!$C$2:$E$5,MATCH(Table10[[#This Row],[Moda]],param!$A$2:$A$5,0),1),INDEX(param!$C$6:$E$9,MATCH(Table10[[#This Row],[Moda]],param!$A$6:$A$9,0),1))</f>
        <v>8186</v>
      </c>
      <c r="F2" s="7">
        <f>IF(Table10[[#This Row],[Asal]]="Jakarta",INDEX(param!$C$2:$E$5,MATCH(Table10[[#This Row],[Moda]],param!$A$2:$A$5,0),2),INDEX(param!$C$6:$E$9,MATCH(Table10[[#This Row],[Moda]],param!$A$6:$A$9,0),2))</f>
        <v>40806</v>
      </c>
      <c r="G2" s="7">
        <f>Table10[[#This Row],[jarak_param]]*Table10[[#This Row],[jarak]]</f>
        <v>5223168</v>
      </c>
      <c r="H2" s="3">
        <f>INDEX(param!$E$2:$E$5,MATCH(Table10[[#This Row],[Moda]],param!$A$2:$A$5,0))</f>
        <v>250</v>
      </c>
    </row>
    <row r="3" spans="1:8" x14ac:dyDescent="0.25">
      <c r="A3" t="s">
        <v>47</v>
      </c>
      <c r="B3" t="s">
        <v>51</v>
      </c>
      <c r="C3" t="s">
        <v>134</v>
      </c>
      <c r="D3">
        <f>INDEX(distances!$B$2:$AU$47,MATCH(A3,distances!$A$2:$A$47,0),MATCH(B3,distances!$B$1:$AU$1,0))</f>
        <v>271</v>
      </c>
      <c r="E3" s="7">
        <f>IF(Table10[[#This Row],[Asal]]="Jakarta",INDEX(param!$C$2:$E$5,MATCH(Table10[[#This Row],[Moda]],param!$A$2:$A$5,0),1),INDEX(param!$C$6:$E$9,MATCH(Table10[[#This Row],[Moda]],param!$A$6:$A$9,0),1))</f>
        <v>8186</v>
      </c>
      <c r="F3" s="7">
        <f>IF(Table10[[#This Row],[Asal]]="Jakarta",INDEX(param!$C$2:$E$5,MATCH(Table10[[#This Row],[Moda]],param!$A$2:$A$5,0),2),INDEX(param!$C$6:$E$9,MATCH(Table10[[#This Row],[Moda]],param!$A$6:$A$9,0),2))</f>
        <v>40806</v>
      </c>
      <c r="G3" s="7">
        <f>Table10[[#This Row],[jarak_param]]*Table10[[#This Row],[jarak]]</f>
        <v>11058426</v>
      </c>
      <c r="H3" s="3">
        <f>INDEX(param!$E$2:$E$5,MATCH(Table10[[#This Row],[Moda]],param!$A$2:$A$5,0))</f>
        <v>250</v>
      </c>
    </row>
    <row r="4" spans="1:8" x14ac:dyDescent="0.25">
      <c r="A4" t="s">
        <v>47</v>
      </c>
      <c r="B4" t="s">
        <v>52</v>
      </c>
      <c r="C4" t="s">
        <v>134</v>
      </c>
      <c r="D4">
        <f>INDEX(distances!$B$2:$AU$47,MATCH(A4,distances!$A$2:$A$47,0),MATCH(B4,distances!$B$1:$AU$1,0))</f>
        <v>379</v>
      </c>
      <c r="E4" s="7">
        <f>IF(Table10[[#This Row],[Asal]]="Jakarta",INDEX(param!$C$2:$E$5,MATCH(Table10[[#This Row],[Moda]],param!$A$2:$A$5,0),1),INDEX(param!$C$6:$E$9,MATCH(Table10[[#This Row],[Moda]],param!$A$6:$A$9,0),1))</f>
        <v>8186</v>
      </c>
      <c r="F4" s="7">
        <f>IF(Table10[[#This Row],[Asal]]="Jakarta",INDEX(param!$C$2:$E$5,MATCH(Table10[[#This Row],[Moda]],param!$A$2:$A$5,0),2),INDEX(param!$C$6:$E$9,MATCH(Table10[[#This Row],[Moda]],param!$A$6:$A$9,0),2))</f>
        <v>40806</v>
      </c>
      <c r="G4" s="7">
        <f>Table10[[#This Row],[jarak_param]]*Table10[[#This Row],[jarak]]</f>
        <v>15465474</v>
      </c>
      <c r="H4" s="3">
        <f>INDEX(param!$E$2:$E$5,MATCH(Table10[[#This Row],[Moda]],param!$A$2:$A$5,0))</f>
        <v>250</v>
      </c>
    </row>
    <row r="5" spans="1:8" x14ac:dyDescent="0.25">
      <c r="A5" t="s">
        <v>47</v>
      </c>
      <c r="B5" t="s">
        <v>53</v>
      </c>
      <c r="C5" t="s">
        <v>134</v>
      </c>
      <c r="D5">
        <f>INDEX(distances!$B$2:$AU$47,MATCH(A5,distances!$A$2:$A$47,0),MATCH(B5,distances!$B$1:$AU$1,0))</f>
        <v>338</v>
      </c>
      <c r="E5" s="7">
        <f>IF(Table10[[#This Row],[Asal]]="Jakarta",INDEX(param!$C$2:$E$5,MATCH(Table10[[#This Row],[Moda]],param!$A$2:$A$5,0),1),INDEX(param!$C$6:$E$9,MATCH(Table10[[#This Row],[Moda]],param!$A$6:$A$9,0),1))</f>
        <v>8186</v>
      </c>
      <c r="F5" s="7">
        <f>IF(Table10[[#This Row],[Asal]]="Jakarta",INDEX(param!$C$2:$E$5,MATCH(Table10[[#This Row],[Moda]],param!$A$2:$A$5,0),2),INDEX(param!$C$6:$E$9,MATCH(Table10[[#This Row],[Moda]],param!$A$6:$A$9,0),2))</f>
        <v>40806</v>
      </c>
      <c r="G5" s="7">
        <f>Table10[[#This Row],[jarak_param]]*Table10[[#This Row],[jarak]]</f>
        <v>13792428</v>
      </c>
      <c r="H5" s="3">
        <f>INDEX(param!$E$2:$E$5,MATCH(Table10[[#This Row],[Moda]],param!$A$2:$A$5,0))</f>
        <v>250</v>
      </c>
    </row>
    <row r="6" spans="1:8" x14ac:dyDescent="0.25">
      <c r="A6" t="s">
        <v>47</v>
      </c>
      <c r="B6" t="s">
        <v>54</v>
      </c>
      <c r="C6" t="s">
        <v>134</v>
      </c>
      <c r="D6">
        <f>INDEX(distances!$B$2:$AU$47,MATCH(A6,distances!$A$2:$A$47,0),MATCH(B6,distances!$B$1:$AU$1,0))</f>
        <v>412</v>
      </c>
      <c r="E6" s="7">
        <f>IF(Table10[[#This Row],[Asal]]="Jakarta",INDEX(param!$C$2:$E$5,MATCH(Table10[[#This Row],[Moda]],param!$A$2:$A$5,0),1),INDEX(param!$C$6:$E$9,MATCH(Table10[[#This Row],[Moda]],param!$A$6:$A$9,0),1))</f>
        <v>8186</v>
      </c>
      <c r="F6" s="7">
        <f>IF(Table10[[#This Row],[Asal]]="Jakarta",INDEX(param!$C$2:$E$5,MATCH(Table10[[#This Row],[Moda]],param!$A$2:$A$5,0),2),INDEX(param!$C$6:$E$9,MATCH(Table10[[#This Row],[Moda]],param!$A$6:$A$9,0),2))</f>
        <v>40806</v>
      </c>
      <c r="G6" s="7">
        <f>Table10[[#This Row],[jarak_param]]*Table10[[#This Row],[jarak]]</f>
        <v>16812072</v>
      </c>
      <c r="H6" s="3">
        <f>INDEX(param!$E$2:$E$5,MATCH(Table10[[#This Row],[Moda]],param!$A$2:$A$5,0))</f>
        <v>250</v>
      </c>
    </row>
    <row r="7" spans="1:8" x14ac:dyDescent="0.25">
      <c r="A7" t="s">
        <v>47</v>
      </c>
      <c r="B7" t="s">
        <v>55</v>
      </c>
      <c r="C7" t="s">
        <v>134</v>
      </c>
      <c r="D7">
        <f>INDEX(distances!$B$2:$AU$47,MATCH(A7,distances!$A$2:$A$47,0),MATCH(B7,distances!$B$1:$AU$1,0))</f>
        <v>475</v>
      </c>
      <c r="E7" s="7">
        <f>IF(Table10[[#This Row],[Asal]]="Jakarta",INDEX(param!$C$2:$E$5,MATCH(Table10[[#This Row],[Moda]],param!$A$2:$A$5,0),1),INDEX(param!$C$6:$E$9,MATCH(Table10[[#This Row],[Moda]],param!$A$6:$A$9,0),1))</f>
        <v>8186</v>
      </c>
      <c r="F7" s="7">
        <f>IF(Table10[[#This Row],[Asal]]="Jakarta",INDEX(param!$C$2:$E$5,MATCH(Table10[[#This Row],[Moda]],param!$A$2:$A$5,0),2),INDEX(param!$C$6:$E$9,MATCH(Table10[[#This Row],[Moda]],param!$A$6:$A$9,0),2))</f>
        <v>40806</v>
      </c>
      <c r="G7" s="7">
        <f>Table10[[#This Row],[jarak_param]]*Table10[[#This Row],[jarak]]</f>
        <v>19382850</v>
      </c>
      <c r="H7" s="3">
        <f>INDEX(param!$E$2:$E$5,MATCH(Table10[[#This Row],[Moda]],param!$A$2:$A$5,0))</f>
        <v>250</v>
      </c>
    </row>
    <row r="8" spans="1:8" x14ac:dyDescent="0.25">
      <c r="A8" t="s">
        <v>47</v>
      </c>
      <c r="B8" t="s">
        <v>57</v>
      </c>
      <c r="C8" t="s">
        <v>134</v>
      </c>
      <c r="D8">
        <f>INDEX(distances!$B$2:$AU$47,MATCH(A8,distances!$A$2:$A$47,0),MATCH(B8,distances!$B$1:$AU$1,0))</f>
        <v>643</v>
      </c>
      <c r="E8" s="7">
        <f>IF(Table10[[#This Row],[Asal]]="Jakarta",INDEX(param!$C$2:$E$5,MATCH(Table10[[#This Row],[Moda]],param!$A$2:$A$5,0),1),INDEX(param!$C$6:$E$9,MATCH(Table10[[#This Row],[Moda]],param!$A$6:$A$9,0),1))</f>
        <v>8186</v>
      </c>
      <c r="F8" s="7">
        <f>IF(Table10[[#This Row],[Asal]]="Jakarta",INDEX(param!$C$2:$E$5,MATCH(Table10[[#This Row],[Moda]],param!$A$2:$A$5,0),2),INDEX(param!$C$6:$E$9,MATCH(Table10[[#This Row],[Moda]],param!$A$6:$A$9,0),2))</f>
        <v>40806</v>
      </c>
      <c r="G8" s="7">
        <f>Table10[[#This Row],[jarak_param]]*Table10[[#This Row],[jarak]]</f>
        <v>26238258</v>
      </c>
      <c r="H8" s="3">
        <f>INDEX(param!$E$2:$E$5,MATCH(Table10[[#This Row],[Moda]],param!$A$2:$A$5,0))</f>
        <v>250</v>
      </c>
    </row>
    <row r="9" spans="1:8" x14ac:dyDescent="0.25">
      <c r="A9" t="s">
        <v>47</v>
      </c>
      <c r="B9" t="s">
        <v>58</v>
      </c>
      <c r="C9" t="s">
        <v>134</v>
      </c>
      <c r="D9">
        <f>INDEX(distances!$B$2:$AU$47,MATCH(A9,distances!$A$2:$A$47,0),MATCH(B9,distances!$B$1:$AU$1,0))</f>
        <v>582</v>
      </c>
      <c r="E9" s="7">
        <f>IF(Table10[[#This Row],[Asal]]="Jakarta",INDEX(param!$C$2:$E$5,MATCH(Table10[[#This Row],[Moda]],param!$A$2:$A$5,0),1),INDEX(param!$C$6:$E$9,MATCH(Table10[[#This Row],[Moda]],param!$A$6:$A$9,0),1))</f>
        <v>8186</v>
      </c>
      <c r="F9" s="7">
        <f>IF(Table10[[#This Row],[Asal]]="Jakarta",INDEX(param!$C$2:$E$5,MATCH(Table10[[#This Row],[Moda]],param!$A$2:$A$5,0),2),INDEX(param!$C$6:$E$9,MATCH(Table10[[#This Row],[Moda]],param!$A$6:$A$9,0),2))</f>
        <v>40806</v>
      </c>
      <c r="G9" s="7">
        <f>Table10[[#This Row],[jarak_param]]*Table10[[#This Row],[jarak]]</f>
        <v>23749092</v>
      </c>
      <c r="H9" s="3">
        <f>INDEX(param!$E$2:$E$5,MATCH(Table10[[#This Row],[Moda]],param!$A$2:$A$5,0))</f>
        <v>250</v>
      </c>
    </row>
    <row r="10" spans="1:8" x14ac:dyDescent="0.25">
      <c r="A10" t="s">
        <v>47</v>
      </c>
      <c r="B10" t="s">
        <v>59</v>
      </c>
      <c r="C10" t="s">
        <v>134</v>
      </c>
      <c r="D10">
        <f>INDEX(distances!$B$2:$AU$47,MATCH(A10,distances!$A$2:$A$47,0),MATCH(B10,distances!$B$1:$AU$1,0))</f>
        <v>676</v>
      </c>
      <c r="E10" s="7">
        <f>IF(Table10[[#This Row],[Asal]]="Jakarta",INDEX(param!$C$2:$E$5,MATCH(Table10[[#This Row],[Moda]],param!$A$2:$A$5,0),1),INDEX(param!$C$6:$E$9,MATCH(Table10[[#This Row],[Moda]],param!$A$6:$A$9,0),1))</f>
        <v>8186</v>
      </c>
      <c r="F10" s="7">
        <f>IF(Table10[[#This Row],[Asal]]="Jakarta",INDEX(param!$C$2:$E$5,MATCH(Table10[[#This Row],[Moda]],param!$A$2:$A$5,0),2),INDEX(param!$C$6:$E$9,MATCH(Table10[[#This Row],[Moda]],param!$A$6:$A$9,0),2))</f>
        <v>40806</v>
      </c>
      <c r="G10" s="7">
        <f>Table10[[#This Row],[jarak_param]]*Table10[[#This Row],[jarak]]</f>
        <v>27584856</v>
      </c>
      <c r="H10" s="3">
        <f>INDEX(param!$E$2:$E$5,MATCH(Table10[[#This Row],[Moda]],param!$A$2:$A$5,0))</f>
        <v>250</v>
      </c>
    </row>
    <row r="11" spans="1:8" x14ac:dyDescent="0.25">
      <c r="A11" t="s">
        <v>47</v>
      </c>
      <c r="B11" t="s">
        <v>60</v>
      </c>
      <c r="C11" t="s">
        <v>134</v>
      </c>
      <c r="D11">
        <f>INDEX(distances!$B$2:$AU$47,MATCH(A11,distances!$A$2:$A$47,0),MATCH(B11,distances!$B$1:$AU$1,0))</f>
        <v>856</v>
      </c>
      <c r="E11" s="7">
        <f>IF(Table10[[#This Row],[Asal]]="Jakarta",INDEX(param!$C$2:$E$5,MATCH(Table10[[#This Row],[Moda]],param!$A$2:$A$5,0),1),INDEX(param!$C$6:$E$9,MATCH(Table10[[#This Row],[Moda]],param!$A$6:$A$9,0),1))</f>
        <v>8186</v>
      </c>
      <c r="F11" s="7">
        <f>IF(Table10[[#This Row],[Asal]]="Jakarta",INDEX(param!$C$2:$E$5,MATCH(Table10[[#This Row],[Moda]],param!$A$2:$A$5,0),2),INDEX(param!$C$6:$E$9,MATCH(Table10[[#This Row],[Moda]],param!$A$6:$A$9,0),2))</f>
        <v>40806</v>
      </c>
      <c r="G11" s="7">
        <f>Table10[[#This Row],[jarak_param]]*Table10[[#This Row],[jarak]]</f>
        <v>34929936</v>
      </c>
      <c r="H11" s="3">
        <f>INDEX(param!$E$2:$E$5,MATCH(Table10[[#This Row],[Moda]],param!$A$2:$A$5,0))</f>
        <v>250</v>
      </c>
    </row>
    <row r="12" spans="1:8" x14ac:dyDescent="0.25">
      <c r="A12" t="s">
        <v>47</v>
      </c>
      <c r="B12" t="s">
        <v>61</v>
      </c>
      <c r="C12" t="s">
        <v>134</v>
      </c>
      <c r="D12">
        <f>INDEX(distances!$B$2:$AU$47,MATCH(A12,distances!$A$2:$A$47,0),MATCH(B12,distances!$B$1:$AU$1,0))</f>
        <v>940</v>
      </c>
      <c r="E12" s="7">
        <f>IF(Table10[[#This Row],[Asal]]="Jakarta",INDEX(param!$C$2:$E$5,MATCH(Table10[[#This Row],[Moda]],param!$A$2:$A$5,0),1),INDEX(param!$C$6:$E$9,MATCH(Table10[[#This Row],[Moda]],param!$A$6:$A$9,0),1))</f>
        <v>8186</v>
      </c>
      <c r="F12" s="7">
        <f>IF(Table10[[#This Row],[Asal]]="Jakarta",INDEX(param!$C$2:$E$5,MATCH(Table10[[#This Row],[Moda]],param!$A$2:$A$5,0),2),INDEX(param!$C$6:$E$9,MATCH(Table10[[#This Row],[Moda]],param!$A$6:$A$9,0),2))</f>
        <v>40806</v>
      </c>
      <c r="G12" s="7">
        <f>Table10[[#This Row],[jarak_param]]*Table10[[#This Row],[jarak]]</f>
        <v>38357640</v>
      </c>
      <c r="H12" s="3">
        <f>INDEX(param!$E$2:$E$5,MATCH(Table10[[#This Row],[Moda]],param!$A$2:$A$5,0))</f>
        <v>250</v>
      </c>
    </row>
    <row r="13" spans="1:8" x14ac:dyDescent="0.25">
      <c r="A13" t="s">
        <v>47</v>
      </c>
      <c r="B13" t="s">
        <v>62</v>
      </c>
      <c r="C13" t="s">
        <v>134</v>
      </c>
      <c r="D13">
        <f>INDEX(distances!$B$2:$AU$47,MATCH(A13,distances!$A$2:$A$47,0),MATCH(B13,distances!$B$1:$AU$1,0))</f>
        <v>935</v>
      </c>
      <c r="E13" s="7">
        <f>IF(Table10[[#This Row],[Asal]]="Jakarta",INDEX(param!$C$2:$E$5,MATCH(Table10[[#This Row],[Moda]],param!$A$2:$A$5,0),1),INDEX(param!$C$6:$E$9,MATCH(Table10[[#This Row],[Moda]],param!$A$6:$A$9,0),1))</f>
        <v>8186</v>
      </c>
      <c r="F13" s="7">
        <f>IF(Table10[[#This Row],[Asal]]="Jakarta",INDEX(param!$C$2:$E$5,MATCH(Table10[[#This Row],[Moda]],param!$A$2:$A$5,0),2),INDEX(param!$C$6:$E$9,MATCH(Table10[[#This Row],[Moda]],param!$A$6:$A$9,0),2))</f>
        <v>40806</v>
      </c>
      <c r="G13" s="7">
        <f>Table10[[#This Row],[jarak_param]]*Table10[[#This Row],[jarak]]</f>
        <v>38153610</v>
      </c>
      <c r="H13" s="3">
        <f>INDEX(param!$E$2:$E$5,MATCH(Table10[[#This Row],[Moda]],param!$A$2:$A$5,0))</f>
        <v>250</v>
      </c>
    </row>
    <row r="14" spans="1:8" x14ac:dyDescent="0.25">
      <c r="A14" t="s">
        <v>47</v>
      </c>
      <c r="B14" t="s">
        <v>63</v>
      </c>
      <c r="C14" t="s">
        <v>134</v>
      </c>
      <c r="D14">
        <f>INDEX(distances!$B$2:$AU$47,MATCH(A14,distances!$A$2:$A$47,0),MATCH(B14,distances!$B$1:$AU$1,0))</f>
        <v>1106</v>
      </c>
      <c r="E14" s="7">
        <f>IF(Table10[[#This Row],[Asal]]="Jakarta",INDEX(param!$C$2:$E$5,MATCH(Table10[[#This Row],[Moda]],param!$A$2:$A$5,0),1),INDEX(param!$C$6:$E$9,MATCH(Table10[[#This Row],[Moda]],param!$A$6:$A$9,0),1))</f>
        <v>8186</v>
      </c>
      <c r="F14" s="7">
        <f>IF(Table10[[#This Row],[Asal]]="Jakarta",INDEX(param!$C$2:$E$5,MATCH(Table10[[#This Row],[Moda]],param!$A$2:$A$5,0),2),INDEX(param!$C$6:$E$9,MATCH(Table10[[#This Row],[Moda]],param!$A$6:$A$9,0),2))</f>
        <v>40806</v>
      </c>
      <c r="G14" s="7">
        <f>Table10[[#This Row],[jarak_param]]*Table10[[#This Row],[jarak]]</f>
        <v>45131436</v>
      </c>
      <c r="H14" s="3">
        <f>INDEX(param!$E$2:$E$5,MATCH(Table10[[#This Row],[Moda]],param!$A$2:$A$5,0))</f>
        <v>250</v>
      </c>
    </row>
    <row r="15" spans="1:8" x14ac:dyDescent="0.25">
      <c r="A15" t="s">
        <v>50</v>
      </c>
      <c r="B15" t="s">
        <v>47</v>
      </c>
      <c r="C15" t="s">
        <v>134</v>
      </c>
      <c r="D15">
        <f>INDEX(distances!$B$2:$AU$47,MATCH(A15,distances!$A$2:$A$47,0),MATCH(B15,distances!$B$1:$AU$1,0))</f>
        <v>128</v>
      </c>
      <c r="E15" s="7">
        <f>IF(Table10[[#This Row],[Asal]]="Jakarta",INDEX(param!$C$2:$E$5,MATCH(Table10[[#This Row],[Moda]],param!$A$2:$A$5,0),1),INDEX(param!$C$6:$E$9,MATCH(Table10[[#This Row],[Moda]],param!$A$6:$A$9,0),1))</f>
        <v>3000</v>
      </c>
      <c r="F15" s="7">
        <f>IF(Table10[[#This Row],[Asal]]="Jakarta",INDEX(param!$C$2:$E$5,MATCH(Table10[[#This Row],[Moda]],param!$A$2:$A$5,0),2),INDEX(param!$C$6:$E$9,MATCH(Table10[[#This Row],[Moda]],param!$A$6:$A$9,0),2))</f>
        <v>60853</v>
      </c>
      <c r="G15" s="7">
        <f>Table10[[#This Row],[jarak_param]]*Table10[[#This Row],[jarak]]</f>
        <v>7789184</v>
      </c>
      <c r="H15" s="3">
        <f>INDEX(param!$E$2:$E$5,MATCH(Table10[[#This Row],[Moda]],param!$A$2:$A$5,0))</f>
        <v>250</v>
      </c>
    </row>
    <row r="16" spans="1:8" x14ac:dyDescent="0.25">
      <c r="A16" t="s">
        <v>50</v>
      </c>
      <c r="B16" t="s">
        <v>51</v>
      </c>
      <c r="C16" t="s">
        <v>134</v>
      </c>
      <c r="D16">
        <f>INDEX(distances!$B$2:$AU$47,MATCH(A16,distances!$A$2:$A$47,0),MATCH(B16,distances!$B$1:$AU$1,0))</f>
        <v>150</v>
      </c>
      <c r="E16" s="7">
        <f>IF(Table10[[#This Row],[Asal]]="Jakarta",INDEX(param!$C$2:$E$5,MATCH(Table10[[#This Row],[Moda]],param!$A$2:$A$5,0),1),INDEX(param!$C$6:$E$9,MATCH(Table10[[#This Row],[Moda]],param!$A$6:$A$9,0),1))</f>
        <v>3000</v>
      </c>
      <c r="F16" s="7">
        <f>IF(Table10[[#This Row],[Asal]]="Jakarta",INDEX(param!$C$2:$E$5,MATCH(Table10[[#This Row],[Moda]],param!$A$2:$A$5,0),2),INDEX(param!$C$6:$E$9,MATCH(Table10[[#This Row],[Moda]],param!$A$6:$A$9,0),2))</f>
        <v>60853</v>
      </c>
      <c r="G16" s="7">
        <f>Table10[[#This Row],[jarak_param]]*Table10[[#This Row],[jarak]]</f>
        <v>9127950</v>
      </c>
      <c r="H16" s="3">
        <f>INDEX(param!$E$2:$E$5,MATCH(Table10[[#This Row],[Moda]],param!$A$2:$A$5,0))</f>
        <v>250</v>
      </c>
    </row>
    <row r="17" spans="1:8" x14ac:dyDescent="0.25">
      <c r="A17" t="s">
        <v>50</v>
      </c>
      <c r="B17" t="s">
        <v>52</v>
      </c>
      <c r="C17" t="s">
        <v>134</v>
      </c>
      <c r="D17">
        <f>INDEX(distances!$B$2:$AU$47,MATCH(A17,distances!$A$2:$A$47,0),MATCH(B17,distances!$B$1:$AU$1,0))</f>
        <v>257</v>
      </c>
      <c r="E17" s="7">
        <f>IF(Table10[[#This Row],[Asal]]="Jakarta",INDEX(param!$C$2:$E$5,MATCH(Table10[[#This Row],[Moda]],param!$A$2:$A$5,0),1),INDEX(param!$C$6:$E$9,MATCH(Table10[[#This Row],[Moda]],param!$A$6:$A$9,0),1))</f>
        <v>3000</v>
      </c>
      <c r="F17" s="7">
        <f>IF(Table10[[#This Row],[Asal]]="Jakarta",INDEX(param!$C$2:$E$5,MATCH(Table10[[#This Row],[Moda]],param!$A$2:$A$5,0),2),INDEX(param!$C$6:$E$9,MATCH(Table10[[#This Row],[Moda]],param!$A$6:$A$9,0),2))</f>
        <v>60853</v>
      </c>
      <c r="G17" s="7">
        <f>Table10[[#This Row],[jarak_param]]*Table10[[#This Row],[jarak]]</f>
        <v>15639221</v>
      </c>
      <c r="H17" s="3">
        <f>INDEX(param!$E$2:$E$5,MATCH(Table10[[#This Row],[Moda]],param!$A$2:$A$5,0))</f>
        <v>250</v>
      </c>
    </row>
    <row r="18" spans="1:8" x14ac:dyDescent="0.25">
      <c r="A18" t="s">
        <v>50</v>
      </c>
      <c r="B18" t="s">
        <v>53</v>
      </c>
      <c r="C18" t="s">
        <v>134</v>
      </c>
      <c r="D18">
        <f>INDEX(distances!$B$2:$AU$47,MATCH(A18,distances!$A$2:$A$47,0),MATCH(B18,distances!$B$1:$AU$1,0))</f>
        <v>217</v>
      </c>
      <c r="E18" s="7">
        <f>IF(Table10[[#This Row],[Asal]]="Jakarta",INDEX(param!$C$2:$E$5,MATCH(Table10[[#This Row],[Moda]],param!$A$2:$A$5,0),1),INDEX(param!$C$6:$E$9,MATCH(Table10[[#This Row],[Moda]],param!$A$6:$A$9,0),1))</f>
        <v>3000</v>
      </c>
      <c r="F18" s="7">
        <f>IF(Table10[[#This Row],[Asal]]="Jakarta",INDEX(param!$C$2:$E$5,MATCH(Table10[[#This Row],[Moda]],param!$A$2:$A$5,0),2),INDEX(param!$C$6:$E$9,MATCH(Table10[[#This Row],[Moda]],param!$A$6:$A$9,0),2))</f>
        <v>60853</v>
      </c>
      <c r="G18" s="7">
        <f>Table10[[#This Row],[jarak_param]]*Table10[[#This Row],[jarak]]</f>
        <v>13205101</v>
      </c>
      <c r="H18" s="3">
        <f>INDEX(param!$E$2:$E$5,MATCH(Table10[[#This Row],[Moda]],param!$A$2:$A$5,0))</f>
        <v>250</v>
      </c>
    </row>
    <row r="19" spans="1:8" x14ac:dyDescent="0.25">
      <c r="A19" t="s">
        <v>50</v>
      </c>
      <c r="B19" t="s">
        <v>54</v>
      </c>
      <c r="C19" t="s">
        <v>134</v>
      </c>
      <c r="D19">
        <f>INDEX(distances!$B$2:$AU$47,MATCH(A19,distances!$A$2:$A$47,0),MATCH(B19,distances!$B$1:$AU$1,0))</f>
        <v>291</v>
      </c>
      <c r="E19" s="7">
        <f>IF(Table10[[#This Row],[Asal]]="Jakarta",INDEX(param!$C$2:$E$5,MATCH(Table10[[#This Row],[Moda]],param!$A$2:$A$5,0),1),INDEX(param!$C$6:$E$9,MATCH(Table10[[#This Row],[Moda]],param!$A$6:$A$9,0),1))</f>
        <v>3000</v>
      </c>
      <c r="F19" s="7">
        <f>IF(Table10[[#This Row],[Asal]]="Jakarta",INDEX(param!$C$2:$E$5,MATCH(Table10[[#This Row],[Moda]],param!$A$2:$A$5,0),2),INDEX(param!$C$6:$E$9,MATCH(Table10[[#This Row],[Moda]],param!$A$6:$A$9,0),2))</f>
        <v>60853</v>
      </c>
      <c r="G19" s="7">
        <f>Table10[[#This Row],[jarak_param]]*Table10[[#This Row],[jarak]]</f>
        <v>17708223</v>
      </c>
      <c r="H19" s="3">
        <f>INDEX(param!$E$2:$E$5,MATCH(Table10[[#This Row],[Moda]],param!$A$2:$A$5,0))</f>
        <v>250</v>
      </c>
    </row>
    <row r="20" spans="1:8" x14ac:dyDescent="0.25">
      <c r="A20" t="s">
        <v>50</v>
      </c>
      <c r="B20" t="s">
        <v>55</v>
      </c>
      <c r="C20" t="s">
        <v>134</v>
      </c>
      <c r="D20">
        <f>INDEX(distances!$B$2:$AU$47,MATCH(A20,distances!$A$2:$A$47,0),MATCH(B20,distances!$B$1:$AU$1,0))</f>
        <v>353</v>
      </c>
      <c r="E20" s="7">
        <f>IF(Table10[[#This Row],[Asal]]="Jakarta",INDEX(param!$C$2:$E$5,MATCH(Table10[[#This Row],[Moda]],param!$A$2:$A$5,0),1),INDEX(param!$C$6:$E$9,MATCH(Table10[[#This Row],[Moda]],param!$A$6:$A$9,0),1))</f>
        <v>3000</v>
      </c>
      <c r="F20" s="7">
        <f>IF(Table10[[#This Row],[Asal]]="Jakarta",INDEX(param!$C$2:$E$5,MATCH(Table10[[#This Row],[Moda]],param!$A$2:$A$5,0),2),INDEX(param!$C$6:$E$9,MATCH(Table10[[#This Row],[Moda]],param!$A$6:$A$9,0),2))</f>
        <v>60853</v>
      </c>
      <c r="G20" s="7">
        <f>Table10[[#This Row],[jarak_param]]*Table10[[#This Row],[jarak]]</f>
        <v>21481109</v>
      </c>
      <c r="H20" s="3">
        <f>INDEX(param!$E$2:$E$5,MATCH(Table10[[#This Row],[Moda]],param!$A$2:$A$5,0))</f>
        <v>250</v>
      </c>
    </row>
    <row r="21" spans="1:8" x14ac:dyDescent="0.25">
      <c r="A21" t="s">
        <v>50</v>
      </c>
      <c r="B21" t="s">
        <v>57</v>
      </c>
      <c r="C21" t="s">
        <v>134</v>
      </c>
      <c r="D21">
        <f>INDEX(distances!$B$2:$AU$47,MATCH(A21,distances!$A$2:$A$47,0),MATCH(B21,distances!$B$1:$AU$1,0))</f>
        <v>522</v>
      </c>
      <c r="E21" s="7">
        <f>IF(Table10[[#This Row],[Asal]]="Jakarta",INDEX(param!$C$2:$E$5,MATCH(Table10[[#This Row],[Moda]],param!$A$2:$A$5,0),1),INDEX(param!$C$6:$E$9,MATCH(Table10[[#This Row],[Moda]],param!$A$6:$A$9,0),1))</f>
        <v>3000</v>
      </c>
      <c r="F21" s="7">
        <f>IF(Table10[[#This Row],[Asal]]="Jakarta",INDEX(param!$C$2:$E$5,MATCH(Table10[[#This Row],[Moda]],param!$A$2:$A$5,0),2),INDEX(param!$C$6:$E$9,MATCH(Table10[[#This Row],[Moda]],param!$A$6:$A$9,0),2))</f>
        <v>60853</v>
      </c>
      <c r="G21" s="7">
        <f>Table10[[#This Row],[jarak_param]]*Table10[[#This Row],[jarak]]</f>
        <v>31765266</v>
      </c>
      <c r="H21" s="3">
        <f>INDEX(param!$E$2:$E$5,MATCH(Table10[[#This Row],[Moda]],param!$A$2:$A$5,0))</f>
        <v>250</v>
      </c>
    </row>
    <row r="22" spans="1:8" x14ac:dyDescent="0.25">
      <c r="A22" t="s">
        <v>50</v>
      </c>
      <c r="B22" t="s">
        <v>58</v>
      </c>
      <c r="C22" t="s">
        <v>134</v>
      </c>
      <c r="D22">
        <f>INDEX(distances!$B$2:$AU$47,MATCH(A22,distances!$A$2:$A$47,0),MATCH(B22,distances!$B$1:$AU$1,0))</f>
        <v>460</v>
      </c>
      <c r="E22" s="7">
        <f>IF(Table10[[#This Row],[Asal]]="Jakarta",INDEX(param!$C$2:$E$5,MATCH(Table10[[#This Row],[Moda]],param!$A$2:$A$5,0),1),INDEX(param!$C$6:$E$9,MATCH(Table10[[#This Row],[Moda]],param!$A$6:$A$9,0),1))</f>
        <v>3000</v>
      </c>
      <c r="F22" s="7">
        <f>IF(Table10[[#This Row],[Asal]]="Jakarta",INDEX(param!$C$2:$E$5,MATCH(Table10[[#This Row],[Moda]],param!$A$2:$A$5,0),2),INDEX(param!$C$6:$E$9,MATCH(Table10[[#This Row],[Moda]],param!$A$6:$A$9,0),2))</f>
        <v>60853</v>
      </c>
      <c r="G22" s="7">
        <f>Table10[[#This Row],[jarak_param]]*Table10[[#This Row],[jarak]]</f>
        <v>27992380</v>
      </c>
      <c r="H22" s="3">
        <f>INDEX(param!$E$2:$E$5,MATCH(Table10[[#This Row],[Moda]],param!$A$2:$A$5,0))</f>
        <v>250</v>
      </c>
    </row>
    <row r="23" spans="1:8" x14ac:dyDescent="0.25">
      <c r="A23" t="s">
        <v>50</v>
      </c>
      <c r="B23" t="s">
        <v>59</v>
      </c>
      <c r="C23" t="s">
        <v>134</v>
      </c>
      <c r="D23">
        <f>INDEX(distances!$B$2:$AU$47,MATCH(A23,distances!$A$2:$A$47,0),MATCH(B23,distances!$B$1:$AU$1,0))</f>
        <v>554</v>
      </c>
      <c r="E23" s="7">
        <f>IF(Table10[[#This Row],[Asal]]="Jakarta",INDEX(param!$C$2:$E$5,MATCH(Table10[[#This Row],[Moda]],param!$A$2:$A$5,0),1),INDEX(param!$C$6:$E$9,MATCH(Table10[[#This Row],[Moda]],param!$A$6:$A$9,0),1))</f>
        <v>3000</v>
      </c>
      <c r="F23" s="7">
        <f>IF(Table10[[#This Row],[Asal]]="Jakarta",INDEX(param!$C$2:$E$5,MATCH(Table10[[#This Row],[Moda]],param!$A$2:$A$5,0),2),INDEX(param!$C$6:$E$9,MATCH(Table10[[#This Row],[Moda]],param!$A$6:$A$9,0),2))</f>
        <v>60853</v>
      </c>
      <c r="G23" s="7">
        <f>Table10[[#This Row],[jarak_param]]*Table10[[#This Row],[jarak]]</f>
        <v>33712562</v>
      </c>
      <c r="H23" s="3">
        <f>INDEX(param!$E$2:$E$5,MATCH(Table10[[#This Row],[Moda]],param!$A$2:$A$5,0))</f>
        <v>250</v>
      </c>
    </row>
    <row r="24" spans="1:8" x14ac:dyDescent="0.25">
      <c r="A24" t="s">
        <v>50</v>
      </c>
      <c r="B24" t="s">
        <v>60</v>
      </c>
      <c r="C24" t="s">
        <v>134</v>
      </c>
      <c r="D24">
        <f>INDEX(distances!$B$2:$AU$47,MATCH(A24,distances!$A$2:$A$47,0),MATCH(B24,distances!$B$1:$AU$1,0))</f>
        <v>735</v>
      </c>
      <c r="E24" s="7">
        <f>IF(Table10[[#This Row],[Asal]]="Jakarta",INDEX(param!$C$2:$E$5,MATCH(Table10[[#This Row],[Moda]],param!$A$2:$A$5,0),1),INDEX(param!$C$6:$E$9,MATCH(Table10[[#This Row],[Moda]],param!$A$6:$A$9,0),1))</f>
        <v>3000</v>
      </c>
      <c r="F24" s="7">
        <f>IF(Table10[[#This Row],[Asal]]="Jakarta",INDEX(param!$C$2:$E$5,MATCH(Table10[[#This Row],[Moda]],param!$A$2:$A$5,0),2),INDEX(param!$C$6:$E$9,MATCH(Table10[[#This Row],[Moda]],param!$A$6:$A$9,0),2))</f>
        <v>60853</v>
      </c>
      <c r="G24" s="7">
        <f>Table10[[#This Row],[jarak_param]]*Table10[[#This Row],[jarak]]</f>
        <v>44726955</v>
      </c>
      <c r="H24" s="3">
        <f>INDEX(param!$E$2:$E$5,MATCH(Table10[[#This Row],[Moda]],param!$A$2:$A$5,0))</f>
        <v>250</v>
      </c>
    </row>
    <row r="25" spans="1:8" x14ac:dyDescent="0.25">
      <c r="A25" t="s">
        <v>50</v>
      </c>
      <c r="B25" t="s">
        <v>61</v>
      </c>
      <c r="C25" t="s">
        <v>134</v>
      </c>
      <c r="D25">
        <f>INDEX(distances!$B$2:$AU$47,MATCH(A25,distances!$A$2:$A$47,0),MATCH(B25,distances!$B$1:$AU$1,0))</f>
        <v>818</v>
      </c>
      <c r="E25" s="7">
        <f>IF(Table10[[#This Row],[Asal]]="Jakarta",INDEX(param!$C$2:$E$5,MATCH(Table10[[#This Row],[Moda]],param!$A$2:$A$5,0),1),INDEX(param!$C$6:$E$9,MATCH(Table10[[#This Row],[Moda]],param!$A$6:$A$9,0),1))</f>
        <v>3000</v>
      </c>
      <c r="F25" s="7">
        <f>IF(Table10[[#This Row],[Asal]]="Jakarta",INDEX(param!$C$2:$E$5,MATCH(Table10[[#This Row],[Moda]],param!$A$2:$A$5,0),2),INDEX(param!$C$6:$E$9,MATCH(Table10[[#This Row],[Moda]],param!$A$6:$A$9,0),2))</f>
        <v>60853</v>
      </c>
      <c r="G25" s="7">
        <f>Table10[[#This Row],[jarak_param]]*Table10[[#This Row],[jarak]]</f>
        <v>49777754</v>
      </c>
      <c r="H25" s="3">
        <f>INDEX(param!$E$2:$E$5,MATCH(Table10[[#This Row],[Moda]],param!$A$2:$A$5,0))</f>
        <v>250</v>
      </c>
    </row>
    <row r="26" spans="1:8" x14ac:dyDescent="0.25">
      <c r="A26" t="s">
        <v>50</v>
      </c>
      <c r="B26" t="s">
        <v>62</v>
      </c>
      <c r="C26" t="s">
        <v>134</v>
      </c>
      <c r="D26">
        <f>INDEX(distances!$B$2:$AU$47,MATCH(A26,distances!$A$2:$A$47,0),MATCH(B26,distances!$B$1:$AU$1,0))</f>
        <v>814</v>
      </c>
      <c r="E26" s="7">
        <f>IF(Table10[[#This Row],[Asal]]="Jakarta",INDEX(param!$C$2:$E$5,MATCH(Table10[[#This Row],[Moda]],param!$A$2:$A$5,0),1),INDEX(param!$C$6:$E$9,MATCH(Table10[[#This Row],[Moda]],param!$A$6:$A$9,0),1))</f>
        <v>3000</v>
      </c>
      <c r="F26" s="7">
        <f>IF(Table10[[#This Row],[Asal]]="Jakarta",INDEX(param!$C$2:$E$5,MATCH(Table10[[#This Row],[Moda]],param!$A$2:$A$5,0),2),INDEX(param!$C$6:$E$9,MATCH(Table10[[#This Row],[Moda]],param!$A$6:$A$9,0),2))</f>
        <v>60853</v>
      </c>
      <c r="G26" s="7">
        <f>Table10[[#This Row],[jarak_param]]*Table10[[#This Row],[jarak]]</f>
        <v>49534342</v>
      </c>
      <c r="H26" s="3">
        <f>INDEX(param!$E$2:$E$5,MATCH(Table10[[#This Row],[Moda]],param!$A$2:$A$5,0))</f>
        <v>250</v>
      </c>
    </row>
    <row r="27" spans="1:8" x14ac:dyDescent="0.25">
      <c r="A27" t="s">
        <v>50</v>
      </c>
      <c r="B27" t="s">
        <v>63</v>
      </c>
      <c r="C27" t="s">
        <v>134</v>
      </c>
      <c r="D27">
        <f>INDEX(distances!$B$2:$AU$47,MATCH(A27,distances!$A$2:$A$47,0),MATCH(B27,distances!$B$1:$AU$1,0))</f>
        <v>984</v>
      </c>
      <c r="E27" s="7">
        <f>IF(Table10[[#This Row],[Asal]]="Jakarta",INDEX(param!$C$2:$E$5,MATCH(Table10[[#This Row],[Moda]],param!$A$2:$A$5,0),1),INDEX(param!$C$6:$E$9,MATCH(Table10[[#This Row],[Moda]],param!$A$6:$A$9,0),1))</f>
        <v>3000</v>
      </c>
      <c r="F27" s="7">
        <f>IF(Table10[[#This Row],[Asal]]="Jakarta",INDEX(param!$C$2:$E$5,MATCH(Table10[[#This Row],[Moda]],param!$A$2:$A$5,0),2),INDEX(param!$C$6:$E$9,MATCH(Table10[[#This Row],[Moda]],param!$A$6:$A$9,0),2))</f>
        <v>60853</v>
      </c>
      <c r="G27" s="7">
        <f>Table10[[#This Row],[jarak_param]]*Table10[[#This Row],[jarak]]</f>
        <v>59879352</v>
      </c>
      <c r="H27" s="3">
        <f>INDEX(param!$E$2:$E$5,MATCH(Table10[[#This Row],[Moda]],param!$A$2:$A$5,0))</f>
        <v>250</v>
      </c>
    </row>
    <row r="28" spans="1:8" x14ac:dyDescent="0.25">
      <c r="A28" t="s">
        <v>51</v>
      </c>
      <c r="B28" t="s">
        <v>47</v>
      </c>
      <c r="C28" t="s">
        <v>134</v>
      </c>
      <c r="D28">
        <f>INDEX(distances!$B$2:$AU$47,MATCH(A28,distances!$A$2:$A$47,0),MATCH(B28,distances!$B$1:$AU$1,0))</f>
        <v>271</v>
      </c>
      <c r="E28" s="7">
        <f>IF(Table10[[#This Row],[Asal]]="Jakarta",INDEX(param!$C$2:$E$5,MATCH(Table10[[#This Row],[Moda]],param!$A$2:$A$5,0),1),INDEX(param!$C$6:$E$9,MATCH(Table10[[#This Row],[Moda]],param!$A$6:$A$9,0),1))</f>
        <v>8186</v>
      </c>
      <c r="F28" s="7">
        <f>IF(Table10[[#This Row],[Asal]]="Jakarta",INDEX(param!$C$2:$E$5,MATCH(Table10[[#This Row],[Moda]],param!$A$2:$A$5,0),2),INDEX(param!$C$6:$E$9,MATCH(Table10[[#This Row],[Moda]],param!$A$6:$A$9,0),2))</f>
        <v>40806</v>
      </c>
      <c r="G28" s="7">
        <f>Table10[[#This Row],[jarak_param]]*Table10[[#This Row],[jarak]]</f>
        <v>11058426</v>
      </c>
      <c r="H28" s="3">
        <f>INDEX(param!$E$2:$E$5,MATCH(Table10[[#This Row],[Moda]],param!$A$2:$A$5,0))</f>
        <v>250</v>
      </c>
    </row>
    <row r="29" spans="1:8" x14ac:dyDescent="0.25">
      <c r="A29" t="s">
        <v>51</v>
      </c>
      <c r="B29" t="s">
        <v>50</v>
      </c>
      <c r="C29" t="s">
        <v>134</v>
      </c>
      <c r="D29">
        <f>INDEX(distances!$B$2:$AU$47,MATCH(A29,distances!$A$2:$A$47,0),MATCH(B29,distances!$B$1:$AU$1,0))</f>
        <v>150</v>
      </c>
      <c r="E29" s="7">
        <f>IF(Table10[[#This Row],[Asal]]="Jakarta",INDEX(param!$C$2:$E$5,MATCH(Table10[[#This Row],[Moda]],param!$A$2:$A$5,0),1),INDEX(param!$C$6:$E$9,MATCH(Table10[[#This Row],[Moda]],param!$A$6:$A$9,0),1))</f>
        <v>8186</v>
      </c>
      <c r="F29" s="7">
        <f>IF(Table10[[#This Row],[Asal]]="Jakarta",INDEX(param!$C$2:$E$5,MATCH(Table10[[#This Row],[Moda]],param!$A$2:$A$5,0),2),INDEX(param!$C$6:$E$9,MATCH(Table10[[#This Row],[Moda]],param!$A$6:$A$9,0),2))</f>
        <v>40806</v>
      </c>
      <c r="G29" s="7">
        <f>Table10[[#This Row],[jarak_param]]*Table10[[#This Row],[jarak]]</f>
        <v>6120900</v>
      </c>
      <c r="H29" s="3">
        <f>INDEX(param!$E$2:$E$5,MATCH(Table10[[#This Row],[Moda]],param!$A$2:$A$5,0))</f>
        <v>250</v>
      </c>
    </row>
    <row r="30" spans="1:8" x14ac:dyDescent="0.25">
      <c r="A30" t="s">
        <v>51</v>
      </c>
      <c r="B30" t="s">
        <v>52</v>
      </c>
      <c r="C30" t="s">
        <v>134</v>
      </c>
      <c r="D30">
        <f>INDEX(distances!$B$2:$AU$47,MATCH(A30,distances!$A$2:$A$47,0),MATCH(B30,distances!$B$1:$AU$1,0))</f>
        <v>114</v>
      </c>
      <c r="E30" s="7">
        <f>IF(Table10[[#This Row],[Asal]]="Jakarta",INDEX(param!$C$2:$E$5,MATCH(Table10[[#This Row],[Moda]],param!$A$2:$A$5,0),1),INDEX(param!$C$6:$E$9,MATCH(Table10[[#This Row],[Moda]],param!$A$6:$A$9,0),1))</f>
        <v>8186</v>
      </c>
      <c r="F30" s="7">
        <f>IF(Table10[[#This Row],[Asal]]="Jakarta",INDEX(param!$C$2:$E$5,MATCH(Table10[[#This Row],[Moda]],param!$A$2:$A$5,0),2),INDEX(param!$C$6:$E$9,MATCH(Table10[[#This Row],[Moda]],param!$A$6:$A$9,0),2))</f>
        <v>40806</v>
      </c>
      <c r="G30" s="7">
        <f>Table10[[#This Row],[jarak_param]]*Table10[[#This Row],[jarak]]</f>
        <v>4651884</v>
      </c>
      <c r="H30" s="3">
        <f>INDEX(param!$E$2:$E$5,MATCH(Table10[[#This Row],[Moda]],param!$A$2:$A$5,0))</f>
        <v>250</v>
      </c>
    </row>
    <row r="31" spans="1:8" x14ac:dyDescent="0.25">
      <c r="A31" t="s">
        <v>51</v>
      </c>
      <c r="B31" t="s">
        <v>53</v>
      </c>
      <c r="C31" t="s">
        <v>134</v>
      </c>
      <c r="D31">
        <f>INDEX(distances!$B$2:$AU$47,MATCH(A31,distances!$A$2:$A$47,0),MATCH(B31,distances!$B$1:$AU$1,0))</f>
        <v>216</v>
      </c>
      <c r="E31" s="7">
        <f>IF(Table10[[#This Row],[Asal]]="Jakarta",INDEX(param!$C$2:$E$5,MATCH(Table10[[#This Row],[Moda]],param!$A$2:$A$5,0),1),INDEX(param!$C$6:$E$9,MATCH(Table10[[#This Row],[Moda]],param!$A$6:$A$9,0),1))</f>
        <v>8186</v>
      </c>
      <c r="F31" s="7">
        <f>IF(Table10[[#This Row],[Asal]]="Jakarta",INDEX(param!$C$2:$E$5,MATCH(Table10[[#This Row],[Moda]],param!$A$2:$A$5,0),2),INDEX(param!$C$6:$E$9,MATCH(Table10[[#This Row],[Moda]],param!$A$6:$A$9,0),2))</f>
        <v>40806</v>
      </c>
      <c r="G31" s="7">
        <f>Table10[[#This Row],[jarak_param]]*Table10[[#This Row],[jarak]]</f>
        <v>8814096</v>
      </c>
      <c r="H31" s="3">
        <f>INDEX(param!$E$2:$E$5,MATCH(Table10[[#This Row],[Moda]],param!$A$2:$A$5,0))</f>
        <v>250</v>
      </c>
    </row>
    <row r="32" spans="1:8" x14ac:dyDescent="0.25">
      <c r="A32" t="s">
        <v>51</v>
      </c>
      <c r="B32" t="s">
        <v>54</v>
      </c>
      <c r="C32" t="s">
        <v>134</v>
      </c>
      <c r="D32">
        <f>INDEX(distances!$B$2:$AU$47,MATCH(A32,distances!$A$2:$A$47,0),MATCH(B32,distances!$B$1:$AU$1,0))</f>
        <v>289</v>
      </c>
      <c r="E32" s="7">
        <f>IF(Table10[[#This Row],[Asal]]="Jakarta",INDEX(param!$C$2:$E$5,MATCH(Table10[[#This Row],[Moda]],param!$A$2:$A$5,0),1),INDEX(param!$C$6:$E$9,MATCH(Table10[[#This Row],[Moda]],param!$A$6:$A$9,0),1))</f>
        <v>8186</v>
      </c>
      <c r="F32" s="7">
        <f>IF(Table10[[#This Row],[Asal]]="Jakarta",INDEX(param!$C$2:$E$5,MATCH(Table10[[#This Row],[Moda]],param!$A$2:$A$5,0),2),INDEX(param!$C$6:$E$9,MATCH(Table10[[#This Row],[Moda]],param!$A$6:$A$9,0),2))</f>
        <v>40806</v>
      </c>
      <c r="G32" s="7">
        <f>Table10[[#This Row],[jarak_param]]*Table10[[#This Row],[jarak]]</f>
        <v>11792934</v>
      </c>
      <c r="H32" s="3">
        <f>INDEX(param!$E$2:$E$5,MATCH(Table10[[#This Row],[Moda]],param!$A$2:$A$5,0))</f>
        <v>250</v>
      </c>
    </row>
    <row r="33" spans="1:8" x14ac:dyDescent="0.25">
      <c r="A33" t="s">
        <v>51</v>
      </c>
      <c r="B33" t="s">
        <v>55</v>
      </c>
      <c r="C33" t="s">
        <v>134</v>
      </c>
      <c r="D33">
        <f>INDEX(distances!$B$2:$AU$47,MATCH(A33,distances!$A$2:$A$47,0),MATCH(B33,distances!$B$1:$AU$1,0))</f>
        <v>352</v>
      </c>
      <c r="E33" s="7">
        <f>IF(Table10[[#This Row],[Asal]]="Jakarta",INDEX(param!$C$2:$E$5,MATCH(Table10[[#This Row],[Moda]],param!$A$2:$A$5,0),1),INDEX(param!$C$6:$E$9,MATCH(Table10[[#This Row],[Moda]],param!$A$6:$A$9,0),1))</f>
        <v>8186</v>
      </c>
      <c r="F33" s="7">
        <f>IF(Table10[[#This Row],[Asal]]="Jakarta",INDEX(param!$C$2:$E$5,MATCH(Table10[[#This Row],[Moda]],param!$A$2:$A$5,0),2),INDEX(param!$C$6:$E$9,MATCH(Table10[[#This Row],[Moda]],param!$A$6:$A$9,0),2))</f>
        <v>40806</v>
      </c>
      <c r="G33" s="7">
        <f>Table10[[#This Row],[jarak_param]]*Table10[[#This Row],[jarak]]</f>
        <v>14363712</v>
      </c>
      <c r="H33" s="3">
        <f>INDEX(param!$E$2:$E$5,MATCH(Table10[[#This Row],[Moda]],param!$A$2:$A$5,0))</f>
        <v>250</v>
      </c>
    </row>
    <row r="34" spans="1:8" x14ac:dyDescent="0.25">
      <c r="A34" t="s">
        <v>51</v>
      </c>
      <c r="B34" t="s">
        <v>57</v>
      </c>
      <c r="C34" t="s">
        <v>134</v>
      </c>
      <c r="D34">
        <f>INDEX(distances!$B$2:$AU$47,MATCH(A34,distances!$A$2:$A$47,0),MATCH(B34,distances!$B$1:$AU$1,0))</f>
        <v>520</v>
      </c>
      <c r="E34" s="7">
        <f>IF(Table10[[#This Row],[Asal]]="Jakarta",INDEX(param!$C$2:$E$5,MATCH(Table10[[#This Row],[Moda]],param!$A$2:$A$5,0),1),INDEX(param!$C$6:$E$9,MATCH(Table10[[#This Row],[Moda]],param!$A$6:$A$9,0),1))</f>
        <v>8186</v>
      </c>
      <c r="F34" s="7">
        <f>IF(Table10[[#This Row],[Asal]]="Jakarta",INDEX(param!$C$2:$E$5,MATCH(Table10[[#This Row],[Moda]],param!$A$2:$A$5,0),2),INDEX(param!$C$6:$E$9,MATCH(Table10[[#This Row],[Moda]],param!$A$6:$A$9,0),2))</f>
        <v>40806</v>
      </c>
      <c r="G34" s="7">
        <f>Table10[[#This Row],[jarak_param]]*Table10[[#This Row],[jarak]]</f>
        <v>21219120</v>
      </c>
      <c r="H34" s="3">
        <f>INDEX(param!$E$2:$E$5,MATCH(Table10[[#This Row],[Moda]],param!$A$2:$A$5,0))</f>
        <v>250</v>
      </c>
    </row>
    <row r="35" spans="1:8" x14ac:dyDescent="0.25">
      <c r="A35" t="s">
        <v>51</v>
      </c>
      <c r="B35" t="s">
        <v>58</v>
      </c>
      <c r="C35" t="s">
        <v>134</v>
      </c>
      <c r="D35">
        <f>INDEX(distances!$B$2:$AU$47,MATCH(A35,distances!$A$2:$A$47,0),MATCH(B35,distances!$B$1:$AU$1,0))</f>
        <v>458</v>
      </c>
      <c r="E35" s="7">
        <f>IF(Table10[[#This Row],[Asal]]="Jakarta",INDEX(param!$C$2:$E$5,MATCH(Table10[[#This Row],[Moda]],param!$A$2:$A$5,0),1),INDEX(param!$C$6:$E$9,MATCH(Table10[[#This Row],[Moda]],param!$A$6:$A$9,0),1))</f>
        <v>8186</v>
      </c>
      <c r="F35" s="7">
        <f>IF(Table10[[#This Row],[Asal]]="Jakarta",INDEX(param!$C$2:$E$5,MATCH(Table10[[#This Row],[Moda]],param!$A$2:$A$5,0),2),INDEX(param!$C$6:$E$9,MATCH(Table10[[#This Row],[Moda]],param!$A$6:$A$9,0),2))</f>
        <v>40806</v>
      </c>
      <c r="G35" s="7">
        <f>Table10[[#This Row],[jarak_param]]*Table10[[#This Row],[jarak]]</f>
        <v>18689148</v>
      </c>
      <c r="H35" s="3">
        <f>INDEX(param!$E$2:$E$5,MATCH(Table10[[#This Row],[Moda]],param!$A$2:$A$5,0))</f>
        <v>250</v>
      </c>
    </row>
    <row r="36" spans="1:8" x14ac:dyDescent="0.25">
      <c r="A36" t="s">
        <v>51</v>
      </c>
      <c r="B36" t="s">
        <v>59</v>
      </c>
      <c r="C36" t="s">
        <v>134</v>
      </c>
      <c r="D36">
        <f>INDEX(distances!$B$2:$AU$47,MATCH(A36,distances!$A$2:$A$47,0),MATCH(B36,distances!$B$1:$AU$1,0))</f>
        <v>552</v>
      </c>
      <c r="E36" s="7">
        <f>IF(Table10[[#This Row],[Asal]]="Jakarta",INDEX(param!$C$2:$E$5,MATCH(Table10[[#This Row],[Moda]],param!$A$2:$A$5,0),1),INDEX(param!$C$6:$E$9,MATCH(Table10[[#This Row],[Moda]],param!$A$6:$A$9,0),1))</f>
        <v>8186</v>
      </c>
      <c r="F36" s="7">
        <f>IF(Table10[[#This Row],[Asal]]="Jakarta",INDEX(param!$C$2:$E$5,MATCH(Table10[[#This Row],[Moda]],param!$A$2:$A$5,0),2),INDEX(param!$C$6:$E$9,MATCH(Table10[[#This Row],[Moda]],param!$A$6:$A$9,0),2))</f>
        <v>40806</v>
      </c>
      <c r="G36" s="7">
        <f>Table10[[#This Row],[jarak_param]]*Table10[[#This Row],[jarak]]</f>
        <v>22524912</v>
      </c>
      <c r="H36" s="3">
        <f>INDEX(param!$E$2:$E$5,MATCH(Table10[[#This Row],[Moda]],param!$A$2:$A$5,0))</f>
        <v>250</v>
      </c>
    </row>
    <row r="37" spans="1:8" x14ac:dyDescent="0.25">
      <c r="A37" t="s">
        <v>51</v>
      </c>
      <c r="B37" t="s">
        <v>60</v>
      </c>
      <c r="C37" t="s">
        <v>134</v>
      </c>
      <c r="D37">
        <f>INDEX(distances!$B$2:$AU$47,MATCH(A37,distances!$A$2:$A$47,0),MATCH(B37,distances!$B$1:$AU$1,0))</f>
        <v>733</v>
      </c>
      <c r="E37" s="7">
        <f>IF(Table10[[#This Row],[Asal]]="Jakarta",INDEX(param!$C$2:$E$5,MATCH(Table10[[#This Row],[Moda]],param!$A$2:$A$5,0),1),INDEX(param!$C$6:$E$9,MATCH(Table10[[#This Row],[Moda]],param!$A$6:$A$9,0),1))</f>
        <v>8186</v>
      </c>
      <c r="F37" s="7">
        <f>IF(Table10[[#This Row],[Asal]]="Jakarta",INDEX(param!$C$2:$E$5,MATCH(Table10[[#This Row],[Moda]],param!$A$2:$A$5,0),2),INDEX(param!$C$6:$E$9,MATCH(Table10[[#This Row],[Moda]],param!$A$6:$A$9,0),2))</f>
        <v>40806</v>
      </c>
      <c r="G37" s="7">
        <f>Table10[[#This Row],[jarak_param]]*Table10[[#This Row],[jarak]]</f>
        <v>29910798</v>
      </c>
      <c r="H37" s="3">
        <f>INDEX(param!$E$2:$E$5,MATCH(Table10[[#This Row],[Moda]],param!$A$2:$A$5,0))</f>
        <v>250</v>
      </c>
    </row>
    <row r="38" spans="1:8" x14ac:dyDescent="0.25">
      <c r="A38" t="s">
        <v>51</v>
      </c>
      <c r="B38" t="s">
        <v>61</v>
      </c>
      <c r="C38" t="s">
        <v>134</v>
      </c>
      <c r="D38">
        <f>INDEX(distances!$B$2:$AU$47,MATCH(A38,distances!$A$2:$A$47,0),MATCH(B38,distances!$B$1:$AU$1,0))</f>
        <v>816</v>
      </c>
      <c r="E38" s="7">
        <f>IF(Table10[[#This Row],[Asal]]="Jakarta",INDEX(param!$C$2:$E$5,MATCH(Table10[[#This Row],[Moda]],param!$A$2:$A$5,0),1),INDEX(param!$C$6:$E$9,MATCH(Table10[[#This Row],[Moda]],param!$A$6:$A$9,0),1))</f>
        <v>8186</v>
      </c>
      <c r="F38" s="7">
        <f>IF(Table10[[#This Row],[Asal]]="Jakarta",INDEX(param!$C$2:$E$5,MATCH(Table10[[#This Row],[Moda]],param!$A$2:$A$5,0),2),INDEX(param!$C$6:$E$9,MATCH(Table10[[#This Row],[Moda]],param!$A$6:$A$9,0),2))</f>
        <v>40806</v>
      </c>
      <c r="G38" s="7">
        <f>Table10[[#This Row],[jarak_param]]*Table10[[#This Row],[jarak]]</f>
        <v>33297696</v>
      </c>
      <c r="H38" s="3">
        <f>INDEX(param!$E$2:$E$5,MATCH(Table10[[#This Row],[Moda]],param!$A$2:$A$5,0))</f>
        <v>250</v>
      </c>
    </row>
    <row r="39" spans="1:8" x14ac:dyDescent="0.25">
      <c r="A39" t="s">
        <v>51</v>
      </c>
      <c r="B39" t="s">
        <v>62</v>
      </c>
      <c r="C39" t="s">
        <v>134</v>
      </c>
      <c r="D39">
        <f>INDEX(distances!$B$2:$AU$47,MATCH(A39,distances!$A$2:$A$47,0),MATCH(B39,distances!$B$1:$AU$1,0))</f>
        <v>812</v>
      </c>
      <c r="E39" s="7">
        <f>IF(Table10[[#This Row],[Asal]]="Jakarta",INDEX(param!$C$2:$E$5,MATCH(Table10[[#This Row],[Moda]],param!$A$2:$A$5,0),1),INDEX(param!$C$6:$E$9,MATCH(Table10[[#This Row],[Moda]],param!$A$6:$A$9,0),1))</f>
        <v>8186</v>
      </c>
      <c r="F39" s="7">
        <f>IF(Table10[[#This Row],[Asal]]="Jakarta",INDEX(param!$C$2:$E$5,MATCH(Table10[[#This Row],[Moda]],param!$A$2:$A$5,0),2),INDEX(param!$C$6:$E$9,MATCH(Table10[[#This Row],[Moda]],param!$A$6:$A$9,0),2))</f>
        <v>40806</v>
      </c>
      <c r="G39" s="7">
        <f>Table10[[#This Row],[jarak_param]]*Table10[[#This Row],[jarak]]</f>
        <v>33134472</v>
      </c>
      <c r="H39" s="3">
        <f>INDEX(param!$E$2:$E$5,MATCH(Table10[[#This Row],[Moda]],param!$A$2:$A$5,0))</f>
        <v>250</v>
      </c>
    </row>
    <row r="40" spans="1:8" x14ac:dyDescent="0.25">
      <c r="A40" t="s">
        <v>51</v>
      </c>
      <c r="B40" t="s">
        <v>63</v>
      </c>
      <c r="C40" t="s">
        <v>134</v>
      </c>
      <c r="D40">
        <f>INDEX(distances!$B$2:$AU$47,MATCH(A40,distances!$A$2:$A$47,0),MATCH(B40,distances!$B$1:$AU$1,0))</f>
        <v>983</v>
      </c>
      <c r="E40" s="7">
        <f>IF(Table10[[#This Row],[Asal]]="Jakarta",INDEX(param!$C$2:$E$5,MATCH(Table10[[#This Row],[Moda]],param!$A$2:$A$5,0),1),INDEX(param!$C$6:$E$9,MATCH(Table10[[#This Row],[Moda]],param!$A$6:$A$9,0),1))</f>
        <v>8186</v>
      </c>
      <c r="F40" s="7">
        <f>IF(Table10[[#This Row],[Asal]]="Jakarta",INDEX(param!$C$2:$E$5,MATCH(Table10[[#This Row],[Moda]],param!$A$2:$A$5,0),2),INDEX(param!$C$6:$E$9,MATCH(Table10[[#This Row],[Moda]],param!$A$6:$A$9,0),2))</f>
        <v>40806</v>
      </c>
      <c r="G40" s="7">
        <f>Table10[[#This Row],[jarak_param]]*Table10[[#This Row],[jarak]]</f>
        <v>40112298</v>
      </c>
      <c r="H40" s="3">
        <f>INDEX(param!$E$2:$E$5,MATCH(Table10[[#This Row],[Moda]],param!$A$2:$A$5,0))</f>
        <v>250</v>
      </c>
    </row>
    <row r="41" spans="1:8" x14ac:dyDescent="0.25">
      <c r="A41" t="s">
        <v>52</v>
      </c>
      <c r="B41" t="s">
        <v>47</v>
      </c>
      <c r="C41" t="s">
        <v>134</v>
      </c>
      <c r="D41">
        <f>INDEX(distances!$B$2:$AU$47,MATCH(A41,distances!$A$2:$A$47,0),MATCH(B41,distances!$B$1:$AU$1,0))</f>
        <v>379</v>
      </c>
      <c r="E41" s="7">
        <f>IF(Table10[[#This Row],[Asal]]="Jakarta",INDEX(param!$C$2:$E$5,MATCH(Table10[[#This Row],[Moda]],param!$A$2:$A$5,0),1),INDEX(param!$C$6:$E$9,MATCH(Table10[[#This Row],[Moda]],param!$A$6:$A$9,0),1))</f>
        <v>8186</v>
      </c>
      <c r="F41" s="7">
        <f>IF(Table10[[#This Row],[Asal]]="Jakarta",INDEX(param!$C$2:$E$5,MATCH(Table10[[#This Row],[Moda]],param!$A$2:$A$5,0),2),INDEX(param!$C$6:$E$9,MATCH(Table10[[#This Row],[Moda]],param!$A$6:$A$9,0),2))</f>
        <v>40806</v>
      </c>
      <c r="G41" s="7">
        <f>Table10[[#This Row],[jarak_param]]*Table10[[#This Row],[jarak]]</f>
        <v>15465474</v>
      </c>
      <c r="H41" s="3">
        <f>INDEX(param!$E$2:$E$5,MATCH(Table10[[#This Row],[Moda]],param!$A$2:$A$5,0))</f>
        <v>250</v>
      </c>
    </row>
    <row r="42" spans="1:8" x14ac:dyDescent="0.25">
      <c r="A42" t="s">
        <v>52</v>
      </c>
      <c r="B42" t="s">
        <v>50</v>
      </c>
      <c r="C42" t="s">
        <v>134</v>
      </c>
      <c r="D42">
        <f>INDEX(distances!$B$2:$AU$47,MATCH(A42,distances!$A$2:$A$47,0),MATCH(B42,distances!$B$1:$AU$1,0))</f>
        <v>257</v>
      </c>
      <c r="E42" s="7">
        <f>IF(Table10[[#This Row],[Asal]]="Jakarta",INDEX(param!$C$2:$E$5,MATCH(Table10[[#This Row],[Moda]],param!$A$2:$A$5,0),1),INDEX(param!$C$6:$E$9,MATCH(Table10[[#This Row],[Moda]],param!$A$6:$A$9,0),1))</f>
        <v>8186</v>
      </c>
      <c r="F42" s="7">
        <f>IF(Table10[[#This Row],[Asal]]="Jakarta",INDEX(param!$C$2:$E$5,MATCH(Table10[[#This Row],[Moda]],param!$A$2:$A$5,0),2),INDEX(param!$C$6:$E$9,MATCH(Table10[[#This Row],[Moda]],param!$A$6:$A$9,0),2))</f>
        <v>40806</v>
      </c>
      <c r="G42" s="7">
        <f>Table10[[#This Row],[jarak_param]]*Table10[[#This Row],[jarak]]</f>
        <v>10487142</v>
      </c>
      <c r="H42" s="3">
        <f>INDEX(param!$E$2:$E$5,MATCH(Table10[[#This Row],[Moda]],param!$A$2:$A$5,0))</f>
        <v>250</v>
      </c>
    </row>
    <row r="43" spans="1:8" x14ac:dyDescent="0.25">
      <c r="A43" t="s">
        <v>52</v>
      </c>
      <c r="B43" t="s">
        <v>51</v>
      </c>
      <c r="C43" t="s">
        <v>134</v>
      </c>
      <c r="D43">
        <f>INDEX(distances!$B$2:$AU$47,MATCH(A43,distances!$A$2:$A$47,0),MATCH(B43,distances!$B$1:$AU$1,0))</f>
        <v>114</v>
      </c>
      <c r="E43" s="7">
        <f>IF(Table10[[#This Row],[Asal]]="Jakarta",INDEX(param!$C$2:$E$5,MATCH(Table10[[#This Row],[Moda]],param!$A$2:$A$5,0),1),INDEX(param!$C$6:$E$9,MATCH(Table10[[#This Row],[Moda]],param!$A$6:$A$9,0),1))</f>
        <v>8186</v>
      </c>
      <c r="F43" s="7">
        <f>IF(Table10[[#This Row],[Asal]]="Jakarta",INDEX(param!$C$2:$E$5,MATCH(Table10[[#This Row],[Moda]],param!$A$2:$A$5,0),2),INDEX(param!$C$6:$E$9,MATCH(Table10[[#This Row],[Moda]],param!$A$6:$A$9,0),2))</f>
        <v>40806</v>
      </c>
      <c r="G43" s="7">
        <f>Table10[[#This Row],[jarak_param]]*Table10[[#This Row],[jarak]]</f>
        <v>4651884</v>
      </c>
      <c r="H43" s="3">
        <f>INDEX(param!$E$2:$E$5,MATCH(Table10[[#This Row],[Moda]],param!$A$2:$A$5,0))</f>
        <v>250</v>
      </c>
    </row>
    <row r="44" spans="1:8" x14ac:dyDescent="0.25">
      <c r="A44" t="s">
        <v>52</v>
      </c>
      <c r="B44" t="s">
        <v>53</v>
      </c>
      <c r="C44" t="s">
        <v>134</v>
      </c>
      <c r="D44">
        <f>INDEX(distances!$B$2:$AU$47,MATCH(A44,distances!$A$2:$A$47,0),MATCH(B44,distances!$B$1:$AU$1,0))</f>
        <v>111</v>
      </c>
      <c r="E44" s="7">
        <f>IF(Table10[[#This Row],[Asal]]="Jakarta",INDEX(param!$C$2:$E$5,MATCH(Table10[[#This Row],[Moda]],param!$A$2:$A$5,0),1),INDEX(param!$C$6:$E$9,MATCH(Table10[[#This Row],[Moda]],param!$A$6:$A$9,0),1))</f>
        <v>8186</v>
      </c>
      <c r="F44" s="7">
        <f>IF(Table10[[#This Row],[Asal]]="Jakarta",INDEX(param!$C$2:$E$5,MATCH(Table10[[#This Row],[Moda]],param!$A$2:$A$5,0),2),INDEX(param!$C$6:$E$9,MATCH(Table10[[#This Row],[Moda]],param!$A$6:$A$9,0),2))</f>
        <v>40806</v>
      </c>
      <c r="G44" s="7">
        <f>Table10[[#This Row],[jarak_param]]*Table10[[#This Row],[jarak]]</f>
        <v>4529466</v>
      </c>
      <c r="H44" s="3">
        <f>INDEX(param!$E$2:$E$5,MATCH(Table10[[#This Row],[Moda]],param!$A$2:$A$5,0))</f>
        <v>250</v>
      </c>
    </row>
    <row r="45" spans="1:8" x14ac:dyDescent="0.25">
      <c r="A45" t="s">
        <v>52</v>
      </c>
      <c r="B45" t="s">
        <v>54</v>
      </c>
      <c r="C45" t="s">
        <v>134</v>
      </c>
      <c r="D45">
        <f>INDEX(distances!$B$2:$AU$47,MATCH(A45,distances!$A$2:$A$47,0),MATCH(B45,distances!$B$1:$AU$1,0))</f>
        <v>168</v>
      </c>
      <c r="E45" s="7">
        <f>IF(Table10[[#This Row],[Asal]]="Jakarta",INDEX(param!$C$2:$E$5,MATCH(Table10[[#This Row],[Moda]],param!$A$2:$A$5,0),1),INDEX(param!$C$6:$E$9,MATCH(Table10[[#This Row],[Moda]],param!$A$6:$A$9,0),1))</f>
        <v>8186</v>
      </c>
      <c r="F45" s="7">
        <f>IF(Table10[[#This Row],[Asal]]="Jakarta",INDEX(param!$C$2:$E$5,MATCH(Table10[[#This Row],[Moda]],param!$A$2:$A$5,0),2),INDEX(param!$C$6:$E$9,MATCH(Table10[[#This Row],[Moda]],param!$A$6:$A$9,0),2))</f>
        <v>40806</v>
      </c>
      <c r="G45" s="7">
        <f>Table10[[#This Row],[jarak_param]]*Table10[[#This Row],[jarak]]</f>
        <v>6855408</v>
      </c>
      <c r="H45" s="3">
        <f>INDEX(param!$E$2:$E$5,MATCH(Table10[[#This Row],[Moda]],param!$A$2:$A$5,0))</f>
        <v>250</v>
      </c>
    </row>
    <row r="46" spans="1:8" x14ac:dyDescent="0.25">
      <c r="A46" t="s">
        <v>52</v>
      </c>
      <c r="B46" t="s">
        <v>55</v>
      </c>
      <c r="C46" t="s">
        <v>134</v>
      </c>
      <c r="D46">
        <f>INDEX(distances!$B$2:$AU$47,MATCH(A46,distances!$A$2:$A$47,0),MATCH(B46,distances!$B$1:$AU$1,0))</f>
        <v>143</v>
      </c>
      <c r="E46" s="7">
        <f>IF(Table10[[#This Row],[Asal]]="Jakarta",INDEX(param!$C$2:$E$5,MATCH(Table10[[#This Row],[Moda]],param!$A$2:$A$5,0),1),INDEX(param!$C$6:$E$9,MATCH(Table10[[#This Row],[Moda]],param!$A$6:$A$9,0),1))</f>
        <v>8186</v>
      </c>
      <c r="F46" s="7">
        <f>IF(Table10[[#This Row],[Asal]]="Jakarta",INDEX(param!$C$2:$E$5,MATCH(Table10[[#This Row],[Moda]],param!$A$2:$A$5,0),2),INDEX(param!$C$6:$E$9,MATCH(Table10[[#This Row],[Moda]],param!$A$6:$A$9,0),2))</f>
        <v>40806</v>
      </c>
      <c r="G46" s="7">
        <f>Table10[[#This Row],[jarak_param]]*Table10[[#This Row],[jarak]]</f>
        <v>5835258</v>
      </c>
      <c r="H46" s="3">
        <f>INDEX(param!$E$2:$E$5,MATCH(Table10[[#This Row],[Moda]],param!$A$2:$A$5,0))</f>
        <v>250</v>
      </c>
    </row>
    <row r="47" spans="1:8" x14ac:dyDescent="0.25">
      <c r="A47" t="s">
        <v>52</v>
      </c>
      <c r="B47" t="s">
        <v>57</v>
      </c>
      <c r="C47" t="s">
        <v>134</v>
      </c>
      <c r="D47">
        <f>INDEX(distances!$B$2:$AU$47,MATCH(A47,distances!$A$2:$A$47,0),MATCH(B47,distances!$B$1:$AU$1,0))</f>
        <v>295</v>
      </c>
      <c r="E47" s="7">
        <f>IF(Table10[[#This Row],[Asal]]="Jakarta",INDEX(param!$C$2:$E$5,MATCH(Table10[[#This Row],[Moda]],param!$A$2:$A$5,0),1),INDEX(param!$C$6:$E$9,MATCH(Table10[[#This Row],[Moda]],param!$A$6:$A$9,0),1))</f>
        <v>8186</v>
      </c>
      <c r="F47" s="7">
        <f>IF(Table10[[#This Row],[Asal]]="Jakarta",INDEX(param!$C$2:$E$5,MATCH(Table10[[#This Row],[Moda]],param!$A$2:$A$5,0),2),INDEX(param!$C$6:$E$9,MATCH(Table10[[#This Row],[Moda]],param!$A$6:$A$9,0),2))</f>
        <v>40806</v>
      </c>
      <c r="G47" s="7">
        <f>Table10[[#This Row],[jarak_param]]*Table10[[#This Row],[jarak]]</f>
        <v>12037770</v>
      </c>
      <c r="H47" s="3">
        <f>INDEX(param!$E$2:$E$5,MATCH(Table10[[#This Row],[Moda]],param!$A$2:$A$5,0))</f>
        <v>250</v>
      </c>
    </row>
    <row r="48" spans="1:8" x14ac:dyDescent="0.25">
      <c r="A48" t="s">
        <v>52</v>
      </c>
      <c r="B48" t="s">
        <v>58</v>
      </c>
      <c r="C48" t="s">
        <v>134</v>
      </c>
      <c r="D48">
        <f>INDEX(distances!$B$2:$AU$47,MATCH(A48,distances!$A$2:$A$47,0),MATCH(B48,distances!$B$1:$AU$1,0))</f>
        <v>337</v>
      </c>
      <c r="E48" s="7">
        <f>IF(Table10[[#This Row],[Asal]]="Jakarta",INDEX(param!$C$2:$E$5,MATCH(Table10[[#This Row],[Moda]],param!$A$2:$A$5,0),1),INDEX(param!$C$6:$E$9,MATCH(Table10[[#This Row],[Moda]],param!$A$6:$A$9,0),1))</f>
        <v>8186</v>
      </c>
      <c r="F48" s="7">
        <f>IF(Table10[[#This Row],[Asal]]="Jakarta",INDEX(param!$C$2:$E$5,MATCH(Table10[[#This Row],[Moda]],param!$A$2:$A$5,0),2),INDEX(param!$C$6:$E$9,MATCH(Table10[[#This Row],[Moda]],param!$A$6:$A$9,0),2))</f>
        <v>40806</v>
      </c>
      <c r="G48" s="7">
        <f>Table10[[#This Row],[jarak_param]]*Table10[[#This Row],[jarak]]</f>
        <v>13751622</v>
      </c>
      <c r="H48" s="3">
        <f>INDEX(param!$E$2:$E$5,MATCH(Table10[[#This Row],[Moda]],param!$A$2:$A$5,0))</f>
        <v>250</v>
      </c>
    </row>
    <row r="49" spans="1:8" x14ac:dyDescent="0.25">
      <c r="A49" t="s">
        <v>52</v>
      </c>
      <c r="B49" t="s">
        <v>59</v>
      </c>
      <c r="C49" t="s">
        <v>134</v>
      </c>
      <c r="D49">
        <f>INDEX(distances!$B$2:$AU$47,MATCH(A49,distances!$A$2:$A$47,0),MATCH(B49,distances!$B$1:$AU$1,0))</f>
        <v>364</v>
      </c>
      <c r="E49" s="7">
        <f>IF(Table10[[#This Row],[Asal]]="Jakarta",INDEX(param!$C$2:$E$5,MATCH(Table10[[#This Row],[Moda]],param!$A$2:$A$5,0),1),INDEX(param!$C$6:$E$9,MATCH(Table10[[#This Row],[Moda]],param!$A$6:$A$9,0),1))</f>
        <v>8186</v>
      </c>
      <c r="F49" s="7">
        <f>IF(Table10[[#This Row],[Asal]]="Jakarta",INDEX(param!$C$2:$E$5,MATCH(Table10[[#This Row],[Moda]],param!$A$2:$A$5,0),2),INDEX(param!$C$6:$E$9,MATCH(Table10[[#This Row],[Moda]],param!$A$6:$A$9,0),2))</f>
        <v>40806</v>
      </c>
      <c r="G49" s="7">
        <f>Table10[[#This Row],[jarak_param]]*Table10[[#This Row],[jarak]]</f>
        <v>14853384</v>
      </c>
      <c r="H49" s="3">
        <f>INDEX(param!$E$2:$E$5,MATCH(Table10[[#This Row],[Moda]],param!$A$2:$A$5,0))</f>
        <v>250</v>
      </c>
    </row>
    <row r="50" spans="1:8" x14ac:dyDescent="0.25">
      <c r="A50" t="s">
        <v>52</v>
      </c>
      <c r="B50" t="s">
        <v>60</v>
      </c>
      <c r="C50" t="s">
        <v>134</v>
      </c>
      <c r="D50">
        <f>INDEX(distances!$B$2:$AU$47,MATCH(A50,distances!$A$2:$A$47,0),MATCH(B50,distances!$B$1:$AU$1,0))</f>
        <v>552</v>
      </c>
      <c r="E50" s="7">
        <f>IF(Table10[[#This Row],[Asal]]="Jakarta",INDEX(param!$C$2:$E$5,MATCH(Table10[[#This Row],[Moda]],param!$A$2:$A$5,0),1),INDEX(param!$C$6:$E$9,MATCH(Table10[[#This Row],[Moda]],param!$A$6:$A$9,0),1))</f>
        <v>8186</v>
      </c>
      <c r="F50" s="7">
        <f>IF(Table10[[#This Row],[Asal]]="Jakarta",INDEX(param!$C$2:$E$5,MATCH(Table10[[#This Row],[Moda]],param!$A$2:$A$5,0),2),INDEX(param!$C$6:$E$9,MATCH(Table10[[#This Row],[Moda]],param!$A$6:$A$9,0),2))</f>
        <v>40806</v>
      </c>
      <c r="G50" s="7">
        <f>Table10[[#This Row],[jarak_param]]*Table10[[#This Row],[jarak]]</f>
        <v>22524912</v>
      </c>
      <c r="H50" s="3">
        <f>INDEX(param!$E$2:$E$5,MATCH(Table10[[#This Row],[Moda]],param!$A$2:$A$5,0))</f>
        <v>250</v>
      </c>
    </row>
    <row r="51" spans="1:8" x14ac:dyDescent="0.25">
      <c r="A51" t="s">
        <v>52</v>
      </c>
      <c r="B51" t="s">
        <v>61</v>
      </c>
      <c r="C51" t="s">
        <v>134</v>
      </c>
      <c r="D51">
        <f>INDEX(distances!$B$2:$AU$47,MATCH(A51,distances!$A$2:$A$47,0),MATCH(B51,distances!$B$1:$AU$1,0))</f>
        <v>636</v>
      </c>
      <c r="E51" s="7">
        <f>IF(Table10[[#This Row],[Asal]]="Jakarta",INDEX(param!$C$2:$E$5,MATCH(Table10[[#This Row],[Moda]],param!$A$2:$A$5,0),1),INDEX(param!$C$6:$E$9,MATCH(Table10[[#This Row],[Moda]],param!$A$6:$A$9,0),1))</f>
        <v>8186</v>
      </c>
      <c r="F51" s="7">
        <f>IF(Table10[[#This Row],[Asal]]="Jakarta",INDEX(param!$C$2:$E$5,MATCH(Table10[[#This Row],[Moda]],param!$A$2:$A$5,0),2),INDEX(param!$C$6:$E$9,MATCH(Table10[[#This Row],[Moda]],param!$A$6:$A$9,0),2))</f>
        <v>40806</v>
      </c>
      <c r="G51" s="7">
        <f>Table10[[#This Row],[jarak_param]]*Table10[[#This Row],[jarak]]</f>
        <v>25952616</v>
      </c>
      <c r="H51" s="3">
        <f>INDEX(param!$E$2:$E$5,MATCH(Table10[[#This Row],[Moda]],param!$A$2:$A$5,0))</f>
        <v>250</v>
      </c>
    </row>
    <row r="52" spans="1:8" x14ac:dyDescent="0.25">
      <c r="A52" t="s">
        <v>52</v>
      </c>
      <c r="B52" t="s">
        <v>62</v>
      </c>
      <c r="C52" t="s">
        <v>134</v>
      </c>
      <c r="D52">
        <f>INDEX(distances!$B$2:$AU$47,MATCH(A52,distances!$A$2:$A$47,0),MATCH(B52,distances!$B$1:$AU$1,0))</f>
        <v>632</v>
      </c>
      <c r="E52" s="7">
        <f>IF(Table10[[#This Row],[Asal]]="Jakarta",INDEX(param!$C$2:$E$5,MATCH(Table10[[#This Row],[Moda]],param!$A$2:$A$5,0),1),INDEX(param!$C$6:$E$9,MATCH(Table10[[#This Row],[Moda]],param!$A$6:$A$9,0),1))</f>
        <v>8186</v>
      </c>
      <c r="F52" s="7">
        <f>IF(Table10[[#This Row],[Asal]]="Jakarta",INDEX(param!$C$2:$E$5,MATCH(Table10[[#This Row],[Moda]],param!$A$2:$A$5,0),2),INDEX(param!$C$6:$E$9,MATCH(Table10[[#This Row],[Moda]],param!$A$6:$A$9,0),2))</f>
        <v>40806</v>
      </c>
      <c r="G52" s="7">
        <f>Table10[[#This Row],[jarak_param]]*Table10[[#This Row],[jarak]]</f>
        <v>25789392</v>
      </c>
      <c r="H52" s="3">
        <f>INDEX(param!$E$2:$E$5,MATCH(Table10[[#This Row],[Moda]],param!$A$2:$A$5,0))</f>
        <v>250</v>
      </c>
    </row>
    <row r="53" spans="1:8" x14ac:dyDescent="0.25">
      <c r="A53" t="s">
        <v>52</v>
      </c>
      <c r="B53" t="s">
        <v>63</v>
      </c>
      <c r="C53" t="s">
        <v>134</v>
      </c>
      <c r="D53">
        <f>INDEX(distances!$B$2:$AU$47,MATCH(A53,distances!$A$2:$A$47,0),MATCH(B53,distances!$B$1:$AU$1,0))</f>
        <v>802</v>
      </c>
      <c r="E53" s="7">
        <f>IF(Table10[[#This Row],[Asal]]="Jakarta",INDEX(param!$C$2:$E$5,MATCH(Table10[[#This Row],[Moda]],param!$A$2:$A$5,0),1),INDEX(param!$C$6:$E$9,MATCH(Table10[[#This Row],[Moda]],param!$A$6:$A$9,0),1))</f>
        <v>8186</v>
      </c>
      <c r="F53" s="7">
        <f>IF(Table10[[#This Row],[Asal]]="Jakarta",INDEX(param!$C$2:$E$5,MATCH(Table10[[#This Row],[Moda]],param!$A$2:$A$5,0),2),INDEX(param!$C$6:$E$9,MATCH(Table10[[#This Row],[Moda]],param!$A$6:$A$9,0),2))</f>
        <v>40806</v>
      </c>
      <c r="G53" s="7">
        <f>Table10[[#This Row],[jarak_param]]*Table10[[#This Row],[jarak]]</f>
        <v>32726412</v>
      </c>
      <c r="H53" s="3">
        <f>INDEX(param!$E$2:$E$5,MATCH(Table10[[#This Row],[Moda]],param!$A$2:$A$5,0))</f>
        <v>250</v>
      </c>
    </row>
    <row r="54" spans="1:8" x14ac:dyDescent="0.25">
      <c r="A54" t="s">
        <v>53</v>
      </c>
      <c r="B54" t="s">
        <v>47</v>
      </c>
      <c r="C54" t="s">
        <v>134</v>
      </c>
      <c r="D54">
        <f>INDEX(distances!$B$2:$AU$47,MATCH(A54,distances!$A$2:$A$47,0),MATCH(B54,distances!$B$1:$AU$1,0))</f>
        <v>338</v>
      </c>
      <c r="E54" s="7">
        <f>IF(Table10[[#This Row],[Asal]]="Jakarta",INDEX(param!$C$2:$E$5,MATCH(Table10[[#This Row],[Moda]],param!$A$2:$A$5,0),1),INDEX(param!$C$6:$E$9,MATCH(Table10[[#This Row],[Moda]],param!$A$6:$A$9,0),1))</f>
        <v>8186</v>
      </c>
      <c r="F54" s="7">
        <f>IF(Table10[[#This Row],[Asal]]="Jakarta",INDEX(param!$C$2:$E$5,MATCH(Table10[[#This Row],[Moda]],param!$A$2:$A$5,0),2),INDEX(param!$C$6:$E$9,MATCH(Table10[[#This Row],[Moda]],param!$A$6:$A$9,0),2))</f>
        <v>40806</v>
      </c>
      <c r="G54" s="7">
        <f>Table10[[#This Row],[jarak_param]]*Table10[[#This Row],[jarak]]</f>
        <v>13792428</v>
      </c>
      <c r="H54" s="3">
        <f>INDEX(param!$E$2:$E$5,MATCH(Table10[[#This Row],[Moda]],param!$A$2:$A$5,0))</f>
        <v>250</v>
      </c>
    </row>
    <row r="55" spans="1:8" x14ac:dyDescent="0.25">
      <c r="A55" t="s">
        <v>53</v>
      </c>
      <c r="B55" t="s">
        <v>50</v>
      </c>
      <c r="C55" t="s">
        <v>134</v>
      </c>
      <c r="D55">
        <f>INDEX(distances!$B$2:$AU$47,MATCH(A55,distances!$A$2:$A$47,0),MATCH(B55,distances!$B$1:$AU$1,0))</f>
        <v>217</v>
      </c>
      <c r="E55" s="7">
        <f>IF(Table10[[#This Row],[Asal]]="Jakarta",INDEX(param!$C$2:$E$5,MATCH(Table10[[#This Row],[Moda]],param!$A$2:$A$5,0),1),INDEX(param!$C$6:$E$9,MATCH(Table10[[#This Row],[Moda]],param!$A$6:$A$9,0),1))</f>
        <v>8186</v>
      </c>
      <c r="F55" s="7">
        <f>IF(Table10[[#This Row],[Asal]]="Jakarta",INDEX(param!$C$2:$E$5,MATCH(Table10[[#This Row],[Moda]],param!$A$2:$A$5,0),2),INDEX(param!$C$6:$E$9,MATCH(Table10[[#This Row],[Moda]],param!$A$6:$A$9,0),2))</f>
        <v>40806</v>
      </c>
      <c r="G55" s="7">
        <f>Table10[[#This Row],[jarak_param]]*Table10[[#This Row],[jarak]]</f>
        <v>8854902</v>
      </c>
      <c r="H55" s="3">
        <f>INDEX(param!$E$2:$E$5,MATCH(Table10[[#This Row],[Moda]],param!$A$2:$A$5,0))</f>
        <v>250</v>
      </c>
    </row>
    <row r="56" spans="1:8" x14ac:dyDescent="0.25">
      <c r="A56" t="s">
        <v>53</v>
      </c>
      <c r="B56" t="s">
        <v>51</v>
      </c>
      <c r="C56" t="s">
        <v>134</v>
      </c>
      <c r="D56">
        <f>INDEX(distances!$B$2:$AU$47,MATCH(A56,distances!$A$2:$A$47,0),MATCH(B56,distances!$B$1:$AU$1,0))</f>
        <v>216</v>
      </c>
      <c r="E56" s="7">
        <f>IF(Table10[[#This Row],[Asal]]="Jakarta",INDEX(param!$C$2:$E$5,MATCH(Table10[[#This Row],[Moda]],param!$A$2:$A$5,0),1),INDEX(param!$C$6:$E$9,MATCH(Table10[[#This Row],[Moda]],param!$A$6:$A$9,0),1))</f>
        <v>8186</v>
      </c>
      <c r="F56" s="7">
        <f>IF(Table10[[#This Row],[Asal]]="Jakarta",INDEX(param!$C$2:$E$5,MATCH(Table10[[#This Row],[Moda]],param!$A$2:$A$5,0),2),INDEX(param!$C$6:$E$9,MATCH(Table10[[#This Row],[Moda]],param!$A$6:$A$9,0),2))</f>
        <v>40806</v>
      </c>
      <c r="G56" s="7">
        <f>Table10[[#This Row],[jarak_param]]*Table10[[#This Row],[jarak]]</f>
        <v>8814096</v>
      </c>
      <c r="H56" s="3">
        <f>INDEX(param!$E$2:$E$5,MATCH(Table10[[#This Row],[Moda]],param!$A$2:$A$5,0))</f>
        <v>250</v>
      </c>
    </row>
    <row r="57" spans="1:8" x14ac:dyDescent="0.25">
      <c r="A57" t="s">
        <v>53</v>
      </c>
      <c r="B57" t="s">
        <v>52</v>
      </c>
      <c r="C57" t="s">
        <v>134</v>
      </c>
      <c r="D57">
        <f>INDEX(distances!$B$2:$AU$47,MATCH(A57,distances!$A$2:$A$47,0),MATCH(B57,distances!$B$1:$AU$1,0))</f>
        <v>111</v>
      </c>
      <c r="E57" s="7">
        <f>IF(Table10[[#This Row],[Asal]]="Jakarta",INDEX(param!$C$2:$E$5,MATCH(Table10[[#This Row],[Moda]],param!$A$2:$A$5,0),1),INDEX(param!$C$6:$E$9,MATCH(Table10[[#This Row],[Moda]],param!$A$6:$A$9,0),1))</f>
        <v>8186</v>
      </c>
      <c r="F57" s="7">
        <f>IF(Table10[[#This Row],[Asal]]="Jakarta",INDEX(param!$C$2:$E$5,MATCH(Table10[[#This Row],[Moda]],param!$A$2:$A$5,0),2),INDEX(param!$C$6:$E$9,MATCH(Table10[[#This Row],[Moda]],param!$A$6:$A$9,0),2))</f>
        <v>40806</v>
      </c>
      <c r="G57" s="7">
        <f>Table10[[#This Row],[jarak_param]]*Table10[[#This Row],[jarak]]</f>
        <v>4529466</v>
      </c>
      <c r="H57" s="3">
        <f>INDEX(param!$E$2:$E$5,MATCH(Table10[[#This Row],[Moda]],param!$A$2:$A$5,0))</f>
        <v>250</v>
      </c>
    </row>
    <row r="58" spans="1:8" x14ac:dyDescent="0.25">
      <c r="A58" t="s">
        <v>53</v>
      </c>
      <c r="B58" t="s">
        <v>54</v>
      </c>
      <c r="C58" t="s">
        <v>134</v>
      </c>
      <c r="D58">
        <f>INDEX(distances!$B$2:$AU$47,MATCH(A58,distances!$A$2:$A$47,0),MATCH(B58,distances!$B$1:$AU$1,0))</f>
        <v>94</v>
      </c>
      <c r="E58" s="7">
        <f>IF(Table10[[#This Row],[Asal]]="Jakarta",INDEX(param!$C$2:$E$5,MATCH(Table10[[#This Row],[Moda]],param!$A$2:$A$5,0),1),INDEX(param!$C$6:$E$9,MATCH(Table10[[#This Row],[Moda]],param!$A$6:$A$9,0),1))</f>
        <v>8186</v>
      </c>
      <c r="F58" s="7">
        <f>IF(Table10[[#This Row],[Asal]]="Jakarta",INDEX(param!$C$2:$E$5,MATCH(Table10[[#This Row],[Moda]],param!$A$2:$A$5,0),2),INDEX(param!$C$6:$E$9,MATCH(Table10[[#This Row],[Moda]],param!$A$6:$A$9,0),2))</f>
        <v>40806</v>
      </c>
      <c r="G58" s="7">
        <f>Table10[[#This Row],[jarak_param]]*Table10[[#This Row],[jarak]]</f>
        <v>3835764</v>
      </c>
      <c r="H58" s="3">
        <f>INDEX(param!$E$2:$E$5,MATCH(Table10[[#This Row],[Moda]],param!$A$2:$A$5,0))</f>
        <v>250</v>
      </c>
    </row>
    <row r="59" spans="1:8" x14ac:dyDescent="0.25">
      <c r="A59" t="s">
        <v>53</v>
      </c>
      <c r="B59" t="s">
        <v>55</v>
      </c>
      <c r="C59" t="s">
        <v>134</v>
      </c>
      <c r="D59">
        <f>INDEX(distances!$B$2:$AU$47,MATCH(A59,distances!$A$2:$A$47,0),MATCH(B59,distances!$B$1:$AU$1,0))</f>
        <v>146</v>
      </c>
      <c r="E59" s="7">
        <f>IF(Table10[[#This Row],[Asal]]="Jakarta",INDEX(param!$C$2:$E$5,MATCH(Table10[[#This Row],[Moda]],param!$A$2:$A$5,0),1),INDEX(param!$C$6:$E$9,MATCH(Table10[[#This Row],[Moda]],param!$A$6:$A$9,0),1))</f>
        <v>8186</v>
      </c>
      <c r="F59" s="7">
        <f>IF(Table10[[#This Row],[Asal]]="Jakarta",INDEX(param!$C$2:$E$5,MATCH(Table10[[#This Row],[Moda]],param!$A$2:$A$5,0),2),INDEX(param!$C$6:$E$9,MATCH(Table10[[#This Row],[Moda]],param!$A$6:$A$9,0),2))</f>
        <v>40806</v>
      </c>
      <c r="G59" s="7">
        <f>Table10[[#This Row],[jarak_param]]*Table10[[#This Row],[jarak]]</f>
        <v>5957676</v>
      </c>
      <c r="H59" s="3">
        <f>INDEX(param!$E$2:$E$5,MATCH(Table10[[#This Row],[Moda]],param!$A$2:$A$5,0))</f>
        <v>250</v>
      </c>
    </row>
    <row r="60" spans="1:8" x14ac:dyDescent="0.25">
      <c r="A60" t="s">
        <v>53</v>
      </c>
      <c r="B60" t="s">
        <v>57</v>
      </c>
      <c r="C60" t="s">
        <v>134</v>
      </c>
      <c r="D60">
        <f>INDEX(distances!$B$2:$AU$47,MATCH(A60,distances!$A$2:$A$47,0),MATCH(B60,distances!$B$1:$AU$1,0))</f>
        <v>314</v>
      </c>
      <c r="E60" s="7">
        <f>IF(Table10[[#This Row],[Asal]]="Jakarta",INDEX(param!$C$2:$E$5,MATCH(Table10[[#This Row],[Moda]],param!$A$2:$A$5,0),1),INDEX(param!$C$6:$E$9,MATCH(Table10[[#This Row],[Moda]],param!$A$6:$A$9,0),1))</f>
        <v>8186</v>
      </c>
      <c r="F60" s="7">
        <f>IF(Table10[[#This Row],[Asal]]="Jakarta",INDEX(param!$C$2:$E$5,MATCH(Table10[[#This Row],[Moda]],param!$A$2:$A$5,0),2),INDEX(param!$C$6:$E$9,MATCH(Table10[[#This Row],[Moda]],param!$A$6:$A$9,0),2))</f>
        <v>40806</v>
      </c>
      <c r="G60" s="7">
        <f>Table10[[#This Row],[jarak_param]]*Table10[[#This Row],[jarak]]</f>
        <v>12813084</v>
      </c>
      <c r="H60" s="3">
        <f>INDEX(param!$E$2:$E$5,MATCH(Table10[[#This Row],[Moda]],param!$A$2:$A$5,0))</f>
        <v>250</v>
      </c>
    </row>
    <row r="61" spans="1:8" x14ac:dyDescent="0.25">
      <c r="A61" t="s">
        <v>53</v>
      </c>
      <c r="B61" t="s">
        <v>58</v>
      </c>
      <c r="C61" t="s">
        <v>134</v>
      </c>
      <c r="D61">
        <f>INDEX(distances!$B$2:$AU$47,MATCH(A61,distances!$A$2:$A$47,0),MATCH(B61,distances!$B$1:$AU$1,0))</f>
        <v>252</v>
      </c>
      <c r="E61" s="7">
        <f>IF(Table10[[#This Row],[Asal]]="Jakarta",INDEX(param!$C$2:$E$5,MATCH(Table10[[#This Row],[Moda]],param!$A$2:$A$5,0),1),INDEX(param!$C$6:$E$9,MATCH(Table10[[#This Row],[Moda]],param!$A$6:$A$9,0),1))</f>
        <v>8186</v>
      </c>
      <c r="F61" s="7">
        <f>IF(Table10[[#This Row],[Asal]]="Jakarta",INDEX(param!$C$2:$E$5,MATCH(Table10[[#This Row],[Moda]],param!$A$2:$A$5,0),2),INDEX(param!$C$6:$E$9,MATCH(Table10[[#This Row],[Moda]],param!$A$6:$A$9,0),2))</f>
        <v>40806</v>
      </c>
      <c r="G61" s="7">
        <f>Table10[[#This Row],[jarak_param]]*Table10[[#This Row],[jarak]]</f>
        <v>10283112</v>
      </c>
      <c r="H61" s="3">
        <f>INDEX(param!$E$2:$E$5,MATCH(Table10[[#This Row],[Moda]],param!$A$2:$A$5,0))</f>
        <v>250</v>
      </c>
    </row>
    <row r="62" spans="1:8" x14ac:dyDescent="0.25">
      <c r="A62" t="s">
        <v>53</v>
      </c>
      <c r="B62" t="s">
        <v>59</v>
      </c>
      <c r="C62" t="s">
        <v>134</v>
      </c>
      <c r="D62">
        <f>INDEX(distances!$B$2:$AU$47,MATCH(A62,distances!$A$2:$A$47,0),MATCH(B62,distances!$B$1:$AU$1,0))</f>
        <v>347</v>
      </c>
      <c r="E62" s="7">
        <f>IF(Table10[[#This Row],[Asal]]="Jakarta",INDEX(param!$C$2:$E$5,MATCH(Table10[[#This Row],[Moda]],param!$A$2:$A$5,0),1),INDEX(param!$C$6:$E$9,MATCH(Table10[[#This Row],[Moda]],param!$A$6:$A$9,0),1))</f>
        <v>8186</v>
      </c>
      <c r="F62" s="7">
        <f>IF(Table10[[#This Row],[Asal]]="Jakarta",INDEX(param!$C$2:$E$5,MATCH(Table10[[#This Row],[Moda]],param!$A$2:$A$5,0),2),INDEX(param!$C$6:$E$9,MATCH(Table10[[#This Row],[Moda]],param!$A$6:$A$9,0),2))</f>
        <v>40806</v>
      </c>
      <c r="G62" s="7">
        <f>Table10[[#This Row],[jarak_param]]*Table10[[#This Row],[jarak]]</f>
        <v>14159682</v>
      </c>
      <c r="H62" s="3">
        <f>INDEX(param!$E$2:$E$5,MATCH(Table10[[#This Row],[Moda]],param!$A$2:$A$5,0))</f>
        <v>250</v>
      </c>
    </row>
    <row r="63" spans="1:8" x14ac:dyDescent="0.25">
      <c r="A63" t="s">
        <v>53</v>
      </c>
      <c r="B63" t="s">
        <v>60</v>
      </c>
      <c r="C63" t="s">
        <v>134</v>
      </c>
      <c r="D63">
        <f>INDEX(distances!$B$2:$AU$47,MATCH(A63,distances!$A$2:$A$47,0),MATCH(B63,distances!$B$1:$AU$1,0))</f>
        <v>527</v>
      </c>
      <c r="E63" s="7">
        <f>IF(Table10[[#This Row],[Asal]]="Jakarta",INDEX(param!$C$2:$E$5,MATCH(Table10[[#This Row],[Moda]],param!$A$2:$A$5,0),1),INDEX(param!$C$6:$E$9,MATCH(Table10[[#This Row],[Moda]],param!$A$6:$A$9,0),1))</f>
        <v>8186</v>
      </c>
      <c r="F63" s="7">
        <f>IF(Table10[[#This Row],[Asal]]="Jakarta",INDEX(param!$C$2:$E$5,MATCH(Table10[[#This Row],[Moda]],param!$A$2:$A$5,0),2),INDEX(param!$C$6:$E$9,MATCH(Table10[[#This Row],[Moda]],param!$A$6:$A$9,0),2))</f>
        <v>40806</v>
      </c>
      <c r="G63" s="7">
        <f>Table10[[#This Row],[jarak_param]]*Table10[[#This Row],[jarak]]</f>
        <v>21504762</v>
      </c>
      <c r="H63" s="3">
        <f>INDEX(param!$E$2:$E$5,MATCH(Table10[[#This Row],[Moda]],param!$A$2:$A$5,0))</f>
        <v>250</v>
      </c>
    </row>
    <row r="64" spans="1:8" x14ac:dyDescent="0.25">
      <c r="A64" t="s">
        <v>53</v>
      </c>
      <c r="B64" t="s">
        <v>61</v>
      </c>
      <c r="C64" t="s">
        <v>134</v>
      </c>
      <c r="D64">
        <f>INDEX(distances!$B$2:$AU$47,MATCH(A64,distances!$A$2:$A$47,0),MATCH(B64,distances!$B$1:$AU$1,0))</f>
        <v>610</v>
      </c>
      <c r="E64" s="7">
        <f>IF(Table10[[#This Row],[Asal]]="Jakarta",INDEX(param!$C$2:$E$5,MATCH(Table10[[#This Row],[Moda]],param!$A$2:$A$5,0),1),INDEX(param!$C$6:$E$9,MATCH(Table10[[#This Row],[Moda]],param!$A$6:$A$9,0),1))</f>
        <v>8186</v>
      </c>
      <c r="F64" s="7">
        <f>IF(Table10[[#This Row],[Asal]]="Jakarta",INDEX(param!$C$2:$E$5,MATCH(Table10[[#This Row],[Moda]],param!$A$2:$A$5,0),2),INDEX(param!$C$6:$E$9,MATCH(Table10[[#This Row],[Moda]],param!$A$6:$A$9,0),2))</f>
        <v>40806</v>
      </c>
      <c r="G64" s="7">
        <f>Table10[[#This Row],[jarak_param]]*Table10[[#This Row],[jarak]]</f>
        <v>24891660</v>
      </c>
      <c r="H64" s="3">
        <f>INDEX(param!$E$2:$E$5,MATCH(Table10[[#This Row],[Moda]],param!$A$2:$A$5,0))</f>
        <v>250</v>
      </c>
    </row>
    <row r="65" spans="1:8" x14ac:dyDescent="0.25">
      <c r="A65" t="s">
        <v>53</v>
      </c>
      <c r="B65" t="s">
        <v>62</v>
      </c>
      <c r="C65" t="s">
        <v>134</v>
      </c>
      <c r="D65">
        <f>INDEX(distances!$B$2:$AU$47,MATCH(A65,distances!$A$2:$A$47,0),MATCH(B65,distances!$B$1:$AU$1,0))</f>
        <v>606</v>
      </c>
      <c r="E65" s="7">
        <f>IF(Table10[[#This Row],[Asal]]="Jakarta",INDEX(param!$C$2:$E$5,MATCH(Table10[[#This Row],[Moda]],param!$A$2:$A$5,0),1),INDEX(param!$C$6:$E$9,MATCH(Table10[[#This Row],[Moda]],param!$A$6:$A$9,0),1))</f>
        <v>8186</v>
      </c>
      <c r="F65" s="7">
        <f>IF(Table10[[#This Row],[Asal]]="Jakarta",INDEX(param!$C$2:$E$5,MATCH(Table10[[#This Row],[Moda]],param!$A$2:$A$5,0),2),INDEX(param!$C$6:$E$9,MATCH(Table10[[#This Row],[Moda]],param!$A$6:$A$9,0),2))</f>
        <v>40806</v>
      </c>
      <c r="G65" s="7">
        <f>Table10[[#This Row],[jarak_param]]*Table10[[#This Row],[jarak]]</f>
        <v>24728436</v>
      </c>
      <c r="H65" s="3">
        <f>INDEX(param!$E$2:$E$5,MATCH(Table10[[#This Row],[Moda]],param!$A$2:$A$5,0))</f>
        <v>250</v>
      </c>
    </row>
    <row r="66" spans="1:8" x14ac:dyDescent="0.25">
      <c r="A66" t="s">
        <v>53</v>
      </c>
      <c r="B66" t="s">
        <v>63</v>
      </c>
      <c r="C66" t="s">
        <v>134</v>
      </c>
      <c r="D66">
        <f>INDEX(distances!$B$2:$AU$47,MATCH(A66,distances!$A$2:$A$47,0),MATCH(B66,distances!$B$1:$AU$1,0))</f>
        <v>777</v>
      </c>
      <c r="E66" s="7">
        <f>IF(Table10[[#This Row],[Asal]]="Jakarta",INDEX(param!$C$2:$E$5,MATCH(Table10[[#This Row],[Moda]],param!$A$2:$A$5,0),1),INDEX(param!$C$6:$E$9,MATCH(Table10[[#This Row],[Moda]],param!$A$6:$A$9,0),1))</f>
        <v>8186</v>
      </c>
      <c r="F66" s="7">
        <f>IF(Table10[[#This Row],[Asal]]="Jakarta",INDEX(param!$C$2:$E$5,MATCH(Table10[[#This Row],[Moda]],param!$A$2:$A$5,0),2),INDEX(param!$C$6:$E$9,MATCH(Table10[[#This Row],[Moda]],param!$A$6:$A$9,0),2))</f>
        <v>40806</v>
      </c>
      <c r="G66" s="7">
        <f>Table10[[#This Row],[jarak_param]]*Table10[[#This Row],[jarak]]</f>
        <v>31706262</v>
      </c>
      <c r="H66" s="3">
        <f>INDEX(param!$E$2:$E$5,MATCH(Table10[[#This Row],[Moda]],param!$A$2:$A$5,0))</f>
        <v>250</v>
      </c>
    </row>
    <row r="67" spans="1:8" x14ac:dyDescent="0.25">
      <c r="A67" t="s">
        <v>54</v>
      </c>
      <c r="B67" t="s">
        <v>47</v>
      </c>
      <c r="C67" t="s">
        <v>134</v>
      </c>
      <c r="D67">
        <f>INDEX(distances!$B$2:$AU$47,MATCH(A67,distances!$A$2:$A$47,0),MATCH(B67,distances!$B$1:$AU$1,0))</f>
        <v>412</v>
      </c>
      <c r="E67" s="7">
        <f>IF(Table10[[#This Row],[Asal]]="Jakarta",INDEX(param!$C$2:$E$5,MATCH(Table10[[#This Row],[Moda]],param!$A$2:$A$5,0),1),INDEX(param!$C$6:$E$9,MATCH(Table10[[#This Row],[Moda]],param!$A$6:$A$9,0),1))</f>
        <v>8186</v>
      </c>
      <c r="F67" s="7">
        <f>IF(Table10[[#This Row],[Asal]]="Jakarta",INDEX(param!$C$2:$E$5,MATCH(Table10[[#This Row],[Moda]],param!$A$2:$A$5,0),2),INDEX(param!$C$6:$E$9,MATCH(Table10[[#This Row],[Moda]],param!$A$6:$A$9,0),2))</f>
        <v>40806</v>
      </c>
      <c r="G67" s="7">
        <f>Table10[[#This Row],[jarak_param]]*Table10[[#This Row],[jarak]]</f>
        <v>16812072</v>
      </c>
      <c r="H67" s="3">
        <f>INDEX(param!$E$2:$E$5,MATCH(Table10[[#This Row],[Moda]],param!$A$2:$A$5,0))</f>
        <v>250</v>
      </c>
    </row>
    <row r="68" spans="1:8" x14ac:dyDescent="0.25">
      <c r="A68" t="s">
        <v>54</v>
      </c>
      <c r="B68" t="s">
        <v>50</v>
      </c>
      <c r="C68" t="s">
        <v>134</v>
      </c>
      <c r="D68">
        <f>INDEX(distances!$B$2:$AU$47,MATCH(A68,distances!$A$2:$A$47,0),MATCH(B68,distances!$B$1:$AU$1,0))</f>
        <v>291</v>
      </c>
      <c r="E68" s="7">
        <f>IF(Table10[[#This Row],[Asal]]="Jakarta",INDEX(param!$C$2:$E$5,MATCH(Table10[[#This Row],[Moda]],param!$A$2:$A$5,0),1),INDEX(param!$C$6:$E$9,MATCH(Table10[[#This Row],[Moda]],param!$A$6:$A$9,0),1))</f>
        <v>8186</v>
      </c>
      <c r="F68" s="7">
        <f>IF(Table10[[#This Row],[Asal]]="Jakarta",INDEX(param!$C$2:$E$5,MATCH(Table10[[#This Row],[Moda]],param!$A$2:$A$5,0),2),INDEX(param!$C$6:$E$9,MATCH(Table10[[#This Row],[Moda]],param!$A$6:$A$9,0),2))</f>
        <v>40806</v>
      </c>
      <c r="G68" s="7">
        <f>Table10[[#This Row],[jarak_param]]*Table10[[#This Row],[jarak]]</f>
        <v>11874546</v>
      </c>
      <c r="H68" s="3">
        <f>INDEX(param!$E$2:$E$5,MATCH(Table10[[#This Row],[Moda]],param!$A$2:$A$5,0))</f>
        <v>250</v>
      </c>
    </row>
    <row r="69" spans="1:8" x14ac:dyDescent="0.25">
      <c r="A69" t="s">
        <v>54</v>
      </c>
      <c r="B69" t="s">
        <v>51</v>
      </c>
      <c r="C69" t="s">
        <v>134</v>
      </c>
      <c r="D69">
        <f>INDEX(distances!$B$2:$AU$47,MATCH(A69,distances!$A$2:$A$47,0),MATCH(B69,distances!$B$1:$AU$1,0))</f>
        <v>289</v>
      </c>
      <c r="E69" s="7">
        <f>IF(Table10[[#This Row],[Asal]]="Jakarta",INDEX(param!$C$2:$E$5,MATCH(Table10[[#This Row],[Moda]],param!$A$2:$A$5,0),1),INDEX(param!$C$6:$E$9,MATCH(Table10[[#This Row],[Moda]],param!$A$6:$A$9,0),1))</f>
        <v>8186</v>
      </c>
      <c r="F69" s="7">
        <f>IF(Table10[[#This Row],[Asal]]="Jakarta",INDEX(param!$C$2:$E$5,MATCH(Table10[[#This Row],[Moda]],param!$A$2:$A$5,0),2),INDEX(param!$C$6:$E$9,MATCH(Table10[[#This Row],[Moda]],param!$A$6:$A$9,0),2))</f>
        <v>40806</v>
      </c>
      <c r="G69" s="7">
        <f>Table10[[#This Row],[jarak_param]]*Table10[[#This Row],[jarak]]</f>
        <v>11792934</v>
      </c>
      <c r="H69" s="3">
        <f>INDEX(param!$E$2:$E$5,MATCH(Table10[[#This Row],[Moda]],param!$A$2:$A$5,0))</f>
        <v>250</v>
      </c>
    </row>
    <row r="70" spans="1:8" x14ac:dyDescent="0.25">
      <c r="A70" t="s">
        <v>54</v>
      </c>
      <c r="B70" t="s">
        <v>52</v>
      </c>
      <c r="C70" t="s">
        <v>134</v>
      </c>
      <c r="D70">
        <f>INDEX(distances!$B$2:$AU$47,MATCH(A70,distances!$A$2:$A$47,0),MATCH(B70,distances!$B$1:$AU$1,0))</f>
        <v>168</v>
      </c>
      <c r="E70" s="7">
        <f>IF(Table10[[#This Row],[Asal]]="Jakarta",INDEX(param!$C$2:$E$5,MATCH(Table10[[#This Row],[Moda]],param!$A$2:$A$5,0),1),INDEX(param!$C$6:$E$9,MATCH(Table10[[#This Row],[Moda]],param!$A$6:$A$9,0),1))</f>
        <v>8186</v>
      </c>
      <c r="F70" s="7">
        <f>IF(Table10[[#This Row],[Asal]]="Jakarta",INDEX(param!$C$2:$E$5,MATCH(Table10[[#This Row],[Moda]],param!$A$2:$A$5,0),2),INDEX(param!$C$6:$E$9,MATCH(Table10[[#This Row],[Moda]],param!$A$6:$A$9,0),2))</f>
        <v>40806</v>
      </c>
      <c r="G70" s="7">
        <f>Table10[[#This Row],[jarak_param]]*Table10[[#This Row],[jarak]]</f>
        <v>6855408</v>
      </c>
      <c r="H70" s="3">
        <f>INDEX(param!$E$2:$E$5,MATCH(Table10[[#This Row],[Moda]],param!$A$2:$A$5,0))</f>
        <v>250</v>
      </c>
    </row>
    <row r="71" spans="1:8" x14ac:dyDescent="0.25">
      <c r="A71" t="s">
        <v>54</v>
      </c>
      <c r="B71" t="s">
        <v>53</v>
      </c>
      <c r="C71" t="s">
        <v>134</v>
      </c>
      <c r="D71">
        <f>INDEX(distances!$B$2:$AU$47,MATCH(A71,distances!$A$2:$A$47,0),MATCH(B71,distances!$B$1:$AU$1,0))</f>
        <v>94</v>
      </c>
      <c r="E71" s="7">
        <f>IF(Table10[[#This Row],[Asal]]="Jakarta",INDEX(param!$C$2:$E$5,MATCH(Table10[[#This Row],[Moda]],param!$A$2:$A$5,0),1),INDEX(param!$C$6:$E$9,MATCH(Table10[[#This Row],[Moda]],param!$A$6:$A$9,0),1))</f>
        <v>8186</v>
      </c>
      <c r="F71" s="7">
        <f>IF(Table10[[#This Row],[Asal]]="Jakarta",INDEX(param!$C$2:$E$5,MATCH(Table10[[#This Row],[Moda]],param!$A$2:$A$5,0),2),INDEX(param!$C$6:$E$9,MATCH(Table10[[#This Row],[Moda]],param!$A$6:$A$9,0),2))</f>
        <v>40806</v>
      </c>
      <c r="G71" s="7">
        <f>Table10[[#This Row],[jarak_param]]*Table10[[#This Row],[jarak]]</f>
        <v>3835764</v>
      </c>
      <c r="H71" s="3">
        <f>INDEX(param!$E$2:$E$5,MATCH(Table10[[#This Row],[Moda]],param!$A$2:$A$5,0))</f>
        <v>250</v>
      </c>
    </row>
    <row r="72" spans="1:8" x14ac:dyDescent="0.25">
      <c r="A72" t="s">
        <v>54</v>
      </c>
      <c r="B72" t="s">
        <v>55</v>
      </c>
      <c r="C72" t="s">
        <v>134</v>
      </c>
      <c r="D72">
        <f>INDEX(distances!$B$2:$AU$47,MATCH(A72,distances!$A$2:$A$47,0),MATCH(B72,distances!$B$1:$AU$1,0))</f>
        <v>101</v>
      </c>
      <c r="E72" s="7">
        <f>IF(Table10[[#This Row],[Asal]]="Jakarta",INDEX(param!$C$2:$E$5,MATCH(Table10[[#This Row],[Moda]],param!$A$2:$A$5,0),1),INDEX(param!$C$6:$E$9,MATCH(Table10[[#This Row],[Moda]],param!$A$6:$A$9,0),1))</f>
        <v>8186</v>
      </c>
      <c r="F72" s="7">
        <f>IF(Table10[[#This Row],[Asal]]="Jakarta",INDEX(param!$C$2:$E$5,MATCH(Table10[[#This Row],[Moda]],param!$A$2:$A$5,0),2),INDEX(param!$C$6:$E$9,MATCH(Table10[[#This Row],[Moda]],param!$A$6:$A$9,0),2))</f>
        <v>40806</v>
      </c>
      <c r="G72" s="7">
        <f>Table10[[#This Row],[jarak_param]]*Table10[[#This Row],[jarak]]</f>
        <v>4121406</v>
      </c>
      <c r="H72" s="3">
        <f>INDEX(param!$E$2:$E$5,MATCH(Table10[[#This Row],[Moda]],param!$A$2:$A$5,0))</f>
        <v>250</v>
      </c>
    </row>
    <row r="73" spans="1:8" x14ac:dyDescent="0.25">
      <c r="A73" t="s">
        <v>54</v>
      </c>
      <c r="B73" t="s">
        <v>57</v>
      </c>
      <c r="C73" t="s">
        <v>134</v>
      </c>
      <c r="D73">
        <f>INDEX(distances!$B$2:$AU$47,MATCH(A73,distances!$A$2:$A$47,0),MATCH(B73,distances!$B$1:$AU$1,0))</f>
        <v>242</v>
      </c>
      <c r="E73" s="7">
        <f>IF(Table10[[#This Row],[Asal]]="Jakarta",INDEX(param!$C$2:$E$5,MATCH(Table10[[#This Row],[Moda]],param!$A$2:$A$5,0),1),INDEX(param!$C$6:$E$9,MATCH(Table10[[#This Row],[Moda]],param!$A$6:$A$9,0),1))</f>
        <v>8186</v>
      </c>
      <c r="F73" s="7">
        <f>IF(Table10[[#This Row],[Asal]]="Jakarta",INDEX(param!$C$2:$E$5,MATCH(Table10[[#This Row],[Moda]],param!$A$2:$A$5,0),2),INDEX(param!$C$6:$E$9,MATCH(Table10[[#This Row],[Moda]],param!$A$6:$A$9,0),2))</f>
        <v>40806</v>
      </c>
      <c r="G73" s="7">
        <f>Table10[[#This Row],[jarak_param]]*Table10[[#This Row],[jarak]]</f>
        <v>9875052</v>
      </c>
      <c r="H73" s="3">
        <f>INDEX(param!$E$2:$E$5,MATCH(Table10[[#This Row],[Moda]],param!$A$2:$A$5,0))</f>
        <v>250</v>
      </c>
    </row>
    <row r="74" spans="1:8" x14ac:dyDescent="0.25">
      <c r="A74" t="s">
        <v>54</v>
      </c>
      <c r="B74" t="s">
        <v>58</v>
      </c>
      <c r="C74" t="s">
        <v>134</v>
      </c>
      <c r="D74">
        <f>INDEX(distances!$B$2:$AU$47,MATCH(A74,distances!$A$2:$A$47,0),MATCH(B74,distances!$B$1:$AU$1,0))</f>
        <v>170</v>
      </c>
      <c r="E74" s="7">
        <f>IF(Table10[[#This Row],[Asal]]="Jakarta",INDEX(param!$C$2:$E$5,MATCH(Table10[[#This Row],[Moda]],param!$A$2:$A$5,0),1),INDEX(param!$C$6:$E$9,MATCH(Table10[[#This Row],[Moda]],param!$A$6:$A$9,0),1))</f>
        <v>8186</v>
      </c>
      <c r="F74" s="7">
        <f>IF(Table10[[#This Row],[Asal]]="Jakarta",INDEX(param!$C$2:$E$5,MATCH(Table10[[#This Row],[Moda]],param!$A$2:$A$5,0),2),INDEX(param!$C$6:$E$9,MATCH(Table10[[#This Row],[Moda]],param!$A$6:$A$9,0),2))</f>
        <v>40806</v>
      </c>
      <c r="G74" s="7">
        <f>Table10[[#This Row],[jarak_param]]*Table10[[#This Row],[jarak]]</f>
        <v>6937020</v>
      </c>
      <c r="H74" s="3">
        <f>INDEX(param!$E$2:$E$5,MATCH(Table10[[#This Row],[Moda]],param!$A$2:$A$5,0))</f>
        <v>250</v>
      </c>
    </row>
    <row r="75" spans="1:8" x14ac:dyDescent="0.25">
      <c r="A75" t="s">
        <v>54</v>
      </c>
      <c r="B75" t="s">
        <v>59</v>
      </c>
      <c r="C75" t="s">
        <v>134</v>
      </c>
      <c r="D75">
        <f>INDEX(distances!$B$2:$AU$47,MATCH(A75,distances!$A$2:$A$47,0),MATCH(B75,distances!$B$1:$AU$1,0))</f>
        <v>264</v>
      </c>
      <c r="E75" s="7">
        <f>IF(Table10[[#This Row],[Asal]]="Jakarta",INDEX(param!$C$2:$E$5,MATCH(Table10[[#This Row],[Moda]],param!$A$2:$A$5,0),1),INDEX(param!$C$6:$E$9,MATCH(Table10[[#This Row],[Moda]],param!$A$6:$A$9,0),1))</f>
        <v>8186</v>
      </c>
      <c r="F75" s="7">
        <f>IF(Table10[[#This Row],[Asal]]="Jakarta",INDEX(param!$C$2:$E$5,MATCH(Table10[[#This Row],[Moda]],param!$A$2:$A$5,0),2),INDEX(param!$C$6:$E$9,MATCH(Table10[[#This Row],[Moda]],param!$A$6:$A$9,0),2))</f>
        <v>40806</v>
      </c>
      <c r="G75" s="7">
        <f>Table10[[#This Row],[jarak_param]]*Table10[[#This Row],[jarak]]</f>
        <v>10772784</v>
      </c>
      <c r="H75" s="3">
        <f>INDEX(param!$E$2:$E$5,MATCH(Table10[[#This Row],[Moda]],param!$A$2:$A$5,0))</f>
        <v>250</v>
      </c>
    </row>
    <row r="76" spans="1:8" x14ac:dyDescent="0.25">
      <c r="A76" t="s">
        <v>54</v>
      </c>
      <c r="B76" t="s">
        <v>60</v>
      </c>
      <c r="C76" t="s">
        <v>134</v>
      </c>
      <c r="D76">
        <f>INDEX(distances!$B$2:$AU$47,MATCH(A76,distances!$A$2:$A$47,0),MATCH(B76,distances!$B$1:$AU$1,0))</f>
        <v>445</v>
      </c>
      <c r="E76" s="7">
        <f>IF(Table10[[#This Row],[Asal]]="Jakarta",INDEX(param!$C$2:$E$5,MATCH(Table10[[#This Row],[Moda]],param!$A$2:$A$5,0),1),INDEX(param!$C$6:$E$9,MATCH(Table10[[#This Row],[Moda]],param!$A$6:$A$9,0),1))</f>
        <v>8186</v>
      </c>
      <c r="F76" s="7">
        <f>IF(Table10[[#This Row],[Asal]]="Jakarta",INDEX(param!$C$2:$E$5,MATCH(Table10[[#This Row],[Moda]],param!$A$2:$A$5,0),2),INDEX(param!$C$6:$E$9,MATCH(Table10[[#This Row],[Moda]],param!$A$6:$A$9,0),2))</f>
        <v>40806</v>
      </c>
      <c r="G76" s="7">
        <f>Table10[[#This Row],[jarak_param]]*Table10[[#This Row],[jarak]]</f>
        <v>18158670</v>
      </c>
      <c r="H76" s="3">
        <f>INDEX(param!$E$2:$E$5,MATCH(Table10[[#This Row],[Moda]],param!$A$2:$A$5,0))</f>
        <v>250</v>
      </c>
    </row>
    <row r="77" spans="1:8" x14ac:dyDescent="0.25">
      <c r="A77" t="s">
        <v>54</v>
      </c>
      <c r="B77" t="s">
        <v>61</v>
      </c>
      <c r="C77" t="s">
        <v>134</v>
      </c>
      <c r="D77">
        <f>INDEX(distances!$B$2:$AU$47,MATCH(A77,distances!$A$2:$A$47,0),MATCH(B77,distances!$B$1:$AU$1,0))</f>
        <v>529</v>
      </c>
      <c r="E77" s="7">
        <f>IF(Table10[[#This Row],[Asal]]="Jakarta",INDEX(param!$C$2:$E$5,MATCH(Table10[[#This Row],[Moda]],param!$A$2:$A$5,0),1),INDEX(param!$C$6:$E$9,MATCH(Table10[[#This Row],[Moda]],param!$A$6:$A$9,0),1))</f>
        <v>8186</v>
      </c>
      <c r="F77" s="7">
        <f>IF(Table10[[#This Row],[Asal]]="Jakarta",INDEX(param!$C$2:$E$5,MATCH(Table10[[#This Row],[Moda]],param!$A$2:$A$5,0),2),INDEX(param!$C$6:$E$9,MATCH(Table10[[#This Row],[Moda]],param!$A$6:$A$9,0),2))</f>
        <v>40806</v>
      </c>
      <c r="G77" s="7">
        <f>Table10[[#This Row],[jarak_param]]*Table10[[#This Row],[jarak]]</f>
        <v>21586374</v>
      </c>
      <c r="H77" s="3">
        <f>INDEX(param!$E$2:$E$5,MATCH(Table10[[#This Row],[Moda]],param!$A$2:$A$5,0))</f>
        <v>250</v>
      </c>
    </row>
    <row r="78" spans="1:8" x14ac:dyDescent="0.25">
      <c r="A78" t="s">
        <v>54</v>
      </c>
      <c r="B78" t="s">
        <v>62</v>
      </c>
      <c r="C78" t="s">
        <v>134</v>
      </c>
      <c r="D78">
        <f>INDEX(distances!$B$2:$AU$47,MATCH(A78,distances!$A$2:$A$47,0),MATCH(B78,distances!$B$1:$AU$1,0))</f>
        <v>524</v>
      </c>
      <c r="E78" s="7">
        <f>IF(Table10[[#This Row],[Asal]]="Jakarta",INDEX(param!$C$2:$E$5,MATCH(Table10[[#This Row],[Moda]],param!$A$2:$A$5,0),1),INDEX(param!$C$6:$E$9,MATCH(Table10[[#This Row],[Moda]],param!$A$6:$A$9,0),1))</f>
        <v>8186</v>
      </c>
      <c r="F78" s="7">
        <f>IF(Table10[[#This Row],[Asal]]="Jakarta",INDEX(param!$C$2:$E$5,MATCH(Table10[[#This Row],[Moda]],param!$A$2:$A$5,0),2),INDEX(param!$C$6:$E$9,MATCH(Table10[[#This Row],[Moda]],param!$A$6:$A$9,0),2))</f>
        <v>40806</v>
      </c>
      <c r="G78" s="7">
        <f>Table10[[#This Row],[jarak_param]]*Table10[[#This Row],[jarak]]</f>
        <v>21382344</v>
      </c>
      <c r="H78" s="3">
        <f>INDEX(param!$E$2:$E$5,MATCH(Table10[[#This Row],[Moda]],param!$A$2:$A$5,0))</f>
        <v>250</v>
      </c>
    </row>
    <row r="79" spans="1:8" x14ac:dyDescent="0.25">
      <c r="A79" t="s">
        <v>54</v>
      </c>
      <c r="B79" t="s">
        <v>63</v>
      </c>
      <c r="C79" t="s">
        <v>134</v>
      </c>
      <c r="D79">
        <f>INDEX(distances!$B$2:$AU$47,MATCH(A79,distances!$A$2:$A$47,0),MATCH(B79,distances!$B$1:$AU$1,0))</f>
        <v>696</v>
      </c>
      <c r="E79" s="7">
        <f>IF(Table10[[#This Row],[Asal]]="Jakarta",INDEX(param!$C$2:$E$5,MATCH(Table10[[#This Row],[Moda]],param!$A$2:$A$5,0),1),INDEX(param!$C$6:$E$9,MATCH(Table10[[#This Row],[Moda]],param!$A$6:$A$9,0),1))</f>
        <v>8186</v>
      </c>
      <c r="F79" s="7">
        <f>IF(Table10[[#This Row],[Asal]]="Jakarta",INDEX(param!$C$2:$E$5,MATCH(Table10[[#This Row],[Moda]],param!$A$2:$A$5,0),2),INDEX(param!$C$6:$E$9,MATCH(Table10[[#This Row],[Moda]],param!$A$6:$A$9,0),2))</f>
        <v>40806</v>
      </c>
      <c r="G79" s="7">
        <f>Table10[[#This Row],[jarak_param]]*Table10[[#This Row],[jarak]]</f>
        <v>28400976</v>
      </c>
      <c r="H79" s="3">
        <f>INDEX(param!$E$2:$E$5,MATCH(Table10[[#This Row],[Moda]],param!$A$2:$A$5,0))</f>
        <v>250</v>
      </c>
    </row>
    <row r="80" spans="1:8" x14ac:dyDescent="0.25">
      <c r="A80" t="s">
        <v>55</v>
      </c>
      <c r="B80" t="s">
        <v>47</v>
      </c>
      <c r="C80" t="s">
        <v>134</v>
      </c>
      <c r="D80">
        <f>INDEX(distances!$B$2:$AU$47,MATCH(A80,distances!$A$2:$A$47,0),MATCH(B80,distances!$B$1:$AU$1,0))</f>
        <v>475</v>
      </c>
      <c r="E80" s="7">
        <f>IF(Table10[[#This Row],[Asal]]="Jakarta",INDEX(param!$C$2:$E$5,MATCH(Table10[[#This Row],[Moda]],param!$A$2:$A$5,0),1),INDEX(param!$C$6:$E$9,MATCH(Table10[[#This Row],[Moda]],param!$A$6:$A$9,0),1))</f>
        <v>8186</v>
      </c>
      <c r="F80" s="7">
        <f>IF(Table10[[#This Row],[Asal]]="Jakarta",INDEX(param!$C$2:$E$5,MATCH(Table10[[#This Row],[Moda]],param!$A$2:$A$5,0),2),INDEX(param!$C$6:$E$9,MATCH(Table10[[#This Row],[Moda]],param!$A$6:$A$9,0),2))</f>
        <v>40806</v>
      </c>
      <c r="G80" s="7">
        <f>Table10[[#This Row],[jarak_param]]*Table10[[#This Row],[jarak]]</f>
        <v>19382850</v>
      </c>
      <c r="H80" s="3">
        <f>INDEX(param!$E$2:$E$5,MATCH(Table10[[#This Row],[Moda]],param!$A$2:$A$5,0))</f>
        <v>250</v>
      </c>
    </row>
    <row r="81" spans="1:8" x14ac:dyDescent="0.25">
      <c r="A81" t="s">
        <v>55</v>
      </c>
      <c r="B81" t="s">
        <v>50</v>
      </c>
      <c r="C81" t="s">
        <v>134</v>
      </c>
      <c r="D81">
        <f>INDEX(distances!$B$2:$AU$47,MATCH(A81,distances!$A$2:$A$47,0),MATCH(B81,distances!$B$1:$AU$1,0))</f>
        <v>353</v>
      </c>
      <c r="E81" s="7">
        <f>IF(Table10[[#This Row],[Asal]]="Jakarta",INDEX(param!$C$2:$E$5,MATCH(Table10[[#This Row],[Moda]],param!$A$2:$A$5,0),1),INDEX(param!$C$6:$E$9,MATCH(Table10[[#This Row],[Moda]],param!$A$6:$A$9,0),1))</f>
        <v>8186</v>
      </c>
      <c r="F81" s="7">
        <f>IF(Table10[[#This Row],[Asal]]="Jakarta",INDEX(param!$C$2:$E$5,MATCH(Table10[[#This Row],[Moda]],param!$A$2:$A$5,0),2),INDEX(param!$C$6:$E$9,MATCH(Table10[[#This Row],[Moda]],param!$A$6:$A$9,0),2))</f>
        <v>40806</v>
      </c>
      <c r="G81" s="7">
        <f>Table10[[#This Row],[jarak_param]]*Table10[[#This Row],[jarak]]</f>
        <v>14404518</v>
      </c>
      <c r="H81" s="3">
        <f>INDEX(param!$E$2:$E$5,MATCH(Table10[[#This Row],[Moda]],param!$A$2:$A$5,0))</f>
        <v>250</v>
      </c>
    </row>
    <row r="82" spans="1:8" x14ac:dyDescent="0.25">
      <c r="A82" t="s">
        <v>55</v>
      </c>
      <c r="B82" t="s">
        <v>51</v>
      </c>
      <c r="C82" t="s">
        <v>134</v>
      </c>
      <c r="D82">
        <f>INDEX(distances!$B$2:$AU$47,MATCH(A82,distances!$A$2:$A$47,0),MATCH(B82,distances!$B$1:$AU$1,0))</f>
        <v>352</v>
      </c>
      <c r="E82" s="7">
        <f>IF(Table10[[#This Row],[Asal]]="Jakarta",INDEX(param!$C$2:$E$5,MATCH(Table10[[#This Row],[Moda]],param!$A$2:$A$5,0),1),INDEX(param!$C$6:$E$9,MATCH(Table10[[#This Row],[Moda]],param!$A$6:$A$9,0),1))</f>
        <v>8186</v>
      </c>
      <c r="F82" s="7">
        <f>IF(Table10[[#This Row],[Asal]]="Jakarta",INDEX(param!$C$2:$E$5,MATCH(Table10[[#This Row],[Moda]],param!$A$2:$A$5,0),2),INDEX(param!$C$6:$E$9,MATCH(Table10[[#This Row],[Moda]],param!$A$6:$A$9,0),2))</f>
        <v>40806</v>
      </c>
      <c r="G82" s="7">
        <f>Table10[[#This Row],[jarak_param]]*Table10[[#This Row],[jarak]]</f>
        <v>14363712</v>
      </c>
      <c r="H82" s="3">
        <f>INDEX(param!$E$2:$E$5,MATCH(Table10[[#This Row],[Moda]],param!$A$2:$A$5,0))</f>
        <v>250</v>
      </c>
    </row>
    <row r="83" spans="1:8" x14ac:dyDescent="0.25">
      <c r="A83" t="s">
        <v>55</v>
      </c>
      <c r="B83" t="s">
        <v>52</v>
      </c>
      <c r="C83" t="s">
        <v>134</v>
      </c>
      <c r="D83">
        <f>INDEX(distances!$B$2:$AU$47,MATCH(A83,distances!$A$2:$A$47,0),MATCH(B83,distances!$B$1:$AU$1,0))</f>
        <v>143</v>
      </c>
      <c r="E83" s="7">
        <f>IF(Table10[[#This Row],[Asal]]="Jakarta",INDEX(param!$C$2:$E$5,MATCH(Table10[[#This Row],[Moda]],param!$A$2:$A$5,0),1),INDEX(param!$C$6:$E$9,MATCH(Table10[[#This Row],[Moda]],param!$A$6:$A$9,0),1))</f>
        <v>8186</v>
      </c>
      <c r="F83" s="7">
        <f>IF(Table10[[#This Row],[Asal]]="Jakarta",INDEX(param!$C$2:$E$5,MATCH(Table10[[#This Row],[Moda]],param!$A$2:$A$5,0),2),INDEX(param!$C$6:$E$9,MATCH(Table10[[#This Row],[Moda]],param!$A$6:$A$9,0),2))</f>
        <v>40806</v>
      </c>
      <c r="G83" s="7">
        <f>Table10[[#This Row],[jarak_param]]*Table10[[#This Row],[jarak]]</f>
        <v>5835258</v>
      </c>
      <c r="H83" s="3">
        <f>INDEX(param!$E$2:$E$5,MATCH(Table10[[#This Row],[Moda]],param!$A$2:$A$5,0))</f>
        <v>250</v>
      </c>
    </row>
    <row r="84" spans="1:8" x14ac:dyDescent="0.25">
      <c r="A84" t="s">
        <v>55</v>
      </c>
      <c r="B84" t="s">
        <v>53</v>
      </c>
      <c r="C84" t="s">
        <v>134</v>
      </c>
      <c r="D84">
        <f>INDEX(distances!$B$2:$AU$47,MATCH(A84,distances!$A$2:$A$47,0),MATCH(B84,distances!$B$1:$AU$1,0))</f>
        <v>146</v>
      </c>
      <c r="E84" s="7">
        <f>IF(Table10[[#This Row],[Asal]]="Jakarta",INDEX(param!$C$2:$E$5,MATCH(Table10[[#This Row],[Moda]],param!$A$2:$A$5,0),1),INDEX(param!$C$6:$E$9,MATCH(Table10[[#This Row],[Moda]],param!$A$6:$A$9,0),1))</f>
        <v>8186</v>
      </c>
      <c r="F84" s="7">
        <f>IF(Table10[[#This Row],[Asal]]="Jakarta",INDEX(param!$C$2:$E$5,MATCH(Table10[[#This Row],[Moda]],param!$A$2:$A$5,0),2),INDEX(param!$C$6:$E$9,MATCH(Table10[[#This Row],[Moda]],param!$A$6:$A$9,0),2))</f>
        <v>40806</v>
      </c>
      <c r="G84" s="7">
        <f>Table10[[#This Row],[jarak_param]]*Table10[[#This Row],[jarak]]</f>
        <v>5957676</v>
      </c>
      <c r="H84" s="3">
        <f>INDEX(param!$E$2:$E$5,MATCH(Table10[[#This Row],[Moda]],param!$A$2:$A$5,0))</f>
        <v>250</v>
      </c>
    </row>
    <row r="85" spans="1:8" x14ac:dyDescent="0.25">
      <c r="A85" t="s">
        <v>55</v>
      </c>
      <c r="B85" t="s">
        <v>54</v>
      </c>
      <c r="C85" t="s">
        <v>134</v>
      </c>
      <c r="D85">
        <f>INDEX(distances!$B$2:$AU$47,MATCH(A85,distances!$A$2:$A$47,0),MATCH(B85,distances!$B$1:$AU$1,0))</f>
        <v>101</v>
      </c>
      <c r="E85" s="7">
        <f>IF(Table10[[#This Row],[Asal]]="Jakarta",INDEX(param!$C$2:$E$5,MATCH(Table10[[#This Row],[Moda]],param!$A$2:$A$5,0),1),INDEX(param!$C$6:$E$9,MATCH(Table10[[#This Row],[Moda]],param!$A$6:$A$9,0),1))</f>
        <v>8186</v>
      </c>
      <c r="F85" s="7">
        <f>IF(Table10[[#This Row],[Asal]]="Jakarta",INDEX(param!$C$2:$E$5,MATCH(Table10[[#This Row],[Moda]],param!$A$2:$A$5,0),2),INDEX(param!$C$6:$E$9,MATCH(Table10[[#This Row],[Moda]],param!$A$6:$A$9,0),2))</f>
        <v>40806</v>
      </c>
      <c r="G85" s="7">
        <f>Table10[[#This Row],[jarak_param]]*Table10[[#This Row],[jarak]]</f>
        <v>4121406</v>
      </c>
      <c r="H85" s="3">
        <f>INDEX(param!$E$2:$E$5,MATCH(Table10[[#This Row],[Moda]],param!$A$2:$A$5,0))</f>
        <v>250</v>
      </c>
    </row>
    <row r="86" spans="1:8" x14ac:dyDescent="0.25">
      <c r="A86" t="s">
        <v>55</v>
      </c>
      <c r="B86" t="s">
        <v>57</v>
      </c>
      <c r="C86" t="s">
        <v>134</v>
      </c>
      <c r="D86">
        <f>INDEX(distances!$B$2:$AU$47,MATCH(A86,distances!$A$2:$A$47,0),MATCH(B86,distances!$B$1:$AU$1,0))</f>
        <v>168</v>
      </c>
      <c r="E86" s="7">
        <f>IF(Table10[[#This Row],[Asal]]="Jakarta",INDEX(param!$C$2:$E$5,MATCH(Table10[[#This Row],[Moda]],param!$A$2:$A$5,0),1),INDEX(param!$C$6:$E$9,MATCH(Table10[[#This Row],[Moda]],param!$A$6:$A$9,0),1))</f>
        <v>8186</v>
      </c>
      <c r="F86" s="7">
        <f>IF(Table10[[#This Row],[Asal]]="Jakarta",INDEX(param!$C$2:$E$5,MATCH(Table10[[#This Row],[Moda]],param!$A$2:$A$5,0),2),INDEX(param!$C$6:$E$9,MATCH(Table10[[#This Row],[Moda]],param!$A$6:$A$9,0),2))</f>
        <v>40806</v>
      </c>
      <c r="G86" s="7">
        <f>Table10[[#This Row],[jarak_param]]*Table10[[#This Row],[jarak]]</f>
        <v>6855408</v>
      </c>
      <c r="H86" s="3">
        <f>INDEX(param!$E$2:$E$5,MATCH(Table10[[#This Row],[Moda]],param!$A$2:$A$5,0))</f>
        <v>250</v>
      </c>
    </row>
    <row r="87" spans="1:8" x14ac:dyDescent="0.25">
      <c r="A87" t="s">
        <v>55</v>
      </c>
      <c r="B87" t="s">
        <v>58</v>
      </c>
      <c r="C87" t="s">
        <v>134</v>
      </c>
      <c r="D87">
        <f>INDEX(distances!$B$2:$AU$47,MATCH(A87,distances!$A$2:$A$47,0),MATCH(B87,distances!$B$1:$AU$1,0))</f>
        <v>200</v>
      </c>
      <c r="E87" s="7">
        <f>IF(Table10[[#This Row],[Asal]]="Jakarta",INDEX(param!$C$2:$E$5,MATCH(Table10[[#This Row],[Moda]],param!$A$2:$A$5,0),1),INDEX(param!$C$6:$E$9,MATCH(Table10[[#This Row],[Moda]],param!$A$6:$A$9,0),1))</f>
        <v>8186</v>
      </c>
      <c r="F87" s="7">
        <f>IF(Table10[[#This Row],[Asal]]="Jakarta",INDEX(param!$C$2:$E$5,MATCH(Table10[[#This Row],[Moda]],param!$A$2:$A$5,0),2),INDEX(param!$C$6:$E$9,MATCH(Table10[[#This Row],[Moda]],param!$A$6:$A$9,0),2))</f>
        <v>40806</v>
      </c>
      <c r="G87" s="7">
        <f>Table10[[#This Row],[jarak_param]]*Table10[[#This Row],[jarak]]</f>
        <v>8161200</v>
      </c>
      <c r="H87" s="3">
        <f>INDEX(param!$E$2:$E$5,MATCH(Table10[[#This Row],[Moda]],param!$A$2:$A$5,0))</f>
        <v>250</v>
      </c>
    </row>
    <row r="88" spans="1:8" x14ac:dyDescent="0.25">
      <c r="A88" t="s">
        <v>55</v>
      </c>
      <c r="B88" t="s">
        <v>59</v>
      </c>
      <c r="C88" t="s">
        <v>134</v>
      </c>
      <c r="D88">
        <f>INDEX(distances!$B$2:$AU$47,MATCH(A88,distances!$A$2:$A$47,0),MATCH(B88,distances!$B$1:$AU$1,0))</f>
        <v>218</v>
      </c>
      <c r="E88" s="7">
        <f>IF(Table10[[#This Row],[Asal]]="Jakarta",INDEX(param!$C$2:$E$5,MATCH(Table10[[#This Row],[Moda]],param!$A$2:$A$5,0),1),INDEX(param!$C$6:$E$9,MATCH(Table10[[#This Row],[Moda]],param!$A$6:$A$9,0),1))</f>
        <v>8186</v>
      </c>
      <c r="F88" s="7">
        <f>IF(Table10[[#This Row],[Asal]]="Jakarta",INDEX(param!$C$2:$E$5,MATCH(Table10[[#This Row],[Moda]],param!$A$2:$A$5,0),2),INDEX(param!$C$6:$E$9,MATCH(Table10[[#This Row],[Moda]],param!$A$6:$A$9,0),2))</f>
        <v>40806</v>
      </c>
      <c r="G88" s="7">
        <f>Table10[[#This Row],[jarak_param]]*Table10[[#This Row],[jarak]]</f>
        <v>8895708</v>
      </c>
      <c r="H88" s="3">
        <f>INDEX(param!$E$2:$E$5,MATCH(Table10[[#This Row],[Moda]],param!$A$2:$A$5,0))</f>
        <v>250</v>
      </c>
    </row>
    <row r="89" spans="1:8" x14ac:dyDescent="0.25">
      <c r="A89" t="s">
        <v>55</v>
      </c>
      <c r="B89" t="s">
        <v>60</v>
      </c>
      <c r="C89" t="s">
        <v>134</v>
      </c>
      <c r="D89">
        <f>INDEX(distances!$B$2:$AU$47,MATCH(A89,distances!$A$2:$A$47,0),MATCH(B89,distances!$B$1:$AU$1,0))</f>
        <v>398</v>
      </c>
      <c r="E89" s="7">
        <f>IF(Table10[[#This Row],[Asal]]="Jakarta",INDEX(param!$C$2:$E$5,MATCH(Table10[[#This Row],[Moda]],param!$A$2:$A$5,0),1),INDEX(param!$C$6:$E$9,MATCH(Table10[[#This Row],[Moda]],param!$A$6:$A$9,0),1))</f>
        <v>8186</v>
      </c>
      <c r="F89" s="7">
        <f>IF(Table10[[#This Row],[Asal]]="Jakarta",INDEX(param!$C$2:$E$5,MATCH(Table10[[#This Row],[Moda]],param!$A$2:$A$5,0),2),INDEX(param!$C$6:$E$9,MATCH(Table10[[#This Row],[Moda]],param!$A$6:$A$9,0),2))</f>
        <v>40806</v>
      </c>
      <c r="G89" s="7">
        <f>Table10[[#This Row],[jarak_param]]*Table10[[#This Row],[jarak]]</f>
        <v>16240788</v>
      </c>
      <c r="H89" s="3">
        <f>INDEX(param!$E$2:$E$5,MATCH(Table10[[#This Row],[Moda]],param!$A$2:$A$5,0))</f>
        <v>250</v>
      </c>
    </row>
    <row r="90" spans="1:8" x14ac:dyDescent="0.25">
      <c r="A90" t="s">
        <v>55</v>
      </c>
      <c r="B90" t="s">
        <v>61</v>
      </c>
      <c r="C90" t="s">
        <v>134</v>
      </c>
      <c r="D90">
        <f>INDEX(distances!$B$2:$AU$47,MATCH(A90,distances!$A$2:$A$47,0),MATCH(B90,distances!$B$1:$AU$1,0))</f>
        <v>482</v>
      </c>
      <c r="E90" s="7">
        <f>IF(Table10[[#This Row],[Asal]]="Jakarta",INDEX(param!$C$2:$E$5,MATCH(Table10[[#This Row],[Moda]],param!$A$2:$A$5,0),1),INDEX(param!$C$6:$E$9,MATCH(Table10[[#This Row],[Moda]],param!$A$6:$A$9,0),1))</f>
        <v>8186</v>
      </c>
      <c r="F90" s="7">
        <f>IF(Table10[[#This Row],[Asal]]="Jakarta",INDEX(param!$C$2:$E$5,MATCH(Table10[[#This Row],[Moda]],param!$A$2:$A$5,0),2),INDEX(param!$C$6:$E$9,MATCH(Table10[[#This Row],[Moda]],param!$A$6:$A$9,0),2))</f>
        <v>40806</v>
      </c>
      <c r="G90" s="7">
        <f>Table10[[#This Row],[jarak_param]]*Table10[[#This Row],[jarak]]</f>
        <v>19668492</v>
      </c>
      <c r="H90" s="3">
        <f>INDEX(param!$E$2:$E$5,MATCH(Table10[[#This Row],[Moda]],param!$A$2:$A$5,0))</f>
        <v>250</v>
      </c>
    </row>
    <row r="91" spans="1:8" x14ac:dyDescent="0.25">
      <c r="A91" t="s">
        <v>55</v>
      </c>
      <c r="B91" t="s">
        <v>62</v>
      </c>
      <c r="C91" t="s">
        <v>134</v>
      </c>
      <c r="D91">
        <f>INDEX(distances!$B$2:$AU$47,MATCH(A91,distances!$A$2:$A$47,0),MATCH(B91,distances!$B$1:$AU$1,0))</f>
        <v>478</v>
      </c>
      <c r="E91" s="7">
        <f>IF(Table10[[#This Row],[Asal]]="Jakarta",INDEX(param!$C$2:$E$5,MATCH(Table10[[#This Row],[Moda]],param!$A$2:$A$5,0),1),INDEX(param!$C$6:$E$9,MATCH(Table10[[#This Row],[Moda]],param!$A$6:$A$9,0),1))</f>
        <v>8186</v>
      </c>
      <c r="F91" s="7">
        <f>IF(Table10[[#This Row],[Asal]]="Jakarta",INDEX(param!$C$2:$E$5,MATCH(Table10[[#This Row],[Moda]],param!$A$2:$A$5,0),2),INDEX(param!$C$6:$E$9,MATCH(Table10[[#This Row],[Moda]],param!$A$6:$A$9,0),2))</f>
        <v>40806</v>
      </c>
      <c r="G91" s="7">
        <f>Table10[[#This Row],[jarak_param]]*Table10[[#This Row],[jarak]]</f>
        <v>19505268</v>
      </c>
      <c r="H91" s="3">
        <f>INDEX(param!$E$2:$E$5,MATCH(Table10[[#This Row],[Moda]],param!$A$2:$A$5,0))</f>
        <v>250</v>
      </c>
    </row>
    <row r="92" spans="1:8" x14ac:dyDescent="0.25">
      <c r="A92" t="s">
        <v>55</v>
      </c>
      <c r="B92" t="s">
        <v>63</v>
      </c>
      <c r="C92" t="s">
        <v>134</v>
      </c>
      <c r="D92">
        <f>INDEX(distances!$B$2:$AU$47,MATCH(A92,distances!$A$2:$A$47,0),MATCH(B92,distances!$B$1:$AU$1,0))</f>
        <v>648</v>
      </c>
      <c r="E92" s="7">
        <f>IF(Table10[[#This Row],[Asal]]="Jakarta",INDEX(param!$C$2:$E$5,MATCH(Table10[[#This Row],[Moda]],param!$A$2:$A$5,0),1),INDEX(param!$C$6:$E$9,MATCH(Table10[[#This Row],[Moda]],param!$A$6:$A$9,0),1))</f>
        <v>8186</v>
      </c>
      <c r="F92" s="7">
        <f>IF(Table10[[#This Row],[Asal]]="Jakarta",INDEX(param!$C$2:$E$5,MATCH(Table10[[#This Row],[Moda]],param!$A$2:$A$5,0),2),INDEX(param!$C$6:$E$9,MATCH(Table10[[#This Row],[Moda]],param!$A$6:$A$9,0),2))</f>
        <v>40806</v>
      </c>
      <c r="G92" s="7">
        <f>Table10[[#This Row],[jarak_param]]*Table10[[#This Row],[jarak]]</f>
        <v>26442288</v>
      </c>
      <c r="H92" s="3">
        <f>INDEX(param!$E$2:$E$5,MATCH(Table10[[#This Row],[Moda]],param!$A$2:$A$5,0))</f>
        <v>250</v>
      </c>
    </row>
    <row r="93" spans="1:8" x14ac:dyDescent="0.25">
      <c r="A93" t="s">
        <v>57</v>
      </c>
      <c r="B93" t="s">
        <v>47</v>
      </c>
      <c r="C93" t="s">
        <v>134</v>
      </c>
      <c r="D93">
        <f>INDEX(distances!$B$2:$AU$47,MATCH(A93,distances!$A$2:$A$47,0),MATCH(B93,distances!$B$1:$AU$1,0))</f>
        <v>643</v>
      </c>
      <c r="E93" s="7">
        <f>IF(Table10[[#This Row],[Asal]]="Jakarta",INDEX(param!$C$2:$E$5,MATCH(Table10[[#This Row],[Moda]],param!$A$2:$A$5,0),1),INDEX(param!$C$6:$E$9,MATCH(Table10[[#This Row],[Moda]],param!$A$6:$A$9,0),1))</f>
        <v>8186</v>
      </c>
      <c r="F93" s="7">
        <f>IF(Table10[[#This Row],[Asal]]="Jakarta",INDEX(param!$C$2:$E$5,MATCH(Table10[[#This Row],[Moda]],param!$A$2:$A$5,0),2),INDEX(param!$C$6:$E$9,MATCH(Table10[[#This Row],[Moda]],param!$A$6:$A$9,0),2))</f>
        <v>40806</v>
      </c>
      <c r="G93" s="7">
        <f>Table10[[#This Row],[jarak_param]]*Table10[[#This Row],[jarak]]</f>
        <v>26238258</v>
      </c>
      <c r="H93" s="3">
        <f>INDEX(param!$E$2:$E$5,MATCH(Table10[[#This Row],[Moda]],param!$A$2:$A$5,0))</f>
        <v>250</v>
      </c>
    </row>
    <row r="94" spans="1:8" x14ac:dyDescent="0.25">
      <c r="A94" t="s">
        <v>57</v>
      </c>
      <c r="B94" t="s">
        <v>50</v>
      </c>
      <c r="C94" t="s">
        <v>134</v>
      </c>
      <c r="D94">
        <f>INDEX(distances!$B$2:$AU$47,MATCH(A94,distances!$A$2:$A$47,0),MATCH(B94,distances!$B$1:$AU$1,0))</f>
        <v>522</v>
      </c>
      <c r="E94" s="7">
        <f>IF(Table10[[#This Row],[Asal]]="Jakarta",INDEX(param!$C$2:$E$5,MATCH(Table10[[#This Row],[Moda]],param!$A$2:$A$5,0),1),INDEX(param!$C$6:$E$9,MATCH(Table10[[#This Row],[Moda]],param!$A$6:$A$9,0),1))</f>
        <v>8186</v>
      </c>
      <c r="F94" s="7">
        <f>IF(Table10[[#This Row],[Asal]]="Jakarta",INDEX(param!$C$2:$E$5,MATCH(Table10[[#This Row],[Moda]],param!$A$2:$A$5,0),2),INDEX(param!$C$6:$E$9,MATCH(Table10[[#This Row],[Moda]],param!$A$6:$A$9,0),2))</f>
        <v>40806</v>
      </c>
      <c r="G94" s="7">
        <f>Table10[[#This Row],[jarak_param]]*Table10[[#This Row],[jarak]]</f>
        <v>21300732</v>
      </c>
      <c r="H94" s="3">
        <f>INDEX(param!$E$2:$E$5,MATCH(Table10[[#This Row],[Moda]],param!$A$2:$A$5,0))</f>
        <v>250</v>
      </c>
    </row>
    <row r="95" spans="1:8" x14ac:dyDescent="0.25">
      <c r="A95" t="s">
        <v>57</v>
      </c>
      <c r="B95" t="s">
        <v>51</v>
      </c>
      <c r="C95" t="s">
        <v>134</v>
      </c>
      <c r="D95">
        <f>INDEX(distances!$B$2:$AU$47,MATCH(A95,distances!$A$2:$A$47,0),MATCH(B95,distances!$B$1:$AU$1,0))</f>
        <v>520</v>
      </c>
      <c r="E95" s="7">
        <f>IF(Table10[[#This Row],[Asal]]="Jakarta",INDEX(param!$C$2:$E$5,MATCH(Table10[[#This Row],[Moda]],param!$A$2:$A$5,0),1),INDEX(param!$C$6:$E$9,MATCH(Table10[[#This Row],[Moda]],param!$A$6:$A$9,0),1))</f>
        <v>8186</v>
      </c>
      <c r="F95" s="7">
        <f>IF(Table10[[#This Row],[Asal]]="Jakarta",INDEX(param!$C$2:$E$5,MATCH(Table10[[#This Row],[Moda]],param!$A$2:$A$5,0),2),INDEX(param!$C$6:$E$9,MATCH(Table10[[#This Row],[Moda]],param!$A$6:$A$9,0),2))</f>
        <v>40806</v>
      </c>
      <c r="G95" s="7">
        <f>Table10[[#This Row],[jarak_param]]*Table10[[#This Row],[jarak]]</f>
        <v>21219120</v>
      </c>
      <c r="H95" s="3">
        <f>INDEX(param!$E$2:$E$5,MATCH(Table10[[#This Row],[Moda]],param!$A$2:$A$5,0))</f>
        <v>250</v>
      </c>
    </row>
    <row r="96" spans="1:8" x14ac:dyDescent="0.25">
      <c r="A96" t="s">
        <v>57</v>
      </c>
      <c r="B96" t="s">
        <v>52</v>
      </c>
      <c r="C96" t="s">
        <v>134</v>
      </c>
      <c r="D96">
        <f>INDEX(distances!$B$2:$AU$47,MATCH(A96,distances!$A$2:$A$47,0),MATCH(B96,distances!$B$1:$AU$1,0))</f>
        <v>295</v>
      </c>
      <c r="E96" s="7">
        <f>IF(Table10[[#This Row],[Asal]]="Jakarta",INDEX(param!$C$2:$E$5,MATCH(Table10[[#This Row],[Moda]],param!$A$2:$A$5,0),1),INDEX(param!$C$6:$E$9,MATCH(Table10[[#This Row],[Moda]],param!$A$6:$A$9,0),1))</f>
        <v>8186</v>
      </c>
      <c r="F96" s="7">
        <f>IF(Table10[[#This Row],[Asal]]="Jakarta",INDEX(param!$C$2:$E$5,MATCH(Table10[[#This Row],[Moda]],param!$A$2:$A$5,0),2),INDEX(param!$C$6:$E$9,MATCH(Table10[[#This Row],[Moda]],param!$A$6:$A$9,0),2))</f>
        <v>40806</v>
      </c>
      <c r="G96" s="7">
        <f>Table10[[#This Row],[jarak_param]]*Table10[[#This Row],[jarak]]</f>
        <v>12037770</v>
      </c>
      <c r="H96" s="3">
        <f>INDEX(param!$E$2:$E$5,MATCH(Table10[[#This Row],[Moda]],param!$A$2:$A$5,0))</f>
        <v>250</v>
      </c>
    </row>
    <row r="97" spans="1:8" x14ac:dyDescent="0.25">
      <c r="A97" t="s">
        <v>57</v>
      </c>
      <c r="B97" t="s">
        <v>53</v>
      </c>
      <c r="C97" t="s">
        <v>134</v>
      </c>
      <c r="D97">
        <f>INDEX(distances!$B$2:$AU$47,MATCH(A97,distances!$A$2:$A$47,0),MATCH(B97,distances!$B$1:$AU$1,0))</f>
        <v>314</v>
      </c>
      <c r="E97" s="7">
        <f>IF(Table10[[#This Row],[Asal]]="Jakarta",INDEX(param!$C$2:$E$5,MATCH(Table10[[#This Row],[Moda]],param!$A$2:$A$5,0),1),INDEX(param!$C$6:$E$9,MATCH(Table10[[#This Row],[Moda]],param!$A$6:$A$9,0),1))</f>
        <v>8186</v>
      </c>
      <c r="F97" s="7">
        <f>IF(Table10[[#This Row],[Asal]]="Jakarta",INDEX(param!$C$2:$E$5,MATCH(Table10[[#This Row],[Moda]],param!$A$2:$A$5,0),2),INDEX(param!$C$6:$E$9,MATCH(Table10[[#This Row],[Moda]],param!$A$6:$A$9,0),2))</f>
        <v>40806</v>
      </c>
      <c r="G97" s="7">
        <f>Table10[[#This Row],[jarak_param]]*Table10[[#This Row],[jarak]]</f>
        <v>12813084</v>
      </c>
      <c r="H97" s="3">
        <f>INDEX(param!$E$2:$E$5,MATCH(Table10[[#This Row],[Moda]],param!$A$2:$A$5,0))</f>
        <v>250</v>
      </c>
    </row>
    <row r="98" spans="1:8" x14ac:dyDescent="0.25">
      <c r="A98" t="s">
        <v>57</v>
      </c>
      <c r="B98" t="s">
        <v>54</v>
      </c>
      <c r="C98" t="s">
        <v>134</v>
      </c>
      <c r="D98">
        <f>INDEX(distances!$B$2:$AU$47,MATCH(A98,distances!$A$2:$A$47,0),MATCH(B98,distances!$B$1:$AU$1,0))</f>
        <v>242</v>
      </c>
      <c r="E98" s="7">
        <f>IF(Table10[[#This Row],[Asal]]="Jakarta",INDEX(param!$C$2:$E$5,MATCH(Table10[[#This Row],[Moda]],param!$A$2:$A$5,0),1),INDEX(param!$C$6:$E$9,MATCH(Table10[[#This Row],[Moda]],param!$A$6:$A$9,0),1))</f>
        <v>8186</v>
      </c>
      <c r="F98" s="7">
        <f>IF(Table10[[#This Row],[Asal]]="Jakarta",INDEX(param!$C$2:$E$5,MATCH(Table10[[#This Row],[Moda]],param!$A$2:$A$5,0),2),INDEX(param!$C$6:$E$9,MATCH(Table10[[#This Row],[Moda]],param!$A$6:$A$9,0),2))</f>
        <v>40806</v>
      </c>
      <c r="G98" s="7">
        <f>Table10[[#This Row],[jarak_param]]*Table10[[#This Row],[jarak]]</f>
        <v>9875052</v>
      </c>
      <c r="H98" s="3">
        <f>INDEX(param!$E$2:$E$5,MATCH(Table10[[#This Row],[Moda]],param!$A$2:$A$5,0))</f>
        <v>250</v>
      </c>
    </row>
    <row r="99" spans="1:8" x14ac:dyDescent="0.25">
      <c r="A99" t="s">
        <v>57</v>
      </c>
      <c r="B99" t="s">
        <v>55</v>
      </c>
      <c r="C99" t="s">
        <v>134</v>
      </c>
      <c r="D99">
        <f>INDEX(distances!$B$2:$AU$47,MATCH(A99,distances!$A$2:$A$47,0),MATCH(B99,distances!$B$1:$AU$1,0))</f>
        <v>168</v>
      </c>
      <c r="E99" s="7">
        <f>IF(Table10[[#This Row],[Asal]]="Jakarta",INDEX(param!$C$2:$E$5,MATCH(Table10[[#This Row],[Moda]],param!$A$2:$A$5,0),1),INDEX(param!$C$6:$E$9,MATCH(Table10[[#This Row],[Moda]],param!$A$6:$A$9,0),1))</f>
        <v>8186</v>
      </c>
      <c r="F99" s="7">
        <f>IF(Table10[[#This Row],[Asal]]="Jakarta",INDEX(param!$C$2:$E$5,MATCH(Table10[[#This Row],[Moda]],param!$A$2:$A$5,0),2),INDEX(param!$C$6:$E$9,MATCH(Table10[[#This Row],[Moda]],param!$A$6:$A$9,0),2))</f>
        <v>40806</v>
      </c>
      <c r="G99" s="7">
        <f>Table10[[#This Row],[jarak_param]]*Table10[[#This Row],[jarak]]</f>
        <v>6855408</v>
      </c>
      <c r="H99" s="3">
        <f>INDEX(param!$E$2:$E$5,MATCH(Table10[[#This Row],[Moda]],param!$A$2:$A$5,0))</f>
        <v>250</v>
      </c>
    </row>
    <row r="100" spans="1:8" x14ac:dyDescent="0.25">
      <c r="A100" t="s">
        <v>57</v>
      </c>
      <c r="B100" t="s">
        <v>58</v>
      </c>
      <c r="C100" t="s">
        <v>134</v>
      </c>
      <c r="D100">
        <f>INDEX(distances!$B$2:$AU$47,MATCH(A100,distances!$A$2:$A$47,0),MATCH(B100,distances!$B$1:$AU$1,0))</f>
        <v>124</v>
      </c>
      <c r="E100" s="7">
        <f>IF(Table10[[#This Row],[Asal]]="Jakarta",INDEX(param!$C$2:$E$5,MATCH(Table10[[#This Row],[Moda]],param!$A$2:$A$5,0),1),INDEX(param!$C$6:$E$9,MATCH(Table10[[#This Row],[Moda]],param!$A$6:$A$9,0),1))</f>
        <v>8186</v>
      </c>
      <c r="F100" s="7">
        <f>IF(Table10[[#This Row],[Asal]]="Jakarta",INDEX(param!$C$2:$E$5,MATCH(Table10[[#This Row],[Moda]],param!$A$2:$A$5,0),2),INDEX(param!$C$6:$E$9,MATCH(Table10[[#This Row],[Moda]],param!$A$6:$A$9,0),2))</f>
        <v>40806</v>
      </c>
      <c r="G100" s="7">
        <f>Table10[[#This Row],[jarak_param]]*Table10[[#This Row],[jarak]]</f>
        <v>5059944</v>
      </c>
      <c r="H100" s="3">
        <f>INDEX(param!$E$2:$E$5,MATCH(Table10[[#This Row],[Moda]],param!$A$2:$A$5,0))</f>
        <v>250</v>
      </c>
    </row>
    <row r="101" spans="1:8" x14ac:dyDescent="0.25">
      <c r="A101" t="s">
        <v>57</v>
      </c>
      <c r="B101" t="s">
        <v>59</v>
      </c>
      <c r="C101" t="s">
        <v>134</v>
      </c>
      <c r="D101">
        <f>INDEX(distances!$B$2:$AU$47,MATCH(A101,distances!$A$2:$A$47,0),MATCH(B101,distances!$B$1:$AU$1,0))</f>
        <v>66</v>
      </c>
      <c r="E101" s="7">
        <f>IF(Table10[[#This Row],[Asal]]="Jakarta",INDEX(param!$C$2:$E$5,MATCH(Table10[[#This Row],[Moda]],param!$A$2:$A$5,0),1),INDEX(param!$C$6:$E$9,MATCH(Table10[[#This Row],[Moda]],param!$A$6:$A$9,0),1))</f>
        <v>8186</v>
      </c>
      <c r="F101" s="7">
        <f>IF(Table10[[#This Row],[Asal]]="Jakarta",INDEX(param!$C$2:$E$5,MATCH(Table10[[#This Row],[Moda]],param!$A$2:$A$5,0),2),INDEX(param!$C$6:$E$9,MATCH(Table10[[#This Row],[Moda]],param!$A$6:$A$9,0),2))</f>
        <v>40806</v>
      </c>
      <c r="G101" s="7">
        <f>Table10[[#This Row],[jarak_param]]*Table10[[#This Row],[jarak]]</f>
        <v>2693196</v>
      </c>
      <c r="H101" s="3">
        <f>INDEX(param!$E$2:$E$5,MATCH(Table10[[#This Row],[Moda]],param!$A$2:$A$5,0))</f>
        <v>250</v>
      </c>
    </row>
    <row r="102" spans="1:8" x14ac:dyDescent="0.25">
      <c r="A102" t="s">
        <v>57</v>
      </c>
      <c r="B102" t="s">
        <v>60</v>
      </c>
      <c r="C102" t="s">
        <v>134</v>
      </c>
      <c r="D102">
        <f>INDEX(distances!$B$2:$AU$47,MATCH(A102,distances!$A$2:$A$47,0),MATCH(B102,distances!$B$1:$AU$1,0))</f>
        <v>249</v>
      </c>
      <c r="E102" s="7">
        <f>IF(Table10[[#This Row],[Asal]]="Jakarta",INDEX(param!$C$2:$E$5,MATCH(Table10[[#This Row],[Moda]],param!$A$2:$A$5,0),1),INDEX(param!$C$6:$E$9,MATCH(Table10[[#This Row],[Moda]],param!$A$6:$A$9,0),1))</f>
        <v>8186</v>
      </c>
      <c r="F102" s="7">
        <f>IF(Table10[[#This Row],[Asal]]="Jakarta",INDEX(param!$C$2:$E$5,MATCH(Table10[[#This Row],[Moda]],param!$A$2:$A$5,0),2),INDEX(param!$C$6:$E$9,MATCH(Table10[[#This Row],[Moda]],param!$A$6:$A$9,0),2))</f>
        <v>40806</v>
      </c>
      <c r="G102" s="7">
        <f>Table10[[#This Row],[jarak_param]]*Table10[[#This Row],[jarak]]</f>
        <v>10160694</v>
      </c>
      <c r="H102" s="3">
        <f>INDEX(param!$E$2:$E$5,MATCH(Table10[[#This Row],[Moda]],param!$A$2:$A$5,0))</f>
        <v>250</v>
      </c>
    </row>
    <row r="103" spans="1:8" x14ac:dyDescent="0.25">
      <c r="A103" t="s">
        <v>57</v>
      </c>
      <c r="B103" t="s">
        <v>61</v>
      </c>
      <c r="C103" t="s">
        <v>134</v>
      </c>
      <c r="D103">
        <f>INDEX(distances!$B$2:$AU$47,MATCH(A103,distances!$A$2:$A$47,0),MATCH(B103,distances!$B$1:$AU$1,0))</f>
        <v>336</v>
      </c>
      <c r="E103" s="7">
        <f>IF(Table10[[#This Row],[Asal]]="Jakarta",INDEX(param!$C$2:$E$5,MATCH(Table10[[#This Row],[Moda]],param!$A$2:$A$5,0),1),INDEX(param!$C$6:$E$9,MATCH(Table10[[#This Row],[Moda]],param!$A$6:$A$9,0),1))</f>
        <v>8186</v>
      </c>
      <c r="F103" s="7">
        <f>IF(Table10[[#This Row],[Asal]]="Jakarta",INDEX(param!$C$2:$E$5,MATCH(Table10[[#This Row],[Moda]],param!$A$2:$A$5,0),2),INDEX(param!$C$6:$E$9,MATCH(Table10[[#This Row],[Moda]],param!$A$6:$A$9,0),2))</f>
        <v>40806</v>
      </c>
      <c r="G103" s="7">
        <f>Table10[[#This Row],[jarak_param]]*Table10[[#This Row],[jarak]]</f>
        <v>13710816</v>
      </c>
      <c r="H103" s="3">
        <f>INDEX(param!$E$2:$E$5,MATCH(Table10[[#This Row],[Moda]],param!$A$2:$A$5,0))</f>
        <v>250</v>
      </c>
    </row>
    <row r="104" spans="1:8" x14ac:dyDescent="0.25">
      <c r="A104" t="s">
        <v>57</v>
      </c>
      <c r="B104" t="s">
        <v>62</v>
      </c>
      <c r="C104" t="s">
        <v>134</v>
      </c>
      <c r="D104">
        <f>INDEX(distances!$B$2:$AU$47,MATCH(A104,distances!$A$2:$A$47,0),MATCH(B104,distances!$B$1:$AU$1,0))</f>
        <v>335</v>
      </c>
      <c r="E104" s="7">
        <f>IF(Table10[[#This Row],[Asal]]="Jakarta",INDEX(param!$C$2:$E$5,MATCH(Table10[[#This Row],[Moda]],param!$A$2:$A$5,0),1),INDEX(param!$C$6:$E$9,MATCH(Table10[[#This Row],[Moda]],param!$A$6:$A$9,0),1))</f>
        <v>8186</v>
      </c>
      <c r="F104" s="7">
        <f>IF(Table10[[#This Row],[Asal]]="Jakarta",INDEX(param!$C$2:$E$5,MATCH(Table10[[#This Row],[Moda]],param!$A$2:$A$5,0),2),INDEX(param!$C$6:$E$9,MATCH(Table10[[#This Row],[Moda]],param!$A$6:$A$9,0),2))</f>
        <v>40806</v>
      </c>
      <c r="G104" s="7">
        <f>Table10[[#This Row],[jarak_param]]*Table10[[#This Row],[jarak]]</f>
        <v>13670010</v>
      </c>
      <c r="H104" s="3">
        <f>INDEX(param!$E$2:$E$5,MATCH(Table10[[#This Row],[Moda]],param!$A$2:$A$5,0))</f>
        <v>250</v>
      </c>
    </row>
    <row r="105" spans="1:8" x14ac:dyDescent="0.25">
      <c r="A105" t="s">
        <v>57</v>
      </c>
      <c r="B105" t="s">
        <v>63</v>
      </c>
      <c r="C105" t="s">
        <v>134</v>
      </c>
      <c r="D105">
        <f>INDEX(distances!$B$2:$AU$47,MATCH(A105,distances!$A$2:$A$47,0),MATCH(B105,distances!$B$1:$AU$1,0))</f>
        <v>506</v>
      </c>
      <c r="E105" s="7">
        <f>IF(Table10[[#This Row],[Asal]]="Jakarta",INDEX(param!$C$2:$E$5,MATCH(Table10[[#This Row],[Moda]],param!$A$2:$A$5,0),1),INDEX(param!$C$6:$E$9,MATCH(Table10[[#This Row],[Moda]],param!$A$6:$A$9,0),1))</f>
        <v>8186</v>
      </c>
      <c r="F105" s="7">
        <f>IF(Table10[[#This Row],[Asal]]="Jakarta",INDEX(param!$C$2:$E$5,MATCH(Table10[[#This Row],[Moda]],param!$A$2:$A$5,0),2),INDEX(param!$C$6:$E$9,MATCH(Table10[[#This Row],[Moda]],param!$A$6:$A$9,0),2))</f>
        <v>40806</v>
      </c>
      <c r="G105" s="7">
        <f>Table10[[#This Row],[jarak_param]]*Table10[[#This Row],[jarak]]</f>
        <v>20647836</v>
      </c>
      <c r="H105" s="3">
        <f>INDEX(param!$E$2:$E$5,MATCH(Table10[[#This Row],[Moda]],param!$A$2:$A$5,0))</f>
        <v>250</v>
      </c>
    </row>
    <row r="106" spans="1:8" x14ac:dyDescent="0.25">
      <c r="A106" t="s">
        <v>58</v>
      </c>
      <c r="B106" t="s">
        <v>47</v>
      </c>
      <c r="C106" t="s">
        <v>134</v>
      </c>
      <c r="D106">
        <f>INDEX(distances!$B$2:$AU$47,MATCH(A106,distances!$A$2:$A$47,0),MATCH(B106,distances!$B$1:$AU$1,0))</f>
        <v>582</v>
      </c>
      <c r="E106" s="7">
        <f>IF(Table10[[#This Row],[Asal]]="Jakarta",INDEX(param!$C$2:$E$5,MATCH(Table10[[#This Row],[Moda]],param!$A$2:$A$5,0),1),INDEX(param!$C$6:$E$9,MATCH(Table10[[#This Row],[Moda]],param!$A$6:$A$9,0),1))</f>
        <v>8186</v>
      </c>
      <c r="F106" s="7">
        <f>IF(Table10[[#This Row],[Asal]]="Jakarta",INDEX(param!$C$2:$E$5,MATCH(Table10[[#This Row],[Moda]],param!$A$2:$A$5,0),2),INDEX(param!$C$6:$E$9,MATCH(Table10[[#This Row],[Moda]],param!$A$6:$A$9,0),2))</f>
        <v>40806</v>
      </c>
      <c r="G106" s="7">
        <f>Table10[[#This Row],[jarak_param]]*Table10[[#This Row],[jarak]]</f>
        <v>23749092</v>
      </c>
      <c r="H106" s="3">
        <f>INDEX(param!$E$2:$E$5,MATCH(Table10[[#This Row],[Moda]],param!$A$2:$A$5,0))</f>
        <v>250</v>
      </c>
    </row>
    <row r="107" spans="1:8" x14ac:dyDescent="0.25">
      <c r="A107" t="s">
        <v>58</v>
      </c>
      <c r="B107" t="s">
        <v>50</v>
      </c>
      <c r="C107" t="s">
        <v>134</v>
      </c>
      <c r="D107">
        <f>INDEX(distances!$B$2:$AU$47,MATCH(A107,distances!$A$2:$A$47,0),MATCH(B107,distances!$B$1:$AU$1,0))</f>
        <v>460</v>
      </c>
      <c r="E107" s="7">
        <f>IF(Table10[[#This Row],[Asal]]="Jakarta",INDEX(param!$C$2:$E$5,MATCH(Table10[[#This Row],[Moda]],param!$A$2:$A$5,0),1),INDEX(param!$C$6:$E$9,MATCH(Table10[[#This Row],[Moda]],param!$A$6:$A$9,0),1))</f>
        <v>8186</v>
      </c>
      <c r="F107" s="7">
        <f>IF(Table10[[#This Row],[Asal]]="Jakarta",INDEX(param!$C$2:$E$5,MATCH(Table10[[#This Row],[Moda]],param!$A$2:$A$5,0),2),INDEX(param!$C$6:$E$9,MATCH(Table10[[#This Row],[Moda]],param!$A$6:$A$9,0),2))</f>
        <v>40806</v>
      </c>
      <c r="G107" s="7">
        <f>Table10[[#This Row],[jarak_param]]*Table10[[#This Row],[jarak]]</f>
        <v>18770760</v>
      </c>
      <c r="H107" s="3">
        <f>INDEX(param!$E$2:$E$5,MATCH(Table10[[#This Row],[Moda]],param!$A$2:$A$5,0))</f>
        <v>250</v>
      </c>
    </row>
    <row r="108" spans="1:8" x14ac:dyDescent="0.25">
      <c r="A108" t="s">
        <v>58</v>
      </c>
      <c r="B108" t="s">
        <v>51</v>
      </c>
      <c r="C108" t="s">
        <v>134</v>
      </c>
      <c r="D108">
        <f>INDEX(distances!$B$2:$AU$47,MATCH(A108,distances!$A$2:$A$47,0),MATCH(B108,distances!$B$1:$AU$1,0))</f>
        <v>458</v>
      </c>
      <c r="E108" s="7">
        <f>IF(Table10[[#This Row],[Asal]]="Jakarta",INDEX(param!$C$2:$E$5,MATCH(Table10[[#This Row],[Moda]],param!$A$2:$A$5,0),1),INDEX(param!$C$6:$E$9,MATCH(Table10[[#This Row],[Moda]],param!$A$6:$A$9,0),1))</f>
        <v>8186</v>
      </c>
      <c r="F108" s="7">
        <f>IF(Table10[[#This Row],[Asal]]="Jakarta",INDEX(param!$C$2:$E$5,MATCH(Table10[[#This Row],[Moda]],param!$A$2:$A$5,0),2),INDEX(param!$C$6:$E$9,MATCH(Table10[[#This Row],[Moda]],param!$A$6:$A$9,0),2))</f>
        <v>40806</v>
      </c>
      <c r="G108" s="7">
        <f>Table10[[#This Row],[jarak_param]]*Table10[[#This Row],[jarak]]</f>
        <v>18689148</v>
      </c>
      <c r="H108" s="3">
        <f>INDEX(param!$E$2:$E$5,MATCH(Table10[[#This Row],[Moda]],param!$A$2:$A$5,0))</f>
        <v>250</v>
      </c>
    </row>
    <row r="109" spans="1:8" x14ac:dyDescent="0.25">
      <c r="A109" t="s">
        <v>58</v>
      </c>
      <c r="B109" t="s">
        <v>52</v>
      </c>
      <c r="C109" t="s">
        <v>134</v>
      </c>
      <c r="D109">
        <f>INDEX(distances!$B$2:$AU$47,MATCH(A109,distances!$A$2:$A$47,0),MATCH(B109,distances!$B$1:$AU$1,0))</f>
        <v>337</v>
      </c>
      <c r="E109" s="7">
        <f>IF(Table10[[#This Row],[Asal]]="Jakarta",INDEX(param!$C$2:$E$5,MATCH(Table10[[#This Row],[Moda]],param!$A$2:$A$5,0),1),INDEX(param!$C$6:$E$9,MATCH(Table10[[#This Row],[Moda]],param!$A$6:$A$9,0),1))</f>
        <v>8186</v>
      </c>
      <c r="F109" s="7">
        <f>IF(Table10[[#This Row],[Asal]]="Jakarta",INDEX(param!$C$2:$E$5,MATCH(Table10[[#This Row],[Moda]],param!$A$2:$A$5,0),2),INDEX(param!$C$6:$E$9,MATCH(Table10[[#This Row],[Moda]],param!$A$6:$A$9,0),2))</f>
        <v>40806</v>
      </c>
      <c r="G109" s="7">
        <f>Table10[[#This Row],[jarak_param]]*Table10[[#This Row],[jarak]]</f>
        <v>13751622</v>
      </c>
      <c r="H109" s="3">
        <f>INDEX(param!$E$2:$E$5,MATCH(Table10[[#This Row],[Moda]],param!$A$2:$A$5,0))</f>
        <v>250</v>
      </c>
    </row>
    <row r="110" spans="1:8" x14ac:dyDescent="0.25">
      <c r="A110" t="s">
        <v>58</v>
      </c>
      <c r="B110" t="s">
        <v>53</v>
      </c>
      <c r="C110" t="s">
        <v>134</v>
      </c>
      <c r="D110">
        <f>INDEX(distances!$B$2:$AU$47,MATCH(A110,distances!$A$2:$A$47,0),MATCH(B110,distances!$B$1:$AU$1,0))</f>
        <v>252</v>
      </c>
      <c r="E110" s="7">
        <f>IF(Table10[[#This Row],[Asal]]="Jakarta",INDEX(param!$C$2:$E$5,MATCH(Table10[[#This Row],[Moda]],param!$A$2:$A$5,0),1),INDEX(param!$C$6:$E$9,MATCH(Table10[[#This Row],[Moda]],param!$A$6:$A$9,0),1))</f>
        <v>8186</v>
      </c>
      <c r="F110" s="7">
        <f>IF(Table10[[#This Row],[Asal]]="Jakarta",INDEX(param!$C$2:$E$5,MATCH(Table10[[#This Row],[Moda]],param!$A$2:$A$5,0),2),INDEX(param!$C$6:$E$9,MATCH(Table10[[#This Row],[Moda]],param!$A$6:$A$9,0),2))</f>
        <v>40806</v>
      </c>
      <c r="G110" s="7">
        <f>Table10[[#This Row],[jarak_param]]*Table10[[#This Row],[jarak]]</f>
        <v>10283112</v>
      </c>
      <c r="H110" s="3">
        <f>INDEX(param!$E$2:$E$5,MATCH(Table10[[#This Row],[Moda]],param!$A$2:$A$5,0))</f>
        <v>250</v>
      </c>
    </row>
    <row r="111" spans="1:8" x14ac:dyDescent="0.25">
      <c r="A111" t="s">
        <v>58</v>
      </c>
      <c r="B111" t="s">
        <v>54</v>
      </c>
      <c r="C111" t="s">
        <v>134</v>
      </c>
      <c r="D111">
        <f>INDEX(distances!$B$2:$AU$47,MATCH(A111,distances!$A$2:$A$47,0),MATCH(B111,distances!$B$1:$AU$1,0))</f>
        <v>170</v>
      </c>
      <c r="E111" s="7">
        <f>IF(Table10[[#This Row],[Asal]]="Jakarta",INDEX(param!$C$2:$E$5,MATCH(Table10[[#This Row],[Moda]],param!$A$2:$A$5,0),1),INDEX(param!$C$6:$E$9,MATCH(Table10[[#This Row],[Moda]],param!$A$6:$A$9,0),1))</f>
        <v>8186</v>
      </c>
      <c r="F111" s="7">
        <f>IF(Table10[[#This Row],[Asal]]="Jakarta",INDEX(param!$C$2:$E$5,MATCH(Table10[[#This Row],[Moda]],param!$A$2:$A$5,0),2),INDEX(param!$C$6:$E$9,MATCH(Table10[[#This Row],[Moda]],param!$A$6:$A$9,0),2))</f>
        <v>40806</v>
      </c>
      <c r="G111" s="7">
        <f>Table10[[#This Row],[jarak_param]]*Table10[[#This Row],[jarak]]</f>
        <v>6937020</v>
      </c>
      <c r="H111" s="3">
        <f>INDEX(param!$E$2:$E$5,MATCH(Table10[[#This Row],[Moda]],param!$A$2:$A$5,0))</f>
        <v>250</v>
      </c>
    </row>
    <row r="112" spans="1:8" x14ac:dyDescent="0.25">
      <c r="A112" t="s">
        <v>58</v>
      </c>
      <c r="B112" t="s">
        <v>55</v>
      </c>
      <c r="C112" t="s">
        <v>134</v>
      </c>
      <c r="D112">
        <f>INDEX(distances!$B$2:$AU$47,MATCH(A112,distances!$A$2:$A$47,0),MATCH(B112,distances!$B$1:$AU$1,0))</f>
        <v>200</v>
      </c>
      <c r="E112" s="7">
        <f>IF(Table10[[#This Row],[Asal]]="Jakarta",INDEX(param!$C$2:$E$5,MATCH(Table10[[#This Row],[Moda]],param!$A$2:$A$5,0),1),INDEX(param!$C$6:$E$9,MATCH(Table10[[#This Row],[Moda]],param!$A$6:$A$9,0),1))</f>
        <v>8186</v>
      </c>
      <c r="F112" s="7">
        <f>IF(Table10[[#This Row],[Asal]]="Jakarta",INDEX(param!$C$2:$E$5,MATCH(Table10[[#This Row],[Moda]],param!$A$2:$A$5,0),2),INDEX(param!$C$6:$E$9,MATCH(Table10[[#This Row],[Moda]],param!$A$6:$A$9,0),2))</f>
        <v>40806</v>
      </c>
      <c r="G112" s="7">
        <f>Table10[[#This Row],[jarak_param]]*Table10[[#This Row],[jarak]]</f>
        <v>8161200</v>
      </c>
      <c r="H112" s="3">
        <f>INDEX(param!$E$2:$E$5,MATCH(Table10[[#This Row],[Moda]],param!$A$2:$A$5,0))</f>
        <v>250</v>
      </c>
    </row>
    <row r="113" spans="1:8" x14ac:dyDescent="0.25">
      <c r="A113" t="s">
        <v>58</v>
      </c>
      <c r="B113" t="s">
        <v>57</v>
      </c>
      <c r="C113" t="s">
        <v>134</v>
      </c>
      <c r="D113">
        <f>INDEX(distances!$B$2:$AU$47,MATCH(A113,distances!$A$2:$A$47,0),MATCH(B113,distances!$B$1:$AU$1,0))</f>
        <v>124</v>
      </c>
      <c r="E113" s="7">
        <f>IF(Table10[[#This Row],[Asal]]="Jakarta",INDEX(param!$C$2:$E$5,MATCH(Table10[[#This Row],[Moda]],param!$A$2:$A$5,0),1),INDEX(param!$C$6:$E$9,MATCH(Table10[[#This Row],[Moda]],param!$A$6:$A$9,0),1))</f>
        <v>8186</v>
      </c>
      <c r="F113" s="7">
        <f>IF(Table10[[#This Row],[Asal]]="Jakarta",INDEX(param!$C$2:$E$5,MATCH(Table10[[#This Row],[Moda]],param!$A$2:$A$5,0),2),INDEX(param!$C$6:$E$9,MATCH(Table10[[#This Row],[Moda]],param!$A$6:$A$9,0),2))</f>
        <v>40806</v>
      </c>
      <c r="G113" s="7">
        <f>Table10[[#This Row],[jarak_param]]*Table10[[#This Row],[jarak]]</f>
        <v>5059944</v>
      </c>
      <c r="H113" s="3">
        <f>INDEX(param!$E$2:$E$5,MATCH(Table10[[#This Row],[Moda]],param!$A$2:$A$5,0))</f>
        <v>250</v>
      </c>
    </row>
    <row r="114" spans="1:8" x14ac:dyDescent="0.25">
      <c r="A114" t="s">
        <v>58</v>
      </c>
      <c r="B114" t="s">
        <v>59</v>
      </c>
      <c r="C114" t="s">
        <v>134</v>
      </c>
      <c r="D114">
        <f>INDEX(distances!$B$2:$AU$47,MATCH(A114,distances!$A$2:$A$47,0),MATCH(B114,distances!$B$1:$AU$1,0))</f>
        <v>123</v>
      </c>
      <c r="E114" s="7">
        <f>IF(Table10[[#This Row],[Asal]]="Jakarta",INDEX(param!$C$2:$E$5,MATCH(Table10[[#This Row],[Moda]],param!$A$2:$A$5,0),1),INDEX(param!$C$6:$E$9,MATCH(Table10[[#This Row],[Moda]],param!$A$6:$A$9,0),1))</f>
        <v>8186</v>
      </c>
      <c r="F114" s="7">
        <f>IF(Table10[[#This Row],[Asal]]="Jakarta",INDEX(param!$C$2:$E$5,MATCH(Table10[[#This Row],[Moda]],param!$A$2:$A$5,0),2),INDEX(param!$C$6:$E$9,MATCH(Table10[[#This Row],[Moda]],param!$A$6:$A$9,0),2))</f>
        <v>40806</v>
      </c>
      <c r="G114" s="7">
        <f>Table10[[#This Row],[jarak_param]]*Table10[[#This Row],[jarak]]</f>
        <v>5019138</v>
      </c>
      <c r="H114" s="3">
        <f>INDEX(param!$E$2:$E$5,MATCH(Table10[[#This Row],[Moda]],param!$A$2:$A$5,0))</f>
        <v>250</v>
      </c>
    </row>
    <row r="115" spans="1:8" x14ac:dyDescent="0.25">
      <c r="A115" t="s">
        <v>58</v>
      </c>
      <c r="B115" t="s">
        <v>60</v>
      </c>
      <c r="C115" t="s">
        <v>134</v>
      </c>
      <c r="D115">
        <f>INDEX(distances!$B$2:$AU$47,MATCH(A115,distances!$A$2:$A$47,0),MATCH(B115,distances!$B$1:$AU$1,0))</f>
        <v>276</v>
      </c>
      <c r="E115" s="7">
        <f>IF(Table10[[#This Row],[Asal]]="Jakarta",INDEX(param!$C$2:$E$5,MATCH(Table10[[#This Row],[Moda]],param!$A$2:$A$5,0),1),INDEX(param!$C$6:$E$9,MATCH(Table10[[#This Row],[Moda]],param!$A$6:$A$9,0),1))</f>
        <v>8186</v>
      </c>
      <c r="F115" s="7">
        <f>IF(Table10[[#This Row],[Asal]]="Jakarta",INDEX(param!$C$2:$E$5,MATCH(Table10[[#This Row],[Moda]],param!$A$2:$A$5,0),2),INDEX(param!$C$6:$E$9,MATCH(Table10[[#This Row],[Moda]],param!$A$6:$A$9,0),2))</f>
        <v>40806</v>
      </c>
      <c r="G115" s="7">
        <f>Table10[[#This Row],[jarak_param]]*Table10[[#This Row],[jarak]]</f>
        <v>11262456</v>
      </c>
      <c r="H115" s="3">
        <f>INDEX(param!$E$2:$E$5,MATCH(Table10[[#This Row],[Moda]],param!$A$2:$A$5,0))</f>
        <v>250</v>
      </c>
    </row>
    <row r="116" spans="1:8" x14ac:dyDescent="0.25">
      <c r="A116" t="s">
        <v>58</v>
      </c>
      <c r="B116" t="s">
        <v>61</v>
      </c>
      <c r="C116" t="s">
        <v>134</v>
      </c>
      <c r="D116">
        <f>INDEX(distances!$B$2:$AU$47,MATCH(A116,distances!$A$2:$A$47,0),MATCH(B116,distances!$B$1:$AU$1,0))</f>
        <v>363</v>
      </c>
      <c r="E116" s="7">
        <f>IF(Table10[[#This Row],[Asal]]="Jakarta",INDEX(param!$C$2:$E$5,MATCH(Table10[[#This Row],[Moda]],param!$A$2:$A$5,0),1),INDEX(param!$C$6:$E$9,MATCH(Table10[[#This Row],[Moda]],param!$A$6:$A$9,0),1))</f>
        <v>8186</v>
      </c>
      <c r="F116" s="7">
        <f>IF(Table10[[#This Row],[Asal]]="Jakarta",INDEX(param!$C$2:$E$5,MATCH(Table10[[#This Row],[Moda]],param!$A$2:$A$5,0),2),INDEX(param!$C$6:$E$9,MATCH(Table10[[#This Row],[Moda]],param!$A$6:$A$9,0),2))</f>
        <v>40806</v>
      </c>
      <c r="G116" s="7">
        <f>Table10[[#This Row],[jarak_param]]*Table10[[#This Row],[jarak]]</f>
        <v>14812578</v>
      </c>
      <c r="H116" s="3">
        <f>INDEX(param!$E$2:$E$5,MATCH(Table10[[#This Row],[Moda]],param!$A$2:$A$5,0))</f>
        <v>250</v>
      </c>
    </row>
    <row r="117" spans="1:8" x14ac:dyDescent="0.25">
      <c r="A117" t="s">
        <v>58</v>
      </c>
      <c r="B117" t="s">
        <v>62</v>
      </c>
      <c r="C117" t="s">
        <v>134</v>
      </c>
      <c r="D117">
        <f>INDEX(distances!$B$2:$AU$47,MATCH(A117,distances!$A$2:$A$47,0),MATCH(B117,distances!$B$1:$AU$1,0))</f>
        <v>359</v>
      </c>
      <c r="E117" s="7">
        <f>IF(Table10[[#This Row],[Asal]]="Jakarta",INDEX(param!$C$2:$E$5,MATCH(Table10[[#This Row],[Moda]],param!$A$2:$A$5,0),1),INDEX(param!$C$6:$E$9,MATCH(Table10[[#This Row],[Moda]],param!$A$6:$A$9,0),1))</f>
        <v>8186</v>
      </c>
      <c r="F117" s="7">
        <f>IF(Table10[[#This Row],[Asal]]="Jakarta",INDEX(param!$C$2:$E$5,MATCH(Table10[[#This Row],[Moda]],param!$A$2:$A$5,0),2),INDEX(param!$C$6:$E$9,MATCH(Table10[[#This Row],[Moda]],param!$A$6:$A$9,0),2))</f>
        <v>40806</v>
      </c>
      <c r="G117" s="7">
        <f>Table10[[#This Row],[jarak_param]]*Table10[[#This Row],[jarak]]</f>
        <v>14649354</v>
      </c>
      <c r="H117" s="3">
        <f>INDEX(param!$E$2:$E$5,MATCH(Table10[[#This Row],[Moda]],param!$A$2:$A$5,0))</f>
        <v>250</v>
      </c>
    </row>
    <row r="118" spans="1:8" x14ac:dyDescent="0.25">
      <c r="A118" t="s">
        <v>58</v>
      </c>
      <c r="B118" t="s">
        <v>63</v>
      </c>
      <c r="C118" t="s">
        <v>134</v>
      </c>
      <c r="D118">
        <f>INDEX(distances!$B$2:$AU$47,MATCH(A118,distances!$A$2:$A$47,0),MATCH(B118,distances!$B$1:$AU$1,0))</f>
        <v>528</v>
      </c>
      <c r="E118" s="7">
        <f>IF(Table10[[#This Row],[Asal]]="Jakarta",INDEX(param!$C$2:$E$5,MATCH(Table10[[#This Row],[Moda]],param!$A$2:$A$5,0),1),INDEX(param!$C$6:$E$9,MATCH(Table10[[#This Row],[Moda]],param!$A$6:$A$9,0),1))</f>
        <v>8186</v>
      </c>
      <c r="F118" s="7">
        <f>IF(Table10[[#This Row],[Asal]]="Jakarta",INDEX(param!$C$2:$E$5,MATCH(Table10[[#This Row],[Moda]],param!$A$2:$A$5,0),2),INDEX(param!$C$6:$E$9,MATCH(Table10[[#This Row],[Moda]],param!$A$6:$A$9,0),2))</f>
        <v>40806</v>
      </c>
      <c r="G118" s="7">
        <f>Table10[[#This Row],[jarak_param]]*Table10[[#This Row],[jarak]]</f>
        <v>21545568</v>
      </c>
      <c r="H118" s="3">
        <f>INDEX(param!$E$2:$E$5,MATCH(Table10[[#This Row],[Moda]],param!$A$2:$A$5,0))</f>
        <v>250</v>
      </c>
    </row>
    <row r="119" spans="1:8" x14ac:dyDescent="0.25">
      <c r="A119" t="s">
        <v>59</v>
      </c>
      <c r="B119" t="s">
        <v>47</v>
      </c>
      <c r="C119" t="s">
        <v>134</v>
      </c>
      <c r="D119">
        <f>INDEX(distances!$B$2:$AU$47,MATCH(A119,distances!$A$2:$A$47,0),MATCH(B119,distances!$B$1:$AU$1,0))</f>
        <v>676</v>
      </c>
      <c r="E119" s="7">
        <f>IF(Table10[[#This Row],[Asal]]="Jakarta",INDEX(param!$C$2:$E$5,MATCH(Table10[[#This Row],[Moda]],param!$A$2:$A$5,0),1),INDEX(param!$C$6:$E$9,MATCH(Table10[[#This Row],[Moda]],param!$A$6:$A$9,0),1))</f>
        <v>8186</v>
      </c>
      <c r="F119" s="7">
        <f>IF(Table10[[#This Row],[Asal]]="Jakarta",INDEX(param!$C$2:$E$5,MATCH(Table10[[#This Row],[Moda]],param!$A$2:$A$5,0),2),INDEX(param!$C$6:$E$9,MATCH(Table10[[#This Row],[Moda]],param!$A$6:$A$9,0),2))</f>
        <v>40806</v>
      </c>
      <c r="G119" s="7">
        <f>Table10[[#This Row],[jarak_param]]*Table10[[#This Row],[jarak]]</f>
        <v>27584856</v>
      </c>
      <c r="H119" s="3">
        <f>INDEX(param!$E$2:$E$5,MATCH(Table10[[#This Row],[Moda]],param!$A$2:$A$5,0))</f>
        <v>250</v>
      </c>
    </row>
    <row r="120" spans="1:8" x14ac:dyDescent="0.25">
      <c r="A120" t="s">
        <v>59</v>
      </c>
      <c r="B120" t="s">
        <v>50</v>
      </c>
      <c r="C120" t="s">
        <v>134</v>
      </c>
      <c r="D120">
        <f>INDEX(distances!$B$2:$AU$47,MATCH(A120,distances!$A$2:$A$47,0),MATCH(B120,distances!$B$1:$AU$1,0))</f>
        <v>554</v>
      </c>
      <c r="E120" s="7">
        <f>IF(Table10[[#This Row],[Asal]]="Jakarta",INDEX(param!$C$2:$E$5,MATCH(Table10[[#This Row],[Moda]],param!$A$2:$A$5,0),1),INDEX(param!$C$6:$E$9,MATCH(Table10[[#This Row],[Moda]],param!$A$6:$A$9,0),1))</f>
        <v>8186</v>
      </c>
      <c r="F120" s="7">
        <f>IF(Table10[[#This Row],[Asal]]="Jakarta",INDEX(param!$C$2:$E$5,MATCH(Table10[[#This Row],[Moda]],param!$A$2:$A$5,0),2),INDEX(param!$C$6:$E$9,MATCH(Table10[[#This Row],[Moda]],param!$A$6:$A$9,0),2))</f>
        <v>40806</v>
      </c>
      <c r="G120" s="7">
        <f>Table10[[#This Row],[jarak_param]]*Table10[[#This Row],[jarak]]</f>
        <v>22606524</v>
      </c>
      <c r="H120" s="3">
        <f>INDEX(param!$E$2:$E$5,MATCH(Table10[[#This Row],[Moda]],param!$A$2:$A$5,0))</f>
        <v>250</v>
      </c>
    </row>
    <row r="121" spans="1:8" x14ac:dyDescent="0.25">
      <c r="A121" t="s">
        <v>59</v>
      </c>
      <c r="B121" t="s">
        <v>51</v>
      </c>
      <c r="C121" t="s">
        <v>134</v>
      </c>
      <c r="D121">
        <f>INDEX(distances!$B$2:$AU$47,MATCH(A121,distances!$A$2:$A$47,0),MATCH(B121,distances!$B$1:$AU$1,0))</f>
        <v>552</v>
      </c>
      <c r="E121" s="7">
        <f>IF(Table10[[#This Row],[Asal]]="Jakarta",INDEX(param!$C$2:$E$5,MATCH(Table10[[#This Row],[Moda]],param!$A$2:$A$5,0),1),INDEX(param!$C$6:$E$9,MATCH(Table10[[#This Row],[Moda]],param!$A$6:$A$9,0),1))</f>
        <v>8186</v>
      </c>
      <c r="F121" s="7">
        <f>IF(Table10[[#This Row],[Asal]]="Jakarta",INDEX(param!$C$2:$E$5,MATCH(Table10[[#This Row],[Moda]],param!$A$2:$A$5,0),2),INDEX(param!$C$6:$E$9,MATCH(Table10[[#This Row],[Moda]],param!$A$6:$A$9,0),2))</f>
        <v>40806</v>
      </c>
      <c r="G121" s="7">
        <f>Table10[[#This Row],[jarak_param]]*Table10[[#This Row],[jarak]]</f>
        <v>22524912</v>
      </c>
      <c r="H121" s="3">
        <f>INDEX(param!$E$2:$E$5,MATCH(Table10[[#This Row],[Moda]],param!$A$2:$A$5,0))</f>
        <v>250</v>
      </c>
    </row>
    <row r="122" spans="1:8" x14ac:dyDescent="0.25">
      <c r="A122" t="s">
        <v>59</v>
      </c>
      <c r="B122" t="s">
        <v>52</v>
      </c>
      <c r="C122" t="s">
        <v>134</v>
      </c>
      <c r="D122">
        <f>INDEX(distances!$B$2:$AU$47,MATCH(A122,distances!$A$2:$A$47,0),MATCH(B122,distances!$B$1:$AU$1,0))</f>
        <v>364</v>
      </c>
      <c r="E122" s="7">
        <f>IF(Table10[[#This Row],[Asal]]="Jakarta",INDEX(param!$C$2:$E$5,MATCH(Table10[[#This Row],[Moda]],param!$A$2:$A$5,0),1),INDEX(param!$C$6:$E$9,MATCH(Table10[[#This Row],[Moda]],param!$A$6:$A$9,0),1))</f>
        <v>8186</v>
      </c>
      <c r="F122" s="7">
        <f>IF(Table10[[#This Row],[Asal]]="Jakarta",INDEX(param!$C$2:$E$5,MATCH(Table10[[#This Row],[Moda]],param!$A$2:$A$5,0),2),INDEX(param!$C$6:$E$9,MATCH(Table10[[#This Row],[Moda]],param!$A$6:$A$9,0),2))</f>
        <v>40806</v>
      </c>
      <c r="G122" s="7">
        <f>Table10[[#This Row],[jarak_param]]*Table10[[#This Row],[jarak]]</f>
        <v>14853384</v>
      </c>
      <c r="H122" s="3">
        <f>INDEX(param!$E$2:$E$5,MATCH(Table10[[#This Row],[Moda]],param!$A$2:$A$5,0))</f>
        <v>250</v>
      </c>
    </row>
    <row r="123" spans="1:8" x14ac:dyDescent="0.25">
      <c r="A123" t="s">
        <v>59</v>
      </c>
      <c r="B123" t="s">
        <v>53</v>
      </c>
      <c r="C123" t="s">
        <v>134</v>
      </c>
      <c r="D123">
        <f>INDEX(distances!$B$2:$AU$47,MATCH(A123,distances!$A$2:$A$47,0),MATCH(B123,distances!$B$1:$AU$1,0))</f>
        <v>347</v>
      </c>
      <c r="E123" s="7">
        <f>IF(Table10[[#This Row],[Asal]]="Jakarta",INDEX(param!$C$2:$E$5,MATCH(Table10[[#This Row],[Moda]],param!$A$2:$A$5,0),1),INDEX(param!$C$6:$E$9,MATCH(Table10[[#This Row],[Moda]],param!$A$6:$A$9,0),1))</f>
        <v>8186</v>
      </c>
      <c r="F123" s="7">
        <f>IF(Table10[[#This Row],[Asal]]="Jakarta",INDEX(param!$C$2:$E$5,MATCH(Table10[[#This Row],[Moda]],param!$A$2:$A$5,0),2),INDEX(param!$C$6:$E$9,MATCH(Table10[[#This Row],[Moda]],param!$A$6:$A$9,0),2))</f>
        <v>40806</v>
      </c>
      <c r="G123" s="7">
        <f>Table10[[#This Row],[jarak_param]]*Table10[[#This Row],[jarak]]</f>
        <v>14159682</v>
      </c>
      <c r="H123" s="3">
        <f>INDEX(param!$E$2:$E$5,MATCH(Table10[[#This Row],[Moda]],param!$A$2:$A$5,0))</f>
        <v>250</v>
      </c>
    </row>
    <row r="124" spans="1:8" x14ac:dyDescent="0.25">
      <c r="A124" t="s">
        <v>59</v>
      </c>
      <c r="B124" t="s">
        <v>54</v>
      </c>
      <c r="C124" t="s">
        <v>134</v>
      </c>
      <c r="D124">
        <f>INDEX(distances!$B$2:$AU$47,MATCH(A124,distances!$A$2:$A$47,0),MATCH(B124,distances!$B$1:$AU$1,0))</f>
        <v>264</v>
      </c>
      <c r="E124" s="7">
        <f>IF(Table10[[#This Row],[Asal]]="Jakarta",INDEX(param!$C$2:$E$5,MATCH(Table10[[#This Row],[Moda]],param!$A$2:$A$5,0),1),INDEX(param!$C$6:$E$9,MATCH(Table10[[#This Row],[Moda]],param!$A$6:$A$9,0),1))</f>
        <v>8186</v>
      </c>
      <c r="F124" s="7">
        <f>IF(Table10[[#This Row],[Asal]]="Jakarta",INDEX(param!$C$2:$E$5,MATCH(Table10[[#This Row],[Moda]],param!$A$2:$A$5,0),2),INDEX(param!$C$6:$E$9,MATCH(Table10[[#This Row],[Moda]],param!$A$6:$A$9,0),2))</f>
        <v>40806</v>
      </c>
      <c r="G124" s="7">
        <f>Table10[[#This Row],[jarak_param]]*Table10[[#This Row],[jarak]]</f>
        <v>10772784</v>
      </c>
      <c r="H124" s="3">
        <f>INDEX(param!$E$2:$E$5,MATCH(Table10[[#This Row],[Moda]],param!$A$2:$A$5,0))</f>
        <v>250</v>
      </c>
    </row>
    <row r="125" spans="1:8" x14ac:dyDescent="0.25">
      <c r="A125" t="s">
        <v>59</v>
      </c>
      <c r="B125" t="s">
        <v>55</v>
      </c>
      <c r="C125" t="s">
        <v>134</v>
      </c>
      <c r="D125">
        <f>INDEX(distances!$B$2:$AU$47,MATCH(A125,distances!$A$2:$A$47,0),MATCH(B125,distances!$B$1:$AU$1,0))</f>
        <v>218</v>
      </c>
      <c r="E125" s="7">
        <f>IF(Table10[[#This Row],[Asal]]="Jakarta",INDEX(param!$C$2:$E$5,MATCH(Table10[[#This Row],[Moda]],param!$A$2:$A$5,0),1),INDEX(param!$C$6:$E$9,MATCH(Table10[[#This Row],[Moda]],param!$A$6:$A$9,0),1))</f>
        <v>8186</v>
      </c>
      <c r="F125" s="7">
        <f>IF(Table10[[#This Row],[Asal]]="Jakarta",INDEX(param!$C$2:$E$5,MATCH(Table10[[#This Row],[Moda]],param!$A$2:$A$5,0),2),INDEX(param!$C$6:$E$9,MATCH(Table10[[#This Row],[Moda]],param!$A$6:$A$9,0),2))</f>
        <v>40806</v>
      </c>
      <c r="G125" s="7">
        <f>Table10[[#This Row],[jarak_param]]*Table10[[#This Row],[jarak]]</f>
        <v>8895708</v>
      </c>
      <c r="H125" s="3">
        <f>INDEX(param!$E$2:$E$5,MATCH(Table10[[#This Row],[Moda]],param!$A$2:$A$5,0))</f>
        <v>250</v>
      </c>
    </row>
    <row r="126" spans="1:8" x14ac:dyDescent="0.25">
      <c r="A126" t="s">
        <v>59</v>
      </c>
      <c r="B126" t="s">
        <v>57</v>
      </c>
      <c r="C126" t="s">
        <v>134</v>
      </c>
      <c r="D126">
        <f>INDEX(distances!$B$2:$AU$47,MATCH(A126,distances!$A$2:$A$47,0),MATCH(B126,distances!$B$1:$AU$1,0))</f>
        <v>66</v>
      </c>
      <c r="E126" s="7">
        <f>IF(Table10[[#This Row],[Asal]]="Jakarta",INDEX(param!$C$2:$E$5,MATCH(Table10[[#This Row],[Moda]],param!$A$2:$A$5,0),1),INDEX(param!$C$6:$E$9,MATCH(Table10[[#This Row],[Moda]],param!$A$6:$A$9,0),1))</f>
        <v>8186</v>
      </c>
      <c r="F126" s="7">
        <f>IF(Table10[[#This Row],[Asal]]="Jakarta",INDEX(param!$C$2:$E$5,MATCH(Table10[[#This Row],[Moda]],param!$A$2:$A$5,0),2),INDEX(param!$C$6:$E$9,MATCH(Table10[[#This Row],[Moda]],param!$A$6:$A$9,0),2))</f>
        <v>40806</v>
      </c>
      <c r="G126" s="7">
        <f>Table10[[#This Row],[jarak_param]]*Table10[[#This Row],[jarak]]</f>
        <v>2693196</v>
      </c>
      <c r="H126" s="3">
        <f>INDEX(param!$E$2:$E$5,MATCH(Table10[[#This Row],[Moda]],param!$A$2:$A$5,0))</f>
        <v>250</v>
      </c>
    </row>
    <row r="127" spans="1:8" x14ac:dyDescent="0.25">
      <c r="A127" t="s">
        <v>59</v>
      </c>
      <c r="B127" t="s">
        <v>58</v>
      </c>
      <c r="C127" t="s">
        <v>134</v>
      </c>
      <c r="D127">
        <f>INDEX(distances!$B$2:$AU$47,MATCH(A127,distances!$A$2:$A$47,0),MATCH(B127,distances!$B$1:$AU$1,0))</f>
        <v>123</v>
      </c>
      <c r="E127" s="7">
        <f>IF(Table10[[#This Row],[Asal]]="Jakarta",INDEX(param!$C$2:$E$5,MATCH(Table10[[#This Row],[Moda]],param!$A$2:$A$5,0),1),INDEX(param!$C$6:$E$9,MATCH(Table10[[#This Row],[Moda]],param!$A$6:$A$9,0),1))</f>
        <v>8186</v>
      </c>
      <c r="F127" s="7">
        <f>IF(Table10[[#This Row],[Asal]]="Jakarta",INDEX(param!$C$2:$E$5,MATCH(Table10[[#This Row],[Moda]],param!$A$2:$A$5,0),2),INDEX(param!$C$6:$E$9,MATCH(Table10[[#This Row],[Moda]],param!$A$6:$A$9,0),2))</f>
        <v>40806</v>
      </c>
      <c r="G127" s="7">
        <f>Table10[[#This Row],[jarak_param]]*Table10[[#This Row],[jarak]]</f>
        <v>5019138</v>
      </c>
      <c r="H127" s="3">
        <f>INDEX(param!$E$2:$E$5,MATCH(Table10[[#This Row],[Moda]],param!$A$2:$A$5,0))</f>
        <v>250</v>
      </c>
    </row>
    <row r="128" spans="1:8" x14ac:dyDescent="0.25">
      <c r="A128" t="s">
        <v>59</v>
      </c>
      <c r="B128" t="s">
        <v>60</v>
      </c>
      <c r="C128" t="s">
        <v>134</v>
      </c>
      <c r="D128">
        <f>INDEX(distances!$B$2:$AU$47,MATCH(A128,distances!$A$2:$A$47,0),MATCH(B128,distances!$B$1:$AU$1,0))</f>
        <v>182</v>
      </c>
      <c r="E128" s="7">
        <f>IF(Table10[[#This Row],[Asal]]="Jakarta",INDEX(param!$C$2:$E$5,MATCH(Table10[[#This Row],[Moda]],param!$A$2:$A$5,0),1),INDEX(param!$C$6:$E$9,MATCH(Table10[[#This Row],[Moda]],param!$A$6:$A$9,0),1))</f>
        <v>8186</v>
      </c>
      <c r="F128" s="7">
        <f>IF(Table10[[#This Row],[Asal]]="Jakarta",INDEX(param!$C$2:$E$5,MATCH(Table10[[#This Row],[Moda]],param!$A$2:$A$5,0),2),INDEX(param!$C$6:$E$9,MATCH(Table10[[#This Row],[Moda]],param!$A$6:$A$9,0),2))</f>
        <v>40806</v>
      </c>
      <c r="G128" s="7">
        <f>Table10[[#This Row],[jarak_param]]*Table10[[#This Row],[jarak]]</f>
        <v>7426692</v>
      </c>
      <c r="H128" s="3">
        <f>INDEX(param!$E$2:$E$5,MATCH(Table10[[#This Row],[Moda]],param!$A$2:$A$5,0))</f>
        <v>250</v>
      </c>
    </row>
    <row r="129" spans="1:8" x14ac:dyDescent="0.25">
      <c r="A129" t="s">
        <v>59</v>
      </c>
      <c r="B129" t="s">
        <v>61</v>
      </c>
      <c r="C129" t="s">
        <v>134</v>
      </c>
      <c r="D129">
        <f>INDEX(distances!$B$2:$AU$47,MATCH(A129,distances!$A$2:$A$47,0),MATCH(B129,distances!$B$1:$AU$1,0))</f>
        <v>269</v>
      </c>
      <c r="E129" s="7">
        <f>IF(Table10[[#This Row],[Asal]]="Jakarta",INDEX(param!$C$2:$E$5,MATCH(Table10[[#This Row],[Moda]],param!$A$2:$A$5,0),1),INDEX(param!$C$6:$E$9,MATCH(Table10[[#This Row],[Moda]],param!$A$6:$A$9,0),1))</f>
        <v>8186</v>
      </c>
      <c r="F129" s="7">
        <f>IF(Table10[[#This Row],[Asal]]="Jakarta",INDEX(param!$C$2:$E$5,MATCH(Table10[[#This Row],[Moda]],param!$A$2:$A$5,0),2),INDEX(param!$C$6:$E$9,MATCH(Table10[[#This Row],[Moda]],param!$A$6:$A$9,0),2))</f>
        <v>40806</v>
      </c>
      <c r="G129" s="7">
        <f>Table10[[#This Row],[jarak_param]]*Table10[[#This Row],[jarak]]</f>
        <v>10976814</v>
      </c>
      <c r="H129" s="3">
        <f>INDEX(param!$E$2:$E$5,MATCH(Table10[[#This Row],[Moda]],param!$A$2:$A$5,0))</f>
        <v>250</v>
      </c>
    </row>
    <row r="130" spans="1:8" x14ac:dyDescent="0.25">
      <c r="A130" t="s">
        <v>59</v>
      </c>
      <c r="B130" t="s">
        <v>62</v>
      </c>
      <c r="C130" t="s">
        <v>134</v>
      </c>
      <c r="D130">
        <f>INDEX(distances!$B$2:$AU$47,MATCH(A130,distances!$A$2:$A$47,0),MATCH(B130,distances!$B$1:$AU$1,0))</f>
        <v>268</v>
      </c>
      <c r="E130" s="7">
        <f>IF(Table10[[#This Row],[Asal]]="Jakarta",INDEX(param!$C$2:$E$5,MATCH(Table10[[#This Row],[Moda]],param!$A$2:$A$5,0),1),INDEX(param!$C$6:$E$9,MATCH(Table10[[#This Row],[Moda]],param!$A$6:$A$9,0),1))</f>
        <v>8186</v>
      </c>
      <c r="F130" s="7">
        <f>IF(Table10[[#This Row],[Asal]]="Jakarta",INDEX(param!$C$2:$E$5,MATCH(Table10[[#This Row],[Moda]],param!$A$2:$A$5,0),2),INDEX(param!$C$6:$E$9,MATCH(Table10[[#This Row],[Moda]],param!$A$6:$A$9,0),2))</f>
        <v>40806</v>
      </c>
      <c r="G130" s="7">
        <f>Table10[[#This Row],[jarak_param]]*Table10[[#This Row],[jarak]]</f>
        <v>10936008</v>
      </c>
      <c r="H130" s="3">
        <f>INDEX(param!$E$2:$E$5,MATCH(Table10[[#This Row],[Moda]],param!$A$2:$A$5,0))</f>
        <v>250</v>
      </c>
    </row>
    <row r="131" spans="1:8" x14ac:dyDescent="0.25">
      <c r="A131" t="s">
        <v>59</v>
      </c>
      <c r="B131" t="s">
        <v>63</v>
      </c>
      <c r="C131" t="s">
        <v>134</v>
      </c>
      <c r="D131">
        <f>INDEX(distances!$B$2:$AU$47,MATCH(A131,distances!$A$2:$A$47,0),MATCH(B131,distances!$B$1:$AU$1,0))</f>
        <v>436</v>
      </c>
      <c r="E131" s="7">
        <f>IF(Table10[[#This Row],[Asal]]="Jakarta",INDEX(param!$C$2:$E$5,MATCH(Table10[[#This Row],[Moda]],param!$A$2:$A$5,0),1),INDEX(param!$C$6:$E$9,MATCH(Table10[[#This Row],[Moda]],param!$A$6:$A$9,0),1))</f>
        <v>8186</v>
      </c>
      <c r="F131" s="7">
        <f>IF(Table10[[#This Row],[Asal]]="Jakarta",INDEX(param!$C$2:$E$5,MATCH(Table10[[#This Row],[Moda]],param!$A$2:$A$5,0),2),INDEX(param!$C$6:$E$9,MATCH(Table10[[#This Row],[Moda]],param!$A$6:$A$9,0),2))</f>
        <v>40806</v>
      </c>
      <c r="G131" s="7">
        <f>Table10[[#This Row],[jarak_param]]*Table10[[#This Row],[jarak]]</f>
        <v>17791416</v>
      </c>
      <c r="H131" s="3">
        <f>INDEX(param!$E$2:$E$5,MATCH(Table10[[#This Row],[Moda]],param!$A$2:$A$5,0))</f>
        <v>250</v>
      </c>
    </row>
    <row r="132" spans="1:8" x14ac:dyDescent="0.25">
      <c r="A132" t="s">
        <v>60</v>
      </c>
      <c r="B132" t="s">
        <v>47</v>
      </c>
      <c r="C132" t="s">
        <v>134</v>
      </c>
      <c r="D132">
        <f>INDEX(distances!$B$2:$AU$47,MATCH(A132,distances!$A$2:$A$47,0),MATCH(B132,distances!$B$1:$AU$1,0))</f>
        <v>856</v>
      </c>
      <c r="E132" s="7">
        <f>IF(Table10[[#This Row],[Asal]]="Jakarta",INDEX(param!$C$2:$E$5,MATCH(Table10[[#This Row],[Moda]],param!$A$2:$A$5,0),1),INDEX(param!$C$6:$E$9,MATCH(Table10[[#This Row],[Moda]],param!$A$6:$A$9,0),1))</f>
        <v>8186</v>
      </c>
      <c r="F132" s="7">
        <f>IF(Table10[[#This Row],[Asal]]="Jakarta",INDEX(param!$C$2:$E$5,MATCH(Table10[[#This Row],[Moda]],param!$A$2:$A$5,0),2),INDEX(param!$C$6:$E$9,MATCH(Table10[[#This Row],[Moda]],param!$A$6:$A$9,0),2))</f>
        <v>40806</v>
      </c>
      <c r="G132" s="7">
        <f>Table10[[#This Row],[jarak_param]]*Table10[[#This Row],[jarak]]</f>
        <v>34929936</v>
      </c>
      <c r="H132" s="3">
        <f>INDEX(param!$E$2:$E$5,MATCH(Table10[[#This Row],[Moda]],param!$A$2:$A$5,0))</f>
        <v>250</v>
      </c>
    </row>
    <row r="133" spans="1:8" x14ac:dyDescent="0.25">
      <c r="A133" t="s">
        <v>60</v>
      </c>
      <c r="B133" t="s">
        <v>50</v>
      </c>
      <c r="C133" t="s">
        <v>134</v>
      </c>
      <c r="D133">
        <f>INDEX(distances!$B$2:$AU$47,MATCH(A133,distances!$A$2:$A$47,0),MATCH(B133,distances!$B$1:$AU$1,0))</f>
        <v>735</v>
      </c>
      <c r="E133" s="7">
        <f>IF(Table10[[#This Row],[Asal]]="Jakarta",INDEX(param!$C$2:$E$5,MATCH(Table10[[#This Row],[Moda]],param!$A$2:$A$5,0),1),INDEX(param!$C$6:$E$9,MATCH(Table10[[#This Row],[Moda]],param!$A$6:$A$9,0),1))</f>
        <v>8186</v>
      </c>
      <c r="F133" s="7">
        <f>IF(Table10[[#This Row],[Asal]]="Jakarta",INDEX(param!$C$2:$E$5,MATCH(Table10[[#This Row],[Moda]],param!$A$2:$A$5,0),2),INDEX(param!$C$6:$E$9,MATCH(Table10[[#This Row],[Moda]],param!$A$6:$A$9,0),2))</f>
        <v>40806</v>
      </c>
      <c r="G133" s="7">
        <f>Table10[[#This Row],[jarak_param]]*Table10[[#This Row],[jarak]]</f>
        <v>29992410</v>
      </c>
      <c r="H133" s="3">
        <f>INDEX(param!$E$2:$E$5,MATCH(Table10[[#This Row],[Moda]],param!$A$2:$A$5,0))</f>
        <v>250</v>
      </c>
    </row>
    <row r="134" spans="1:8" x14ac:dyDescent="0.25">
      <c r="A134" t="s">
        <v>60</v>
      </c>
      <c r="B134" t="s">
        <v>51</v>
      </c>
      <c r="C134" t="s">
        <v>134</v>
      </c>
      <c r="D134">
        <f>INDEX(distances!$B$2:$AU$47,MATCH(A134,distances!$A$2:$A$47,0),MATCH(B134,distances!$B$1:$AU$1,0))</f>
        <v>733</v>
      </c>
      <c r="E134" s="7">
        <f>IF(Table10[[#This Row],[Asal]]="Jakarta",INDEX(param!$C$2:$E$5,MATCH(Table10[[#This Row],[Moda]],param!$A$2:$A$5,0),1),INDEX(param!$C$6:$E$9,MATCH(Table10[[#This Row],[Moda]],param!$A$6:$A$9,0),1))</f>
        <v>8186</v>
      </c>
      <c r="F134" s="7">
        <f>IF(Table10[[#This Row],[Asal]]="Jakarta",INDEX(param!$C$2:$E$5,MATCH(Table10[[#This Row],[Moda]],param!$A$2:$A$5,0),2),INDEX(param!$C$6:$E$9,MATCH(Table10[[#This Row],[Moda]],param!$A$6:$A$9,0),2))</f>
        <v>40806</v>
      </c>
      <c r="G134" s="7">
        <f>Table10[[#This Row],[jarak_param]]*Table10[[#This Row],[jarak]]</f>
        <v>29910798</v>
      </c>
      <c r="H134" s="3">
        <f>INDEX(param!$E$2:$E$5,MATCH(Table10[[#This Row],[Moda]],param!$A$2:$A$5,0))</f>
        <v>250</v>
      </c>
    </row>
    <row r="135" spans="1:8" x14ac:dyDescent="0.25">
      <c r="A135" t="s">
        <v>60</v>
      </c>
      <c r="B135" t="s">
        <v>52</v>
      </c>
      <c r="C135" t="s">
        <v>134</v>
      </c>
      <c r="D135">
        <f>INDEX(distances!$B$2:$AU$47,MATCH(A135,distances!$A$2:$A$47,0),MATCH(B135,distances!$B$1:$AU$1,0))</f>
        <v>552</v>
      </c>
      <c r="E135" s="7">
        <f>IF(Table10[[#This Row],[Asal]]="Jakarta",INDEX(param!$C$2:$E$5,MATCH(Table10[[#This Row],[Moda]],param!$A$2:$A$5,0),1),INDEX(param!$C$6:$E$9,MATCH(Table10[[#This Row],[Moda]],param!$A$6:$A$9,0),1))</f>
        <v>8186</v>
      </c>
      <c r="F135" s="7">
        <f>IF(Table10[[#This Row],[Asal]]="Jakarta",INDEX(param!$C$2:$E$5,MATCH(Table10[[#This Row],[Moda]],param!$A$2:$A$5,0),2),INDEX(param!$C$6:$E$9,MATCH(Table10[[#This Row],[Moda]],param!$A$6:$A$9,0),2))</f>
        <v>40806</v>
      </c>
      <c r="G135" s="7">
        <f>Table10[[#This Row],[jarak_param]]*Table10[[#This Row],[jarak]]</f>
        <v>22524912</v>
      </c>
      <c r="H135" s="3">
        <f>INDEX(param!$E$2:$E$5,MATCH(Table10[[#This Row],[Moda]],param!$A$2:$A$5,0))</f>
        <v>250</v>
      </c>
    </row>
    <row r="136" spans="1:8" x14ac:dyDescent="0.25">
      <c r="A136" t="s">
        <v>60</v>
      </c>
      <c r="B136" t="s">
        <v>53</v>
      </c>
      <c r="C136" t="s">
        <v>134</v>
      </c>
      <c r="D136">
        <f>INDEX(distances!$B$2:$AU$47,MATCH(A136,distances!$A$2:$A$47,0),MATCH(B136,distances!$B$1:$AU$1,0))</f>
        <v>527</v>
      </c>
      <c r="E136" s="7">
        <f>IF(Table10[[#This Row],[Asal]]="Jakarta",INDEX(param!$C$2:$E$5,MATCH(Table10[[#This Row],[Moda]],param!$A$2:$A$5,0),1),INDEX(param!$C$6:$E$9,MATCH(Table10[[#This Row],[Moda]],param!$A$6:$A$9,0),1))</f>
        <v>8186</v>
      </c>
      <c r="F136" s="7">
        <f>IF(Table10[[#This Row],[Asal]]="Jakarta",INDEX(param!$C$2:$E$5,MATCH(Table10[[#This Row],[Moda]],param!$A$2:$A$5,0),2),INDEX(param!$C$6:$E$9,MATCH(Table10[[#This Row],[Moda]],param!$A$6:$A$9,0),2))</f>
        <v>40806</v>
      </c>
      <c r="G136" s="7">
        <f>Table10[[#This Row],[jarak_param]]*Table10[[#This Row],[jarak]]</f>
        <v>21504762</v>
      </c>
      <c r="H136" s="3">
        <f>INDEX(param!$E$2:$E$5,MATCH(Table10[[#This Row],[Moda]],param!$A$2:$A$5,0))</f>
        <v>250</v>
      </c>
    </row>
    <row r="137" spans="1:8" x14ac:dyDescent="0.25">
      <c r="A137" t="s">
        <v>60</v>
      </c>
      <c r="B137" t="s">
        <v>54</v>
      </c>
      <c r="C137" t="s">
        <v>134</v>
      </c>
      <c r="D137">
        <f>INDEX(distances!$B$2:$AU$47,MATCH(A137,distances!$A$2:$A$47,0),MATCH(B137,distances!$B$1:$AU$1,0))</f>
        <v>445</v>
      </c>
      <c r="E137" s="7">
        <f>IF(Table10[[#This Row],[Asal]]="Jakarta",INDEX(param!$C$2:$E$5,MATCH(Table10[[#This Row],[Moda]],param!$A$2:$A$5,0),1),INDEX(param!$C$6:$E$9,MATCH(Table10[[#This Row],[Moda]],param!$A$6:$A$9,0),1))</f>
        <v>8186</v>
      </c>
      <c r="F137" s="7">
        <f>IF(Table10[[#This Row],[Asal]]="Jakarta",INDEX(param!$C$2:$E$5,MATCH(Table10[[#This Row],[Moda]],param!$A$2:$A$5,0),2),INDEX(param!$C$6:$E$9,MATCH(Table10[[#This Row],[Moda]],param!$A$6:$A$9,0),2))</f>
        <v>40806</v>
      </c>
      <c r="G137" s="7">
        <f>Table10[[#This Row],[jarak_param]]*Table10[[#This Row],[jarak]]</f>
        <v>18158670</v>
      </c>
      <c r="H137" s="3">
        <f>INDEX(param!$E$2:$E$5,MATCH(Table10[[#This Row],[Moda]],param!$A$2:$A$5,0))</f>
        <v>250</v>
      </c>
    </row>
    <row r="138" spans="1:8" x14ac:dyDescent="0.25">
      <c r="A138" t="s">
        <v>60</v>
      </c>
      <c r="B138" t="s">
        <v>55</v>
      </c>
      <c r="C138" t="s">
        <v>134</v>
      </c>
      <c r="D138">
        <f>INDEX(distances!$B$2:$AU$47,MATCH(A138,distances!$A$2:$A$47,0),MATCH(B138,distances!$B$1:$AU$1,0))</f>
        <v>398</v>
      </c>
      <c r="E138" s="7">
        <f>IF(Table10[[#This Row],[Asal]]="Jakarta",INDEX(param!$C$2:$E$5,MATCH(Table10[[#This Row],[Moda]],param!$A$2:$A$5,0),1),INDEX(param!$C$6:$E$9,MATCH(Table10[[#This Row],[Moda]],param!$A$6:$A$9,0),1))</f>
        <v>8186</v>
      </c>
      <c r="F138" s="7">
        <f>IF(Table10[[#This Row],[Asal]]="Jakarta",INDEX(param!$C$2:$E$5,MATCH(Table10[[#This Row],[Moda]],param!$A$2:$A$5,0),2),INDEX(param!$C$6:$E$9,MATCH(Table10[[#This Row],[Moda]],param!$A$6:$A$9,0),2))</f>
        <v>40806</v>
      </c>
      <c r="G138" s="7">
        <f>Table10[[#This Row],[jarak_param]]*Table10[[#This Row],[jarak]]</f>
        <v>16240788</v>
      </c>
      <c r="H138" s="3">
        <f>INDEX(param!$E$2:$E$5,MATCH(Table10[[#This Row],[Moda]],param!$A$2:$A$5,0))</f>
        <v>250</v>
      </c>
    </row>
    <row r="139" spans="1:8" x14ac:dyDescent="0.25">
      <c r="A139" t="s">
        <v>60</v>
      </c>
      <c r="B139" t="s">
        <v>57</v>
      </c>
      <c r="C139" t="s">
        <v>134</v>
      </c>
      <c r="D139">
        <f>INDEX(distances!$B$2:$AU$47,MATCH(A139,distances!$A$2:$A$47,0),MATCH(B139,distances!$B$1:$AU$1,0))</f>
        <v>249</v>
      </c>
      <c r="E139" s="7">
        <f>IF(Table10[[#This Row],[Asal]]="Jakarta",INDEX(param!$C$2:$E$5,MATCH(Table10[[#This Row],[Moda]],param!$A$2:$A$5,0),1),INDEX(param!$C$6:$E$9,MATCH(Table10[[#This Row],[Moda]],param!$A$6:$A$9,0),1))</f>
        <v>8186</v>
      </c>
      <c r="F139" s="7">
        <f>IF(Table10[[#This Row],[Asal]]="Jakarta",INDEX(param!$C$2:$E$5,MATCH(Table10[[#This Row],[Moda]],param!$A$2:$A$5,0),2),INDEX(param!$C$6:$E$9,MATCH(Table10[[#This Row],[Moda]],param!$A$6:$A$9,0),2))</f>
        <v>40806</v>
      </c>
      <c r="G139" s="7">
        <f>Table10[[#This Row],[jarak_param]]*Table10[[#This Row],[jarak]]</f>
        <v>10160694</v>
      </c>
      <c r="H139" s="3">
        <f>INDEX(param!$E$2:$E$5,MATCH(Table10[[#This Row],[Moda]],param!$A$2:$A$5,0))</f>
        <v>250</v>
      </c>
    </row>
    <row r="140" spans="1:8" x14ac:dyDescent="0.25">
      <c r="A140" t="s">
        <v>60</v>
      </c>
      <c r="B140" t="s">
        <v>58</v>
      </c>
      <c r="C140" t="s">
        <v>134</v>
      </c>
      <c r="D140">
        <f>INDEX(distances!$B$2:$AU$47,MATCH(A140,distances!$A$2:$A$47,0),MATCH(B140,distances!$B$1:$AU$1,0))</f>
        <v>276</v>
      </c>
      <c r="E140" s="7">
        <f>IF(Table10[[#This Row],[Asal]]="Jakarta",INDEX(param!$C$2:$E$5,MATCH(Table10[[#This Row],[Moda]],param!$A$2:$A$5,0),1),INDEX(param!$C$6:$E$9,MATCH(Table10[[#This Row],[Moda]],param!$A$6:$A$9,0),1))</f>
        <v>8186</v>
      </c>
      <c r="F140" s="7">
        <f>IF(Table10[[#This Row],[Asal]]="Jakarta",INDEX(param!$C$2:$E$5,MATCH(Table10[[#This Row],[Moda]],param!$A$2:$A$5,0),2),INDEX(param!$C$6:$E$9,MATCH(Table10[[#This Row],[Moda]],param!$A$6:$A$9,0),2))</f>
        <v>40806</v>
      </c>
      <c r="G140" s="7">
        <f>Table10[[#This Row],[jarak_param]]*Table10[[#This Row],[jarak]]</f>
        <v>11262456</v>
      </c>
      <c r="H140" s="3">
        <f>INDEX(param!$E$2:$E$5,MATCH(Table10[[#This Row],[Moda]],param!$A$2:$A$5,0))</f>
        <v>250</v>
      </c>
    </row>
    <row r="141" spans="1:8" x14ac:dyDescent="0.25">
      <c r="A141" t="s">
        <v>60</v>
      </c>
      <c r="B141" t="s">
        <v>59</v>
      </c>
      <c r="C141" t="s">
        <v>134</v>
      </c>
      <c r="D141">
        <f>INDEX(distances!$B$2:$AU$47,MATCH(A141,distances!$A$2:$A$47,0),MATCH(B141,distances!$B$1:$AU$1,0))</f>
        <v>182</v>
      </c>
      <c r="E141" s="7">
        <f>IF(Table10[[#This Row],[Asal]]="Jakarta",INDEX(param!$C$2:$E$5,MATCH(Table10[[#This Row],[Moda]],param!$A$2:$A$5,0),1),INDEX(param!$C$6:$E$9,MATCH(Table10[[#This Row],[Moda]],param!$A$6:$A$9,0),1))</f>
        <v>8186</v>
      </c>
      <c r="F141" s="7">
        <f>IF(Table10[[#This Row],[Asal]]="Jakarta",INDEX(param!$C$2:$E$5,MATCH(Table10[[#This Row],[Moda]],param!$A$2:$A$5,0),2),INDEX(param!$C$6:$E$9,MATCH(Table10[[#This Row],[Moda]],param!$A$6:$A$9,0),2))</f>
        <v>40806</v>
      </c>
      <c r="G141" s="7">
        <f>Table10[[#This Row],[jarak_param]]*Table10[[#This Row],[jarak]]</f>
        <v>7426692</v>
      </c>
      <c r="H141" s="3">
        <f>INDEX(param!$E$2:$E$5,MATCH(Table10[[#This Row],[Moda]],param!$A$2:$A$5,0))</f>
        <v>250</v>
      </c>
    </row>
    <row r="142" spans="1:8" x14ac:dyDescent="0.25">
      <c r="A142" t="s">
        <v>60</v>
      </c>
      <c r="B142" t="s">
        <v>61</v>
      </c>
      <c r="C142" t="s">
        <v>134</v>
      </c>
      <c r="D142">
        <f>INDEX(distances!$B$2:$AU$47,MATCH(A142,distances!$A$2:$A$47,0),MATCH(B142,distances!$B$1:$AU$1,0))</f>
        <v>102</v>
      </c>
      <c r="E142" s="7">
        <f>IF(Table10[[#This Row],[Asal]]="Jakarta",INDEX(param!$C$2:$E$5,MATCH(Table10[[#This Row],[Moda]],param!$A$2:$A$5,0),1),INDEX(param!$C$6:$E$9,MATCH(Table10[[#This Row],[Moda]],param!$A$6:$A$9,0),1))</f>
        <v>8186</v>
      </c>
      <c r="F142" s="7">
        <f>IF(Table10[[#This Row],[Asal]]="Jakarta",INDEX(param!$C$2:$E$5,MATCH(Table10[[#This Row],[Moda]],param!$A$2:$A$5,0),2),INDEX(param!$C$6:$E$9,MATCH(Table10[[#This Row],[Moda]],param!$A$6:$A$9,0),2))</f>
        <v>40806</v>
      </c>
      <c r="G142" s="7">
        <f>Table10[[#This Row],[jarak_param]]*Table10[[#This Row],[jarak]]</f>
        <v>4162212</v>
      </c>
      <c r="H142" s="3">
        <f>INDEX(param!$E$2:$E$5,MATCH(Table10[[#This Row],[Moda]],param!$A$2:$A$5,0))</f>
        <v>250</v>
      </c>
    </row>
    <row r="143" spans="1:8" x14ac:dyDescent="0.25">
      <c r="A143" t="s">
        <v>60</v>
      </c>
      <c r="B143" t="s">
        <v>62</v>
      </c>
      <c r="C143" t="s">
        <v>134</v>
      </c>
      <c r="D143">
        <f>INDEX(distances!$B$2:$AU$47,MATCH(A143,distances!$A$2:$A$47,0),MATCH(B143,distances!$B$1:$AU$1,0))</f>
        <v>123</v>
      </c>
      <c r="E143" s="7">
        <f>IF(Table10[[#This Row],[Asal]]="Jakarta",INDEX(param!$C$2:$E$5,MATCH(Table10[[#This Row],[Moda]],param!$A$2:$A$5,0),1),INDEX(param!$C$6:$E$9,MATCH(Table10[[#This Row],[Moda]],param!$A$6:$A$9,0),1))</f>
        <v>8186</v>
      </c>
      <c r="F143" s="7">
        <f>IF(Table10[[#This Row],[Asal]]="Jakarta",INDEX(param!$C$2:$E$5,MATCH(Table10[[#This Row],[Moda]],param!$A$2:$A$5,0),2),INDEX(param!$C$6:$E$9,MATCH(Table10[[#This Row],[Moda]],param!$A$6:$A$9,0),2))</f>
        <v>40806</v>
      </c>
      <c r="G143" s="7">
        <f>Table10[[#This Row],[jarak_param]]*Table10[[#This Row],[jarak]]</f>
        <v>5019138</v>
      </c>
      <c r="H143" s="3">
        <f>INDEX(param!$E$2:$E$5,MATCH(Table10[[#This Row],[Moda]],param!$A$2:$A$5,0))</f>
        <v>250</v>
      </c>
    </row>
    <row r="144" spans="1:8" x14ac:dyDescent="0.25">
      <c r="A144" t="s">
        <v>60</v>
      </c>
      <c r="B144" t="s">
        <v>63</v>
      </c>
      <c r="C144" t="s">
        <v>134</v>
      </c>
      <c r="D144">
        <f>INDEX(distances!$B$2:$AU$47,MATCH(A144,distances!$A$2:$A$47,0),MATCH(B144,distances!$B$1:$AU$1,0))</f>
        <v>292</v>
      </c>
      <c r="E144" s="7">
        <f>IF(Table10[[#This Row],[Asal]]="Jakarta",INDEX(param!$C$2:$E$5,MATCH(Table10[[#This Row],[Moda]],param!$A$2:$A$5,0),1),INDEX(param!$C$6:$E$9,MATCH(Table10[[#This Row],[Moda]],param!$A$6:$A$9,0),1))</f>
        <v>8186</v>
      </c>
      <c r="F144" s="7">
        <f>IF(Table10[[#This Row],[Asal]]="Jakarta",INDEX(param!$C$2:$E$5,MATCH(Table10[[#This Row],[Moda]],param!$A$2:$A$5,0),2),INDEX(param!$C$6:$E$9,MATCH(Table10[[#This Row],[Moda]],param!$A$6:$A$9,0),2))</f>
        <v>40806</v>
      </c>
      <c r="G144" s="7">
        <f>Table10[[#This Row],[jarak_param]]*Table10[[#This Row],[jarak]]</f>
        <v>11915352</v>
      </c>
      <c r="H144" s="3">
        <f>INDEX(param!$E$2:$E$5,MATCH(Table10[[#This Row],[Moda]],param!$A$2:$A$5,0))</f>
        <v>250</v>
      </c>
    </row>
    <row r="145" spans="1:8" x14ac:dyDescent="0.25">
      <c r="A145" t="s">
        <v>61</v>
      </c>
      <c r="B145" t="s">
        <v>47</v>
      </c>
      <c r="C145" t="s">
        <v>134</v>
      </c>
      <c r="D145">
        <f>INDEX(distances!$B$2:$AU$47,MATCH(A145,distances!$A$2:$A$47,0),MATCH(B145,distances!$B$1:$AU$1,0))</f>
        <v>940</v>
      </c>
      <c r="E145" s="7">
        <f>IF(Table10[[#This Row],[Asal]]="Jakarta",INDEX(param!$C$2:$E$5,MATCH(Table10[[#This Row],[Moda]],param!$A$2:$A$5,0),1),INDEX(param!$C$6:$E$9,MATCH(Table10[[#This Row],[Moda]],param!$A$6:$A$9,0),1))</f>
        <v>8186</v>
      </c>
      <c r="F145" s="7">
        <f>IF(Table10[[#This Row],[Asal]]="Jakarta",INDEX(param!$C$2:$E$5,MATCH(Table10[[#This Row],[Moda]],param!$A$2:$A$5,0),2),INDEX(param!$C$6:$E$9,MATCH(Table10[[#This Row],[Moda]],param!$A$6:$A$9,0),2))</f>
        <v>40806</v>
      </c>
      <c r="G145" s="7">
        <f>Table10[[#This Row],[jarak_param]]*Table10[[#This Row],[jarak]]</f>
        <v>38357640</v>
      </c>
      <c r="H145" s="3">
        <f>INDEX(param!$E$2:$E$5,MATCH(Table10[[#This Row],[Moda]],param!$A$2:$A$5,0))</f>
        <v>250</v>
      </c>
    </row>
    <row r="146" spans="1:8" x14ac:dyDescent="0.25">
      <c r="A146" t="s">
        <v>61</v>
      </c>
      <c r="B146" t="s">
        <v>50</v>
      </c>
      <c r="C146" t="s">
        <v>134</v>
      </c>
      <c r="D146">
        <f>INDEX(distances!$B$2:$AU$47,MATCH(A146,distances!$A$2:$A$47,0),MATCH(B146,distances!$B$1:$AU$1,0))</f>
        <v>818</v>
      </c>
      <c r="E146" s="7">
        <f>IF(Table10[[#This Row],[Asal]]="Jakarta",INDEX(param!$C$2:$E$5,MATCH(Table10[[#This Row],[Moda]],param!$A$2:$A$5,0),1),INDEX(param!$C$6:$E$9,MATCH(Table10[[#This Row],[Moda]],param!$A$6:$A$9,0),1))</f>
        <v>8186</v>
      </c>
      <c r="F146" s="7">
        <f>IF(Table10[[#This Row],[Asal]]="Jakarta",INDEX(param!$C$2:$E$5,MATCH(Table10[[#This Row],[Moda]],param!$A$2:$A$5,0),2),INDEX(param!$C$6:$E$9,MATCH(Table10[[#This Row],[Moda]],param!$A$6:$A$9,0),2))</f>
        <v>40806</v>
      </c>
      <c r="G146" s="7">
        <f>Table10[[#This Row],[jarak_param]]*Table10[[#This Row],[jarak]]</f>
        <v>33379308</v>
      </c>
      <c r="H146" s="3">
        <f>INDEX(param!$E$2:$E$5,MATCH(Table10[[#This Row],[Moda]],param!$A$2:$A$5,0))</f>
        <v>250</v>
      </c>
    </row>
    <row r="147" spans="1:8" x14ac:dyDescent="0.25">
      <c r="A147" t="s">
        <v>61</v>
      </c>
      <c r="B147" t="s">
        <v>51</v>
      </c>
      <c r="C147" t="s">
        <v>134</v>
      </c>
      <c r="D147">
        <f>INDEX(distances!$B$2:$AU$47,MATCH(A147,distances!$A$2:$A$47,0),MATCH(B147,distances!$B$1:$AU$1,0))</f>
        <v>816</v>
      </c>
      <c r="E147" s="7">
        <f>IF(Table10[[#This Row],[Asal]]="Jakarta",INDEX(param!$C$2:$E$5,MATCH(Table10[[#This Row],[Moda]],param!$A$2:$A$5,0),1),INDEX(param!$C$6:$E$9,MATCH(Table10[[#This Row],[Moda]],param!$A$6:$A$9,0),1))</f>
        <v>8186</v>
      </c>
      <c r="F147" s="7">
        <f>IF(Table10[[#This Row],[Asal]]="Jakarta",INDEX(param!$C$2:$E$5,MATCH(Table10[[#This Row],[Moda]],param!$A$2:$A$5,0),2),INDEX(param!$C$6:$E$9,MATCH(Table10[[#This Row],[Moda]],param!$A$6:$A$9,0),2))</f>
        <v>40806</v>
      </c>
      <c r="G147" s="7">
        <f>Table10[[#This Row],[jarak_param]]*Table10[[#This Row],[jarak]]</f>
        <v>33297696</v>
      </c>
      <c r="H147" s="3">
        <f>INDEX(param!$E$2:$E$5,MATCH(Table10[[#This Row],[Moda]],param!$A$2:$A$5,0))</f>
        <v>250</v>
      </c>
    </row>
    <row r="148" spans="1:8" x14ac:dyDescent="0.25">
      <c r="A148" t="s">
        <v>61</v>
      </c>
      <c r="B148" t="s">
        <v>52</v>
      </c>
      <c r="C148" t="s">
        <v>134</v>
      </c>
      <c r="D148">
        <f>INDEX(distances!$B$2:$AU$47,MATCH(A148,distances!$A$2:$A$47,0),MATCH(B148,distances!$B$1:$AU$1,0))</f>
        <v>636</v>
      </c>
      <c r="E148" s="7">
        <f>IF(Table10[[#This Row],[Asal]]="Jakarta",INDEX(param!$C$2:$E$5,MATCH(Table10[[#This Row],[Moda]],param!$A$2:$A$5,0),1),INDEX(param!$C$6:$E$9,MATCH(Table10[[#This Row],[Moda]],param!$A$6:$A$9,0),1))</f>
        <v>8186</v>
      </c>
      <c r="F148" s="7">
        <f>IF(Table10[[#This Row],[Asal]]="Jakarta",INDEX(param!$C$2:$E$5,MATCH(Table10[[#This Row],[Moda]],param!$A$2:$A$5,0),2),INDEX(param!$C$6:$E$9,MATCH(Table10[[#This Row],[Moda]],param!$A$6:$A$9,0),2))</f>
        <v>40806</v>
      </c>
      <c r="G148" s="7">
        <f>Table10[[#This Row],[jarak_param]]*Table10[[#This Row],[jarak]]</f>
        <v>25952616</v>
      </c>
      <c r="H148" s="3">
        <f>INDEX(param!$E$2:$E$5,MATCH(Table10[[#This Row],[Moda]],param!$A$2:$A$5,0))</f>
        <v>250</v>
      </c>
    </row>
    <row r="149" spans="1:8" x14ac:dyDescent="0.25">
      <c r="A149" t="s">
        <v>61</v>
      </c>
      <c r="B149" t="s">
        <v>53</v>
      </c>
      <c r="C149" t="s">
        <v>134</v>
      </c>
      <c r="D149">
        <f>INDEX(distances!$B$2:$AU$47,MATCH(A149,distances!$A$2:$A$47,0),MATCH(B149,distances!$B$1:$AU$1,0))</f>
        <v>610</v>
      </c>
      <c r="E149" s="7">
        <f>IF(Table10[[#This Row],[Asal]]="Jakarta",INDEX(param!$C$2:$E$5,MATCH(Table10[[#This Row],[Moda]],param!$A$2:$A$5,0),1),INDEX(param!$C$6:$E$9,MATCH(Table10[[#This Row],[Moda]],param!$A$6:$A$9,0),1))</f>
        <v>8186</v>
      </c>
      <c r="F149" s="7">
        <f>IF(Table10[[#This Row],[Asal]]="Jakarta",INDEX(param!$C$2:$E$5,MATCH(Table10[[#This Row],[Moda]],param!$A$2:$A$5,0),2),INDEX(param!$C$6:$E$9,MATCH(Table10[[#This Row],[Moda]],param!$A$6:$A$9,0),2))</f>
        <v>40806</v>
      </c>
      <c r="G149" s="7">
        <f>Table10[[#This Row],[jarak_param]]*Table10[[#This Row],[jarak]]</f>
        <v>24891660</v>
      </c>
      <c r="H149" s="3">
        <f>INDEX(param!$E$2:$E$5,MATCH(Table10[[#This Row],[Moda]],param!$A$2:$A$5,0))</f>
        <v>250</v>
      </c>
    </row>
    <row r="150" spans="1:8" x14ac:dyDescent="0.25">
      <c r="A150" t="s">
        <v>61</v>
      </c>
      <c r="B150" t="s">
        <v>54</v>
      </c>
      <c r="C150" t="s">
        <v>134</v>
      </c>
      <c r="D150">
        <f>INDEX(distances!$B$2:$AU$47,MATCH(A150,distances!$A$2:$A$47,0),MATCH(B150,distances!$B$1:$AU$1,0))</f>
        <v>529</v>
      </c>
      <c r="E150" s="7">
        <f>IF(Table10[[#This Row],[Asal]]="Jakarta",INDEX(param!$C$2:$E$5,MATCH(Table10[[#This Row],[Moda]],param!$A$2:$A$5,0),1),INDEX(param!$C$6:$E$9,MATCH(Table10[[#This Row],[Moda]],param!$A$6:$A$9,0),1))</f>
        <v>8186</v>
      </c>
      <c r="F150" s="7">
        <f>IF(Table10[[#This Row],[Asal]]="Jakarta",INDEX(param!$C$2:$E$5,MATCH(Table10[[#This Row],[Moda]],param!$A$2:$A$5,0),2),INDEX(param!$C$6:$E$9,MATCH(Table10[[#This Row],[Moda]],param!$A$6:$A$9,0),2))</f>
        <v>40806</v>
      </c>
      <c r="G150" s="7">
        <f>Table10[[#This Row],[jarak_param]]*Table10[[#This Row],[jarak]]</f>
        <v>21586374</v>
      </c>
      <c r="H150" s="3">
        <f>INDEX(param!$E$2:$E$5,MATCH(Table10[[#This Row],[Moda]],param!$A$2:$A$5,0))</f>
        <v>250</v>
      </c>
    </row>
    <row r="151" spans="1:8" x14ac:dyDescent="0.25">
      <c r="A151" t="s">
        <v>61</v>
      </c>
      <c r="B151" t="s">
        <v>55</v>
      </c>
      <c r="C151" t="s">
        <v>134</v>
      </c>
      <c r="D151">
        <f>INDEX(distances!$B$2:$AU$47,MATCH(A151,distances!$A$2:$A$47,0),MATCH(B151,distances!$B$1:$AU$1,0))</f>
        <v>482</v>
      </c>
      <c r="E151" s="7">
        <f>IF(Table10[[#This Row],[Asal]]="Jakarta",INDEX(param!$C$2:$E$5,MATCH(Table10[[#This Row],[Moda]],param!$A$2:$A$5,0),1),INDEX(param!$C$6:$E$9,MATCH(Table10[[#This Row],[Moda]],param!$A$6:$A$9,0),1))</f>
        <v>8186</v>
      </c>
      <c r="F151" s="7">
        <f>IF(Table10[[#This Row],[Asal]]="Jakarta",INDEX(param!$C$2:$E$5,MATCH(Table10[[#This Row],[Moda]],param!$A$2:$A$5,0),2),INDEX(param!$C$6:$E$9,MATCH(Table10[[#This Row],[Moda]],param!$A$6:$A$9,0),2))</f>
        <v>40806</v>
      </c>
      <c r="G151" s="7">
        <f>Table10[[#This Row],[jarak_param]]*Table10[[#This Row],[jarak]]</f>
        <v>19668492</v>
      </c>
      <c r="H151" s="3">
        <f>INDEX(param!$E$2:$E$5,MATCH(Table10[[#This Row],[Moda]],param!$A$2:$A$5,0))</f>
        <v>250</v>
      </c>
    </row>
    <row r="152" spans="1:8" x14ac:dyDescent="0.25">
      <c r="A152" t="s">
        <v>61</v>
      </c>
      <c r="B152" t="s">
        <v>57</v>
      </c>
      <c r="C152" t="s">
        <v>134</v>
      </c>
      <c r="D152">
        <f>INDEX(distances!$B$2:$AU$47,MATCH(A152,distances!$A$2:$A$47,0),MATCH(B152,distances!$B$1:$AU$1,0))</f>
        <v>336</v>
      </c>
      <c r="E152" s="7">
        <f>IF(Table10[[#This Row],[Asal]]="Jakarta",INDEX(param!$C$2:$E$5,MATCH(Table10[[#This Row],[Moda]],param!$A$2:$A$5,0),1),INDEX(param!$C$6:$E$9,MATCH(Table10[[#This Row],[Moda]],param!$A$6:$A$9,0),1))</f>
        <v>8186</v>
      </c>
      <c r="F152" s="7">
        <f>IF(Table10[[#This Row],[Asal]]="Jakarta",INDEX(param!$C$2:$E$5,MATCH(Table10[[#This Row],[Moda]],param!$A$2:$A$5,0),2),INDEX(param!$C$6:$E$9,MATCH(Table10[[#This Row],[Moda]],param!$A$6:$A$9,0),2))</f>
        <v>40806</v>
      </c>
      <c r="G152" s="7">
        <f>Table10[[#This Row],[jarak_param]]*Table10[[#This Row],[jarak]]</f>
        <v>13710816</v>
      </c>
      <c r="H152" s="3">
        <f>INDEX(param!$E$2:$E$5,MATCH(Table10[[#This Row],[Moda]],param!$A$2:$A$5,0))</f>
        <v>250</v>
      </c>
    </row>
    <row r="153" spans="1:8" x14ac:dyDescent="0.25">
      <c r="A153" t="s">
        <v>61</v>
      </c>
      <c r="B153" t="s">
        <v>58</v>
      </c>
      <c r="C153" t="s">
        <v>134</v>
      </c>
      <c r="D153">
        <f>INDEX(distances!$B$2:$AU$47,MATCH(A153,distances!$A$2:$A$47,0),MATCH(B153,distances!$B$1:$AU$1,0))</f>
        <v>363</v>
      </c>
      <c r="E153" s="7">
        <f>IF(Table10[[#This Row],[Asal]]="Jakarta",INDEX(param!$C$2:$E$5,MATCH(Table10[[#This Row],[Moda]],param!$A$2:$A$5,0),1),INDEX(param!$C$6:$E$9,MATCH(Table10[[#This Row],[Moda]],param!$A$6:$A$9,0),1))</f>
        <v>8186</v>
      </c>
      <c r="F153" s="7">
        <f>IF(Table10[[#This Row],[Asal]]="Jakarta",INDEX(param!$C$2:$E$5,MATCH(Table10[[#This Row],[Moda]],param!$A$2:$A$5,0),2),INDEX(param!$C$6:$E$9,MATCH(Table10[[#This Row],[Moda]],param!$A$6:$A$9,0),2))</f>
        <v>40806</v>
      </c>
      <c r="G153" s="7">
        <f>Table10[[#This Row],[jarak_param]]*Table10[[#This Row],[jarak]]</f>
        <v>14812578</v>
      </c>
      <c r="H153" s="3">
        <f>INDEX(param!$E$2:$E$5,MATCH(Table10[[#This Row],[Moda]],param!$A$2:$A$5,0))</f>
        <v>250</v>
      </c>
    </row>
    <row r="154" spans="1:8" x14ac:dyDescent="0.25">
      <c r="A154" t="s">
        <v>61</v>
      </c>
      <c r="B154" t="s">
        <v>59</v>
      </c>
      <c r="C154" t="s">
        <v>134</v>
      </c>
      <c r="D154">
        <f>INDEX(distances!$B$2:$AU$47,MATCH(A154,distances!$A$2:$A$47,0),MATCH(B154,distances!$B$1:$AU$1,0))</f>
        <v>269</v>
      </c>
      <c r="E154" s="7">
        <f>IF(Table10[[#This Row],[Asal]]="Jakarta",INDEX(param!$C$2:$E$5,MATCH(Table10[[#This Row],[Moda]],param!$A$2:$A$5,0),1),INDEX(param!$C$6:$E$9,MATCH(Table10[[#This Row],[Moda]],param!$A$6:$A$9,0),1))</f>
        <v>8186</v>
      </c>
      <c r="F154" s="7">
        <f>IF(Table10[[#This Row],[Asal]]="Jakarta",INDEX(param!$C$2:$E$5,MATCH(Table10[[#This Row],[Moda]],param!$A$2:$A$5,0),2),INDEX(param!$C$6:$E$9,MATCH(Table10[[#This Row],[Moda]],param!$A$6:$A$9,0),2))</f>
        <v>40806</v>
      </c>
      <c r="G154" s="7">
        <f>Table10[[#This Row],[jarak_param]]*Table10[[#This Row],[jarak]]</f>
        <v>10976814</v>
      </c>
      <c r="H154" s="3">
        <f>INDEX(param!$E$2:$E$5,MATCH(Table10[[#This Row],[Moda]],param!$A$2:$A$5,0))</f>
        <v>250</v>
      </c>
    </row>
    <row r="155" spans="1:8" x14ac:dyDescent="0.25">
      <c r="A155" t="s">
        <v>61</v>
      </c>
      <c r="B155" t="s">
        <v>60</v>
      </c>
      <c r="C155" t="s">
        <v>134</v>
      </c>
      <c r="D155">
        <f>INDEX(distances!$B$2:$AU$47,MATCH(A155,distances!$A$2:$A$47,0),MATCH(B155,distances!$B$1:$AU$1,0))</f>
        <v>102</v>
      </c>
      <c r="E155" s="7">
        <f>IF(Table10[[#This Row],[Asal]]="Jakarta",INDEX(param!$C$2:$E$5,MATCH(Table10[[#This Row],[Moda]],param!$A$2:$A$5,0),1),INDEX(param!$C$6:$E$9,MATCH(Table10[[#This Row],[Moda]],param!$A$6:$A$9,0),1))</f>
        <v>8186</v>
      </c>
      <c r="F155" s="7">
        <f>IF(Table10[[#This Row],[Asal]]="Jakarta",INDEX(param!$C$2:$E$5,MATCH(Table10[[#This Row],[Moda]],param!$A$2:$A$5,0),2),INDEX(param!$C$6:$E$9,MATCH(Table10[[#This Row],[Moda]],param!$A$6:$A$9,0),2))</f>
        <v>40806</v>
      </c>
      <c r="G155" s="7">
        <f>Table10[[#This Row],[jarak_param]]*Table10[[#This Row],[jarak]]</f>
        <v>4162212</v>
      </c>
      <c r="H155" s="3">
        <f>INDEX(param!$E$2:$E$5,MATCH(Table10[[#This Row],[Moda]],param!$A$2:$A$5,0))</f>
        <v>250</v>
      </c>
    </row>
    <row r="156" spans="1:8" x14ac:dyDescent="0.25">
      <c r="A156" t="s">
        <v>61</v>
      </c>
      <c r="B156" t="s">
        <v>62</v>
      </c>
      <c r="C156" t="s">
        <v>134</v>
      </c>
      <c r="D156">
        <f>INDEX(distances!$B$2:$AU$47,MATCH(A156,distances!$A$2:$A$47,0),MATCH(B156,distances!$B$1:$AU$1,0))</f>
        <v>99</v>
      </c>
      <c r="E156" s="7">
        <f>IF(Table10[[#This Row],[Asal]]="Jakarta",INDEX(param!$C$2:$E$5,MATCH(Table10[[#This Row],[Moda]],param!$A$2:$A$5,0),1),INDEX(param!$C$6:$E$9,MATCH(Table10[[#This Row],[Moda]],param!$A$6:$A$9,0),1))</f>
        <v>8186</v>
      </c>
      <c r="F156" s="7">
        <f>IF(Table10[[#This Row],[Asal]]="Jakarta",INDEX(param!$C$2:$E$5,MATCH(Table10[[#This Row],[Moda]],param!$A$2:$A$5,0),2),INDEX(param!$C$6:$E$9,MATCH(Table10[[#This Row],[Moda]],param!$A$6:$A$9,0),2))</f>
        <v>40806</v>
      </c>
      <c r="G156" s="7">
        <f>Table10[[#This Row],[jarak_param]]*Table10[[#This Row],[jarak]]</f>
        <v>4039794</v>
      </c>
      <c r="H156" s="3">
        <f>INDEX(param!$E$2:$E$5,MATCH(Table10[[#This Row],[Moda]],param!$A$2:$A$5,0))</f>
        <v>250</v>
      </c>
    </row>
    <row r="157" spans="1:8" x14ac:dyDescent="0.25">
      <c r="A157" t="s">
        <v>61</v>
      </c>
      <c r="B157" t="s">
        <v>63</v>
      </c>
      <c r="C157" t="s">
        <v>134</v>
      </c>
      <c r="D157">
        <f>INDEX(distances!$B$2:$AU$47,MATCH(A157,distances!$A$2:$A$47,0),MATCH(B157,distances!$B$1:$AU$1,0))</f>
        <v>181</v>
      </c>
      <c r="E157" s="7">
        <f>IF(Table10[[#This Row],[Asal]]="Jakarta",INDEX(param!$C$2:$E$5,MATCH(Table10[[#This Row],[Moda]],param!$A$2:$A$5,0),1),INDEX(param!$C$6:$E$9,MATCH(Table10[[#This Row],[Moda]],param!$A$6:$A$9,0),1))</f>
        <v>8186</v>
      </c>
      <c r="F157" s="7">
        <f>IF(Table10[[#This Row],[Asal]]="Jakarta",INDEX(param!$C$2:$E$5,MATCH(Table10[[#This Row],[Moda]],param!$A$2:$A$5,0),2),INDEX(param!$C$6:$E$9,MATCH(Table10[[#This Row],[Moda]],param!$A$6:$A$9,0),2))</f>
        <v>40806</v>
      </c>
      <c r="G157" s="7">
        <f>Table10[[#This Row],[jarak_param]]*Table10[[#This Row],[jarak]]</f>
        <v>7385886</v>
      </c>
      <c r="H157" s="3">
        <f>INDEX(param!$E$2:$E$5,MATCH(Table10[[#This Row],[Moda]],param!$A$2:$A$5,0))</f>
        <v>250</v>
      </c>
    </row>
    <row r="158" spans="1:8" x14ac:dyDescent="0.25">
      <c r="A158" t="s">
        <v>62</v>
      </c>
      <c r="B158" t="s">
        <v>47</v>
      </c>
      <c r="C158" t="s">
        <v>134</v>
      </c>
      <c r="D158">
        <f>INDEX(distances!$B$2:$AU$47,MATCH(A158,distances!$A$2:$A$47,0),MATCH(B158,distances!$B$1:$AU$1,0))</f>
        <v>935</v>
      </c>
      <c r="E158" s="7">
        <f>IF(Table10[[#This Row],[Asal]]="Jakarta",INDEX(param!$C$2:$E$5,MATCH(Table10[[#This Row],[Moda]],param!$A$2:$A$5,0),1),INDEX(param!$C$6:$E$9,MATCH(Table10[[#This Row],[Moda]],param!$A$6:$A$9,0),1))</f>
        <v>8186</v>
      </c>
      <c r="F158" s="7">
        <f>IF(Table10[[#This Row],[Asal]]="Jakarta",INDEX(param!$C$2:$E$5,MATCH(Table10[[#This Row],[Moda]],param!$A$2:$A$5,0),2),INDEX(param!$C$6:$E$9,MATCH(Table10[[#This Row],[Moda]],param!$A$6:$A$9,0),2))</f>
        <v>40806</v>
      </c>
      <c r="G158" s="7">
        <f>Table10[[#This Row],[jarak_param]]*Table10[[#This Row],[jarak]]</f>
        <v>38153610</v>
      </c>
      <c r="H158" s="3">
        <f>INDEX(param!$E$2:$E$5,MATCH(Table10[[#This Row],[Moda]],param!$A$2:$A$5,0))</f>
        <v>250</v>
      </c>
    </row>
    <row r="159" spans="1:8" x14ac:dyDescent="0.25">
      <c r="A159" t="s">
        <v>62</v>
      </c>
      <c r="B159" t="s">
        <v>50</v>
      </c>
      <c r="C159" t="s">
        <v>134</v>
      </c>
      <c r="D159">
        <f>INDEX(distances!$B$2:$AU$47,MATCH(A159,distances!$A$2:$A$47,0),MATCH(B159,distances!$B$1:$AU$1,0))</f>
        <v>814</v>
      </c>
      <c r="E159" s="7">
        <f>IF(Table10[[#This Row],[Asal]]="Jakarta",INDEX(param!$C$2:$E$5,MATCH(Table10[[#This Row],[Moda]],param!$A$2:$A$5,0),1),INDEX(param!$C$6:$E$9,MATCH(Table10[[#This Row],[Moda]],param!$A$6:$A$9,0),1))</f>
        <v>8186</v>
      </c>
      <c r="F159" s="7">
        <f>IF(Table10[[#This Row],[Asal]]="Jakarta",INDEX(param!$C$2:$E$5,MATCH(Table10[[#This Row],[Moda]],param!$A$2:$A$5,0),2),INDEX(param!$C$6:$E$9,MATCH(Table10[[#This Row],[Moda]],param!$A$6:$A$9,0),2))</f>
        <v>40806</v>
      </c>
      <c r="G159" s="7">
        <f>Table10[[#This Row],[jarak_param]]*Table10[[#This Row],[jarak]]</f>
        <v>33216084</v>
      </c>
      <c r="H159" s="3">
        <f>INDEX(param!$E$2:$E$5,MATCH(Table10[[#This Row],[Moda]],param!$A$2:$A$5,0))</f>
        <v>250</v>
      </c>
    </row>
    <row r="160" spans="1:8" x14ac:dyDescent="0.25">
      <c r="A160" t="s">
        <v>62</v>
      </c>
      <c r="B160" t="s">
        <v>51</v>
      </c>
      <c r="C160" t="s">
        <v>134</v>
      </c>
      <c r="D160">
        <f>INDEX(distances!$B$2:$AU$47,MATCH(A160,distances!$A$2:$A$47,0),MATCH(B160,distances!$B$1:$AU$1,0))</f>
        <v>812</v>
      </c>
      <c r="E160" s="7">
        <f>IF(Table10[[#This Row],[Asal]]="Jakarta",INDEX(param!$C$2:$E$5,MATCH(Table10[[#This Row],[Moda]],param!$A$2:$A$5,0),1),INDEX(param!$C$6:$E$9,MATCH(Table10[[#This Row],[Moda]],param!$A$6:$A$9,0),1))</f>
        <v>8186</v>
      </c>
      <c r="F160" s="7">
        <f>IF(Table10[[#This Row],[Asal]]="Jakarta",INDEX(param!$C$2:$E$5,MATCH(Table10[[#This Row],[Moda]],param!$A$2:$A$5,0),2),INDEX(param!$C$6:$E$9,MATCH(Table10[[#This Row],[Moda]],param!$A$6:$A$9,0),2))</f>
        <v>40806</v>
      </c>
      <c r="G160" s="7">
        <f>Table10[[#This Row],[jarak_param]]*Table10[[#This Row],[jarak]]</f>
        <v>33134472</v>
      </c>
      <c r="H160" s="3">
        <f>INDEX(param!$E$2:$E$5,MATCH(Table10[[#This Row],[Moda]],param!$A$2:$A$5,0))</f>
        <v>250</v>
      </c>
    </row>
    <row r="161" spans="1:8" x14ac:dyDescent="0.25">
      <c r="A161" t="s">
        <v>62</v>
      </c>
      <c r="B161" t="s">
        <v>52</v>
      </c>
      <c r="C161" t="s">
        <v>134</v>
      </c>
      <c r="D161">
        <f>INDEX(distances!$B$2:$AU$47,MATCH(A161,distances!$A$2:$A$47,0),MATCH(B161,distances!$B$1:$AU$1,0))</f>
        <v>632</v>
      </c>
      <c r="E161" s="7">
        <f>IF(Table10[[#This Row],[Asal]]="Jakarta",INDEX(param!$C$2:$E$5,MATCH(Table10[[#This Row],[Moda]],param!$A$2:$A$5,0),1),INDEX(param!$C$6:$E$9,MATCH(Table10[[#This Row],[Moda]],param!$A$6:$A$9,0),1))</f>
        <v>8186</v>
      </c>
      <c r="F161" s="7">
        <f>IF(Table10[[#This Row],[Asal]]="Jakarta",INDEX(param!$C$2:$E$5,MATCH(Table10[[#This Row],[Moda]],param!$A$2:$A$5,0),2),INDEX(param!$C$6:$E$9,MATCH(Table10[[#This Row],[Moda]],param!$A$6:$A$9,0),2))</f>
        <v>40806</v>
      </c>
      <c r="G161" s="7">
        <f>Table10[[#This Row],[jarak_param]]*Table10[[#This Row],[jarak]]</f>
        <v>25789392</v>
      </c>
      <c r="H161" s="3">
        <f>INDEX(param!$E$2:$E$5,MATCH(Table10[[#This Row],[Moda]],param!$A$2:$A$5,0))</f>
        <v>250</v>
      </c>
    </row>
    <row r="162" spans="1:8" x14ac:dyDescent="0.25">
      <c r="A162" t="s">
        <v>62</v>
      </c>
      <c r="B162" t="s">
        <v>53</v>
      </c>
      <c r="C162" t="s">
        <v>134</v>
      </c>
      <c r="D162">
        <f>INDEX(distances!$B$2:$AU$47,MATCH(A162,distances!$A$2:$A$47,0),MATCH(B162,distances!$B$1:$AU$1,0))</f>
        <v>606</v>
      </c>
      <c r="E162" s="7">
        <f>IF(Table10[[#This Row],[Asal]]="Jakarta",INDEX(param!$C$2:$E$5,MATCH(Table10[[#This Row],[Moda]],param!$A$2:$A$5,0),1),INDEX(param!$C$6:$E$9,MATCH(Table10[[#This Row],[Moda]],param!$A$6:$A$9,0),1))</f>
        <v>8186</v>
      </c>
      <c r="F162" s="7">
        <f>IF(Table10[[#This Row],[Asal]]="Jakarta",INDEX(param!$C$2:$E$5,MATCH(Table10[[#This Row],[Moda]],param!$A$2:$A$5,0),2),INDEX(param!$C$6:$E$9,MATCH(Table10[[#This Row],[Moda]],param!$A$6:$A$9,0),2))</f>
        <v>40806</v>
      </c>
      <c r="G162" s="7">
        <f>Table10[[#This Row],[jarak_param]]*Table10[[#This Row],[jarak]]</f>
        <v>24728436</v>
      </c>
      <c r="H162" s="3">
        <f>INDEX(param!$E$2:$E$5,MATCH(Table10[[#This Row],[Moda]],param!$A$2:$A$5,0))</f>
        <v>250</v>
      </c>
    </row>
    <row r="163" spans="1:8" x14ac:dyDescent="0.25">
      <c r="A163" t="s">
        <v>62</v>
      </c>
      <c r="B163" t="s">
        <v>54</v>
      </c>
      <c r="C163" t="s">
        <v>134</v>
      </c>
      <c r="D163">
        <f>INDEX(distances!$B$2:$AU$47,MATCH(A163,distances!$A$2:$A$47,0),MATCH(B163,distances!$B$1:$AU$1,0))</f>
        <v>524</v>
      </c>
      <c r="E163" s="7">
        <f>IF(Table10[[#This Row],[Asal]]="Jakarta",INDEX(param!$C$2:$E$5,MATCH(Table10[[#This Row],[Moda]],param!$A$2:$A$5,0),1),INDEX(param!$C$6:$E$9,MATCH(Table10[[#This Row],[Moda]],param!$A$6:$A$9,0),1))</f>
        <v>8186</v>
      </c>
      <c r="F163" s="7">
        <f>IF(Table10[[#This Row],[Asal]]="Jakarta",INDEX(param!$C$2:$E$5,MATCH(Table10[[#This Row],[Moda]],param!$A$2:$A$5,0),2),INDEX(param!$C$6:$E$9,MATCH(Table10[[#This Row],[Moda]],param!$A$6:$A$9,0),2))</f>
        <v>40806</v>
      </c>
      <c r="G163" s="7">
        <f>Table10[[#This Row],[jarak_param]]*Table10[[#This Row],[jarak]]</f>
        <v>21382344</v>
      </c>
      <c r="H163" s="3">
        <f>INDEX(param!$E$2:$E$5,MATCH(Table10[[#This Row],[Moda]],param!$A$2:$A$5,0))</f>
        <v>250</v>
      </c>
    </row>
    <row r="164" spans="1:8" x14ac:dyDescent="0.25">
      <c r="A164" t="s">
        <v>62</v>
      </c>
      <c r="B164" t="s">
        <v>55</v>
      </c>
      <c r="C164" t="s">
        <v>134</v>
      </c>
      <c r="D164">
        <f>INDEX(distances!$B$2:$AU$47,MATCH(A164,distances!$A$2:$A$47,0),MATCH(B164,distances!$B$1:$AU$1,0))</f>
        <v>478</v>
      </c>
      <c r="E164" s="7">
        <f>IF(Table10[[#This Row],[Asal]]="Jakarta",INDEX(param!$C$2:$E$5,MATCH(Table10[[#This Row],[Moda]],param!$A$2:$A$5,0),1),INDEX(param!$C$6:$E$9,MATCH(Table10[[#This Row],[Moda]],param!$A$6:$A$9,0),1))</f>
        <v>8186</v>
      </c>
      <c r="F164" s="7">
        <f>IF(Table10[[#This Row],[Asal]]="Jakarta",INDEX(param!$C$2:$E$5,MATCH(Table10[[#This Row],[Moda]],param!$A$2:$A$5,0),2),INDEX(param!$C$6:$E$9,MATCH(Table10[[#This Row],[Moda]],param!$A$6:$A$9,0),2))</f>
        <v>40806</v>
      </c>
      <c r="G164" s="7">
        <f>Table10[[#This Row],[jarak_param]]*Table10[[#This Row],[jarak]]</f>
        <v>19505268</v>
      </c>
      <c r="H164" s="3">
        <f>INDEX(param!$E$2:$E$5,MATCH(Table10[[#This Row],[Moda]],param!$A$2:$A$5,0))</f>
        <v>250</v>
      </c>
    </row>
    <row r="165" spans="1:8" x14ac:dyDescent="0.25">
      <c r="A165" t="s">
        <v>62</v>
      </c>
      <c r="B165" t="s">
        <v>57</v>
      </c>
      <c r="C165" t="s">
        <v>134</v>
      </c>
      <c r="D165">
        <f>INDEX(distances!$B$2:$AU$47,MATCH(A165,distances!$A$2:$A$47,0),MATCH(B165,distances!$B$1:$AU$1,0))</f>
        <v>335</v>
      </c>
      <c r="E165" s="7">
        <f>IF(Table10[[#This Row],[Asal]]="Jakarta",INDEX(param!$C$2:$E$5,MATCH(Table10[[#This Row],[Moda]],param!$A$2:$A$5,0),1),INDEX(param!$C$6:$E$9,MATCH(Table10[[#This Row],[Moda]],param!$A$6:$A$9,0),1))</f>
        <v>8186</v>
      </c>
      <c r="F165" s="7">
        <f>IF(Table10[[#This Row],[Asal]]="Jakarta",INDEX(param!$C$2:$E$5,MATCH(Table10[[#This Row],[Moda]],param!$A$2:$A$5,0),2),INDEX(param!$C$6:$E$9,MATCH(Table10[[#This Row],[Moda]],param!$A$6:$A$9,0),2))</f>
        <v>40806</v>
      </c>
      <c r="G165" s="7">
        <f>Table10[[#This Row],[jarak_param]]*Table10[[#This Row],[jarak]]</f>
        <v>13670010</v>
      </c>
      <c r="H165" s="3">
        <f>INDEX(param!$E$2:$E$5,MATCH(Table10[[#This Row],[Moda]],param!$A$2:$A$5,0))</f>
        <v>250</v>
      </c>
    </row>
    <row r="166" spans="1:8" x14ac:dyDescent="0.25">
      <c r="A166" t="s">
        <v>62</v>
      </c>
      <c r="B166" t="s">
        <v>58</v>
      </c>
      <c r="C166" t="s">
        <v>134</v>
      </c>
      <c r="D166">
        <f>INDEX(distances!$B$2:$AU$47,MATCH(A166,distances!$A$2:$A$47,0),MATCH(B166,distances!$B$1:$AU$1,0))</f>
        <v>359</v>
      </c>
      <c r="E166" s="7">
        <f>IF(Table10[[#This Row],[Asal]]="Jakarta",INDEX(param!$C$2:$E$5,MATCH(Table10[[#This Row],[Moda]],param!$A$2:$A$5,0),1),INDEX(param!$C$6:$E$9,MATCH(Table10[[#This Row],[Moda]],param!$A$6:$A$9,0),1))</f>
        <v>8186</v>
      </c>
      <c r="F166" s="7">
        <f>IF(Table10[[#This Row],[Asal]]="Jakarta",INDEX(param!$C$2:$E$5,MATCH(Table10[[#This Row],[Moda]],param!$A$2:$A$5,0),2),INDEX(param!$C$6:$E$9,MATCH(Table10[[#This Row],[Moda]],param!$A$6:$A$9,0),2))</f>
        <v>40806</v>
      </c>
      <c r="G166" s="7">
        <f>Table10[[#This Row],[jarak_param]]*Table10[[#This Row],[jarak]]</f>
        <v>14649354</v>
      </c>
      <c r="H166" s="3">
        <f>INDEX(param!$E$2:$E$5,MATCH(Table10[[#This Row],[Moda]],param!$A$2:$A$5,0))</f>
        <v>250</v>
      </c>
    </row>
    <row r="167" spans="1:8" x14ac:dyDescent="0.25">
      <c r="A167" t="s">
        <v>62</v>
      </c>
      <c r="B167" t="s">
        <v>59</v>
      </c>
      <c r="C167" t="s">
        <v>134</v>
      </c>
      <c r="D167">
        <f>INDEX(distances!$B$2:$AU$47,MATCH(A167,distances!$A$2:$A$47,0),MATCH(B167,distances!$B$1:$AU$1,0))</f>
        <v>268</v>
      </c>
      <c r="E167" s="7">
        <f>IF(Table10[[#This Row],[Asal]]="Jakarta",INDEX(param!$C$2:$E$5,MATCH(Table10[[#This Row],[Moda]],param!$A$2:$A$5,0),1),INDEX(param!$C$6:$E$9,MATCH(Table10[[#This Row],[Moda]],param!$A$6:$A$9,0),1))</f>
        <v>8186</v>
      </c>
      <c r="F167" s="7">
        <f>IF(Table10[[#This Row],[Asal]]="Jakarta",INDEX(param!$C$2:$E$5,MATCH(Table10[[#This Row],[Moda]],param!$A$2:$A$5,0),2),INDEX(param!$C$6:$E$9,MATCH(Table10[[#This Row],[Moda]],param!$A$6:$A$9,0),2))</f>
        <v>40806</v>
      </c>
      <c r="G167" s="7">
        <f>Table10[[#This Row],[jarak_param]]*Table10[[#This Row],[jarak]]</f>
        <v>10936008</v>
      </c>
      <c r="H167" s="3">
        <f>INDEX(param!$E$2:$E$5,MATCH(Table10[[#This Row],[Moda]],param!$A$2:$A$5,0))</f>
        <v>250</v>
      </c>
    </row>
    <row r="168" spans="1:8" x14ac:dyDescent="0.25">
      <c r="A168" t="s">
        <v>62</v>
      </c>
      <c r="B168" t="s">
        <v>60</v>
      </c>
      <c r="C168" t="s">
        <v>134</v>
      </c>
      <c r="D168">
        <f>INDEX(distances!$B$2:$AU$47,MATCH(A168,distances!$A$2:$A$47,0),MATCH(B168,distances!$B$1:$AU$1,0))</f>
        <v>123</v>
      </c>
      <c r="E168" s="7">
        <f>IF(Table10[[#This Row],[Asal]]="Jakarta",INDEX(param!$C$2:$E$5,MATCH(Table10[[#This Row],[Moda]],param!$A$2:$A$5,0),1),INDEX(param!$C$6:$E$9,MATCH(Table10[[#This Row],[Moda]],param!$A$6:$A$9,0),1))</f>
        <v>8186</v>
      </c>
      <c r="F168" s="7">
        <f>IF(Table10[[#This Row],[Asal]]="Jakarta",INDEX(param!$C$2:$E$5,MATCH(Table10[[#This Row],[Moda]],param!$A$2:$A$5,0),2),INDEX(param!$C$6:$E$9,MATCH(Table10[[#This Row],[Moda]],param!$A$6:$A$9,0),2))</f>
        <v>40806</v>
      </c>
      <c r="G168" s="7">
        <f>Table10[[#This Row],[jarak_param]]*Table10[[#This Row],[jarak]]</f>
        <v>5019138</v>
      </c>
      <c r="H168" s="3">
        <f>INDEX(param!$E$2:$E$5,MATCH(Table10[[#This Row],[Moda]],param!$A$2:$A$5,0))</f>
        <v>250</v>
      </c>
    </row>
    <row r="169" spans="1:8" x14ac:dyDescent="0.25">
      <c r="A169" t="s">
        <v>62</v>
      </c>
      <c r="B169" t="s">
        <v>61</v>
      </c>
      <c r="C169" t="s">
        <v>134</v>
      </c>
      <c r="D169">
        <f>INDEX(distances!$B$2:$AU$47,MATCH(A169,distances!$A$2:$A$47,0),MATCH(B169,distances!$B$1:$AU$1,0))</f>
        <v>99</v>
      </c>
      <c r="E169" s="7">
        <f>IF(Table10[[#This Row],[Asal]]="Jakarta",INDEX(param!$C$2:$E$5,MATCH(Table10[[#This Row],[Moda]],param!$A$2:$A$5,0),1),INDEX(param!$C$6:$E$9,MATCH(Table10[[#This Row],[Moda]],param!$A$6:$A$9,0),1))</f>
        <v>8186</v>
      </c>
      <c r="F169" s="7">
        <f>IF(Table10[[#This Row],[Asal]]="Jakarta",INDEX(param!$C$2:$E$5,MATCH(Table10[[#This Row],[Moda]],param!$A$2:$A$5,0),2),INDEX(param!$C$6:$E$9,MATCH(Table10[[#This Row],[Moda]],param!$A$6:$A$9,0),2))</f>
        <v>40806</v>
      </c>
      <c r="G169" s="7">
        <f>Table10[[#This Row],[jarak_param]]*Table10[[#This Row],[jarak]]</f>
        <v>4039794</v>
      </c>
      <c r="H169" s="3">
        <f>INDEX(param!$E$2:$E$5,MATCH(Table10[[#This Row],[Moda]],param!$A$2:$A$5,0))</f>
        <v>250</v>
      </c>
    </row>
    <row r="170" spans="1:8" x14ac:dyDescent="0.25">
      <c r="A170" t="s">
        <v>62</v>
      </c>
      <c r="B170" t="s">
        <v>63</v>
      </c>
      <c r="C170" t="s">
        <v>134</v>
      </c>
      <c r="D170">
        <f>INDEX(distances!$B$2:$AU$47,MATCH(A170,distances!$A$2:$A$47,0),MATCH(B170,distances!$B$1:$AU$1,0))</f>
        <v>201</v>
      </c>
      <c r="E170" s="7">
        <f>IF(Table10[[#This Row],[Asal]]="Jakarta",INDEX(param!$C$2:$E$5,MATCH(Table10[[#This Row],[Moda]],param!$A$2:$A$5,0),1),INDEX(param!$C$6:$E$9,MATCH(Table10[[#This Row],[Moda]],param!$A$6:$A$9,0),1))</f>
        <v>8186</v>
      </c>
      <c r="F170" s="7">
        <f>IF(Table10[[#This Row],[Asal]]="Jakarta",INDEX(param!$C$2:$E$5,MATCH(Table10[[#This Row],[Moda]],param!$A$2:$A$5,0),2),INDEX(param!$C$6:$E$9,MATCH(Table10[[#This Row],[Moda]],param!$A$6:$A$9,0),2))</f>
        <v>40806</v>
      </c>
      <c r="G170" s="7">
        <f>Table10[[#This Row],[jarak_param]]*Table10[[#This Row],[jarak]]</f>
        <v>8202006</v>
      </c>
      <c r="H170" s="3">
        <f>INDEX(param!$E$2:$E$5,MATCH(Table10[[#This Row],[Moda]],param!$A$2:$A$5,0))</f>
        <v>250</v>
      </c>
    </row>
    <row r="171" spans="1:8" x14ac:dyDescent="0.25">
      <c r="A171" t="s">
        <v>63</v>
      </c>
      <c r="B171" t="s">
        <v>47</v>
      </c>
      <c r="C171" t="s">
        <v>134</v>
      </c>
      <c r="D171">
        <f>INDEX(distances!$B$2:$AU$47,MATCH(A171,distances!$A$2:$A$47,0),MATCH(B171,distances!$B$1:$AU$1,0))</f>
        <v>1106</v>
      </c>
      <c r="E171" s="7">
        <f>IF(Table10[[#This Row],[Asal]]="Jakarta",INDEX(param!$C$2:$E$5,MATCH(Table10[[#This Row],[Moda]],param!$A$2:$A$5,0),1),INDEX(param!$C$6:$E$9,MATCH(Table10[[#This Row],[Moda]],param!$A$6:$A$9,0),1))</f>
        <v>8186</v>
      </c>
      <c r="F171" s="7">
        <f>IF(Table10[[#This Row],[Asal]]="Jakarta",INDEX(param!$C$2:$E$5,MATCH(Table10[[#This Row],[Moda]],param!$A$2:$A$5,0),2),INDEX(param!$C$6:$E$9,MATCH(Table10[[#This Row],[Moda]],param!$A$6:$A$9,0),2))</f>
        <v>40806</v>
      </c>
      <c r="G171" s="7">
        <f>Table10[[#This Row],[jarak_param]]*Table10[[#This Row],[jarak]]</f>
        <v>45131436</v>
      </c>
      <c r="H171" s="3">
        <f>INDEX(param!$E$2:$E$5,MATCH(Table10[[#This Row],[Moda]],param!$A$2:$A$5,0))</f>
        <v>250</v>
      </c>
    </row>
    <row r="172" spans="1:8" x14ac:dyDescent="0.25">
      <c r="A172" t="s">
        <v>63</v>
      </c>
      <c r="B172" t="s">
        <v>50</v>
      </c>
      <c r="C172" t="s">
        <v>134</v>
      </c>
      <c r="D172">
        <f>INDEX(distances!$B$2:$AU$47,MATCH(A172,distances!$A$2:$A$47,0),MATCH(B172,distances!$B$1:$AU$1,0))</f>
        <v>984</v>
      </c>
      <c r="E172" s="7">
        <f>IF(Table10[[#This Row],[Asal]]="Jakarta",INDEX(param!$C$2:$E$5,MATCH(Table10[[#This Row],[Moda]],param!$A$2:$A$5,0),1),INDEX(param!$C$6:$E$9,MATCH(Table10[[#This Row],[Moda]],param!$A$6:$A$9,0),1))</f>
        <v>8186</v>
      </c>
      <c r="F172" s="7">
        <f>IF(Table10[[#This Row],[Asal]]="Jakarta",INDEX(param!$C$2:$E$5,MATCH(Table10[[#This Row],[Moda]],param!$A$2:$A$5,0),2),INDEX(param!$C$6:$E$9,MATCH(Table10[[#This Row],[Moda]],param!$A$6:$A$9,0),2))</f>
        <v>40806</v>
      </c>
      <c r="G172" s="7">
        <f>Table10[[#This Row],[jarak_param]]*Table10[[#This Row],[jarak]]</f>
        <v>40153104</v>
      </c>
      <c r="H172" s="3">
        <f>INDEX(param!$E$2:$E$5,MATCH(Table10[[#This Row],[Moda]],param!$A$2:$A$5,0))</f>
        <v>250</v>
      </c>
    </row>
    <row r="173" spans="1:8" x14ac:dyDescent="0.25">
      <c r="A173" t="s">
        <v>63</v>
      </c>
      <c r="B173" t="s">
        <v>51</v>
      </c>
      <c r="C173" t="s">
        <v>134</v>
      </c>
      <c r="D173">
        <f>INDEX(distances!$B$2:$AU$47,MATCH(A173,distances!$A$2:$A$47,0),MATCH(B173,distances!$B$1:$AU$1,0))</f>
        <v>983</v>
      </c>
      <c r="E173" s="7">
        <f>IF(Table10[[#This Row],[Asal]]="Jakarta",INDEX(param!$C$2:$E$5,MATCH(Table10[[#This Row],[Moda]],param!$A$2:$A$5,0),1),INDEX(param!$C$6:$E$9,MATCH(Table10[[#This Row],[Moda]],param!$A$6:$A$9,0),1))</f>
        <v>8186</v>
      </c>
      <c r="F173" s="7">
        <f>IF(Table10[[#This Row],[Asal]]="Jakarta",INDEX(param!$C$2:$E$5,MATCH(Table10[[#This Row],[Moda]],param!$A$2:$A$5,0),2),INDEX(param!$C$6:$E$9,MATCH(Table10[[#This Row],[Moda]],param!$A$6:$A$9,0),2))</f>
        <v>40806</v>
      </c>
      <c r="G173" s="7">
        <f>Table10[[#This Row],[jarak_param]]*Table10[[#This Row],[jarak]]</f>
        <v>40112298</v>
      </c>
      <c r="H173" s="3">
        <f>INDEX(param!$E$2:$E$5,MATCH(Table10[[#This Row],[Moda]],param!$A$2:$A$5,0))</f>
        <v>250</v>
      </c>
    </row>
    <row r="174" spans="1:8" x14ac:dyDescent="0.25">
      <c r="A174" t="s">
        <v>63</v>
      </c>
      <c r="B174" t="s">
        <v>52</v>
      </c>
      <c r="C174" t="s">
        <v>134</v>
      </c>
      <c r="D174">
        <f>INDEX(distances!$B$2:$AU$47,MATCH(A174,distances!$A$2:$A$47,0),MATCH(B174,distances!$B$1:$AU$1,0))</f>
        <v>802</v>
      </c>
      <c r="E174" s="7">
        <f>IF(Table10[[#This Row],[Asal]]="Jakarta",INDEX(param!$C$2:$E$5,MATCH(Table10[[#This Row],[Moda]],param!$A$2:$A$5,0),1),INDEX(param!$C$6:$E$9,MATCH(Table10[[#This Row],[Moda]],param!$A$6:$A$9,0),1))</f>
        <v>8186</v>
      </c>
      <c r="F174" s="7">
        <f>IF(Table10[[#This Row],[Asal]]="Jakarta",INDEX(param!$C$2:$E$5,MATCH(Table10[[#This Row],[Moda]],param!$A$2:$A$5,0),2),INDEX(param!$C$6:$E$9,MATCH(Table10[[#This Row],[Moda]],param!$A$6:$A$9,0),2))</f>
        <v>40806</v>
      </c>
      <c r="G174" s="7">
        <f>Table10[[#This Row],[jarak_param]]*Table10[[#This Row],[jarak]]</f>
        <v>32726412</v>
      </c>
      <c r="H174" s="3">
        <f>INDEX(param!$E$2:$E$5,MATCH(Table10[[#This Row],[Moda]],param!$A$2:$A$5,0))</f>
        <v>250</v>
      </c>
    </row>
    <row r="175" spans="1:8" x14ac:dyDescent="0.25">
      <c r="A175" t="s">
        <v>63</v>
      </c>
      <c r="B175" t="s">
        <v>53</v>
      </c>
      <c r="C175" t="s">
        <v>134</v>
      </c>
      <c r="D175">
        <f>INDEX(distances!$B$2:$AU$47,MATCH(A175,distances!$A$2:$A$47,0),MATCH(B175,distances!$B$1:$AU$1,0))</f>
        <v>777</v>
      </c>
      <c r="E175" s="7">
        <f>IF(Table10[[#This Row],[Asal]]="Jakarta",INDEX(param!$C$2:$E$5,MATCH(Table10[[#This Row],[Moda]],param!$A$2:$A$5,0),1),INDEX(param!$C$6:$E$9,MATCH(Table10[[#This Row],[Moda]],param!$A$6:$A$9,0),1))</f>
        <v>8186</v>
      </c>
      <c r="F175" s="7">
        <f>IF(Table10[[#This Row],[Asal]]="Jakarta",INDEX(param!$C$2:$E$5,MATCH(Table10[[#This Row],[Moda]],param!$A$2:$A$5,0),2),INDEX(param!$C$6:$E$9,MATCH(Table10[[#This Row],[Moda]],param!$A$6:$A$9,0),2))</f>
        <v>40806</v>
      </c>
      <c r="G175" s="7">
        <f>Table10[[#This Row],[jarak_param]]*Table10[[#This Row],[jarak]]</f>
        <v>31706262</v>
      </c>
      <c r="H175" s="3">
        <f>INDEX(param!$E$2:$E$5,MATCH(Table10[[#This Row],[Moda]],param!$A$2:$A$5,0))</f>
        <v>250</v>
      </c>
    </row>
    <row r="176" spans="1:8" x14ac:dyDescent="0.25">
      <c r="A176" t="s">
        <v>63</v>
      </c>
      <c r="B176" t="s">
        <v>54</v>
      </c>
      <c r="C176" t="s">
        <v>134</v>
      </c>
      <c r="D176">
        <f>INDEX(distances!$B$2:$AU$47,MATCH(A176,distances!$A$2:$A$47,0),MATCH(B176,distances!$B$1:$AU$1,0))</f>
        <v>696</v>
      </c>
      <c r="E176" s="7">
        <f>IF(Table10[[#This Row],[Asal]]="Jakarta",INDEX(param!$C$2:$E$5,MATCH(Table10[[#This Row],[Moda]],param!$A$2:$A$5,0),1),INDEX(param!$C$6:$E$9,MATCH(Table10[[#This Row],[Moda]],param!$A$6:$A$9,0),1))</f>
        <v>8186</v>
      </c>
      <c r="F176" s="7">
        <f>IF(Table10[[#This Row],[Asal]]="Jakarta",INDEX(param!$C$2:$E$5,MATCH(Table10[[#This Row],[Moda]],param!$A$2:$A$5,0),2),INDEX(param!$C$6:$E$9,MATCH(Table10[[#This Row],[Moda]],param!$A$6:$A$9,0),2))</f>
        <v>40806</v>
      </c>
      <c r="G176" s="7">
        <f>Table10[[#This Row],[jarak_param]]*Table10[[#This Row],[jarak]]</f>
        <v>28400976</v>
      </c>
      <c r="H176" s="3">
        <f>INDEX(param!$E$2:$E$5,MATCH(Table10[[#This Row],[Moda]],param!$A$2:$A$5,0))</f>
        <v>250</v>
      </c>
    </row>
    <row r="177" spans="1:8" x14ac:dyDescent="0.25">
      <c r="A177" t="s">
        <v>63</v>
      </c>
      <c r="B177" t="s">
        <v>55</v>
      </c>
      <c r="C177" t="s">
        <v>134</v>
      </c>
      <c r="D177">
        <f>INDEX(distances!$B$2:$AU$47,MATCH(A177,distances!$A$2:$A$47,0),MATCH(B177,distances!$B$1:$AU$1,0))</f>
        <v>648</v>
      </c>
      <c r="E177" s="7">
        <f>IF(Table10[[#This Row],[Asal]]="Jakarta",INDEX(param!$C$2:$E$5,MATCH(Table10[[#This Row],[Moda]],param!$A$2:$A$5,0),1),INDEX(param!$C$6:$E$9,MATCH(Table10[[#This Row],[Moda]],param!$A$6:$A$9,0),1))</f>
        <v>8186</v>
      </c>
      <c r="F177" s="7">
        <f>IF(Table10[[#This Row],[Asal]]="Jakarta",INDEX(param!$C$2:$E$5,MATCH(Table10[[#This Row],[Moda]],param!$A$2:$A$5,0),2),INDEX(param!$C$6:$E$9,MATCH(Table10[[#This Row],[Moda]],param!$A$6:$A$9,0),2))</f>
        <v>40806</v>
      </c>
      <c r="G177" s="7">
        <f>Table10[[#This Row],[jarak_param]]*Table10[[#This Row],[jarak]]</f>
        <v>26442288</v>
      </c>
      <c r="H177" s="3">
        <f>INDEX(param!$E$2:$E$5,MATCH(Table10[[#This Row],[Moda]],param!$A$2:$A$5,0))</f>
        <v>250</v>
      </c>
    </row>
    <row r="178" spans="1:8" x14ac:dyDescent="0.25">
      <c r="A178" t="s">
        <v>63</v>
      </c>
      <c r="B178" t="s">
        <v>57</v>
      </c>
      <c r="C178" t="s">
        <v>134</v>
      </c>
      <c r="D178">
        <f>INDEX(distances!$B$2:$AU$47,MATCH(A178,distances!$A$2:$A$47,0),MATCH(B178,distances!$B$1:$AU$1,0))</f>
        <v>506</v>
      </c>
      <c r="E178" s="7">
        <f>IF(Table10[[#This Row],[Asal]]="Jakarta",INDEX(param!$C$2:$E$5,MATCH(Table10[[#This Row],[Moda]],param!$A$2:$A$5,0),1),INDEX(param!$C$6:$E$9,MATCH(Table10[[#This Row],[Moda]],param!$A$6:$A$9,0),1))</f>
        <v>8186</v>
      </c>
      <c r="F178" s="7">
        <f>IF(Table10[[#This Row],[Asal]]="Jakarta",INDEX(param!$C$2:$E$5,MATCH(Table10[[#This Row],[Moda]],param!$A$2:$A$5,0),2),INDEX(param!$C$6:$E$9,MATCH(Table10[[#This Row],[Moda]],param!$A$6:$A$9,0),2))</f>
        <v>40806</v>
      </c>
      <c r="G178" s="7">
        <f>Table10[[#This Row],[jarak_param]]*Table10[[#This Row],[jarak]]</f>
        <v>20647836</v>
      </c>
      <c r="H178" s="3">
        <f>INDEX(param!$E$2:$E$5,MATCH(Table10[[#This Row],[Moda]],param!$A$2:$A$5,0))</f>
        <v>250</v>
      </c>
    </row>
    <row r="179" spans="1:8" x14ac:dyDescent="0.25">
      <c r="A179" t="s">
        <v>63</v>
      </c>
      <c r="B179" t="s">
        <v>58</v>
      </c>
      <c r="C179" t="s">
        <v>134</v>
      </c>
      <c r="D179">
        <f>INDEX(distances!$B$2:$AU$47,MATCH(A179,distances!$A$2:$A$47,0),MATCH(B179,distances!$B$1:$AU$1,0))</f>
        <v>528</v>
      </c>
      <c r="E179" s="7">
        <f>IF(Table10[[#This Row],[Asal]]="Jakarta",INDEX(param!$C$2:$E$5,MATCH(Table10[[#This Row],[Moda]],param!$A$2:$A$5,0),1),INDEX(param!$C$6:$E$9,MATCH(Table10[[#This Row],[Moda]],param!$A$6:$A$9,0),1))</f>
        <v>8186</v>
      </c>
      <c r="F179" s="7">
        <f>IF(Table10[[#This Row],[Asal]]="Jakarta",INDEX(param!$C$2:$E$5,MATCH(Table10[[#This Row],[Moda]],param!$A$2:$A$5,0),2),INDEX(param!$C$6:$E$9,MATCH(Table10[[#This Row],[Moda]],param!$A$6:$A$9,0),2))</f>
        <v>40806</v>
      </c>
      <c r="G179" s="7">
        <f>Table10[[#This Row],[jarak_param]]*Table10[[#This Row],[jarak]]</f>
        <v>21545568</v>
      </c>
      <c r="H179" s="3">
        <f>INDEX(param!$E$2:$E$5,MATCH(Table10[[#This Row],[Moda]],param!$A$2:$A$5,0))</f>
        <v>250</v>
      </c>
    </row>
    <row r="180" spans="1:8" x14ac:dyDescent="0.25">
      <c r="A180" t="s">
        <v>63</v>
      </c>
      <c r="B180" t="s">
        <v>59</v>
      </c>
      <c r="C180" t="s">
        <v>134</v>
      </c>
      <c r="D180">
        <f>INDEX(distances!$B$2:$AU$47,MATCH(A180,distances!$A$2:$A$47,0),MATCH(B180,distances!$B$1:$AU$1,0))</f>
        <v>436</v>
      </c>
      <c r="E180" s="7">
        <f>IF(Table10[[#This Row],[Asal]]="Jakarta",INDEX(param!$C$2:$E$5,MATCH(Table10[[#This Row],[Moda]],param!$A$2:$A$5,0),1),INDEX(param!$C$6:$E$9,MATCH(Table10[[#This Row],[Moda]],param!$A$6:$A$9,0),1))</f>
        <v>8186</v>
      </c>
      <c r="F180" s="7">
        <f>IF(Table10[[#This Row],[Asal]]="Jakarta",INDEX(param!$C$2:$E$5,MATCH(Table10[[#This Row],[Moda]],param!$A$2:$A$5,0),2),INDEX(param!$C$6:$E$9,MATCH(Table10[[#This Row],[Moda]],param!$A$6:$A$9,0),2))</f>
        <v>40806</v>
      </c>
      <c r="G180" s="7">
        <f>Table10[[#This Row],[jarak_param]]*Table10[[#This Row],[jarak]]</f>
        <v>17791416</v>
      </c>
      <c r="H180" s="3">
        <f>INDEX(param!$E$2:$E$5,MATCH(Table10[[#This Row],[Moda]],param!$A$2:$A$5,0))</f>
        <v>250</v>
      </c>
    </row>
    <row r="181" spans="1:8" x14ac:dyDescent="0.25">
      <c r="A181" t="s">
        <v>63</v>
      </c>
      <c r="B181" t="s">
        <v>60</v>
      </c>
      <c r="C181" t="s">
        <v>134</v>
      </c>
      <c r="D181">
        <f>INDEX(distances!$B$2:$AU$47,MATCH(A181,distances!$A$2:$A$47,0),MATCH(B181,distances!$B$1:$AU$1,0))</f>
        <v>292</v>
      </c>
      <c r="E181" s="7">
        <f>IF(Table10[[#This Row],[Asal]]="Jakarta",INDEX(param!$C$2:$E$5,MATCH(Table10[[#This Row],[Moda]],param!$A$2:$A$5,0),1),INDEX(param!$C$6:$E$9,MATCH(Table10[[#This Row],[Moda]],param!$A$6:$A$9,0),1))</f>
        <v>8186</v>
      </c>
      <c r="F181" s="7">
        <f>IF(Table10[[#This Row],[Asal]]="Jakarta",INDEX(param!$C$2:$E$5,MATCH(Table10[[#This Row],[Moda]],param!$A$2:$A$5,0),2),INDEX(param!$C$6:$E$9,MATCH(Table10[[#This Row],[Moda]],param!$A$6:$A$9,0),2))</f>
        <v>40806</v>
      </c>
      <c r="G181" s="7">
        <f>Table10[[#This Row],[jarak_param]]*Table10[[#This Row],[jarak]]</f>
        <v>11915352</v>
      </c>
      <c r="H181" s="3">
        <f>INDEX(param!$E$2:$E$5,MATCH(Table10[[#This Row],[Moda]],param!$A$2:$A$5,0))</f>
        <v>250</v>
      </c>
    </row>
    <row r="182" spans="1:8" x14ac:dyDescent="0.25">
      <c r="A182" t="s">
        <v>63</v>
      </c>
      <c r="B182" t="s">
        <v>61</v>
      </c>
      <c r="C182" t="s">
        <v>134</v>
      </c>
      <c r="D182">
        <f>INDEX(distances!$B$2:$AU$47,MATCH(A182,distances!$A$2:$A$47,0),MATCH(B182,distances!$B$1:$AU$1,0))</f>
        <v>181</v>
      </c>
      <c r="E182" s="7">
        <f>IF(Table10[[#This Row],[Asal]]="Jakarta",INDEX(param!$C$2:$E$5,MATCH(Table10[[#This Row],[Moda]],param!$A$2:$A$5,0),1),INDEX(param!$C$6:$E$9,MATCH(Table10[[#This Row],[Moda]],param!$A$6:$A$9,0),1))</f>
        <v>8186</v>
      </c>
      <c r="F182" s="7">
        <f>IF(Table10[[#This Row],[Asal]]="Jakarta",INDEX(param!$C$2:$E$5,MATCH(Table10[[#This Row],[Moda]],param!$A$2:$A$5,0),2),INDEX(param!$C$6:$E$9,MATCH(Table10[[#This Row],[Moda]],param!$A$6:$A$9,0),2))</f>
        <v>40806</v>
      </c>
      <c r="G182" s="7">
        <f>Table10[[#This Row],[jarak_param]]*Table10[[#This Row],[jarak]]</f>
        <v>7385886</v>
      </c>
      <c r="H182" s="3">
        <f>INDEX(param!$E$2:$E$5,MATCH(Table10[[#This Row],[Moda]],param!$A$2:$A$5,0))</f>
        <v>250</v>
      </c>
    </row>
    <row r="183" spans="1:8" x14ac:dyDescent="0.25">
      <c r="A183" t="s">
        <v>63</v>
      </c>
      <c r="B183" t="s">
        <v>62</v>
      </c>
      <c r="C183" t="s">
        <v>134</v>
      </c>
      <c r="D183">
        <f>INDEX(distances!$B$2:$AU$47,MATCH(A183,distances!$A$2:$A$47,0),MATCH(B183,distances!$B$1:$AU$1,0))</f>
        <v>201</v>
      </c>
      <c r="E183" s="7">
        <f>IF(Table10[[#This Row],[Asal]]="Jakarta",INDEX(param!$C$2:$E$5,MATCH(Table10[[#This Row],[Moda]],param!$A$2:$A$5,0),1),INDEX(param!$C$6:$E$9,MATCH(Table10[[#This Row],[Moda]],param!$A$6:$A$9,0),1))</f>
        <v>8186</v>
      </c>
      <c r="F183" s="7">
        <f>IF(Table10[[#This Row],[Asal]]="Jakarta",INDEX(param!$C$2:$E$5,MATCH(Table10[[#This Row],[Moda]],param!$A$2:$A$5,0),2),INDEX(param!$C$6:$E$9,MATCH(Table10[[#This Row],[Moda]],param!$A$6:$A$9,0),2))</f>
        <v>40806</v>
      </c>
      <c r="G183" s="7">
        <f>Table10[[#This Row],[jarak_param]]*Table10[[#This Row],[jarak]]</f>
        <v>8202006</v>
      </c>
      <c r="H183" s="3">
        <f>INDEX(param!$E$2:$E$5,MATCH(Table10[[#This Row],[Moda]],param!$A$2:$A$5,0))</f>
        <v>250</v>
      </c>
    </row>
    <row r="184" spans="1:8" x14ac:dyDescent="0.25">
      <c r="A184" s="8" t="s">
        <v>37</v>
      </c>
      <c r="B184" s="9" t="s">
        <v>47</v>
      </c>
      <c r="C184" t="s">
        <v>134</v>
      </c>
      <c r="D184">
        <f>INDEX(distances!$B$2:$AU$47,MATCH(A184,distances!$A$2:$A$47,0),MATCH(B184,distances!$B$1:$AU$1,0))</f>
        <v>303</v>
      </c>
      <c r="E184" s="7">
        <f>IF(Table10[[#This Row],[Asal]]="Jakarta",INDEX(param!$C$2:$E$5,MATCH(Table10[[#This Row],[Moda]],param!$A$2:$A$5,0),1),INDEX(param!$C$6:$E$9,MATCH(Table10[[#This Row],[Moda]],param!$A$6:$A$9,0),1))</f>
        <v>8186</v>
      </c>
      <c r="F184" s="7">
        <f>IF(Table10[[#This Row],[Asal]]="Jakarta",INDEX(param!$C$2:$E$5,MATCH(Table10[[#This Row],[Moda]],param!$A$2:$A$5,0),2),INDEX(param!$C$6:$E$9,MATCH(Table10[[#This Row],[Moda]],param!$A$6:$A$9,0),2))</f>
        <v>40806</v>
      </c>
      <c r="G184" s="7">
        <f>Table10[[#This Row],[jarak_param]]*Table10[[#This Row],[jarak]]</f>
        <v>12364218</v>
      </c>
      <c r="H184" s="3">
        <f>INDEX(param!$E$2:$E$5,MATCH(Table10[[#This Row],[Moda]],param!$A$2:$A$5,0))</f>
        <v>250</v>
      </c>
    </row>
    <row r="185" spans="1:8" x14ac:dyDescent="0.25">
      <c r="A185" s="10" t="s">
        <v>47</v>
      </c>
      <c r="B185" s="11" t="s">
        <v>37</v>
      </c>
      <c r="C185" t="s">
        <v>134</v>
      </c>
      <c r="D185">
        <f>INDEX(distances!$B$2:$AU$47,MATCH(A185,distances!$A$2:$A$47,0),MATCH(B185,distances!$B$1:$AU$1,0))</f>
        <v>303</v>
      </c>
      <c r="E185" s="7">
        <f>IF(Table10[[#This Row],[Asal]]="Jakarta",INDEX(param!$C$2:$E$5,MATCH(Table10[[#This Row],[Moda]],param!$A$2:$A$5,0),1),INDEX(param!$C$6:$E$9,MATCH(Table10[[#This Row],[Moda]],param!$A$6:$A$9,0),1))</f>
        <v>8186</v>
      </c>
      <c r="F185" s="7">
        <f>IF(Table10[[#This Row],[Asal]]="Jakarta",INDEX(param!$C$2:$E$5,MATCH(Table10[[#This Row],[Moda]],param!$A$2:$A$5,0),2),INDEX(param!$C$6:$E$9,MATCH(Table10[[#This Row],[Moda]],param!$A$6:$A$9,0),2))</f>
        <v>40806</v>
      </c>
      <c r="G185" s="7">
        <f>Table10[[#This Row],[jarak_param]]*Table10[[#This Row],[jarak]]</f>
        <v>12364218</v>
      </c>
      <c r="H185" s="3">
        <f>INDEX(param!$E$2:$E$5,MATCH(Table10[[#This Row],[Moda]],param!$A$2:$A$5,0))</f>
        <v>250</v>
      </c>
    </row>
    <row r="186" spans="1:8" x14ac:dyDescent="0.25">
      <c r="A186" s="8" t="s">
        <v>70</v>
      </c>
      <c r="B186" s="9" t="s">
        <v>74</v>
      </c>
      <c r="C186" t="s">
        <v>134</v>
      </c>
      <c r="D186">
        <f>INDEX(distances!$B$2:$AU$47,MATCH(A186,distances!$A$2:$A$47,0),MATCH(B186,distances!$B$1:$AU$1,0))</f>
        <v>498</v>
      </c>
      <c r="E186" s="7">
        <f>IF(Table10[[#This Row],[Asal]]="Jakarta",INDEX(param!$C$2:$E$5,MATCH(Table10[[#This Row],[Moda]],param!$A$2:$A$5,0),1),INDEX(param!$C$6:$E$9,MATCH(Table10[[#This Row],[Moda]],param!$A$6:$A$9,0),1))</f>
        <v>8186</v>
      </c>
      <c r="F186" s="7">
        <f>IF(Table10[[#This Row],[Asal]]="Jakarta",INDEX(param!$C$2:$E$5,MATCH(Table10[[#This Row],[Moda]],param!$A$2:$A$5,0),2),INDEX(param!$C$6:$E$9,MATCH(Table10[[#This Row],[Moda]],param!$A$6:$A$9,0),2))</f>
        <v>40806</v>
      </c>
      <c r="G186" s="7">
        <f>Table10[[#This Row],[jarak_param]]*Table10[[#This Row],[jarak]]</f>
        <v>20321388</v>
      </c>
      <c r="H186" s="3">
        <f>INDEX(param!$E$2:$E$5,MATCH(Table10[[#This Row],[Moda]],param!$A$2:$A$5,0))</f>
        <v>250</v>
      </c>
    </row>
    <row r="187" spans="1:8" x14ac:dyDescent="0.25">
      <c r="A187" s="10" t="s">
        <v>74</v>
      </c>
      <c r="B187" s="11" t="s">
        <v>70</v>
      </c>
      <c r="C187" t="s">
        <v>134</v>
      </c>
      <c r="D187">
        <f>INDEX(distances!$B$2:$AU$47,MATCH(A187,distances!$A$2:$A$47,0),MATCH(B187,distances!$B$1:$AU$1,0))</f>
        <v>498</v>
      </c>
      <c r="E187" s="7">
        <f>IF(Table10[[#This Row],[Asal]]="Jakarta",INDEX(param!$C$2:$E$5,MATCH(Table10[[#This Row],[Moda]],param!$A$2:$A$5,0),1),INDEX(param!$C$6:$E$9,MATCH(Table10[[#This Row],[Moda]],param!$A$6:$A$9,0),1))</f>
        <v>8186</v>
      </c>
      <c r="F187" s="7">
        <f>IF(Table10[[#This Row],[Asal]]="Jakarta",INDEX(param!$C$2:$E$5,MATCH(Table10[[#This Row],[Moda]],param!$A$2:$A$5,0),2),INDEX(param!$C$6:$E$9,MATCH(Table10[[#This Row],[Moda]],param!$A$6:$A$9,0),2))</f>
        <v>40806</v>
      </c>
      <c r="G187" s="7">
        <f>Table10[[#This Row],[jarak_param]]*Table10[[#This Row],[jarak]]</f>
        <v>20321388</v>
      </c>
      <c r="H187" s="3">
        <f>INDEX(param!$E$2:$E$5,MATCH(Table10[[#This Row],[Moda]],param!$A$2:$A$5,0))</f>
        <v>250</v>
      </c>
    </row>
    <row r="188" spans="1:8" x14ac:dyDescent="0.25">
      <c r="A188" s="8" t="s">
        <v>67</v>
      </c>
      <c r="B188" s="9" t="s">
        <v>68</v>
      </c>
      <c r="C188" t="s">
        <v>134</v>
      </c>
      <c r="D188">
        <f>INDEX(distances!$B$2:$AU$47,MATCH(A188,distances!$A$2:$A$47,0),MATCH(B188,distances!$B$1:$AU$1,0))</f>
        <v>137</v>
      </c>
      <c r="E188" s="7">
        <f>IF(Table10[[#This Row],[Asal]]="Jakarta",INDEX(param!$C$2:$E$5,MATCH(Table10[[#This Row],[Moda]],param!$A$2:$A$5,0),1),INDEX(param!$C$6:$E$9,MATCH(Table10[[#This Row],[Moda]],param!$A$6:$A$9,0),1))</f>
        <v>8186</v>
      </c>
      <c r="F188" s="7">
        <f>IF(Table10[[#This Row],[Asal]]="Jakarta",INDEX(param!$C$2:$E$5,MATCH(Table10[[#This Row],[Moda]],param!$A$2:$A$5,0),2),INDEX(param!$C$6:$E$9,MATCH(Table10[[#This Row],[Moda]],param!$A$6:$A$9,0),2))</f>
        <v>40806</v>
      </c>
      <c r="G188" s="7">
        <f>Table10[[#This Row],[jarak_param]]*Table10[[#This Row],[jarak]]</f>
        <v>5590422</v>
      </c>
      <c r="H188" s="3">
        <f>INDEX(param!$E$2:$E$5,MATCH(Table10[[#This Row],[Moda]],param!$A$2:$A$5,0))</f>
        <v>250</v>
      </c>
    </row>
    <row r="189" spans="1:8" x14ac:dyDescent="0.25">
      <c r="A189" s="10" t="s">
        <v>68</v>
      </c>
      <c r="B189" s="11" t="s">
        <v>67</v>
      </c>
      <c r="C189" t="s">
        <v>134</v>
      </c>
      <c r="D189">
        <f>INDEX(distances!$B$2:$AU$47,MATCH(A189,distances!$A$2:$A$47,0),MATCH(B189,distances!$B$1:$AU$1,0))</f>
        <v>137</v>
      </c>
      <c r="E189" s="7">
        <f>IF(Table10[[#This Row],[Asal]]="Jakarta",INDEX(param!$C$2:$E$5,MATCH(Table10[[#This Row],[Moda]],param!$A$2:$A$5,0),1),INDEX(param!$C$6:$E$9,MATCH(Table10[[#This Row],[Moda]],param!$A$6:$A$9,0),1))</f>
        <v>8186</v>
      </c>
      <c r="F189" s="7">
        <f>IF(Table10[[#This Row],[Asal]]="Jakarta",INDEX(param!$C$2:$E$5,MATCH(Table10[[#This Row],[Moda]],param!$A$2:$A$5,0),2),INDEX(param!$C$6:$E$9,MATCH(Table10[[#This Row],[Moda]],param!$A$6:$A$9,0),2))</f>
        <v>40806</v>
      </c>
      <c r="G189" s="7">
        <f>Table10[[#This Row],[jarak_param]]*Table10[[#This Row],[jarak]]</f>
        <v>5590422</v>
      </c>
      <c r="H189" s="3">
        <f>INDEX(param!$E$2:$E$5,MATCH(Table10[[#This Row],[Moda]],param!$A$2:$A$5,0))</f>
        <v>250</v>
      </c>
    </row>
    <row r="190" spans="1:8" x14ac:dyDescent="0.25">
      <c r="A190" s="8" t="s">
        <v>62</v>
      </c>
      <c r="B190" s="9" t="s">
        <v>67</v>
      </c>
      <c r="C190" t="s">
        <v>134</v>
      </c>
      <c r="D190">
        <f>INDEX(distances!$B$2:$AU$47,MATCH(A190,distances!$A$2:$A$47,0),MATCH(B190,distances!$B$1:$AU$1,0))</f>
        <v>425</v>
      </c>
      <c r="E190" s="7">
        <f>IF(Table10[[#This Row],[Asal]]="Jakarta",INDEX(param!$C$2:$E$5,MATCH(Table10[[#This Row],[Moda]],param!$A$2:$A$5,0),1),INDEX(param!$C$6:$E$9,MATCH(Table10[[#This Row],[Moda]],param!$A$6:$A$9,0),1))</f>
        <v>8186</v>
      </c>
      <c r="F190" s="7">
        <f>IF(Table10[[#This Row],[Asal]]="Jakarta",INDEX(param!$C$2:$E$5,MATCH(Table10[[#This Row],[Moda]],param!$A$2:$A$5,0),2),INDEX(param!$C$6:$E$9,MATCH(Table10[[#This Row],[Moda]],param!$A$6:$A$9,0),2))</f>
        <v>40806</v>
      </c>
      <c r="G190" s="7">
        <f>Table10[[#This Row],[jarak_param]]*Table10[[#This Row],[jarak]]</f>
        <v>17342550</v>
      </c>
      <c r="H190" s="3">
        <f>INDEX(param!$E$2:$E$5,MATCH(Table10[[#This Row],[Moda]],param!$A$2:$A$5,0))</f>
        <v>250</v>
      </c>
    </row>
    <row r="191" spans="1:8" x14ac:dyDescent="0.25">
      <c r="A191" s="10" t="s">
        <v>67</v>
      </c>
      <c r="B191" s="11" t="s">
        <v>62</v>
      </c>
      <c r="C191" t="s">
        <v>134</v>
      </c>
      <c r="D191">
        <f>INDEX(distances!$B$2:$AU$47,MATCH(A191,distances!$A$2:$A$47,0),MATCH(B191,distances!$B$1:$AU$1,0))</f>
        <v>425</v>
      </c>
      <c r="E191" s="7">
        <f>IF(Table10[[#This Row],[Asal]]="Jakarta",INDEX(param!$C$2:$E$5,MATCH(Table10[[#This Row],[Moda]],param!$A$2:$A$5,0),1),INDEX(param!$C$6:$E$9,MATCH(Table10[[#This Row],[Moda]],param!$A$6:$A$9,0),1))</f>
        <v>8186</v>
      </c>
      <c r="F191" s="7">
        <f>IF(Table10[[#This Row],[Asal]]="Jakarta",INDEX(param!$C$2:$E$5,MATCH(Table10[[#This Row],[Moda]],param!$A$2:$A$5,0),2),INDEX(param!$C$6:$E$9,MATCH(Table10[[#This Row],[Moda]],param!$A$6:$A$9,0),2))</f>
        <v>40806</v>
      </c>
      <c r="G191" s="7">
        <f>Table10[[#This Row],[jarak_param]]*Table10[[#This Row],[jarak]]</f>
        <v>17342550</v>
      </c>
      <c r="H191" s="3">
        <f>INDEX(param!$E$2:$E$5,MATCH(Table10[[#This Row],[Moda]],param!$A$2:$A$5,0))</f>
        <v>250</v>
      </c>
    </row>
    <row r="192" spans="1:8" x14ac:dyDescent="0.25">
      <c r="A192" t="s">
        <v>48</v>
      </c>
      <c r="B192" t="s">
        <v>24</v>
      </c>
      <c r="C192" t="s">
        <v>134</v>
      </c>
      <c r="D192">
        <f>INDEX(distances!$B$2:$AU$47,MATCH(A192,distances!$A$2:$A$47,0),MATCH(B192,distances!$B$1:$AU$1,0))</f>
        <v>274</v>
      </c>
      <c r="E192" s="7">
        <f>IF(Table10[[#This Row],[Asal]]="Jakarta",INDEX(param!$C$2:$E$5,MATCH(Table10[[#This Row],[Moda]],param!$A$2:$A$5,0),1),INDEX(param!$C$6:$E$9,MATCH(Table10[[#This Row],[Moda]],param!$A$6:$A$9,0),1))</f>
        <v>8186</v>
      </c>
      <c r="F192" s="7">
        <f>IF(Table10[[#This Row],[Asal]]="Jakarta",INDEX(param!$C$2:$E$5,MATCH(Table10[[#This Row],[Moda]],param!$A$2:$A$5,0),2),INDEX(param!$C$6:$E$9,MATCH(Table10[[#This Row],[Moda]],param!$A$6:$A$9,0),2))</f>
        <v>40806</v>
      </c>
      <c r="G192" s="7">
        <f>Table10[[#This Row],[jarak_param]]*Table10[[#This Row],[jarak]]</f>
        <v>11180844</v>
      </c>
      <c r="H192" s="3">
        <f>INDEX(param!$E$2:$E$5,MATCH(Table10[[#This Row],[Moda]],param!$A$2:$A$5,0))</f>
        <v>250</v>
      </c>
    </row>
    <row r="193" spans="1:8" x14ac:dyDescent="0.25">
      <c r="A193" t="s">
        <v>48</v>
      </c>
      <c r="B193" t="s">
        <v>25</v>
      </c>
      <c r="C193" t="s">
        <v>134</v>
      </c>
      <c r="D193">
        <f>INDEX(distances!$B$2:$AU$47,MATCH(A193,distances!$A$2:$A$47,0),MATCH(B193,distances!$B$1:$AU$1,0))</f>
        <v>601</v>
      </c>
      <c r="E193" s="7">
        <f>IF(Table10[[#This Row],[Asal]]="Jakarta",INDEX(param!$C$2:$E$5,MATCH(Table10[[#This Row],[Moda]],param!$A$2:$A$5,0),1),INDEX(param!$C$6:$E$9,MATCH(Table10[[#This Row],[Moda]],param!$A$6:$A$9,0),1))</f>
        <v>8186</v>
      </c>
      <c r="F193" s="7">
        <f>IF(Table10[[#This Row],[Asal]]="Jakarta",INDEX(param!$C$2:$E$5,MATCH(Table10[[#This Row],[Moda]],param!$A$2:$A$5,0),2),INDEX(param!$C$6:$E$9,MATCH(Table10[[#This Row],[Moda]],param!$A$6:$A$9,0),2))</f>
        <v>40806</v>
      </c>
      <c r="G193" s="7">
        <f>Table10[[#This Row],[jarak_param]]*Table10[[#This Row],[jarak]]</f>
        <v>24524406</v>
      </c>
      <c r="H193" s="3">
        <f>INDEX(param!$E$2:$E$5,MATCH(Table10[[#This Row],[Moda]],param!$A$2:$A$5,0))</f>
        <v>250</v>
      </c>
    </row>
    <row r="194" spans="1:8" x14ac:dyDescent="0.25">
      <c r="A194" t="s">
        <v>48</v>
      </c>
      <c r="B194" t="s">
        <v>26</v>
      </c>
      <c r="C194" t="s">
        <v>134</v>
      </c>
      <c r="D194">
        <f>INDEX(distances!$B$2:$AU$47,MATCH(A194,distances!$A$2:$A$47,0),MATCH(B194,distances!$B$1:$AU$1,0))</f>
        <v>780</v>
      </c>
      <c r="E194" s="7">
        <f>IF(Table10[[#This Row],[Asal]]="Jakarta",INDEX(param!$C$2:$E$5,MATCH(Table10[[#This Row],[Moda]],param!$A$2:$A$5,0),1),INDEX(param!$C$6:$E$9,MATCH(Table10[[#This Row],[Moda]],param!$A$6:$A$9,0),1))</f>
        <v>8186</v>
      </c>
      <c r="F194" s="7">
        <f>IF(Table10[[#This Row],[Asal]]="Jakarta",INDEX(param!$C$2:$E$5,MATCH(Table10[[#This Row],[Moda]],param!$A$2:$A$5,0),2),INDEX(param!$C$6:$E$9,MATCH(Table10[[#This Row],[Moda]],param!$A$6:$A$9,0),2))</f>
        <v>40806</v>
      </c>
      <c r="G194" s="7">
        <f>Table10[[#This Row],[jarak_param]]*Table10[[#This Row],[jarak]]</f>
        <v>31828680</v>
      </c>
      <c r="H194" s="3">
        <f>INDEX(param!$E$2:$E$5,MATCH(Table10[[#This Row],[Moda]],param!$A$2:$A$5,0))</f>
        <v>250</v>
      </c>
    </row>
    <row r="195" spans="1:8" x14ac:dyDescent="0.25">
      <c r="A195" t="s">
        <v>48</v>
      </c>
      <c r="B195" t="s">
        <v>27</v>
      </c>
      <c r="C195" t="s">
        <v>134</v>
      </c>
      <c r="D195">
        <f>INDEX(distances!$B$2:$AU$47,MATCH(A195,distances!$A$2:$A$47,0),MATCH(B195,distances!$B$1:$AU$1,0))</f>
        <v>735</v>
      </c>
      <c r="E195" s="7">
        <f>IF(Table10[[#This Row],[Asal]]="Jakarta",INDEX(param!$C$2:$E$5,MATCH(Table10[[#This Row],[Moda]],param!$A$2:$A$5,0),1),INDEX(param!$C$6:$E$9,MATCH(Table10[[#This Row],[Moda]],param!$A$6:$A$9,0),1))</f>
        <v>8186</v>
      </c>
      <c r="F195" s="7">
        <f>IF(Table10[[#This Row],[Asal]]="Jakarta",INDEX(param!$C$2:$E$5,MATCH(Table10[[#This Row],[Moda]],param!$A$2:$A$5,0),2),INDEX(param!$C$6:$E$9,MATCH(Table10[[#This Row],[Moda]],param!$A$6:$A$9,0),2))</f>
        <v>40806</v>
      </c>
      <c r="G195" s="7">
        <f>Table10[[#This Row],[jarak_param]]*Table10[[#This Row],[jarak]]</f>
        <v>29992410</v>
      </c>
      <c r="H195" s="3">
        <f>INDEX(param!$E$2:$E$5,MATCH(Table10[[#This Row],[Moda]],param!$A$2:$A$5,0))</f>
        <v>250</v>
      </c>
    </row>
    <row r="196" spans="1:8" x14ac:dyDescent="0.25">
      <c r="A196" t="s">
        <v>48</v>
      </c>
      <c r="B196" t="s">
        <v>29</v>
      </c>
      <c r="C196" t="s">
        <v>134</v>
      </c>
      <c r="D196">
        <f>INDEX(distances!$B$2:$AU$47,MATCH(A196,distances!$A$2:$A$47,0),MATCH(B196,distances!$B$1:$AU$1,0))</f>
        <v>1278</v>
      </c>
      <c r="E196" s="7">
        <f>IF(Table10[[#This Row],[Asal]]="Jakarta",INDEX(param!$C$2:$E$5,MATCH(Table10[[#This Row],[Moda]],param!$A$2:$A$5,0),1),INDEX(param!$C$6:$E$9,MATCH(Table10[[#This Row],[Moda]],param!$A$6:$A$9,0),1))</f>
        <v>8186</v>
      </c>
      <c r="F196" s="7">
        <f>IF(Table10[[#This Row],[Asal]]="Jakarta",INDEX(param!$C$2:$E$5,MATCH(Table10[[#This Row],[Moda]],param!$A$2:$A$5,0),2),INDEX(param!$C$6:$E$9,MATCH(Table10[[#This Row],[Moda]],param!$A$6:$A$9,0),2))</f>
        <v>40806</v>
      </c>
      <c r="G196" s="7">
        <f>Table10[[#This Row],[jarak_param]]*Table10[[#This Row],[jarak]]</f>
        <v>52150068</v>
      </c>
      <c r="H196" s="3">
        <f>INDEX(param!$E$2:$E$5,MATCH(Table10[[#This Row],[Moda]],param!$A$2:$A$5,0))</f>
        <v>250</v>
      </c>
    </row>
    <row r="197" spans="1:8" x14ac:dyDescent="0.25">
      <c r="A197" t="s">
        <v>48</v>
      </c>
      <c r="B197" t="s">
        <v>30</v>
      </c>
      <c r="C197" t="s">
        <v>134</v>
      </c>
      <c r="D197">
        <f>INDEX(distances!$B$2:$AU$47,MATCH(A197,distances!$A$2:$A$47,0),MATCH(B197,distances!$B$1:$AU$1,0))</f>
        <v>1260</v>
      </c>
      <c r="E197" s="7">
        <f>IF(Table10[[#This Row],[Asal]]="Jakarta",INDEX(param!$C$2:$E$5,MATCH(Table10[[#This Row],[Moda]],param!$A$2:$A$5,0),1),INDEX(param!$C$6:$E$9,MATCH(Table10[[#This Row],[Moda]],param!$A$6:$A$9,0),1))</f>
        <v>8186</v>
      </c>
      <c r="F197" s="7">
        <f>IF(Table10[[#This Row],[Asal]]="Jakarta",INDEX(param!$C$2:$E$5,MATCH(Table10[[#This Row],[Moda]],param!$A$2:$A$5,0),2),INDEX(param!$C$6:$E$9,MATCH(Table10[[#This Row],[Moda]],param!$A$6:$A$9,0),2))</f>
        <v>40806</v>
      </c>
      <c r="G197" s="7">
        <f>Table10[[#This Row],[jarak_param]]*Table10[[#This Row],[jarak]]</f>
        <v>51415560</v>
      </c>
      <c r="H197" s="3">
        <f>INDEX(param!$E$2:$E$5,MATCH(Table10[[#This Row],[Moda]],param!$A$2:$A$5,0))</f>
        <v>250</v>
      </c>
    </row>
    <row r="198" spans="1:8" x14ac:dyDescent="0.25">
      <c r="A198" t="s">
        <v>48</v>
      </c>
      <c r="B198" t="s">
        <v>31</v>
      </c>
      <c r="C198" t="s">
        <v>134</v>
      </c>
      <c r="D198">
        <f>INDEX(distances!$B$2:$AU$47,MATCH(A198,distances!$A$2:$A$47,0),MATCH(B198,distances!$B$1:$AU$1,0))</f>
        <v>1625</v>
      </c>
      <c r="E198" s="7">
        <f>IF(Table10[[#This Row],[Asal]]="Jakarta",INDEX(param!$C$2:$E$5,MATCH(Table10[[#This Row],[Moda]],param!$A$2:$A$5,0),1),INDEX(param!$C$6:$E$9,MATCH(Table10[[#This Row],[Moda]],param!$A$6:$A$9,0),1))</f>
        <v>8186</v>
      </c>
      <c r="F198" s="7">
        <f>IF(Table10[[#This Row],[Asal]]="Jakarta",INDEX(param!$C$2:$E$5,MATCH(Table10[[#This Row],[Moda]],param!$A$2:$A$5,0),2),INDEX(param!$C$6:$E$9,MATCH(Table10[[#This Row],[Moda]],param!$A$6:$A$9,0),2))</f>
        <v>40806</v>
      </c>
      <c r="G198" s="7">
        <f>Table10[[#This Row],[jarak_param]]*Table10[[#This Row],[jarak]]</f>
        <v>66309750</v>
      </c>
      <c r="H198" s="3">
        <f>INDEX(param!$E$2:$E$5,MATCH(Table10[[#This Row],[Moda]],param!$A$2:$A$5,0))</f>
        <v>250</v>
      </c>
    </row>
    <row r="199" spans="1:8" x14ac:dyDescent="0.25">
      <c r="A199" t="s">
        <v>48</v>
      </c>
      <c r="B199" t="s">
        <v>32</v>
      </c>
      <c r="C199" t="s">
        <v>134</v>
      </c>
      <c r="D199">
        <f>INDEX(distances!$B$2:$AU$47,MATCH(A199,distances!$A$2:$A$47,0),MATCH(B199,distances!$B$1:$AU$1,0))</f>
        <v>1706</v>
      </c>
      <c r="E199" s="7">
        <f>IF(Table10[[#This Row],[Asal]]="Jakarta",INDEX(param!$C$2:$E$5,MATCH(Table10[[#This Row],[Moda]],param!$A$2:$A$5,0),1),INDEX(param!$C$6:$E$9,MATCH(Table10[[#This Row],[Moda]],param!$A$6:$A$9,0),1))</f>
        <v>8186</v>
      </c>
      <c r="F199" s="7">
        <f>IF(Table10[[#This Row],[Asal]]="Jakarta",INDEX(param!$C$2:$E$5,MATCH(Table10[[#This Row],[Moda]],param!$A$2:$A$5,0),2),INDEX(param!$C$6:$E$9,MATCH(Table10[[#This Row],[Moda]],param!$A$6:$A$9,0),2))</f>
        <v>40806</v>
      </c>
      <c r="G199" s="7">
        <f>Table10[[#This Row],[jarak_param]]*Table10[[#This Row],[jarak]]</f>
        <v>69615036</v>
      </c>
      <c r="H199" s="3">
        <f>INDEX(param!$E$2:$E$5,MATCH(Table10[[#This Row],[Moda]],param!$A$2:$A$5,0))</f>
        <v>250</v>
      </c>
    </row>
    <row r="200" spans="1:8" x14ac:dyDescent="0.25">
      <c r="A200" t="s">
        <v>48</v>
      </c>
      <c r="B200" t="s">
        <v>36</v>
      </c>
      <c r="C200" t="s">
        <v>134</v>
      </c>
      <c r="D200">
        <f>INDEX(distances!$B$2:$AU$47,MATCH(A200,distances!$A$2:$A$47,0),MATCH(B200,distances!$B$1:$AU$1,0))</f>
        <v>1979</v>
      </c>
      <c r="E200" s="7">
        <f>IF(Table10[[#This Row],[Asal]]="Jakarta",INDEX(param!$C$2:$E$5,MATCH(Table10[[#This Row],[Moda]],param!$A$2:$A$5,0),1),INDEX(param!$C$6:$E$9,MATCH(Table10[[#This Row],[Moda]],param!$A$6:$A$9,0),1))</f>
        <v>8186</v>
      </c>
      <c r="F200" s="7">
        <f>IF(Table10[[#This Row],[Asal]]="Jakarta",INDEX(param!$C$2:$E$5,MATCH(Table10[[#This Row],[Moda]],param!$A$2:$A$5,0),2),INDEX(param!$C$6:$E$9,MATCH(Table10[[#This Row],[Moda]],param!$A$6:$A$9,0),2))</f>
        <v>40806</v>
      </c>
      <c r="G200" s="7">
        <f>Table10[[#This Row],[jarak_param]]*Table10[[#This Row],[jarak]]</f>
        <v>80755074</v>
      </c>
      <c r="H200" s="3">
        <f>INDEX(param!$E$2:$E$5,MATCH(Table10[[#This Row],[Moda]],param!$A$2:$A$5,0))</f>
        <v>250</v>
      </c>
    </row>
    <row r="201" spans="1:8" x14ac:dyDescent="0.25">
      <c r="A201" t="s">
        <v>48</v>
      </c>
      <c r="B201" t="s">
        <v>37</v>
      </c>
      <c r="C201" t="s">
        <v>134</v>
      </c>
      <c r="D201">
        <f>INDEX(distances!$B$2:$AU$47,MATCH(A201,distances!$A$2:$A$47,0),MATCH(B201,distances!$B$1:$AU$1,0))</f>
        <v>2080</v>
      </c>
      <c r="E201" s="7">
        <f>IF(Table10[[#This Row],[Asal]]="Jakarta",INDEX(param!$C$2:$E$5,MATCH(Table10[[#This Row],[Moda]],param!$A$2:$A$5,0),1),INDEX(param!$C$6:$E$9,MATCH(Table10[[#This Row],[Moda]],param!$A$6:$A$9,0),1))</f>
        <v>8186</v>
      </c>
      <c r="F201" s="7">
        <f>IF(Table10[[#This Row],[Asal]]="Jakarta",INDEX(param!$C$2:$E$5,MATCH(Table10[[#This Row],[Moda]],param!$A$2:$A$5,0),2),INDEX(param!$C$6:$E$9,MATCH(Table10[[#This Row],[Moda]],param!$A$6:$A$9,0),2))</f>
        <v>40806</v>
      </c>
      <c r="G201" s="7">
        <f>Table10[[#This Row],[jarak_param]]*Table10[[#This Row],[jarak]]</f>
        <v>84876480</v>
      </c>
      <c r="H201" s="3">
        <f>INDEX(param!$E$2:$E$5,MATCH(Table10[[#This Row],[Moda]],param!$A$2:$A$5,0))</f>
        <v>250</v>
      </c>
    </row>
    <row r="202" spans="1:8" x14ac:dyDescent="0.25">
      <c r="A202" t="s">
        <v>48</v>
      </c>
      <c r="B202" t="s">
        <v>49</v>
      </c>
      <c r="C202" t="s">
        <v>134</v>
      </c>
      <c r="D202">
        <f>INDEX(distances!$B$2:$AU$47,MATCH(A202,distances!$A$2:$A$47,0),MATCH(B202,distances!$B$1:$AU$1,0))</f>
        <v>3117</v>
      </c>
      <c r="E202" s="7">
        <f>IF(Table10[[#This Row],[Asal]]="Jakarta",INDEX(param!$C$2:$E$5,MATCH(Table10[[#This Row],[Moda]],param!$A$2:$A$5,0),1),INDEX(param!$C$6:$E$9,MATCH(Table10[[#This Row],[Moda]],param!$A$6:$A$9,0),1))</f>
        <v>8186</v>
      </c>
      <c r="F202" s="7">
        <f>IF(Table10[[#This Row],[Asal]]="Jakarta",INDEX(param!$C$2:$E$5,MATCH(Table10[[#This Row],[Moda]],param!$A$2:$A$5,0),2),INDEX(param!$C$6:$E$9,MATCH(Table10[[#This Row],[Moda]],param!$A$6:$A$9,0),2))</f>
        <v>40806</v>
      </c>
      <c r="G202" s="7">
        <f>Table10[[#This Row],[jarak_param]]*Table10[[#This Row],[jarak]]</f>
        <v>127192302</v>
      </c>
      <c r="H202" s="3">
        <f>INDEX(param!$E$2:$E$5,MATCH(Table10[[#This Row],[Moda]],param!$A$2:$A$5,0))</f>
        <v>250</v>
      </c>
    </row>
    <row r="203" spans="1:8" x14ac:dyDescent="0.25">
      <c r="A203" t="s">
        <v>24</v>
      </c>
      <c r="B203" t="s">
        <v>48</v>
      </c>
      <c r="C203" t="s">
        <v>134</v>
      </c>
      <c r="D203">
        <f>INDEX(distances!$B$2:$AU$47,MATCH(A203,distances!$A$2:$A$47,0),MATCH(B203,distances!$B$1:$AU$1,0))</f>
        <v>274</v>
      </c>
      <c r="E203" s="7">
        <f>IF(Table10[[#This Row],[Asal]]="Jakarta",INDEX(param!$C$2:$E$5,MATCH(Table10[[#This Row],[Moda]],param!$A$2:$A$5,0),1),INDEX(param!$C$6:$E$9,MATCH(Table10[[#This Row],[Moda]],param!$A$6:$A$9,0),1))</f>
        <v>8186</v>
      </c>
      <c r="F203" s="7">
        <f>IF(Table10[[#This Row],[Asal]]="Jakarta",INDEX(param!$C$2:$E$5,MATCH(Table10[[#This Row],[Moda]],param!$A$2:$A$5,0),2),INDEX(param!$C$6:$E$9,MATCH(Table10[[#This Row],[Moda]],param!$A$6:$A$9,0),2))</f>
        <v>40806</v>
      </c>
      <c r="G203" s="7">
        <f>Table10[[#This Row],[jarak_param]]*Table10[[#This Row],[jarak]]</f>
        <v>11180844</v>
      </c>
      <c r="H203" s="3">
        <f>INDEX(param!$E$2:$E$5,MATCH(Table10[[#This Row],[Moda]],param!$A$2:$A$5,0))</f>
        <v>250</v>
      </c>
    </row>
    <row r="204" spans="1:8" x14ac:dyDescent="0.25">
      <c r="A204" t="s">
        <v>24</v>
      </c>
      <c r="B204" t="s">
        <v>25</v>
      </c>
      <c r="C204" t="s">
        <v>134</v>
      </c>
      <c r="D204">
        <f>INDEX(distances!$B$2:$AU$47,MATCH(A204,distances!$A$2:$A$47,0),MATCH(B204,distances!$B$1:$AU$1,0))</f>
        <v>334</v>
      </c>
      <c r="E204" s="7">
        <f>IF(Table10[[#This Row],[Asal]]="Jakarta",INDEX(param!$C$2:$E$5,MATCH(Table10[[#This Row],[Moda]],param!$A$2:$A$5,0),1),INDEX(param!$C$6:$E$9,MATCH(Table10[[#This Row],[Moda]],param!$A$6:$A$9,0),1))</f>
        <v>8186</v>
      </c>
      <c r="F204" s="7">
        <f>IF(Table10[[#This Row],[Asal]]="Jakarta",INDEX(param!$C$2:$E$5,MATCH(Table10[[#This Row],[Moda]],param!$A$2:$A$5,0),2),INDEX(param!$C$6:$E$9,MATCH(Table10[[#This Row],[Moda]],param!$A$6:$A$9,0),2))</f>
        <v>40806</v>
      </c>
      <c r="G204" s="7">
        <f>Table10[[#This Row],[jarak_param]]*Table10[[#This Row],[jarak]]</f>
        <v>13629204</v>
      </c>
      <c r="H204" s="3">
        <f>INDEX(param!$E$2:$E$5,MATCH(Table10[[#This Row],[Moda]],param!$A$2:$A$5,0))</f>
        <v>250</v>
      </c>
    </row>
    <row r="205" spans="1:8" x14ac:dyDescent="0.25">
      <c r="A205" t="s">
        <v>24</v>
      </c>
      <c r="B205" t="s">
        <v>26</v>
      </c>
      <c r="C205" t="s">
        <v>134</v>
      </c>
      <c r="D205">
        <f>INDEX(distances!$B$2:$AU$47,MATCH(A205,distances!$A$2:$A$47,0),MATCH(B205,distances!$B$1:$AU$1,0))</f>
        <v>681</v>
      </c>
      <c r="E205" s="7">
        <f>IF(Table10[[#This Row],[Asal]]="Jakarta",INDEX(param!$C$2:$E$5,MATCH(Table10[[#This Row],[Moda]],param!$A$2:$A$5,0),1),INDEX(param!$C$6:$E$9,MATCH(Table10[[#This Row],[Moda]],param!$A$6:$A$9,0),1))</f>
        <v>8186</v>
      </c>
      <c r="F205" s="7">
        <f>IF(Table10[[#This Row],[Asal]]="Jakarta",INDEX(param!$C$2:$E$5,MATCH(Table10[[#This Row],[Moda]],param!$A$2:$A$5,0),2),INDEX(param!$C$6:$E$9,MATCH(Table10[[#This Row],[Moda]],param!$A$6:$A$9,0),2))</f>
        <v>40806</v>
      </c>
      <c r="G205" s="7">
        <f>Table10[[#This Row],[jarak_param]]*Table10[[#This Row],[jarak]]</f>
        <v>27788886</v>
      </c>
      <c r="H205" s="3">
        <f>INDEX(param!$E$2:$E$5,MATCH(Table10[[#This Row],[Moda]],param!$A$2:$A$5,0))</f>
        <v>250</v>
      </c>
    </row>
    <row r="206" spans="1:8" x14ac:dyDescent="0.25">
      <c r="A206" t="s">
        <v>24</v>
      </c>
      <c r="B206" t="s">
        <v>27</v>
      </c>
      <c r="C206" t="s">
        <v>134</v>
      </c>
      <c r="D206">
        <f>INDEX(distances!$B$2:$AU$47,MATCH(A206,distances!$A$2:$A$47,0),MATCH(B206,distances!$B$1:$AU$1,0))</f>
        <v>465</v>
      </c>
      <c r="E206" s="7">
        <f>IF(Table10[[#This Row],[Asal]]="Jakarta",INDEX(param!$C$2:$E$5,MATCH(Table10[[#This Row],[Moda]],param!$A$2:$A$5,0),1),INDEX(param!$C$6:$E$9,MATCH(Table10[[#This Row],[Moda]],param!$A$6:$A$9,0),1))</f>
        <v>8186</v>
      </c>
      <c r="F206" s="7">
        <f>IF(Table10[[#This Row],[Asal]]="Jakarta",INDEX(param!$C$2:$E$5,MATCH(Table10[[#This Row],[Moda]],param!$A$2:$A$5,0),2),INDEX(param!$C$6:$E$9,MATCH(Table10[[#This Row],[Moda]],param!$A$6:$A$9,0),2))</f>
        <v>40806</v>
      </c>
      <c r="G206" s="7">
        <f>Table10[[#This Row],[jarak_param]]*Table10[[#This Row],[jarak]]</f>
        <v>18974790</v>
      </c>
      <c r="H206" s="3">
        <f>INDEX(param!$E$2:$E$5,MATCH(Table10[[#This Row],[Moda]],param!$A$2:$A$5,0))</f>
        <v>250</v>
      </c>
    </row>
    <row r="207" spans="1:8" x14ac:dyDescent="0.25">
      <c r="A207" t="s">
        <v>24</v>
      </c>
      <c r="B207" t="s">
        <v>29</v>
      </c>
      <c r="C207" t="s">
        <v>134</v>
      </c>
      <c r="D207">
        <f>INDEX(distances!$B$2:$AU$47,MATCH(A207,distances!$A$2:$A$47,0),MATCH(B207,distances!$B$1:$AU$1,0))</f>
        <v>1125</v>
      </c>
      <c r="E207" s="7">
        <f>IF(Table10[[#This Row],[Asal]]="Jakarta",INDEX(param!$C$2:$E$5,MATCH(Table10[[#This Row],[Moda]],param!$A$2:$A$5,0),1),INDEX(param!$C$6:$E$9,MATCH(Table10[[#This Row],[Moda]],param!$A$6:$A$9,0),1))</f>
        <v>8186</v>
      </c>
      <c r="F207" s="7">
        <f>IF(Table10[[#This Row],[Asal]]="Jakarta",INDEX(param!$C$2:$E$5,MATCH(Table10[[#This Row],[Moda]],param!$A$2:$A$5,0),2),INDEX(param!$C$6:$E$9,MATCH(Table10[[#This Row],[Moda]],param!$A$6:$A$9,0),2))</f>
        <v>40806</v>
      </c>
      <c r="G207" s="7">
        <f>Table10[[#This Row],[jarak_param]]*Table10[[#This Row],[jarak]]</f>
        <v>45906750</v>
      </c>
      <c r="H207" s="3">
        <f>INDEX(param!$E$2:$E$5,MATCH(Table10[[#This Row],[Moda]],param!$A$2:$A$5,0))</f>
        <v>250</v>
      </c>
    </row>
    <row r="208" spans="1:8" x14ac:dyDescent="0.25">
      <c r="A208" t="s">
        <v>24</v>
      </c>
      <c r="B208" t="s">
        <v>30</v>
      </c>
      <c r="C208" t="s">
        <v>134</v>
      </c>
      <c r="D208">
        <f>INDEX(distances!$B$2:$AU$47,MATCH(A208,distances!$A$2:$A$47,0),MATCH(B208,distances!$B$1:$AU$1,0))</f>
        <v>992</v>
      </c>
      <c r="E208" s="7">
        <f>IF(Table10[[#This Row],[Asal]]="Jakarta",INDEX(param!$C$2:$E$5,MATCH(Table10[[#This Row],[Moda]],param!$A$2:$A$5,0),1),INDEX(param!$C$6:$E$9,MATCH(Table10[[#This Row],[Moda]],param!$A$6:$A$9,0),1))</f>
        <v>8186</v>
      </c>
      <c r="F208" s="7">
        <f>IF(Table10[[#This Row],[Asal]]="Jakarta",INDEX(param!$C$2:$E$5,MATCH(Table10[[#This Row],[Moda]],param!$A$2:$A$5,0),2),INDEX(param!$C$6:$E$9,MATCH(Table10[[#This Row],[Moda]],param!$A$6:$A$9,0),2))</f>
        <v>40806</v>
      </c>
      <c r="G208" s="7">
        <f>Table10[[#This Row],[jarak_param]]*Table10[[#This Row],[jarak]]</f>
        <v>40479552</v>
      </c>
      <c r="H208" s="3">
        <f>INDEX(param!$E$2:$E$5,MATCH(Table10[[#This Row],[Moda]],param!$A$2:$A$5,0))</f>
        <v>250</v>
      </c>
    </row>
    <row r="209" spans="1:8" x14ac:dyDescent="0.25">
      <c r="A209" t="s">
        <v>24</v>
      </c>
      <c r="B209" t="s">
        <v>31</v>
      </c>
      <c r="C209" t="s">
        <v>134</v>
      </c>
      <c r="D209">
        <f>INDEX(distances!$B$2:$AU$47,MATCH(A209,distances!$A$2:$A$47,0),MATCH(B209,distances!$B$1:$AU$1,0))</f>
        <v>1775</v>
      </c>
      <c r="E209" s="7">
        <f>IF(Table10[[#This Row],[Asal]]="Jakarta",INDEX(param!$C$2:$E$5,MATCH(Table10[[#This Row],[Moda]],param!$A$2:$A$5,0),1),INDEX(param!$C$6:$E$9,MATCH(Table10[[#This Row],[Moda]],param!$A$6:$A$9,0),1))</f>
        <v>8186</v>
      </c>
      <c r="F209" s="7">
        <f>IF(Table10[[#This Row],[Asal]]="Jakarta",INDEX(param!$C$2:$E$5,MATCH(Table10[[#This Row],[Moda]],param!$A$2:$A$5,0),2),INDEX(param!$C$6:$E$9,MATCH(Table10[[#This Row],[Moda]],param!$A$6:$A$9,0),2))</f>
        <v>40806</v>
      </c>
      <c r="G209" s="7">
        <f>Table10[[#This Row],[jarak_param]]*Table10[[#This Row],[jarak]]</f>
        <v>72430650</v>
      </c>
      <c r="H209" s="3">
        <f>INDEX(param!$E$2:$E$5,MATCH(Table10[[#This Row],[Moda]],param!$A$2:$A$5,0))</f>
        <v>250</v>
      </c>
    </row>
    <row r="210" spans="1:8" x14ac:dyDescent="0.25">
      <c r="A210" t="s">
        <v>24</v>
      </c>
      <c r="B210" t="s">
        <v>32</v>
      </c>
      <c r="C210" t="s">
        <v>134</v>
      </c>
      <c r="D210">
        <f>INDEX(distances!$B$2:$AU$47,MATCH(A210,distances!$A$2:$A$47,0),MATCH(B210,distances!$B$1:$AU$1,0))</f>
        <v>1438</v>
      </c>
      <c r="E210" s="7">
        <f>IF(Table10[[#This Row],[Asal]]="Jakarta",INDEX(param!$C$2:$E$5,MATCH(Table10[[#This Row],[Moda]],param!$A$2:$A$5,0),1),INDEX(param!$C$6:$E$9,MATCH(Table10[[#This Row],[Moda]],param!$A$6:$A$9,0),1))</f>
        <v>8186</v>
      </c>
      <c r="F210" s="7">
        <f>IF(Table10[[#This Row],[Asal]]="Jakarta",INDEX(param!$C$2:$E$5,MATCH(Table10[[#This Row],[Moda]],param!$A$2:$A$5,0),2),INDEX(param!$C$6:$E$9,MATCH(Table10[[#This Row],[Moda]],param!$A$6:$A$9,0),2))</f>
        <v>40806</v>
      </c>
      <c r="G210" s="7">
        <f>Table10[[#This Row],[jarak_param]]*Table10[[#This Row],[jarak]]</f>
        <v>58679028</v>
      </c>
      <c r="H210" s="3">
        <f>INDEX(param!$E$2:$E$5,MATCH(Table10[[#This Row],[Moda]],param!$A$2:$A$5,0))</f>
        <v>250</v>
      </c>
    </row>
    <row r="211" spans="1:8" x14ac:dyDescent="0.25">
      <c r="A211" t="s">
        <v>24</v>
      </c>
      <c r="B211" t="s">
        <v>36</v>
      </c>
      <c r="C211" t="s">
        <v>134</v>
      </c>
      <c r="D211">
        <f>INDEX(distances!$B$2:$AU$47,MATCH(A211,distances!$A$2:$A$47,0),MATCH(B211,distances!$B$1:$AU$1,0))</f>
        <v>1712</v>
      </c>
      <c r="E211" s="7">
        <f>IF(Table10[[#This Row],[Asal]]="Jakarta",INDEX(param!$C$2:$E$5,MATCH(Table10[[#This Row],[Moda]],param!$A$2:$A$5,0),1),INDEX(param!$C$6:$E$9,MATCH(Table10[[#This Row],[Moda]],param!$A$6:$A$9,0),1))</f>
        <v>8186</v>
      </c>
      <c r="F211" s="7">
        <f>IF(Table10[[#This Row],[Asal]]="Jakarta",INDEX(param!$C$2:$E$5,MATCH(Table10[[#This Row],[Moda]],param!$A$2:$A$5,0),2),INDEX(param!$C$6:$E$9,MATCH(Table10[[#This Row],[Moda]],param!$A$6:$A$9,0),2))</f>
        <v>40806</v>
      </c>
      <c r="G211" s="7">
        <f>Table10[[#This Row],[jarak_param]]*Table10[[#This Row],[jarak]]</f>
        <v>69859872</v>
      </c>
      <c r="H211" s="3">
        <f>INDEX(param!$E$2:$E$5,MATCH(Table10[[#This Row],[Moda]],param!$A$2:$A$5,0))</f>
        <v>250</v>
      </c>
    </row>
    <row r="212" spans="1:8" x14ac:dyDescent="0.25">
      <c r="A212" t="s">
        <v>24</v>
      </c>
      <c r="B212" t="s">
        <v>37</v>
      </c>
      <c r="C212" t="s">
        <v>134</v>
      </c>
      <c r="D212">
        <f>INDEX(distances!$B$2:$AU$47,MATCH(A212,distances!$A$2:$A$47,0),MATCH(B212,distances!$B$1:$AU$1,0))</f>
        <v>1985</v>
      </c>
      <c r="E212" s="7">
        <f>IF(Table10[[#This Row],[Asal]]="Jakarta",INDEX(param!$C$2:$E$5,MATCH(Table10[[#This Row],[Moda]],param!$A$2:$A$5,0),1),INDEX(param!$C$6:$E$9,MATCH(Table10[[#This Row],[Moda]],param!$A$6:$A$9,0),1))</f>
        <v>8186</v>
      </c>
      <c r="F212" s="7">
        <f>IF(Table10[[#This Row],[Asal]]="Jakarta",INDEX(param!$C$2:$E$5,MATCH(Table10[[#This Row],[Moda]],param!$A$2:$A$5,0),2),INDEX(param!$C$6:$E$9,MATCH(Table10[[#This Row],[Moda]],param!$A$6:$A$9,0),2))</f>
        <v>40806</v>
      </c>
      <c r="G212" s="7">
        <f>Table10[[#This Row],[jarak_param]]*Table10[[#This Row],[jarak]]</f>
        <v>80999910</v>
      </c>
      <c r="H212" s="3">
        <f>INDEX(param!$E$2:$E$5,MATCH(Table10[[#This Row],[Moda]],param!$A$2:$A$5,0))</f>
        <v>250</v>
      </c>
    </row>
    <row r="213" spans="1:8" x14ac:dyDescent="0.25">
      <c r="A213" t="s">
        <v>24</v>
      </c>
      <c r="B213" t="s">
        <v>49</v>
      </c>
      <c r="C213" t="s">
        <v>134</v>
      </c>
      <c r="D213">
        <f>INDEX(distances!$B$2:$AU$47,MATCH(A213,distances!$A$2:$A$47,0),MATCH(B213,distances!$B$1:$AU$1,0))</f>
        <v>3022</v>
      </c>
      <c r="E213" s="7">
        <f>IF(Table10[[#This Row],[Asal]]="Jakarta",INDEX(param!$C$2:$E$5,MATCH(Table10[[#This Row],[Moda]],param!$A$2:$A$5,0),1),INDEX(param!$C$6:$E$9,MATCH(Table10[[#This Row],[Moda]],param!$A$6:$A$9,0),1))</f>
        <v>8186</v>
      </c>
      <c r="F213" s="7">
        <f>IF(Table10[[#This Row],[Asal]]="Jakarta",INDEX(param!$C$2:$E$5,MATCH(Table10[[#This Row],[Moda]],param!$A$2:$A$5,0),2),INDEX(param!$C$6:$E$9,MATCH(Table10[[#This Row],[Moda]],param!$A$6:$A$9,0),2))</f>
        <v>40806</v>
      </c>
      <c r="G213" s="7">
        <f>Table10[[#This Row],[jarak_param]]*Table10[[#This Row],[jarak]]</f>
        <v>123315732</v>
      </c>
      <c r="H213" s="3">
        <f>INDEX(param!$E$2:$E$5,MATCH(Table10[[#This Row],[Moda]],param!$A$2:$A$5,0))</f>
        <v>250</v>
      </c>
    </row>
    <row r="214" spans="1:8" x14ac:dyDescent="0.25">
      <c r="A214" t="s">
        <v>25</v>
      </c>
      <c r="B214" t="s">
        <v>48</v>
      </c>
      <c r="C214" t="s">
        <v>134</v>
      </c>
      <c r="D214">
        <f>INDEX(distances!$B$2:$AU$47,MATCH(A214,distances!$A$2:$A$47,0),MATCH(B214,distances!$B$1:$AU$1,0))</f>
        <v>601</v>
      </c>
      <c r="E214" s="7">
        <f>IF(Table10[[#This Row],[Asal]]="Jakarta",INDEX(param!$C$2:$E$5,MATCH(Table10[[#This Row],[Moda]],param!$A$2:$A$5,0),1),INDEX(param!$C$6:$E$9,MATCH(Table10[[#This Row],[Moda]],param!$A$6:$A$9,0),1))</f>
        <v>8186</v>
      </c>
      <c r="F214" s="7">
        <f>IF(Table10[[#This Row],[Asal]]="Jakarta",INDEX(param!$C$2:$E$5,MATCH(Table10[[#This Row],[Moda]],param!$A$2:$A$5,0),2),INDEX(param!$C$6:$E$9,MATCH(Table10[[#This Row],[Moda]],param!$A$6:$A$9,0),2))</f>
        <v>40806</v>
      </c>
      <c r="G214" s="7">
        <f>Table10[[#This Row],[jarak_param]]*Table10[[#This Row],[jarak]]</f>
        <v>24524406</v>
      </c>
      <c r="H214" s="3">
        <f>INDEX(param!$E$2:$E$5,MATCH(Table10[[#This Row],[Moda]],param!$A$2:$A$5,0))</f>
        <v>250</v>
      </c>
    </row>
    <row r="215" spans="1:8" x14ac:dyDescent="0.25">
      <c r="A215" t="s">
        <v>25</v>
      </c>
      <c r="B215" t="s">
        <v>24</v>
      </c>
      <c r="C215" t="s">
        <v>134</v>
      </c>
      <c r="D215">
        <f>INDEX(distances!$B$2:$AU$47,MATCH(A215,distances!$A$2:$A$47,0),MATCH(B215,distances!$B$1:$AU$1,0))</f>
        <v>334</v>
      </c>
      <c r="E215" s="7">
        <f>IF(Table10[[#This Row],[Asal]]="Jakarta",INDEX(param!$C$2:$E$5,MATCH(Table10[[#This Row],[Moda]],param!$A$2:$A$5,0),1),INDEX(param!$C$6:$E$9,MATCH(Table10[[#This Row],[Moda]],param!$A$6:$A$9,0),1))</f>
        <v>8186</v>
      </c>
      <c r="F215" s="7">
        <f>IF(Table10[[#This Row],[Asal]]="Jakarta",INDEX(param!$C$2:$E$5,MATCH(Table10[[#This Row],[Moda]],param!$A$2:$A$5,0),2),INDEX(param!$C$6:$E$9,MATCH(Table10[[#This Row],[Moda]],param!$A$6:$A$9,0),2))</f>
        <v>40806</v>
      </c>
      <c r="G215" s="7">
        <f>Table10[[#This Row],[jarak_param]]*Table10[[#This Row],[jarak]]</f>
        <v>13629204</v>
      </c>
      <c r="H215" s="3">
        <f>INDEX(param!$E$2:$E$5,MATCH(Table10[[#This Row],[Moda]],param!$A$2:$A$5,0))</f>
        <v>250</v>
      </c>
    </row>
    <row r="216" spans="1:8" x14ac:dyDescent="0.25">
      <c r="A216" t="s">
        <v>25</v>
      </c>
      <c r="B216" t="s">
        <v>26</v>
      </c>
      <c r="C216" t="s">
        <v>134</v>
      </c>
      <c r="D216">
        <f>INDEX(distances!$B$2:$AU$47,MATCH(A216,distances!$A$2:$A$47,0),MATCH(B216,distances!$B$1:$AU$1,0))</f>
        <v>342</v>
      </c>
      <c r="E216" s="7">
        <f>IF(Table10[[#This Row],[Asal]]="Jakarta",INDEX(param!$C$2:$E$5,MATCH(Table10[[#This Row],[Moda]],param!$A$2:$A$5,0),1),INDEX(param!$C$6:$E$9,MATCH(Table10[[#This Row],[Moda]],param!$A$6:$A$9,0),1))</f>
        <v>8186</v>
      </c>
      <c r="F216" s="7">
        <f>IF(Table10[[#This Row],[Asal]]="Jakarta",INDEX(param!$C$2:$E$5,MATCH(Table10[[#This Row],[Moda]],param!$A$2:$A$5,0),2),INDEX(param!$C$6:$E$9,MATCH(Table10[[#This Row],[Moda]],param!$A$6:$A$9,0),2))</f>
        <v>40806</v>
      </c>
      <c r="G216" s="7">
        <f>Table10[[#This Row],[jarak_param]]*Table10[[#This Row],[jarak]]</f>
        <v>13955652</v>
      </c>
      <c r="H216" s="3">
        <f>INDEX(param!$E$2:$E$5,MATCH(Table10[[#This Row],[Moda]],param!$A$2:$A$5,0))</f>
        <v>250</v>
      </c>
    </row>
    <row r="217" spans="1:8" x14ac:dyDescent="0.25">
      <c r="A217" t="s">
        <v>25</v>
      </c>
      <c r="B217" t="s">
        <v>27</v>
      </c>
      <c r="C217" t="s">
        <v>134</v>
      </c>
      <c r="D217">
        <f>INDEX(distances!$B$2:$AU$47,MATCH(A217,distances!$A$2:$A$47,0),MATCH(B217,distances!$B$1:$AU$1,0))</f>
        <v>128</v>
      </c>
      <c r="E217" s="7">
        <f>IF(Table10[[#This Row],[Asal]]="Jakarta",INDEX(param!$C$2:$E$5,MATCH(Table10[[#This Row],[Moda]],param!$A$2:$A$5,0),1),INDEX(param!$C$6:$E$9,MATCH(Table10[[#This Row],[Moda]],param!$A$6:$A$9,0),1))</f>
        <v>8186</v>
      </c>
      <c r="F217" s="7">
        <f>IF(Table10[[#This Row],[Asal]]="Jakarta",INDEX(param!$C$2:$E$5,MATCH(Table10[[#This Row],[Moda]],param!$A$2:$A$5,0),2),INDEX(param!$C$6:$E$9,MATCH(Table10[[#This Row],[Moda]],param!$A$6:$A$9,0),2))</f>
        <v>40806</v>
      </c>
      <c r="G217" s="7">
        <f>Table10[[#This Row],[jarak_param]]*Table10[[#This Row],[jarak]]</f>
        <v>5223168</v>
      </c>
      <c r="H217" s="3">
        <f>INDEX(param!$E$2:$E$5,MATCH(Table10[[#This Row],[Moda]],param!$A$2:$A$5,0))</f>
        <v>250</v>
      </c>
    </row>
    <row r="218" spans="1:8" x14ac:dyDescent="0.25">
      <c r="A218" t="s">
        <v>25</v>
      </c>
      <c r="B218" t="s">
        <v>29</v>
      </c>
      <c r="C218" t="s">
        <v>134</v>
      </c>
      <c r="D218">
        <f>INDEX(distances!$B$2:$AU$47,MATCH(A218,distances!$A$2:$A$47,0),MATCH(B218,distances!$B$1:$AU$1,0))</f>
        <v>770</v>
      </c>
      <c r="E218" s="7">
        <f>IF(Table10[[#This Row],[Asal]]="Jakarta",INDEX(param!$C$2:$E$5,MATCH(Table10[[#This Row],[Moda]],param!$A$2:$A$5,0),1),INDEX(param!$C$6:$E$9,MATCH(Table10[[#This Row],[Moda]],param!$A$6:$A$9,0),1))</f>
        <v>8186</v>
      </c>
      <c r="F218" s="7">
        <f>IF(Table10[[#This Row],[Asal]]="Jakarta",INDEX(param!$C$2:$E$5,MATCH(Table10[[#This Row],[Moda]],param!$A$2:$A$5,0),2),INDEX(param!$C$6:$E$9,MATCH(Table10[[#This Row],[Moda]],param!$A$6:$A$9,0),2))</f>
        <v>40806</v>
      </c>
      <c r="G218" s="7">
        <f>Table10[[#This Row],[jarak_param]]*Table10[[#This Row],[jarak]]</f>
        <v>31420620</v>
      </c>
      <c r="H218" s="3">
        <f>INDEX(param!$E$2:$E$5,MATCH(Table10[[#This Row],[Moda]],param!$A$2:$A$5,0))</f>
        <v>250</v>
      </c>
    </row>
    <row r="219" spans="1:8" x14ac:dyDescent="0.25">
      <c r="A219" t="s">
        <v>25</v>
      </c>
      <c r="B219" t="s">
        <v>30</v>
      </c>
      <c r="C219" t="s">
        <v>134</v>
      </c>
      <c r="D219">
        <f>INDEX(distances!$B$2:$AU$47,MATCH(A219,distances!$A$2:$A$47,0),MATCH(B219,distances!$B$1:$AU$1,0))</f>
        <v>653</v>
      </c>
      <c r="E219" s="7">
        <f>IF(Table10[[#This Row],[Asal]]="Jakarta",INDEX(param!$C$2:$E$5,MATCH(Table10[[#This Row],[Moda]],param!$A$2:$A$5,0),1),INDEX(param!$C$6:$E$9,MATCH(Table10[[#This Row],[Moda]],param!$A$6:$A$9,0),1))</f>
        <v>8186</v>
      </c>
      <c r="F219" s="7">
        <f>IF(Table10[[#This Row],[Asal]]="Jakarta",INDEX(param!$C$2:$E$5,MATCH(Table10[[#This Row],[Moda]],param!$A$2:$A$5,0),2),INDEX(param!$C$6:$E$9,MATCH(Table10[[#This Row],[Moda]],param!$A$6:$A$9,0),2))</f>
        <v>40806</v>
      </c>
      <c r="G219" s="7">
        <f>Table10[[#This Row],[jarak_param]]*Table10[[#This Row],[jarak]]</f>
        <v>26646318</v>
      </c>
      <c r="H219" s="3">
        <f>INDEX(param!$E$2:$E$5,MATCH(Table10[[#This Row],[Moda]],param!$A$2:$A$5,0))</f>
        <v>250</v>
      </c>
    </row>
    <row r="220" spans="1:8" x14ac:dyDescent="0.25">
      <c r="A220" t="s">
        <v>25</v>
      </c>
      <c r="B220" t="s">
        <v>31</v>
      </c>
      <c r="C220" t="s">
        <v>134</v>
      </c>
      <c r="D220">
        <f>INDEX(distances!$B$2:$AU$47,MATCH(A220,distances!$A$2:$A$47,0),MATCH(B220,distances!$B$1:$AU$1,0))</f>
        <v>1437</v>
      </c>
      <c r="E220" s="7">
        <f>IF(Table10[[#This Row],[Asal]]="Jakarta",INDEX(param!$C$2:$E$5,MATCH(Table10[[#This Row],[Moda]],param!$A$2:$A$5,0),1),INDEX(param!$C$6:$E$9,MATCH(Table10[[#This Row],[Moda]],param!$A$6:$A$9,0),1))</f>
        <v>8186</v>
      </c>
      <c r="F220" s="7">
        <f>IF(Table10[[#This Row],[Asal]]="Jakarta",INDEX(param!$C$2:$E$5,MATCH(Table10[[#This Row],[Moda]],param!$A$2:$A$5,0),2),INDEX(param!$C$6:$E$9,MATCH(Table10[[#This Row],[Moda]],param!$A$6:$A$9,0),2))</f>
        <v>40806</v>
      </c>
      <c r="G220" s="7">
        <f>Table10[[#This Row],[jarak_param]]*Table10[[#This Row],[jarak]]</f>
        <v>58638222</v>
      </c>
      <c r="H220" s="3">
        <f>INDEX(param!$E$2:$E$5,MATCH(Table10[[#This Row],[Moda]],param!$A$2:$A$5,0))</f>
        <v>250</v>
      </c>
    </row>
    <row r="221" spans="1:8" x14ac:dyDescent="0.25">
      <c r="A221" t="s">
        <v>25</v>
      </c>
      <c r="B221" t="s">
        <v>32</v>
      </c>
      <c r="C221" t="s">
        <v>134</v>
      </c>
      <c r="D221">
        <f>INDEX(distances!$B$2:$AU$47,MATCH(A221,distances!$A$2:$A$47,0),MATCH(B221,distances!$B$1:$AU$1,0))</f>
        <v>1096</v>
      </c>
      <c r="E221" s="7">
        <f>IF(Table10[[#This Row],[Asal]]="Jakarta",INDEX(param!$C$2:$E$5,MATCH(Table10[[#This Row],[Moda]],param!$A$2:$A$5,0),1),INDEX(param!$C$6:$E$9,MATCH(Table10[[#This Row],[Moda]],param!$A$6:$A$9,0),1))</f>
        <v>8186</v>
      </c>
      <c r="F221" s="7">
        <f>IF(Table10[[#This Row],[Asal]]="Jakarta",INDEX(param!$C$2:$E$5,MATCH(Table10[[#This Row],[Moda]],param!$A$2:$A$5,0),2),INDEX(param!$C$6:$E$9,MATCH(Table10[[#This Row],[Moda]],param!$A$6:$A$9,0),2))</f>
        <v>40806</v>
      </c>
      <c r="G221" s="7">
        <f>Table10[[#This Row],[jarak_param]]*Table10[[#This Row],[jarak]]</f>
        <v>44723376</v>
      </c>
      <c r="H221" s="3">
        <f>INDEX(param!$E$2:$E$5,MATCH(Table10[[#This Row],[Moda]],param!$A$2:$A$5,0))</f>
        <v>250</v>
      </c>
    </row>
    <row r="222" spans="1:8" x14ac:dyDescent="0.25">
      <c r="A222" t="s">
        <v>25</v>
      </c>
      <c r="B222" t="s">
        <v>36</v>
      </c>
      <c r="C222" t="s">
        <v>134</v>
      </c>
      <c r="D222">
        <f>INDEX(distances!$B$2:$AU$47,MATCH(A222,distances!$A$2:$A$47,0),MATCH(B222,distances!$B$1:$AU$1,0))</f>
        <v>1371</v>
      </c>
      <c r="E222" s="7">
        <f>IF(Table10[[#This Row],[Asal]]="Jakarta",INDEX(param!$C$2:$E$5,MATCH(Table10[[#This Row],[Moda]],param!$A$2:$A$5,0),1),INDEX(param!$C$6:$E$9,MATCH(Table10[[#This Row],[Moda]],param!$A$6:$A$9,0),1))</f>
        <v>8186</v>
      </c>
      <c r="F222" s="7">
        <f>IF(Table10[[#This Row],[Asal]]="Jakarta",INDEX(param!$C$2:$E$5,MATCH(Table10[[#This Row],[Moda]],param!$A$2:$A$5,0),2),INDEX(param!$C$6:$E$9,MATCH(Table10[[#This Row],[Moda]],param!$A$6:$A$9,0),2))</f>
        <v>40806</v>
      </c>
      <c r="G222" s="7">
        <f>Table10[[#This Row],[jarak_param]]*Table10[[#This Row],[jarak]]</f>
        <v>55945026</v>
      </c>
      <c r="H222" s="3">
        <f>INDEX(param!$E$2:$E$5,MATCH(Table10[[#This Row],[Moda]],param!$A$2:$A$5,0))</f>
        <v>250</v>
      </c>
    </row>
    <row r="223" spans="1:8" x14ac:dyDescent="0.25">
      <c r="A223" t="s">
        <v>25</v>
      </c>
      <c r="B223" t="s">
        <v>37</v>
      </c>
      <c r="C223" t="s">
        <v>134</v>
      </c>
      <c r="D223">
        <f>INDEX(distances!$B$2:$AU$47,MATCH(A223,distances!$A$2:$A$47,0),MATCH(B223,distances!$B$1:$AU$1,0))</f>
        <v>1741</v>
      </c>
      <c r="E223" s="7">
        <f>IF(Table10[[#This Row],[Asal]]="Jakarta",INDEX(param!$C$2:$E$5,MATCH(Table10[[#This Row],[Moda]],param!$A$2:$A$5,0),1),INDEX(param!$C$6:$E$9,MATCH(Table10[[#This Row],[Moda]],param!$A$6:$A$9,0),1))</f>
        <v>8186</v>
      </c>
      <c r="F223" s="7">
        <f>IF(Table10[[#This Row],[Asal]]="Jakarta",INDEX(param!$C$2:$E$5,MATCH(Table10[[#This Row],[Moda]],param!$A$2:$A$5,0),2),INDEX(param!$C$6:$E$9,MATCH(Table10[[#This Row],[Moda]],param!$A$6:$A$9,0),2))</f>
        <v>40806</v>
      </c>
      <c r="G223" s="7">
        <f>Table10[[#This Row],[jarak_param]]*Table10[[#This Row],[jarak]]</f>
        <v>71043246</v>
      </c>
      <c r="H223" s="3">
        <f>INDEX(param!$E$2:$E$5,MATCH(Table10[[#This Row],[Moda]],param!$A$2:$A$5,0))</f>
        <v>250</v>
      </c>
    </row>
    <row r="224" spans="1:8" x14ac:dyDescent="0.25">
      <c r="A224" t="s">
        <v>25</v>
      </c>
      <c r="B224" s="13" t="s">
        <v>49</v>
      </c>
      <c r="C224" t="s">
        <v>134</v>
      </c>
      <c r="D224">
        <f>INDEX(distances!$B$2:$AU$47,MATCH(A224,distances!$A$2:$A$47,0),MATCH(B224,distances!$B$1:$AU$1,0))</f>
        <v>2681</v>
      </c>
      <c r="E224" s="7">
        <f>IF(Table10[[#This Row],[Asal]]="Jakarta",INDEX(param!$C$2:$E$5,MATCH(Table10[[#This Row],[Moda]],param!$A$2:$A$5,0),1),INDEX(param!$C$6:$E$9,MATCH(Table10[[#This Row],[Moda]],param!$A$6:$A$9,0),1))</f>
        <v>8186</v>
      </c>
      <c r="F224" s="7">
        <f>IF(Table10[[#This Row],[Asal]]="Jakarta",INDEX(param!$C$2:$E$5,MATCH(Table10[[#This Row],[Moda]],param!$A$2:$A$5,0),2),INDEX(param!$C$6:$E$9,MATCH(Table10[[#This Row],[Moda]],param!$A$6:$A$9,0),2))</f>
        <v>40806</v>
      </c>
      <c r="G224" s="7">
        <f>Table10[[#This Row],[jarak_param]]*Table10[[#This Row],[jarak]]</f>
        <v>109400886</v>
      </c>
      <c r="H224" s="3">
        <f>INDEX(param!$E$2:$E$5,MATCH(Table10[[#This Row],[Moda]],param!$A$2:$A$5,0))</f>
        <v>250</v>
      </c>
    </row>
    <row r="225" spans="1:8" x14ac:dyDescent="0.25">
      <c r="A225" t="s">
        <v>26</v>
      </c>
      <c r="B225" t="s">
        <v>48</v>
      </c>
      <c r="C225" t="s">
        <v>134</v>
      </c>
      <c r="D225">
        <f>INDEX(distances!$B$2:$AU$47,MATCH(A225,distances!$A$2:$A$47,0),MATCH(B225,distances!$B$1:$AU$1,0))</f>
        <v>780</v>
      </c>
      <c r="E225" s="7">
        <f>IF(Table10[[#This Row],[Asal]]="Jakarta",INDEX(param!$C$2:$E$5,MATCH(Table10[[#This Row],[Moda]],param!$A$2:$A$5,0),1),INDEX(param!$C$6:$E$9,MATCH(Table10[[#This Row],[Moda]],param!$A$6:$A$9,0),1))</f>
        <v>8186</v>
      </c>
      <c r="F225" s="7">
        <f>IF(Table10[[#This Row],[Asal]]="Jakarta",INDEX(param!$C$2:$E$5,MATCH(Table10[[#This Row],[Moda]],param!$A$2:$A$5,0),2),INDEX(param!$C$6:$E$9,MATCH(Table10[[#This Row],[Moda]],param!$A$6:$A$9,0),2))</f>
        <v>40806</v>
      </c>
      <c r="G225" s="7">
        <f>Table10[[#This Row],[jarak_param]]*Table10[[#This Row],[jarak]]</f>
        <v>31828680</v>
      </c>
      <c r="H225" s="3">
        <f>INDEX(param!$E$2:$E$5,MATCH(Table10[[#This Row],[Moda]],param!$A$2:$A$5,0))</f>
        <v>250</v>
      </c>
    </row>
    <row r="226" spans="1:8" x14ac:dyDescent="0.25">
      <c r="A226" t="s">
        <v>26</v>
      </c>
      <c r="B226" t="s">
        <v>24</v>
      </c>
      <c r="C226" t="s">
        <v>134</v>
      </c>
      <c r="D226">
        <f>INDEX(distances!$B$2:$AU$47,MATCH(A226,distances!$A$2:$A$47,0),MATCH(B226,distances!$B$1:$AU$1,0))</f>
        <v>681</v>
      </c>
      <c r="E226" s="7">
        <f>IF(Table10[[#This Row],[Asal]]="Jakarta",INDEX(param!$C$2:$E$5,MATCH(Table10[[#This Row],[Moda]],param!$A$2:$A$5,0),1),INDEX(param!$C$6:$E$9,MATCH(Table10[[#This Row],[Moda]],param!$A$6:$A$9,0),1))</f>
        <v>8186</v>
      </c>
      <c r="F226" s="7">
        <f>IF(Table10[[#This Row],[Asal]]="Jakarta",INDEX(param!$C$2:$E$5,MATCH(Table10[[#This Row],[Moda]],param!$A$2:$A$5,0),2),INDEX(param!$C$6:$E$9,MATCH(Table10[[#This Row],[Moda]],param!$A$6:$A$9,0),2))</f>
        <v>40806</v>
      </c>
      <c r="G226" s="7">
        <f>Table10[[#This Row],[jarak_param]]*Table10[[#This Row],[jarak]]</f>
        <v>27788886</v>
      </c>
      <c r="H226" s="3">
        <f>INDEX(param!$E$2:$E$5,MATCH(Table10[[#This Row],[Moda]],param!$A$2:$A$5,0))</f>
        <v>250</v>
      </c>
    </row>
    <row r="227" spans="1:8" x14ac:dyDescent="0.25">
      <c r="A227" t="s">
        <v>26</v>
      </c>
      <c r="B227" t="s">
        <v>25</v>
      </c>
      <c r="C227" t="s">
        <v>134</v>
      </c>
      <c r="D227">
        <f>INDEX(distances!$B$2:$AU$47,MATCH(A227,distances!$A$2:$A$47,0),MATCH(B227,distances!$B$1:$AU$1,0))</f>
        <v>342</v>
      </c>
      <c r="E227" s="7">
        <f>IF(Table10[[#This Row],[Asal]]="Jakarta",INDEX(param!$C$2:$E$5,MATCH(Table10[[#This Row],[Moda]],param!$A$2:$A$5,0),1),INDEX(param!$C$6:$E$9,MATCH(Table10[[#This Row],[Moda]],param!$A$6:$A$9,0),1))</f>
        <v>8186</v>
      </c>
      <c r="F227" s="7">
        <f>IF(Table10[[#This Row],[Asal]]="Jakarta",INDEX(param!$C$2:$E$5,MATCH(Table10[[#This Row],[Moda]],param!$A$2:$A$5,0),2),INDEX(param!$C$6:$E$9,MATCH(Table10[[#This Row],[Moda]],param!$A$6:$A$9,0),2))</f>
        <v>40806</v>
      </c>
      <c r="G227" s="7">
        <f>Table10[[#This Row],[jarak_param]]*Table10[[#This Row],[jarak]]</f>
        <v>13955652</v>
      </c>
      <c r="H227" s="3">
        <f>INDEX(param!$E$2:$E$5,MATCH(Table10[[#This Row],[Moda]],param!$A$2:$A$5,0))</f>
        <v>250</v>
      </c>
    </row>
    <row r="228" spans="1:8" x14ac:dyDescent="0.25">
      <c r="A228" t="s">
        <v>26</v>
      </c>
      <c r="B228" t="s">
        <v>27</v>
      </c>
      <c r="C228" t="s">
        <v>134</v>
      </c>
      <c r="D228">
        <f>INDEX(distances!$B$2:$AU$47,MATCH(A228,distances!$A$2:$A$47,0),MATCH(B228,distances!$B$1:$AU$1,0))</f>
        <v>216</v>
      </c>
      <c r="E228" s="7">
        <f>IF(Table10[[#This Row],[Asal]]="Jakarta",INDEX(param!$C$2:$E$5,MATCH(Table10[[#This Row],[Moda]],param!$A$2:$A$5,0),1),INDEX(param!$C$6:$E$9,MATCH(Table10[[#This Row],[Moda]],param!$A$6:$A$9,0),1))</f>
        <v>8186</v>
      </c>
      <c r="F228" s="7">
        <f>IF(Table10[[#This Row],[Asal]]="Jakarta",INDEX(param!$C$2:$E$5,MATCH(Table10[[#This Row],[Moda]],param!$A$2:$A$5,0),2),INDEX(param!$C$6:$E$9,MATCH(Table10[[#This Row],[Moda]],param!$A$6:$A$9,0),2))</f>
        <v>40806</v>
      </c>
      <c r="G228" s="7">
        <f>Table10[[#This Row],[jarak_param]]*Table10[[#This Row],[jarak]]</f>
        <v>8814096</v>
      </c>
      <c r="H228" s="3">
        <f>INDEX(param!$E$2:$E$5,MATCH(Table10[[#This Row],[Moda]],param!$A$2:$A$5,0))</f>
        <v>250</v>
      </c>
    </row>
    <row r="229" spans="1:8" x14ac:dyDescent="0.25">
      <c r="A229" t="s">
        <v>26</v>
      </c>
      <c r="B229" t="s">
        <v>29</v>
      </c>
      <c r="C229" t="s">
        <v>134</v>
      </c>
      <c r="D229">
        <f>INDEX(distances!$B$2:$AU$47,MATCH(A229,distances!$A$2:$A$47,0),MATCH(B229,distances!$B$1:$AU$1,0))</f>
        <v>477</v>
      </c>
      <c r="E229" s="7">
        <f>IF(Table10[[#This Row],[Asal]]="Jakarta",INDEX(param!$C$2:$E$5,MATCH(Table10[[#This Row],[Moda]],param!$A$2:$A$5,0),1),INDEX(param!$C$6:$E$9,MATCH(Table10[[#This Row],[Moda]],param!$A$6:$A$9,0),1))</f>
        <v>8186</v>
      </c>
      <c r="F229" s="7">
        <f>IF(Table10[[#This Row],[Asal]]="Jakarta",INDEX(param!$C$2:$E$5,MATCH(Table10[[#This Row],[Moda]],param!$A$2:$A$5,0),2),INDEX(param!$C$6:$E$9,MATCH(Table10[[#This Row],[Moda]],param!$A$6:$A$9,0),2))</f>
        <v>40806</v>
      </c>
      <c r="G229" s="7">
        <f>Table10[[#This Row],[jarak_param]]*Table10[[#This Row],[jarak]]</f>
        <v>19464462</v>
      </c>
      <c r="H229" s="3">
        <f>INDEX(param!$E$2:$E$5,MATCH(Table10[[#This Row],[Moda]],param!$A$2:$A$5,0))</f>
        <v>250</v>
      </c>
    </row>
    <row r="230" spans="1:8" x14ac:dyDescent="0.25">
      <c r="A230" t="s">
        <v>26</v>
      </c>
      <c r="B230" t="s">
        <v>30</v>
      </c>
      <c r="C230" t="s">
        <v>134</v>
      </c>
      <c r="D230">
        <f>INDEX(distances!$B$2:$AU$47,MATCH(A230,distances!$A$2:$A$47,0),MATCH(B230,distances!$B$1:$AU$1,0))</f>
        <v>473</v>
      </c>
      <c r="E230" s="7">
        <f>IF(Table10[[#This Row],[Asal]]="Jakarta",INDEX(param!$C$2:$E$5,MATCH(Table10[[#This Row],[Moda]],param!$A$2:$A$5,0),1),INDEX(param!$C$6:$E$9,MATCH(Table10[[#This Row],[Moda]],param!$A$6:$A$9,0),1))</f>
        <v>8186</v>
      </c>
      <c r="F230" s="7">
        <f>IF(Table10[[#This Row],[Asal]]="Jakarta",INDEX(param!$C$2:$E$5,MATCH(Table10[[#This Row],[Moda]],param!$A$2:$A$5,0),2),INDEX(param!$C$6:$E$9,MATCH(Table10[[#This Row],[Moda]],param!$A$6:$A$9,0),2))</f>
        <v>40806</v>
      </c>
      <c r="G230" s="7">
        <f>Table10[[#This Row],[jarak_param]]*Table10[[#This Row],[jarak]]</f>
        <v>19301238</v>
      </c>
      <c r="H230" s="3">
        <f>INDEX(param!$E$2:$E$5,MATCH(Table10[[#This Row],[Moda]],param!$A$2:$A$5,0))</f>
        <v>250</v>
      </c>
    </row>
    <row r="231" spans="1:8" x14ac:dyDescent="0.25">
      <c r="A231" t="s">
        <v>26</v>
      </c>
      <c r="B231" t="s">
        <v>31</v>
      </c>
      <c r="C231" t="s">
        <v>134</v>
      </c>
      <c r="D231">
        <f>INDEX(distances!$B$2:$AU$47,MATCH(A231,distances!$A$2:$A$47,0),MATCH(B231,distances!$B$1:$AU$1,0))</f>
        <v>1085</v>
      </c>
      <c r="E231" s="7">
        <f>IF(Table10[[#This Row],[Asal]]="Jakarta",INDEX(param!$C$2:$E$5,MATCH(Table10[[#This Row],[Moda]],param!$A$2:$A$5,0),1),INDEX(param!$C$6:$E$9,MATCH(Table10[[#This Row],[Moda]],param!$A$6:$A$9,0),1))</f>
        <v>8186</v>
      </c>
      <c r="F231" s="7">
        <f>IF(Table10[[#This Row],[Asal]]="Jakarta",INDEX(param!$C$2:$E$5,MATCH(Table10[[#This Row],[Moda]],param!$A$2:$A$5,0),2),INDEX(param!$C$6:$E$9,MATCH(Table10[[#This Row],[Moda]],param!$A$6:$A$9,0),2))</f>
        <v>40806</v>
      </c>
      <c r="G231" s="7">
        <f>Table10[[#This Row],[jarak_param]]*Table10[[#This Row],[jarak]]</f>
        <v>44274510</v>
      </c>
      <c r="H231" s="3">
        <f>INDEX(param!$E$2:$E$5,MATCH(Table10[[#This Row],[Moda]],param!$A$2:$A$5,0))</f>
        <v>250</v>
      </c>
    </row>
    <row r="232" spans="1:8" x14ac:dyDescent="0.25">
      <c r="A232" t="s">
        <v>26</v>
      </c>
      <c r="B232" t="s">
        <v>32</v>
      </c>
      <c r="C232" t="s">
        <v>134</v>
      </c>
      <c r="D232">
        <f>INDEX(distances!$B$2:$AU$47,MATCH(A232,distances!$A$2:$A$47,0),MATCH(B232,distances!$B$1:$AU$1,0))</f>
        <v>918</v>
      </c>
      <c r="E232" s="7">
        <f>IF(Table10[[#This Row],[Asal]]="Jakarta",INDEX(param!$C$2:$E$5,MATCH(Table10[[#This Row],[Moda]],param!$A$2:$A$5,0),1),INDEX(param!$C$6:$E$9,MATCH(Table10[[#This Row],[Moda]],param!$A$6:$A$9,0),1))</f>
        <v>8186</v>
      </c>
      <c r="F232" s="7">
        <f>IF(Table10[[#This Row],[Asal]]="Jakarta",INDEX(param!$C$2:$E$5,MATCH(Table10[[#This Row],[Moda]],param!$A$2:$A$5,0),2),INDEX(param!$C$6:$E$9,MATCH(Table10[[#This Row],[Moda]],param!$A$6:$A$9,0),2))</f>
        <v>40806</v>
      </c>
      <c r="G232" s="7">
        <f>Table10[[#This Row],[jarak_param]]*Table10[[#This Row],[jarak]]</f>
        <v>37459908</v>
      </c>
      <c r="H232" s="3">
        <f>INDEX(param!$E$2:$E$5,MATCH(Table10[[#This Row],[Moda]],param!$A$2:$A$5,0))</f>
        <v>250</v>
      </c>
    </row>
    <row r="233" spans="1:8" x14ac:dyDescent="0.25">
      <c r="A233" t="s">
        <v>26</v>
      </c>
      <c r="B233" t="s">
        <v>36</v>
      </c>
      <c r="C233" t="s">
        <v>134</v>
      </c>
      <c r="D233">
        <f>INDEX(distances!$B$2:$AU$47,MATCH(A233,distances!$A$2:$A$47,0),MATCH(B233,distances!$B$1:$AU$1,0))</f>
        <v>1135</v>
      </c>
      <c r="E233" s="7">
        <f>IF(Table10[[#This Row],[Asal]]="Jakarta",INDEX(param!$C$2:$E$5,MATCH(Table10[[#This Row],[Moda]],param!$A$2:$A$5,0),1),INDEX(param!$C$6:$E$9,MATCH(Table10[[#This Row],[Moda]],param!$A$6:$A$9,0),1))</f>
        <v>8186</v>
      </c>
      <c r="F233" s="7">
        <f>IF(Table10[[#This Row],[Asal]]="Jakarta",INDEX(param!$C$2:$E$5,MATCH(Table10[[#This Row],[Moda]],param!$A$2:$A$5,0),2),INDEX(param!$C$6:$E$9,MATCH(Table10[[#This Row],[Moda]],param!$A$6:$A$9,0),2))</f>
        <v>40806</v>
      </c>
      <c r="G233" s="7">
        <f>Table10[[#This Row],[jarak_param]]*Table10[[#This Row],[jarak]]</f>
        <v>46314810</v>
      </c>
      <c r="H233" s="3">
        <f>INDEX(param!$E$2:$E$5,MATCH(Table10[[#This Row],[Moda]],param!$A$2:$A$5,0))</f>
        <v>250</v>
      </c>
    </row>
    <row r="234" spans="1:8" x14ac:dyDescent="0.25">
      <c r="A234" t="s">
        <v>26</v>
      </c>
      <c r="B234" t="s">
        <v>37</v>
      </c>
      <c r="C234" t="s">
        <v>134</v>
      </c>
      <c r="D234">
        <f>INDEX(distances!$B$2:$AU$47,MATCH(A234,distances!$A$2:$A$47,0),MATCH(B234,distances!$B$1:$AU$1,0))</f>
        <v>1457</v>
      </c>
      <c r="E234" s="7">
        <f>IF(Table10[[#This Row],[Asal]]="Jakarta",INDEX(param!$C$2:$E$5,MATCH(Table10[[#This Row],[Moda]],param!$A$2:$A$5,0),1),INDEX(param!$C$6:$E$9,MATCH(Table10[[#This Row],[Moda]],param!$A$6:$A$9,0),1))</f>
        <v>8186</v>
      </c>
      <c r="F234" s="7">
        <f>IF(Table10[[#This Row],[Asal]]="Jakarta",INDEX(param!$C$2:$E$5,MATCH(Table10[[#This Row],[Moda]],param!$A$2:$A$5,0),2),INDEX(param!$C$6:$E$9,MATCH(Table10[[#This Row],[Moda]],param!$A$6:$A$9,0),2))</f>
        <v>40806</v>
      </c>
      <c r="G234" s="7">
        <f>Table10[[#This Row],[jarak_param]]*Table10[[#This Row],[jarak]]</f>
        <v>59454342</v>
      </c>
      <c r="H234" s="3">
        <f>INDEX(param!$E$2:$E$5,MATCH(Table10[[#This Row],[Moda]],param!$A$2:$A$5,0))</f>
        <v>250</v>
      </c>
    </row>
    <row r="235" spans="1:8" x14ac:dyDescent="0.25">
      <c r="A235" t="s">
        <v>26</v>
      </c>
      <c r="B235" s="13" t="s">
        <v>49</v>
      </c>
      <c r="C235" t="s">
        <v>134</v>
      </c>
      <c r="D235">
        <f>INDEX(distances!$B$2:$AU$47,MATCH(A235,distances!$A$2:$A$47,0),MATCH(B235,distances!$B$1:$AU$1,0))</f>
        <v>2447</v>
      </c>
      <c r="E235" s="7">
        <f>IF(Table10[[#This Row],[Asal]]="Jakarta",INDEX(param!$C$2:$E$5,MATCH(Table10[[#This Row],[Moda]],param!$A$2:$A$5,0),1),INDEX(param!$C$6:$E$9,MATCH(Table10[[#This Row],[Moda]],param!$A$6:$A$9,0),1))</f>
        <v>8186</v>
      </c>
      <c r="F235" s="7">
        <f>IF(Table10[[#This Row],[Asal]]="Jakarta",INDEX(param!$C$2:$E$5,MATCH(Table10[[#This Row],[Moda]],param!$A$2:$A$5,0),2),INDEX(param!$C$6:$E$9,MATCH(Table10[[#This Row],[Moda]],param!$A$6:$A$9,0),2))</f>
        <v>40806</v>
      </c>
      <c r="G235" s="7">
        <f>Table10[[#This Row],[jarak_param]]*Table10[[#This Row],[jarak]]</f>
        <v>99852282</v>
      </c>
      <c r="H235" s="3">
        <f>INDEX(param!$E$2:$E$5,MATCH(Table10[[#This Row],[Moda]],param!$A$2:$A$5,0))</f>
        <v>250</v>
      </c>
    </row>
    <row r="236" spans="1:8" x14ac:dyDescent="0.25">
      <c r="A236" t="s">
        <v>27</v>
      </c>
      <c r="B236" t="s">
        <v>48</v>
      </c>
      <c r="C236" t="s">
        <v>134</v>
      </c>
      <c r="D236">
        <f>INDEX(distances!$B$2:$AU$47,MATCH(A236,distances!$A$2:$A$47,0),MATCH(B236,distances!$B$1:$AU$1,0))</f>
        <v>735</v>
      </c>
      <c r="E236" s="7">
        <f>IF(Table10[[#This Row],[Asal]]="Jakarta",INDEX(param!$C$2:$E$5,MATCH(Table10[[#This Row],[Moda]],param!$A$2:$A$5,0),1),INDEX(param!$C$6:$E$9,MATCH(Table10[[#This Row],[Moda]],param!$A$6:$A$9,0),1))</f>
        <v>8186</v>
      </c>
      <c r="F236" s="7">
        <f>IF(Table10[[#This Row],[Asal]]="Jakarta",INDEX(param!$C$2:$E$5,MATCH(Table10[[#This Row],[Moda]],param!$A$2:$A$5,0),2),INDEX(param!$C$6:$E$9,MATCH(Table10[[#This Row],[Moda]],param!$A$6:$A$9,0),2))</f>
        <v>40806</v>
      </c>
      <c r="G236" s="7">
        <f>Table10[[#This Row],[jarak_param]]*Table10[[#This Row],[jarak]]</f>
        <v>29992410</v>
      </c>
      <c r="H236" s="3">
        <f>INDEX(param!$E$2:$E$5,MATCH(Table10[[#This Row],[Moda]],param!$A$2:$A$5,0))</f>
        <v>250</v>
      </c>
    </row>
    <row r="237" spans="1:8" x14ac:dyDescent="0.25">
      <c r="A237" t="s">
        <v>27</v>
      </c>
      <c r="B237" t="s">
        <v>24</v>
      </c>
      <c r="C237" t="s">
        <v>134</v>
      </c>
      <c r="D237">
        <f>INDEX(distances!$B$2:$AU$47,MATCH(A237,distances!$A$2:$A$47,0),MATCH(B237,distances!$B$1:$AU$1,0))</f>
        <v>465</v>
      </c>
      <c r="E237" s="7">
        <f>IF(Table10[[#This Row],[Asal]]="Jakarta",INDEX(param!$C$2:$E$5,MATCH(Table10[[#This Row],[Moda]],param!$A$2:$A$5,0),1),INDEX(param!$C$6:$E$9,MATCH(Table10[[#This Row],[Moda]],param!$A$6:$A$9,0),1))</f>
        <v>8186</v>
      </c>
      <c r="F237" s="7">
        <f>IF(Table10[[#This Row],[Asal]]="Jakarta",INDEX(param!$C$2:$E$5,MATCH(Table10[[#This Row],[Moda]],param!$A$2:$A$5,0),2),INDEX(param!$C$6:$E$9,MATCH(Table10[[#This Row],[Moda]],param!$A$6:$A$9,0),2))</f>
        <v>40806</v>
      </c>
      <c r="G237" s="7">
        <f>Table10[[#This Row],[jarak_param]]*Table10[[#This Row],[jarak]]</f>
        <v>18974790</v>
      </c>
      <c r="H237" s="3">
        <f>INDEX(param!$E$2:$E$5,MATCH(Table10[[#This Row],[Moda]],param!$A$2:$A$5,0))</f>
        <v>250</v>
      </c>
    </row>
    <row r="238" spans="1:8" x14ac:dyDescent="0.25">
      <c r="A238" t="s">
        <v>27</v>
      </c>
      <c r="B238" t="s">
        <v>25</v>
      </c>
      <c r="C238" t="s">
        <v>134</v>
      </c>
      <c r="D238">
        <f>INDEX(distances!$B$2:$AU$47,MATCH(A238,distances!$A$2:$A$47,0),MATCH(B238,distances!$B$1:$AU$1,0))</f>
        <v>128</v>
      </c>
      <c r="E238" s="7">
        <f>IF(Table10[[#This Row],[Asal]]="Jakarta",INDEX(param!$C$2:$E$5,MATCH(Table10[[#This Row],[Moda]],param!$A$2:$A$5,0),1),INDEX(param!$C$6:$E$9,MATCH(Table10[[#This Row],[Moda]],param!$A$6:$A$9,0),1))</f>
        <v>8186</v>
      </c>
      <c r="F238" s="7">
        <f>IF(Table10[[#This Row],[Asal]]="Jakarta",INDEX(param!$C$2:$E$5,MATCH(Table10[[#This Row],[Moda]],param!$A$2:$A$5,0),2),INDEX(param!$C$6:$E$9,MATCH(Table10[[#This Row],[Moda]],param!$A$6:$A$9,0),2))</f>
        <v>40806</v>
      </c>
      <c r="G238" s="7">
        <f>Table10[[#This Row],[jarak_param]]*Table10[[#This Row],[jarak]]</f>
        <v>5223168</v>
      </c>
      <c r="H238" s="3">
        <f>INDEX(param!$E$2:$E$5,MATCH(Table10[[#This Row],[Moda]],param!$A$2:$A$5,0))</f>
        <v>250</v>
      </c>
    </row>
    <row r="239" spans="1:8" x14ac:dyDescent="0.25">
      <c r="A239" t="s">
        <v>27</v>
      </c>
      <c r="B239" t="s">
        <v>26</v>
      </c>
      <c r="C239" t="s">
        <v>134</v>
      </c>
      <c r="D239">
        <f>INDEX(distances!$B$2:$AU$47,MATCH(A239,distances!$A$2:$A$47,0),MATCH(B239,distances!$B$1:$AU$1,0))</f>
        <v>216</v>
      </c>
      <c r="E239" s="7">
        <f>IF(Table10[[#This Row],[Asal]]="Jakarta",INDEX(param!$C$2:$E$5,MATCH(Table10[[#This Row],[Moda]],param!$A$2:$A$5,0),1),INDEX(param!$C$6:$E$9,MATCH(Table10[[#This Row],[Moda]],param!$A$6:$A$9,0),1))</f>
        <v>8186</v>
      </c>
      <c r="F239" s="7">
        <f>IF(Table10[[#This Row],[Asal]]="Jakarta",INDEX(param!$C$2:$E$5,MATCH(Table10[[#This Row],[Moda]],param!$A$2:$A$5,0),2),INDEX(param!$C$6:$E$9,MATCH(Table10[[#This Row],[Moda]],param!$A$6:$A$9,0),2))</f>
        <v>40806</v>
      </c>
      <c r="G239" s="7">
        <f>Table10[[#This Row],[jarak_param]]*Table10[[#This Row],[jarak]]</f>
        <v>8814096</v>
      </c>
      <c r="H239" s="3">
        <f>INDEX(param!$E$2:$E$5,MATCH(Table10[[#This Row],[Moda]],param!$A$2:$A$5,0))</f>
        <v>250</v>
      </c>
    </row>
    <row r="240" spans="1:8" x14ac:dyDescent="0.25">
      <c r="A240" t="s">
        <v>27</v>
      </c>
      <c r="B240" t="s">
        <v>29</v>
      </c>
      <c r="C240" t="s">
        <v>134</v>
      </c>
      <c r="D240">
        <f>INDEX(distances!$B$2:$AU$47,MATCH(A240,distances!$A$2:$A$47,0),MATCH(B240,distances!$B$1:$AU$1,0))</f>
        <v>648</v>
      </c>
      <c r="E240" s="7">
        <f>IF(Table10[[#This Row],[Asal]]="Jakarta",INDEX(param!$C$2:$E$5,MATCH(Table10[[#This Row],[Moda]],param!$A$2:$A$5,0),1),INDEX(param!$C$6:$E$9,MATCH(Table10[[#This Row],[Moda]],param!$A$6:$A$9,0),1))</f>
        <v>8186</v>
      </c>
      <c r="F240" s="7">
        <f>IF(Table10[[#This Row],[Asal]]="Jakarta",INDEX(param!$C$2:$E$5,MATCH(Table10[[#This Row],[Moda]],param!$A$2:$A$5,0),2),INDEX(param!$C$6:$E$9,MATCH(Table10[[#This Row],[Moda]],param!$A$6:$A$9,0),2))</f>
        <v>40806</v>
      </c>
      <c r="G240" s="7">
        <f>Table10[[#This Row],[jarak_param]]*Table10[[#This Row],[jarak]]</f>
        <v>26442288</v>
      </c>
      <c r="H240" s="3">
        <f>INDEX(param!$E$2:$E$5,MATCH(Table10[[#This Row],[Moda]],param!$A$2:$A$5,0))</f>
        <v>250</v>
      </c>
    </row>
    <row r="241" spans="1:8" x14ac:dyDescent="0.25">
      <c r="A241" t="s">
        <v>27</v>
      </c>
      <c r="B241" t="s">
        <v>30</v>
      </c>
      <c r="C241" t="s">
        <v>134</v>
      </c>
      <c r="D241">
        <f>INDEX(distances!$B$2:$AU$47,MATCH(A241,distances!$A$2:$A$47,0),MATCH(B241,distances!$B$1:$AU$1,0))</f>
        <v>585</v>
      </c>
      <c r="E241" s="7">
        <f>IF(Table10[[#This Row],[Asal]]="Jakarta",INDEX(param!$C$2:$E$5,MATCH(Table10[[#This Row],[Moda]],param!$A$2:$A$5,0),1),INDEX(param!$C$6:$E$9,MATCH(Table10[[#This Row],[Moda]],param!$A$6:$A$9,0),1))</f>
        <v>8186</v>
      </c>
      <c r="F241" s="7">
        <f>IF(Table10[[#This Row],[Asal]]="Jakarta",INDEX(param!$C$2:$E$5,MATCH(Table10[[#This Row],[Moda]],param!$A$2:$A$5,0),2),INDEX(param!$C$6:$E$9,MATCH(Table10[[#This Row],[Moda]],param!$A$6:$A$9,0),2))</f>
        <v>40806</v>
      </c>
      <c r="G241" s="7">
        <f>Table10[[#This Row],[jarak_param]]*Table10[[#This Row],[jarak]]</f>
        <v>23871510</v>
      </c>
      <c r="H241" s="3">
        <f>INDEX(param!$E$2:$E$5,MATCH(Table10[[#This Row],[Moda]],param!$A$2:$A$5,0))</f>
        <v>250</v>
      </c>
    </row>
    <row r="242" spans="1:8" x14ac:dyDescent="0.25">
      <c r="A242" t="s">
        <v>27</v>
      </c>
      <c r="B242" t="s">
        <v>31</v>
      </c>
      <c r="C242" t="s">
        <v>134</v>
      </c>
      <c r="D242">
        <f>INDEX(distances!$B$2:$AU$47,MATCH(A242,distances!$A$2:$A$47,0),MATCH(B242,distances!$B$1:$AU$1,0))</f>
        <v>1255</v>
      </c>
      <c r="E242" s="7">
        <f>IF(Table10[[#This Row],[Asal]]="Jakarta",INDEX(param!$C$2:$E$5,MATCH(Table10[[#This Row],[Moda]],param!$A$2:$A$5,0),1),INDEX(param!$C$6:$E$9,MATCH(Table10[[#This Row],[Moda]],param!$A$6:$A$9,0),1))</f>
        <v>8186</v>
      </c>
      <c r="F242" s="7">
        <f>IF(Table10[[#This Row],[Asal]]="Jakarta",INDEX(param!$C$2:$E$5,MATCH(Table10[[#This Row],[Moda]],param!$A$2:$A$5,0),2),INDEX(param!$C$6:$E$9,MATCH(Table10[[#This Row],[Moda]],param!$A$6:$A$9,0),2))</f>
        <v>40806</v>
      </c>
      <c r="G242" s="7">
        <f>Table10[[#This Row],[jarak_param]]*Table10[[#This Row],[jarak]]</f>
        <v>51211530</v>
      </c>
      <c r="H242" s="3">
        <f>INDEX(param!$E$2:$E$5,MATCH(Table10[[#This Row],[Moda]],param!$A$2:$A$5,0))</f>
        <v>250</v>
      </c>
    </row>
    <row r="243" spans="1:8" x14ac:dyDescent="0.25">
      <c r="A243" t="s">
        <v>27</v>
      </c>
      <c r="B243" t="s">
        <v>32</v>
      </c>
      <c r="C243" t="s">
        <v>134</v>
      </c>
      <c r="D243">
        <f>INDEX(distances!$B$2:$AU$47,MATCH(A243,distances!$A$2:$A$47,0),MATCH(B243,distances!$B$1:$AU$1,0))</f>
        <v>1030</v>
      </c>
      <c r="E243" s="7">
        <f>IF(Table10[[#This Row],[Asal]]="Jakarta",INDEX(param!$C$2:$E$5,MATCH(Table10[[#This Row],[Moda]],param!$A$2:$A$5,0),1),INDEX(param!$C$6:$E$9,MATCH(Table10[[#This Row],[Moda]],param!$A$6:$A$9,0),1))</f>
        <v>8186</v>
      </c>
      <c r="F243" s="7">
        <f>IF(Table10[[#This Row],[Asal]]="Jakarta",INDEX(param!$C$2:$E$5,MATCH(Table10[[#This Row],[Moda]],param!$A$2:$A$5,0),2),INDEX(param!$C$6:$E$9,MATCH(Table10[[#This Row],[Moda]],param!$A$6:$A$9,0),2))</f>
        <v>40806</v>
      </c>
      <c r="G243" s="7">
        <f>Table10[[#This Row],[jarak_param]]*Table10[[#This Row],[jarak]]</f>
        <v>42030180</v>
      </c>
      <c r="H243" s="3">
        <f>INDEX(param!$E$2:$E$5,MATCH(Table10[[#This Row],[Moda]],param!$A$2:$A$5,0))</f>
        <v>250</v>
      </c>
    </row>
    <row r="244" spans="1:8" x14ac:dyDescent="0.25">
      <c r="A244" t="s">
        <v>27</v>
      </c>
      <c r="B244" t="s">
        <v>36</v>
      </c>
      <c r="C244" t="s">
        <v>134</v>
      </c>
      <c r="D244">
        <f>INDEX(distances!$B$2:$AU$47,MATCH(A244,distances!$A$2:$A$47,0),MATCH(B244,distances!$B$1:$AU$1,0))</f>
        <v>1304</v>
      </c>
      <c r="E244" s="7">
        <f>IF(Table10[[#This Row],[Asal]]="Jakarta",INDEX(param!$C$2:$E$5,MATCH(Table10[[#This Row],[Moda]],param!$A$2:$A$5,0),1),INDEX(param!$C$6:$E$9,MATCH(Table10[[#This Row],[Moda]],param!$A$6:$A$9,0),1))</f>
        <v>8186</v>
      </c>
      <c r="F244" s="7">
        <f>IF(Table10[[#This Row],[Asal]]="Jakarta",INDEX(param!$C$2:$E$5,MATCH(Table10[[#This Row],[Moda]],param!$A$2:$A$5,0),2),INDEX(param!$C$6:$E$9,MATCH(Table10[[#This Row],[Moda]],param!$A$6:$A$9,0),2))</f>
        <v>40806</v>
      </c>
      <c r="G244" s="7">
        <f>Table10[[#This Row],[jarak_param]]*Table10[[#This Row],[jarak]]</f>
        <v>53211024</v>
      </c>
      <c r="H244" s="3">
        <f>INDEX(param!$E$2:$E$5,MATCH(Table10[[#This Row],[Moda]],param!$A$2:$A$5,0))</f>
        <v>250</v>
      </c>
    </row>
    <row r="245" spans="1:8" x14ac:dyDescent="0.25">
      <c r="A245" t="s">
        <v>27</v>
      </c>
      <c r="B245" t="s">
        <v>37</v>
      </c>
      <c r="C245" t="s">
        <v>134</v>
      </c>
      <c r="D245">
        <f>INDEX(distances!$B$2:$AU$47,MATCH(A245,distances!$A$2:$A$47,0),MATCH(B245,distances!$B$1:$AU$1,0))</f>
        <v>1577</v>
      </c>
      <c r="E245" s="7">
        <f>IF(Table10[[#This Row],[Asal]]="Jakarta",INDEX(param!$C$2:$E$5,MATCH(Table10[[#This Row],[Moda]],param!$A$2:$A$5,0),1),INDEX(param!$C$6:$E$9,MATCH(Table10[[#This Row],[Moda]],param!$A$6:$A$9,0),1))</f>
        <v>8186</v>
      </c>
      <c r="F245" s="7">
        <f>IF(Table10[[#This Row],[Asal]]="Jakarta",INDEX(param!$C$2:$E$5,MATCH(Table10[[#This Row],[Moda]],param!$A$2:$A$5,0),2),INDEX(param!$C$6:$E$9,MATCH(Table10[[#This Row],[Moda]],param!$A$6:$A$9,0),2))</f>
        <v>40806</v>
      </c>
      <c r="G245" s="7">
        <f>Table10[[#This Row],[jarak_param]]*Table10[[#This Row],[jarak]]</f>
        <v>64351062</v>
      </c>
      <c r="H245" s="3">
        <f>INDEX(param!$E$2:$E$5,MATCH(Table10[[#This Row],[Moda]],param!$A$2:$A$5,0))</f>
        <v>250</v>
      </c>
    </row>
    <row r="246" spans="1:8" x14ac:dyDescent="0.25">
      <c r="A246" t="s">
        <v>27</v>
      </c>
      <c r="B246" s="13" t="s">
        <v>49</v>
      </c>
      <c r="C246" t="s">
        <v>134</v>
      </c>
      <c r="D246">
        <f>INDEX(distances!$B$2:$AU$47,MATCH(A246,distances!$A$2:$A$47,0),MATCH(B246,distances!$B$1:$AU$1,0))</f>
        <v>2614</v>
      </c>
      <c r="E246" s="7">
        <f>IF(Table10[[#This Row],[Asal]]="Jakarta",INDEX(param!$C$2:$E$5,MATCH(Table10[[#This Row],[Moda]],param!$A$2:$A$5,0),1),INDEX(param!$C$6:$E$9,MATCH(Table10[[#This Row],[Moda]],param!$A$6:$A$9,0),1))</f>
        <v>8186</v>
      </c>
      <c r="F246" s="7">
        <f>IF(Table10[[#This Row],[Asal]]="Jakarta",INDEX(param!$C$2:$E$5,MATCH(Table10[[#This Row],[Moda]],param!$A$2:$A$5,0),2),INDEX(param!$C$6:$E$9,MATCH(Table10[[#This Row],[Moda]],param!$A$6:$A$9,0),2))</f>
        <v>40806</v>
      </c>
      <c r="G246" s="7">
        <f>Table10[[#This Row],[jarak_param]]*Table10[[#This Row],[jarak]]</f>
        <v>106666884</v>
      </c>
      <c r="H246" s="3">
        <f>INDEX(param!$E$2:$E$5,MATCH(Table10[[#This Row],[Moda]],param!$A$2:$A$5,0))</f>
        <v>250</v>
      </c>
    </row>
    <row r="247" spans="1:8" x14ac:dyDescent="0.25">
      <c r="A247" t="s">
        <v>29</v>
      </c>
      <c r="B247" t="s">
        <v>48</v>
      </c>
      <c r="C247" t="s">
        <v>134</v>
      </c>
      <c r="D247">
        <f>INDEX(distances!$B$2:$AU$47,MATCH(A247,distances!$A$2:$A$47,0),MATCH(B247,distances!$B$1:$AU$1,0))</f>
        <v>1278</v>
      </c>
      <c r="E247" s="7">
        <f>IF(Table10[[#This Row],[Asal]]="Jakarta",INDEX(param!$C$2:$E$5,MATCH(Table10[[#This Row],[Moda]],param!$A$2:$A$5,0),1),INDEX(param!$C$6:$E$9,MATCH(Table10[[#This Row],[Moda]],param!$A$6:$A$9,0),1))</f>
        <v>8186</v>
      </c>
      <c r="F247" s="7">
        <f>IF(Table10[[#This Row],[Asal]]="Jakarta",INDEX(param!$C$2:$E$5,MATCH(Table10[[#This Row],[Moda]],param!$A$2:$A$5,0),2),INDEX(param!$C$6:$E$9,MATCH(Table10[[#This Row],[Moda]],param!$A$6:$A$9,0),2))</f>
        <v>40806</v>
      </c>
      <c r="G247" s="7">
        <f>Table10[[#This Row],[jarak_param]]*Table10[[#This Row],[jarak]]</f>
        <v>52150068</v>
      </c>
      <c r="H247" s="3">
        <f>INDEX(param!$E$2:$E$5,MATCH(Table10[[#This Row],[Moda]],param!$A$2:$A$5,0))</f>
        <v>250</v>
      </c>
    </row>
    <row r="248" spans="1:8" x14ac:dyDescent="0.25">
      <c r="A248" t="s">
        <v>29</v>
      </c>
      <c r="B248" t="s">
        <v>24</v>
      </c>
      <c r="C248" t="s">
        <v>134</v>
      </c>
      <c r="D248">
        <f>INDEX(distances!$B$2:$AU$47,MATCH(A248,distances!$A$2:$A$47,0),MATCH(B248,distances!$B$1:$AU$1,0))</f>
        <v>1125</v>
      </c>
      <c r="E248" s="7">
        <f>IF(Table10[[#This Row],[Asal]]="Jakarta",INDEX(param!$C$2:$E$5,MATCH(Table10[[#This Row],[Moda]],param!$A$2:$A$5,0),1),INDEX(param!$C$6:$E$9,MATCH(Table10[[#This Row],[Moda]],param!$A$6:$A$9,0),1))</f>
        <v>8186</v>
      </c>
      <c r="F248" s="7">
        <f>IF(Table10[[#This Row],[Asal]]="Jakarta",INDEX(param!$C$2:$E$5,MATCH(Table10[[#This Row],[Moda]],param!$A$2:$A$5,0),2),INDEX(param!$C$6:$E$9,MATCH(Table10[[#This Row],[Moda]],param!$A$6:$A$9,0),2))</f>
        <v>40806</v>
      </c>
      <c r="G248" s="7">
        <f>Table10[[#This Row],[jarak_param]]*Table10[[#This Row],[jarak]]</f>
        <v>45906750</v>
      </c>
      <c r="H248" s="3">
        <f>INDEX(param!$E$2:$E$5,MATCH(Table10[[#This Row],[Moda]],param!$A$2:$A$5,0))</f>
        <v>250</v>
      </c>
    </row>
    <row r="249" spans="1:8" x14ac:dyDescent="0.25">
      <c r="A249" t="s">
        <v>29</v>
      </c>
      <c r="B249" t="s">
        <v>25</v>
      </c>
      <c r="C249" t="s">
        <v>134</v>
      </c>
      <c r="D249">
        <f>INDEX(distances!$B$2:$AU$47,MATCH(A249,distances!$A$2:$A$47,0),MATCH(B249,distances!$B$1:$AU$1,0))</f>
        <v>770</v>
      </c>
      <c r="E249" s="7">
        <f>IF(Table10[[#This Row],[Asal]]="Jakarta",INDEX(param!$C$2:$E$5,MATCH(Table10[[#This Row],[Moda]],param!$A$2:$A$5,0),1),INDEX(param!$C$6:$E$9,MATCH(Table10[[#This Row],[Moda]],param!$A$6:$A$9,0),1))</f>
        <v>8186</v>
      </c>
      <c r="F249" s="7">
        <f>IF(Table10[[#This Row],[Asal]]="Jakarta",INDEX(param!$C$2:$E$5,MATCH(Table10[[#This Row],[Moda]],param!$A$2:$A$5,0),2),INDEX(param!$C$6:$E$9,MATCH(Table10[[#This Row],[Moda]],param!$A$6:$A$9,0),2))</f>
        <v>40806</v>
      </c>
      <c r="G249" s="7">
        <f>Table10[[#This Row],[jarak_param]]*Table10[[#This Row],[jarak]]</f>
        <v>31420620</v>
      </c>
      <c r="H249" s="3">
        <f>INDEX(param!$E$2:$E$5,MATCH(Table10[[#This Row],[Moda]],param!$A$2:$A$5,0))</f>
        <v>250</v>
      </c>
    </row>
    <row r="250" spans="1:8" x14ac:dyDescent="0.25">
      <c r="A250" t="s">
        <v>29</v>
      </c>
      <c r="B250" t="s">
        <v>26</v>
      </c>
      <c r="C250" t="s">
        <v>134</v>
      </c>
      <c r="D250">
        <f>INDEX(distances!$B$2:$AU$47,MATCH(A250,distances!$A$2:$A$47,0),MATCH(B250,distances!$B$1:$AU$1,0))</f>
        <v>477</v>
      </c>
      <c r="E250" s="7">
        <f>IF(Table10[[#This Row],[Asal]]="Jakarta",INDEX(param!$C$2:$E$5,MATCH(Table10[[#This Row],[Moda]],param!$A$2:$A$5,0),1),INDEX(param!$C$6:$E$9,MATCH(Table10[[#This Row],[Moda]],param!$A$6:$A$9,0),1))</f>
        <v>8186</v>
      </c>
      <c r="F250" s="7">
        <f>IF(Table10[[#This Row],[Asal]]="Jakarta",INDEX(param!$C$2:$E$5,MATCH(Table10[[#This Row],[Moda]],param!$A$2:$A$5,0),2),INDEX(param!$C$6:$E$9,MATCH(Table10[[#This Row],[Moda]],param!$A$6:$A$9,0),2))</f>
        <v>40806</v>
      </c>
      <c r="G250" s="7">
        <f>Table10[[#This Row],[jarak_param]]*Table10[[#This Row],[jarak]]</f>
        <v>19464462</v>
      </c>
      <c r="H250" s="3">
        <f>INDEX(param!$E$2:$E$5,MATCH(Table10[[#This Row],[Moda]],param!$A$2:$A$5,0))</f>
        <v>250</v>
      </c>
    </row>
    <row r="251" spans="1:8" x14ac:dyDescent="0.25">
      <c r="A251" t="s">
        <v>29</v>
      </c>
      <c r="B251" t="s">
        <v>27</v>
      </c>
      <c r="C251" t="s">
        <v>134</v>
      </c>
      <c r="D251">
        <f>INDEX(distances!$B$2:$AU$47,MATCH(A251,distances!$A$2:$A$47,0),MATCH(B251,distances!$B$1:$AU$1,0))</f>
        <v>648</v>
      </c>
      <c r="E251" s="7">
        <f>IF(Table10[[#This Row],[Asal]]="Jakarta",INDEX(param!$C$2:$E$5,MATCH(Table10[[#This Row],[Moda]],param!$A$2:$A$5,0),1),INDEX(param!$C$6:$E$9,MATCH(Table10[[#This Row],[Moda]],param!$A$6:$A$9,0),1))</f>
        <v>8186</v>
      </c>
      <c r="F251" s="7">
        <f>IF(Table10[[#This Row],[Asal]]="Jakarta",INDEX(param!$C$2:$E$5,MATCH(Table10[[#This Row],[Moda]],param!$A$2:$A$5,0),2),INDEX(param!$C$6:$E$9,MATCH(Table10[[#This Row],[Moda]],param!$A$6:$A$9,0),2))</f>
        <v>40806</v>
      </c>
      <c r="G251" s="7">
        <f>Table10[[#This Row],[jarak_param]]*Table10[[#This Row],[jarak]]</f>
        <v>26442288</v>
      </c>
      <c r="H251" s="3">
        <f>INDEX(param!$E$2:$E$5,MATCH(Table10[[#This Row],[Moda]],param!$A$2:$A$5,0))</f>
        <v>250</v>
      </c>
    </row>
    <row r="252" spans="1:8" x14ac:dyDescent="0.25">
      <c r="A252" t="s">
        <v>29</v>
      </c>
      <c r="B252" t="s">
        <v>30</v>
      </c>
      <c r="C252" t="s">
        <v>134</v>
      </c>
      <c r="D252">
        <f>INDEX(distances!$B$2:$AU$47,MATCH(A252,distances!$A$2:$A$47,0),MATCH(B252,distances!$B$1:$AU$1,0))</f>
        <v>312</v>
      </c>
      <c r="E252" s="7">
        <f>IF(Table10[[#This Row],[Asal]]="Jakarta",INDEX(param!$C$2:$E$5,MATCH(Table10[[#This Row],[Moda]],param!$A$2:$A$5,0),1),INDEX(param!$C$6:$E$9,MATCH(Table10[[#This Row],[Moda]],param!$A$6:$A$9,0),1))</f>
        <v>8186</v>
      </c>
      <c r="F252" s="7">
        <f>IF(Table10[[#This Row],[Asal]]="Jakarta",INDEX(param!$C$2:$E$5,MATCH(Table10[[#This Row],[Moda]],param!$A$2:$A$5,0),2),INDEX(param!$C$6:$E$9,MATCH(Table10[[#This Row],[Moda]],param!$A$6:$A$9,0),2))</f>
        <v>40806</v>
      </c>
      <c r="G252" s="7">
        <f>Table10[[#This Row],[jarak_param]]*Table10[[#This Row],[jarak]]</f>
        <v>12731472</v>
      </c>
      <c r="H252" s="3">
        <f>INDEX(param!$E$2:$E$5,MATCH(Table10[[#This Row],[Moda]],param!$A$2:$A$5,0))</f>
        <v>250</v>
      </c>
    </row>
    <row r="253" spans="1:8" x14ac:dyDescent="0.25">
      <c r="A253" t="s">
        <v>29</v>
      </c>
      <c r="B253" t="s">
        <v>31</v>
      </c>
      <c r="C253" t="s">
        <v>134</v>
      </c>
      <c r="D253">
        <f>INDEX(distances!$B$2:$AU$47,MATCH(A253,distances!$A$2:$A$47,0),MATCH(B253,distances!$B$1:$AU$1,0))</f>
        <v>546</v>
      </c>
      <c r="E253" s="7">
        <f>IF(Table10[[#This Row],[Asal]]="Jakarta",INDEX(param!$C$2:$E$5,MATCH(Table10[[#This Row],[Moda]],param!$A$2:$A$5,0),1),INDEX(param!$C$6:$E$9,MATCH(Table10[[#This Row],[Moda]],param!$A$6:$A$9,0),1))</f>
        <v>8186</v>
      </c>
      <c r="F253" s="7">
        <f>IF(Table10[[#This Row],[Asal]]="Jakarta",INDEX(param!$C$2:$E$5,MATCH(Table10[[#This Row],[Moda]],param!$A$2:$A$5,0),2),INDEX(param!$C$6:$E$9,MATCH(Table10[[#This Row],[Moda]],param!$A$6:$A$9,0),2))</f>
        <v>40806</v>
      </c>
      <c r="G253" s="7">
        <f>Table10[[#This Row],[jarak_param]]*Table10[[#This Row],[jarak]]</f>
        <v>22280076</v>
      </c>
      <c r="H253" s="3">
        <f>INDEX(param!$E$2:$E$5,MATCH(Table10[[#This Row],[Moda]],param!$A$2:$A$5,0))</f>
        <v>250</v>
      </c>
    </row>
    <row r="254" spans="1:8" x14ac:dyDescent="0.25">
      <c r="A254" t="s">
        <v>29</v>
      </c>
      <c r="B254" t="s">
        <v>32</v>
      </c>
      <c r="C254" t="s">
        <v>134</v>
      </c>
      <c r="D254">
        <f>INDEX(distances!$B$2:$AU$47,MATCH(A254,distances!$A$2:$A$47,0),MATCH(B254,distances!$B$1:$AU$1,0))</f>
        <v>517</v>
      </c>
      <c r="E254" s="7">
        <f>IF(Table10[[#This Row],[Asal]]="Jakarta",INDEX(param!$C$2:$E$5,MATCH(Table10[[#This Row],[Moda]],param!$A$2:$A$5,0),1),INDEX(param!$C$6:$E$9,MATCH(Table10[[#This Row],[Moda]],param!$A$6:$A$9,0),1))</f>
        <v>8186</v>
      </c>
      <c r="F254" s="7">
        <f>IF(Table10[[#This Row],[Asal]]="Jakarta",INDEX(param!$C$2:$E$5,MATCH(Table10[[#This Row],[Moda]],param!$A$2:$A$5,0),2),INDEX(param!$C$6:$E$9,MATCH(Table10[[#This Row],[Moda]],param!$A$6:$A$9,0),2))</f>
        <v>40806</v>
      </c>
      <c r="G254" s="7">
        <f>Table10[[#This Row],[jarak_param]]*Table10[[#This Row],[jarak]]</f>
        <v>21096702</v>
      </c>
      <c r="H254" s="3">
        <f>INDEX(param!$E$2:$E$5,MATCH(Table10[[#This Row],[Moda]],param!$A$2:$A$5,0))</f>
        <v>250</v>
      </c>
    </row>
    <row r="255" spans="1:8" x14ac:dyDescent="0.25">
      <c r="A255" t="s">
        <v>29</v>
      </c>
      <c r="B255" t="s">
        <v>36</v>
      </c>
      <c r="C255" t="s">
        <v>134</v>
      </c>
      <c r="D255">
        <f>INDEX(distances!$B$2:$AU$47,MATCH(A255,distances!$A$2:$A$47,0),MATCH(B255,distances!$B$1:$AU$1,0))</f>
        <v>752</v>
      </c>
      <c r="E255" s="7">
        <f>IF(Table10[[#This Row],[Asal]]="Jakarta",INDEX(param!$C$2:$E$5,MATCH(Table10[[#This Row],[Moda]],param!$A$2:$A$5,0),1),INDEX(param!$C$6:$E$9,MATCH(Table10[[#This Row],[Moda]],param!$A$6:$A$9,0),1))</f>
        <v>8186</v>
      </c>
      <c r="F255" s="7">
        <f>IF(Table10[[#This Row],[Asal]]="Jakarta",INDEX(param!$C$2:$E$5,MATCH(Table10[[#This Row],[Moda]],param!$A$2:$A$5,0),2),INDEX(param!$C$6:$E$9,MATCH(Table10[[#This Row],[Moda]],param!$A$6:$A$9,0),2))</f>
        <v>40806</v>
      </c>
      <c r="G255" s="7">
        <f>Table10[[#This Row],[jarak_param]]*Table10[[#This Row],[jarak]]</f>
        <v>30686112</v>
      </c>
      <c r="H255" s="3">
        <f>INDEX(param!$E$2:$E$5,MATCH(Table10[[#This Row],[Moda]],param!$A$2:$A$5,0))</f>
        <v>250</v>
      </c>
    </row>
    <row r="256" spans="1:8" x14ac:dyDescent="0.25">
      <c r="A256" t="s">
        <v>29</v>
      </c>
      <c r="B256" t="s">
        <v>37</v>
      </c>
      <c r="C256" t="s">
        <v>134</v>
      </c>
      <c r="D256">
        <f>INDEX(distances!$B$2:$AU$47,MATCH(A256,distances!$A$2:$A$47,0),MATCH(B256,distances!$B$1:$AU$1,0))</f>
        <v>1075</v>
      </c>
      <c r="E256" s="7">
        <f>IF(Table10[[#This Row],[Asal]]="Jakarta",INDEX(param!$C$2:$E$5,MATCH(Table10[[#This Row],[Moda]],param!$A$2:$A$5,0),1),INDEX(param!$C$6:$E$9,MATCH(Table10[[#This Row],[Moda]],param!$A$6:$A$9,0),1))</f>
        <v>8186</v>
      </c>
      <c r="F256" s="7">
        <f>IF(Table10[[#This Row],[Asal]]="Jakarta",INDEX(param!$C$2:$E$5,MATCH(Table10[[#This Row],[Moda]],param!$A$2:$A$5,0),2),INDEX(param!$C$6:$E$9,MATCH(Table10[[#This Row],[Moda]],param!$A$6:$A$9,0),2))</f>
        <v>40806</v>
      </c>
      <c r="G256" s="7">
        <f>Table10[[#This Row],[jarak_param]]*Table10[[#This Row],[jarak]]</f>
        <v>43866450</v>
      </c>
      <c r="H256" s="3">
        <f>INDEX(param!$E$2:$E$5,MATCH(Table10[[#This Row],[Moda]],param!$A$2:$A$5,0))</f>
        <v>250</v>
      </c>
    </row>
    <row r="257" spans="1:8" x14ac:dyDescent="0.25">
      <c r="A257" t="s">
        <v>29</v>
      </c>
      <c r="B257" s="13" t="s">
        <v>49</v>
      </c>
      <c r="C257" t="s">
        <v>134</v>
      </c>
      <c r="D257">
        <f>INDEX(distances!$B$2:$AU$47,MATCH(A257,distances!$A$2:$A$47,0),MATCH(B257,distances!$B$1:$AU$1,0))</f>
        <v>2064</v>
      </c>
      <c r="E257" s="7">
        <f>IF(Table10[[#This Row],[Asal]]="Jakarta",INDEX(param!$C$2:$E$5,MATCH(Table10[[#This Row],[Moda]],param!$A$2:$A$5,0),1),INDEX(param!$C$6:$E$9,MATCH(Table10[[#This Row],[Moda]],param!$A$6:$A$9,0),1))</f>
        <v>8186</v>
      </c>
      <c r="F257" s="7">
        <f>IF(Table10[[#This Row],[Asal]]="Jakarta",INDEX(param!$C$2:$E$5,MATCH(Table10[[#This Row],[Moda]],param!$A$2:$A$5,0),2),INDEX(param!$C$6:$E$9,MATCH(Table10[[#This Row],[Moda]],param!$A$6:$A$9,0),2))</f>
        <v>40806</v>
      </c>
      <c r="G257" s="7">
        <f>Table10[[#This Row],[jarak_param]]*Table10[[#This Row],[jarak]]</f>
        <v>84223584</v>
      </c>
      <c r="H257" s="3">
        <f>INDEX(param!$E$2:$E$5,MATCH(Table10[[#This Row],[Moda]],param!$A$2:$A$5,0))</f>
        <v>250</v>
      </c>
    </row>
    <row r="258" spans="1:8" x14ac:dyDescent="0.25">
      <c r="A258" t="s">
        <v>30</v>
      </c>
      <c r="B258" t="s">
        <v>48</v>
      </c>
      <c r="C258" t="s">
        <v>134</v>
      </c>
      <c r="D258">
        <f>INDEX(distances!$B$2:$AU$47,MATCH(A258,distances!$A$2:$A$47,0),MATCH(B258,distances!$B$1:$AU$1,0))</f>
        <v>1260</v>
      </c>
      <c r="E258" s="7">
        <f>IF(Table10[[#This Row],[Asal]]="Jakarta",INDEX(param!$C$2:$E$5,MATCH(Table10[[#This Row],[Moda]],param!$A$2:$A$5,0),1),INDEX(param!$C$6:$E$9,MATCH(Table10[[#This Row],[Moda]],param!$A$6:$A$9,0),1))</f>
        <v>8186</v>
      </c>
      <c r="F258" s="7">
        <f>IF(Table10[[#This Row],[Asal]]="Jakarta",INDEX(param!$C$2:$E$5,MATCH(Table10[[#This Row],[Moda]],param!$A$2:$A$5,0),2),INDEX(param!$C$6:$E$9,MATCH(Table10[[#This Row],[Moda]],param!$A$6:$A$9,0),2))</f>
        <v>40806</v>
      </c>
      <c r="G258" s="7">
        <f>Table10[[#This Row],[jarak_param]]*Table10[[#This Row],[jarak]]</f>
        <v>51415560</v>
      </c>
      <c r="H258" s="3">
        <f>INDEX(param!$E$2:$E$5,MATCH(Table10[[#This Row],[Moda]],param!$A$2:$A$5,0))</f>
        <v>250</v>
      </c>
    </row>
    <row r="259" spans="1:8" x14ac:dyDescent="0.25">
      <c r="A259" t="s">
        <v>30</v>
      </c>
      <c r="B259" t="s">
        <v>24</v>
      </c>
      <c r="C259" t="s">
        <v>134</v>
      </c>
      <c r="D259">
        <f>INDEX(distances!$B$2:$AU$47,MATCH(A259,distances!$A$2:$A$47,0),MATCH(B259,distances!$B$1:$AU$1,0))</f>
        <v>992</v>
      </c>
      <c r="E259" s="7">
        <f>IF(Table10[[#This Row],[Asal]]="Jakarta",INDEX(param!$C$2:$E$5,MATCH(Table10[[#This Row],[Moda]],param!$A$2:$A$5,0),1),INDEX(param!$C$6:$E$9,MATCH(Table10[[#This Row],[Moda]],param!$A$6:$A$9,0),1))</f>
        <v>8186</v>
      </c>
      <c r="F259" s="7">
        <f>IF(Table10[[#This Row],[Asal]]="Jakarta",INDEX(param!$C$2:$E$5,MATCH(Table10[[#This Row],[Moda]],param!$A$2:$A$5,0),2),INDEX(param!$C$6:$E$9,MATCH(Table10[[#This Row],[Moda]],param!$A$6:$A$9,0),2))</f>
        <v>40806</v>
      </c>
      <c r="G259" s="7">
        <f>Table10[[#This Row],[jarak_param]]*Table10[[#This Row],[jarak]]</f>
        <v>40479552</v>
      </c>
      <c r="H259" s="3">
        <f>INDEX(param!$E$2:$E$5,MATCH(Table10[[#This Row],[Moda]],param!$A$2:$A$5,0))</f>
        <v>250</v>
      </c>
    </row>
    <row r="260" spans="1:8" x14ac:dyDescent="0.25">
      <c r="A260" t="s">
        <v>30</v>
      </c>
      <c r="B260" t="s">
        <v>25</v>
      </c>
      <c r="C260" t="s">
        <v>134</v>
      </c>
      <c r="D260">
        <f>INDEX(distances!$B$2:$AU$47,MATCH(A260,distances!$A$2:$A$47,0),MATCH(B260,distances!$B$1:$AU$1,0))</f>
        <v>653</v>
      </c>
      <c r="E260" s="7">
        <f>IF(Table10[[#This Row],[Asal]]="Jakarta",INDEX(param!$C$2:$E$5,MATCH(Table10[[#This Row],[Moda]],param!$A$2:$A$5,0),1),INDEX(param!$C$6:$E$9,MATCH(Table10[[#This Row],[Moda]],param!$A$6:$A$9,0),1))</f>
        <v>8186</v>
      </c>
      <c r="F260" s="7">
        <f>IF(Table10[[#This Row],[Asal]]="Jakarta",INDEX(param!$C$2:$E$5,MATCH(Table10[[#This Row],[Moda]],param!$A$2:$A$5,0),2),INDEX(param!$C$6:$E$9,MATCH(Table10[[#This Row],[Moda]],param!$A$6:$A$9,0),2))</f>
        <v>40806</v>
      </c>
      <c r="G260" s="7">
        <f>Table10[[#This Row],[jarak_param]]*Table10[[#This Row],[jarak]]</f>
        <v>26646318</v>
      </c>
      <c r="H260" s="3">
        <f>INDEX(param!$E$2:$E$5,MATCH(Table10[[#This Row],[Moda]],param!$A$2:$A$5,0))</f>
        <v>250</v>
      </c>
    </row>
    <row r="261" spans="1:8" x14ac:dyDescent="0.25">
      <c r="A261" t="s">
        <v>30</v>
      </c>
      <c r="B261" t="s">
        <v>26</v>
      </c>
      <c r="C261" t="s">
        <v>134</v>
      </c>
      <c r="D261">
        <f>INDEX(distances!$B$2:$AU$47,MATCH(A261,distances!$A$2:$A$47,0),MATCH(B261,distances!$B$1:$AU$1,0))</f>
        <v>473</v>
      </c>
      <c r="E261" s="7">
        <f>IF(Table10[[#This Row],[Asal]]="Jakarta",INDEX(param!$C$2:$E$5,MATCH(Table10[[#This Row],[Moda]],param!$A$2:$A$5,0),1),INDEX(param!$C$6:$E$9,MATCH(Table10[[#This Row],[Moda]],param!$A$6:$A$9,0),1))</f>
        <v>8186</v>
      </c>
      <c r="F261" s="7">
        <f>IF(Table10[[#This Row],[Asal]]="Jakarta",INDEX(param!$C$2:$E$5,MATCH(Table10[[#This Row],[Moda]],param!$A$2:$A$5,0),2),INDEX(param!$C$6:$E$9,MATCH(Table10[[#This Row],[Moda]],param!$A$6:$A$9,0),2))</f>
        <v>40806</v>
      </c>
      <c r="G261" s="7">
        <f>Table10[[#This Row],[jarak_param]]*Table10[[#This Row],[jarak]]</f>
        <v>19301238</v>
      </c>
      <c r="H261" s="3">
        <f>INDEX(param!$E$2:$E$5,MATCH(Table10[[#This Row],[Moda]],param!$A$2:$A$5,0))</f>
        <v>250</v>
      </c>
    </row>
    <row r="262" spans="1:8" x14ac:dyDescent="0.25">
      <c r="A262" t="s">
        <v>30</v>
      </c>
      <c r="B262" t="s">
        <v>27</v>
      </c>
      <c r="C262" t="s">
        <v>134</v>
      </c>
      <c r="D262">
        <f>INDEX(distances!$B$2:$AU$47,MATCH(A262,distances!$A$2:$A$47,0),MATCH(B262,distances!$B$1:$AU$1,0))</f>
        <v>585</v>
      </c>
      <c r="E262" s="7">
        <f>IF(Table10[[#This Row],[Asal]]="Jakarta",INDEX(param!$C$2:$E$5,MATCH(Table10[[#This Row],[Moda]],param!$A$2:$A$5,0),1),INDEX(param!$C$6:$E$9,MATCH(Table10[[#This Row],[Moda]],param!$A$6:$A$9,0),1))</f>
        <v>8186</v>
      </c>
      <c r="F262" s="7">
        <f>IF(Table10[[#This Row],[Asal]]="Jakarta",INDEX(param!$C$2:$E$5,MATCH(Table10[[#This Row],[Moda]],param!$A$2:$A$5,0),2),INDEX(param!$C$6:$E$9,MATCH(Table10[[#This Row],[Moda]],param!$A$6:$A$9,0),2))</f>
        <v>40806</v>
      </c>
      <c r="G262" s="7">
        <f>Table10[[#This Row],[jarak_param]]*Table10[[#This Row],[jarak]]</f>
        <v>23871510</v>
      </c>
      <c r="H262" s="3">
        <f>INDEX(param!$E$2:$E$5,MATCH(Table10[[#This Row],[Moda]],param!$A$2:$A$5,0))</f>
        <v>250</v>
      </c>
    </row>
    <row r="263" spans="1:8" x14ac:dyDescent="0.25">
      <c r="A263" t="s">
        <v>30</v>
      </c>
      <c r="B263" t="s">
        <v>29</v>
      </c>
      <c r="C263" t="s">
        <v>134</v>
      </c>
      <c r="D263">
        <f>INDEX(distances!$B$2:$AU$47,MATCH(A263,distances!$A$2:$A$47,0),MATCH(B263,distances!$B$1:$AU$1,0))</f>
        <v>312</v>
      </c>
      <c r="E263" s="7">
        <f>IF(Table10[[#This Row],[Asal]]="Jakarta",INDEX(param!$C$2:$E$5,MATCH(Table10[[#This Row],[Moda]],param!$A$2:$A$5,0),1),INDEX(param!$C$6:$E$9,MATCH(Table10[[#This Row],[Moda]],param!$A$6:$A$9,0),1))</f>
        <v>8186</v>
      </c>
      <c r="F263" s="7">
        <f>IF(Table10[[#This Row],[Asal]]="Jakarta",INDEX(param!$C$2:$E$5,MATCH(Table10[[#This Row],[Moda]],param!$A$2:$A$5,0),2),INDEX(param!$C$6:$E$9,MATCH(Table10[[#This Row],[Moda]],param!$A$6:$A$9,0),2))</f>
        <v>40806</v>
      </c>
      <c r="G263" s="7">
        <f>Table10[[#This Row],[jarak_param]]*Table10[[#This Row],[jarak]]</f>
        <v>12731472</v>
      </c>
      <c r="H263" s="3">
        <f>INDEX(param!$E$2:$E$5,MATCH(Table10[[#This Row],[Moda]],param!$A$2:$A$5,0))</f>
        <v>250</v>
      </c>
    </row>
    <row r="264" spans="1:8" x14ac:dyDescent="0.25">
      <c r="A264" t="s">
        <v>30</v>
      </c>
      <c r="B264" t="s">
        <v>31</v>
      </c>
      <c r="C264" t="s">
        <v>134</v>
      </c>
      <c r="D264">
        <f>INDEX(distances!$B$2:$AU$47,MATCH(A264,distances!$A$2:$A$47,0),MATCH(B264,distances!$B$1:$AU$1,0))</f>
        <v>772</v>
      </c>
      <c r="E264" s="7">
        <f>IF(Table10[[#This Row],[Asal]]="Jakarta",INDEX(param!$C$2:$E$5,MATCH(Table10[[#This Row],[Moda]],param!$A$2:$A$5,0),1),INDEX(param!$C$6:$E$9,MATCH(Table10[[#This Row],[Moda]],param!$A$6:$A$9,0),1))</f>
        <v>8186</v>
      </c>
      <c r="F264" s="7">
        <f>IF(Table10[[#This Row],[Asal]]="Jakarta",INDEX(param!$C$2:$E$5,MATCH(Table10[[#This Row],[Moda]],param!$A$2:$A$5,0),2),INDEX(param!$C$6:$E$9,MATCH(Table10[[#This Row],[Moda]],param!$A$6:$A$9,0),2))</f>
        <v>40806</v>
      </c>
      <c r="G264" s="7">
        <f>Table10[[#This Row],[jarak_param]]*Table10[[#This Row],[jarak]]</f>
        <v>31502232</v>
      </c>
      <c r="H264" s="3">
        <f>INDEX(param!$E$2:$E$5,MATCH(Table10[[#This Row],[Moda]],param!$A$2:$A$5,0))</f>
        <v>250</v>
      </c>
    </row>
    <row r="265" spans="1:8" x14ac:dyDescent="0.25">
      <c r="A265" t="s">
        <v>30</v>
      </c>
      <c r="B265" t="s">
        <v>32</v>
      </c>
      <c r="C265" t="s">
        <v>134</v>
      </c>
      <c r="D265">
        <f>INDEX(distances!$B$2:$AU$47,MATCH(A265,distances!$A$2:$A$47,0),MATCH(B265,distances!$B$1:$AU$1,0))</f>
        <v>446</v>
      </c>
      <c r="E265" s="7">
        <f>IF(Table10[[#This Row],[Asal]]="Jakarta",INDEX(param!$C$2:$E$5,MATCH(Table10[[#This Row],[Moda]],param!$A$2:$A$5,0),1),INDEX(param!$C$6:$E$9,MATCH(Table10[[#This Row],[Moda]],param!$A$6:$A$9,0),1))</f>
        <v>8186</v>
      </c>
      <c r="F265" s="7">
        <f>IF(Table10[[#This Row],[Asal]]="Jakarta",INDEX(param!$C$2:$E$5,MATCH(Table10[[#This Row],[Moda]],param!$A$2:$A$5,0),2),INDEX(param!$C$6:$E$9,MATCH(Table10[[#This Row],[Moda]],param!$A$6:$A$9,0),2))</f>
        <v>40806</v>
      </c>
      <c r="G265" s="7">
        <f>Table10[[#This Row],[jarak_param]]*Table10[[#This Row],[jarak]]</f>
        <v>18199476</v>
      </c>
      <c r="H265" s="3">
        <f>INDEX(param!$E$2:$E$5,MATCH(Table10[[#This Row],[Moda]],param!$A$2:$A$5,0))</f>
        <v>250</v>
      </c>
    </row>
    <row r="266" spans="1:8" x14ac:dyDescent="0.25">
      <c r="A266" t="s">
        <v>30</v>
      </c>
      <c r="B266" t="s">
        <v>36</v>
      </c>
      <c r="C266" t="s">
        <v>134</v>
      </c>
      <c r="D266">
        <f>INDEX(distances!$B$2:$AU$47,MATCH(A266,distances!$A$2:$A$47,0),MATCH(B266,distances!$B$1:$AU$1,0))</f>
        <v>720</v>
      </c>
      <c r="E266" s="7">
        <f>IF(Table10[[#This Row],[Asal]]="Jakarta",INDEX(param!$C$2:$E$5,MATCH(Table10[[#This Row],[Moda]],param!$A$2:$A$5,0),1),INDEX(param!$C$6:$E$9,MATCH(Table10[[#This Row],[Moda]],param!$A$6:$A$9,0),1))</f>
        <v>8186</v>
      </c>
      <c r="F266" s="7">
        <f>IF(Table10[[#This Row],[Asal]]="Jakarta",INDEX(param!$C$2:$E$5,MATCH(Table10[[#This Row],[Moda]],param!$A$2:$A$5,0),2),INDEX(param!$C$6:$E$9,MATCH(Table10[[#This Row],[Moda]],param!$A$6:$A$9,0),2))</f>
        <v>40806</v>
      </c>
      <c r="G266" s="7">
        <f>Table10[[#This Row],[jarak_param]]*Table10[[#This Row],[jarak]]</f>
        <v>29380320</v>
      </c>
      <c r="H266" s="3">
        <f>INDEX(param!$E$2:$E$5,MATCH(Table10[[#This Row],[Moda]],param!$A$2:$A$5,0))</f>
        <v>250</v>
      </c>
    </row>
    <row r="267" spans="1:8" x14ac:dyDescent="0.25">
      <c r="A267" t="s">
        <v>30</v>
      </c>
      <c r="B267" t="s">
        <v>37</v>
      </c>
      <c r="C267" t="s">
        <v>134</v>
      </c>
      <c r="D267">
        <f>INDEX(distances!$B$2:$AU$47,MATCH(A267,distances!$A$2:$A$47,0),MATCH(B267,distances!$B$1:$AU$1,0))</f>
        <v>993</v>
      </c>
      <c r="E267" s="7">
        <f>IF(Table10[[#This Row],[Asal]]="Jakarta",INDEX(param!$C$2:$E$5,MATCH(Table10[[#This Row],[Moda]],param!$A$2:$A$5,0),1),INDEX(param!$C$6:$E$9,MATCH(Table10[[#This Row],[Moda]],param!$A$6:$A$9,0),1))</f>
        <v>8186</v>
      </c>
      <c r="F267" s="7">
        <f>IF(Table10[[#This Row],[Asal]]="Jakarta",INDEX(param!$C$2:$E$5,MATCH(Table10[[#This Row],[Moda]],param!$A$2:$A$5,0),2),INDEX(param!$C$6:$E$9,MATCH(Table10[[#This Row],[Moda]],param!$A$6:$A$9,0),2))</f>
        <v>40806</v>
      </c>
      <c r="G267" s="7">
        <f>Table10[[#This Row],[jarak_param]]*Table10[[#This Row],[jarak]]</f>
        <v>40520358</v>
      </c>
      <c r="H267" s="3">
        <f>INDEX(param!$E$2:$E$5,MATCH(Table10[[#This Row],[Moda]],param!$A$2:$A$5,0))</f>
        <v>250</v>
      </c>
    </row>
    <row r="268" spans="1:8" x14ac:dyDescent="0.25">
      <c r="A268" t="s">
        <v>30</v>
      </c>
      <c r="B268" s="13" t="s">
        <v>49</v>
      </c>
      <c r="C268" t="s">
        <v>134</v>
      </c>
      <c r="D268">
        <f>INDEX(distances!$B$2:$AU$47,MATCH(A268,distances!$A$2:$A$47,0),MATCH(B268,distances!$B$1:$AU$1,0))</f>
        <v>2030</v>
      </c>
      <c r="E268" s="7">
        <f>IF(Table10[[#This Row],[Asal]]="Jakarta",INDEX(param!$C$2:$E$5,MATCH(Table10[[#This Row],[Moda]],param!$A$2:$A$5,0),1),INDEX(param!$C$6:$E$9,MATCH(Table10[[#This Row],[Moda]],param!$A$6:$A$9,0),1))</f>
        <v>8186</v>
      </c>
      <c r="F268" s="7">
        <f>IF(Table10[[#This Row],[Asal]]="Jakarta",INDEX(param!$C$2:$E$5,MATCH(Table10[[#This Row],[Moda]],param!$A$2:$A$5,0),2),INDEX(param!$C$6:$E$9,MATCH(Table10[[#This Row],[Moda]],param!$A$6:$A$9,0),2))</f>
        <v>40806</v>
      </c>
      <c r="G268" s="7">
        <f>Table10[[#This Row],[jarak_param]]*Table10[[#This Row],[jarak]]</f>
        <v>82836180</v>
      </c>
      <c r="H268" s="3">
        <f>INDEX(param!$E$2:$E$5,MATCH(Table10[[#This Row],[Moda]],param!$A$2:$A$5,0))</f>
        <v>250</v>
      </c>
    </row>
    <row r="269" spans="1:8" x14ac:dyDescent="0.25">
      <c r="A269" t="s">
        <v>31</v>
      </c>
      <c r="B269" t="s">
        <v>48</v>
      </c>
      <c r="C269" t="s">
        <v>134</v>
      </c>
      <c r="D269">
        <f>INDEX(distances!$B$2:$AU$47,MATCH(A269,distances!$A$2:$A$47,0),MATCH(B269,distances!$B$1:$AU$1,0))</f>
        <v>1625</v>
      </c>
      <c r="E269" s="7">
        <f>IF(Table10[[#This Row],[Asal]]="Jakarta",INDEX(param!$C$2:$E$5,MATCH(Table10[[#This Row],[Moda]],param!$A$2:$A$5,0),1),INDEX(param!$C$6:$E$9,MATCH(Table10[[#This Row],[Moda]],param!$A$6:$A$9,0),1))</f>
        <v>8186</v>
      </c>
      <c r="F269" s="7">
        <f>IF(Table10[[#This Row],[Asal]]="Jakarta",INDEX(param!$C$2:$E$5,MATCH(Table10[[#This Row],[Moda]],param!$A$2:$A$5,0),2),INDEX(param!$C$6:$E$9,MATCH(Table10[[#This Row],[Moda]],param!$A$6:$A$9,0),2))</f>
        <v>40806</v>
      </c>
      <c r="G269" s="7">
        <f>Table10[[#This Row],[jarak_param]]*Table10[[#This Row],[jarak]]</f>
        <v>66309750</v>
      </c>
      <c r="H269" s="3">
        <f>INDEX(param!$E$2:$E$5,MATCH(Table10[[#This Row],[Moda]],param!$A$2:$A$5,0))</f>
        <v>250</v>
      </c>
    </row>
    <row r="270" spans="1:8" x14ac:dyDescent="0.25">
      <c r="A270" t="s">
        <v>31</v>
      </c>
      <c r="B270" t="s">
        <v>24</v>
      </c>
      <c r="C270" t="s">
        <v>134</v>
      </c>
      <c r="D270">
        <f>INDEX(distances!$B$2:$AU$47,MATCH(A270,distances!$A$2:$A$47,0),MATCH(B270,distances!$B$1:$AU$1,0))</f>
        <v>1775</v>
      </c>
      <c r="E270" s="7">
        <f>IF(Table10[[#This Row],[Asal]]="Jakarta",INDEX(param!$C$2:$E$5,MATCH(Table10[[#This Row],[Moda]],param!$A$2:$A$5,0),1),INDEX(param!$C$6:$E$9,MATCH(Table10[[#This Row],[Moda]],param!$A$6:$A$9,0),1))</f>
        <v>8186</v>
      </c>
      <c r="F270" s="7">
        <f>IF(Table10[[#This Row],[Asal]]="Jakarta",INDEX(param!$C$2:$E$5,MATCH(Table10[[#This Row],[Moda]],param!$A$2:$A$5,0),2),INDEX(param!$C$6:$E$9,MATCH(Table10[[#This Row],[Moda]],param!$A$6:$A$9,0),2))</f>
        <v>40806</v>
      </c>
      <c r="G270" s="7">
        <f>Table10[[#This Row],[jarak_param]]*Table10[[#This Row],[jarak]]</f>
        <v>72430650</v>
      </c>
      <c r="H270" s="3">
        <f>INDEX(param!$E$2:$E$5,MATCH(Table10[[#This Row],[Moda]],param!$A$2:$A$5,0))</f>
        <v>250</v>
      </c>
    </row>
    <row r="271" spans="1:8" x14ac:dyDescent="0.25">
      <c r="A271" t="s">
        <v>31</v>
      </c>
      <c r="B271" t="s">
        <v>25</v>
      </c>
      <c r="C271" t="s">
        <v>134</v>
      </c>
      <c r="D271">
        <f>INDEX(distances!$B$2:$AU$47,MATCH(A271,distances!$A$2:$A$47,0),MATCH(B271,distances!$B$1:$AU$1,0))</f>
        <v>1437</v>
      </c>
      <c r="E271" s="7">
        <f>IF(Table10[[#This Row],[Asal]]="Jakarta",INDEX(param!$C$2:$E$5,MATCH(Table10[[#This Row],[Moda]],param!$A$2:$A$5,0),1),INDEX(param!$C$6:$E$9,MATCH(Table10[[#This Row],[Moda]],param!$A$6:$A$9,0),1))</f>
        <v>8186</v>
      </c>
      <c r="F271" s="7">
        <f>IF(Table10[[#This Row],[Asal]]="Jakarta",INDEX(param!$C$2:$E$5,MATCH(Table10[[#This Row],[Moda]],param!$A$2:$A$5,0),2),INDEX(param!$C$6:$E$9,MATCH(Table10[[#This Row],[Moda]],param!$A$6:$A$9,0),2))</f>
        <v>40806</v>
      </c>
      <c r="G271" s="7">
        <f>Table10[[#This Row],[jarak_param]]*Table10[[#This Row],[jarak]]</f>
        <v>58638222</v>
      </c>
      <c r="H271" s="3">
        <f>INDEX(param!$E$2:$E$5,MATCH(Table10[[#This Row],[Moda]],param!$A$2:$A$5,0))</f>
        <v>250</v>
      </c>
    </row>
    <row r="272" spans="1:8" x14ac:dyDescent="0.25">
      <c r="A272" t="s">
        <v>31</v>
      </c>
      <c r="B272" t="s">
        <v>26</v>
      </c>
      <c r="C272" t="s">
        <v>134</v>
      </c>
      <c r="D272">
        <f>INDEX(distances!$B$2:$AU$47,MATCH(A272,distances!$A$2:$A$47,0),MATCH(B272,distances!$B$1:$AU$1,0))</f>
        <v>1085</v>
      </c>
      <c r="E272" s="7">
        <f>IF(Table10[[#This Row],[Asal]]="Jakarta",INDEX(param!$C$2:$E$5,MATCH(Table10[[#This Row],[Moda]],param!$A$2:$A$5,0),1),INDEX(param!$C$6:$E$9,MATCH(Table10[[#This Row],[Moda]],param!$A$6:$A$9,0),1))</f>
        <v>8186</v>
      </c>
      <c r="F272" s="7">
        <f>IF(Table10[[#This Row],[Asal]]="Jakarta",INDEX(param!$C$2:$E$5,MATCH(Table10[[#This Row],[Moda]],param!$A$2:$A$5,0),2),INDEX(param!$C$6:$E$9,MATCH(Table10[[#This Row],[Moda]],param!$A$6:$A$9,0),2))</f>
        <v>40806</v>
      </c>
      <c r="G272" s="7">
        <f>Table10[[#This Row],[jarak_param]]*Table10[[#This Row],[jarak]]</f>
        <v>44274510</v>
      </c>
      <c r="H272" s="3">
        <f>INDEX(param!$E$2:$E$5,MATCH(Table10[[#This Row],[Moda]],param!$A$2:$A$5,0))</f>
        <v>250</v>
      </c>
    </row>
    <row r="273" spans="1:8" x14ac:dyDescent="0.25">
      <c r="A273" t="s">
        <v>31</v>
      </c>
      <c r="B273" t="s">
        <v>27</v>
      </c>
      <c r="C273" t="s">
        <v>134</v>
      </c>
      <c r="D273">
        <f>INDEX(distances!$B$2:$AU$47,MATCH(A273,distances!$A$2:$A$47,0),MATCH(B273,distances!$B$1:$AU$1,0))</f>
        <v>1255</v>
      </c>
      <c r="E273" s="7">
        <f>IF(Table10[[#This Row],[Asal]]="Jakarta",INDEX(param!$C$2:$E$5,MATCH(Table10[[#This Row],[Moda]],param!$A$2:$A$5,0),1),INDEX(param!$C$6:$E$9,MATCH(Table10[[#This Row],[Moda]],param!$A$6:$A$9,0),1))</f>
        <v>8186</v>
      </c>
      <c r="F273" s="7">
        <f>IF(Table10[[#This Row],[Asal]]="Jakarta",INDEX(param!$C$2:$E$5,MATCH(Table10[[#This Row],[Moda]],param!$A$2:$A$5,0),2),INDEX(param!$C$6:$E$9,MATCH(Table10[[#This Row],[Moda]],param!$A$6:$A$9,0),2))</f>
        <v>40806</v>
      </c>
      <c r="G273" s="7">
        <f>Table10[[#This Row],[jarak_param]]*Table10[[#This Row],[jarak]]</f>
        <v>51211530</v>
      </c>
      <c r="H273" s="3">
        <f>INDEX(param!$E$2:$E$5,MATCH(Table10[[#This Row],[Moda]],param!$A$2:$A$5,0))</f>
        <v>250</v>
      </c>
    </row>
    <row r="274" spans="1:8" x14ac:dyDescent="0.25">
      <c r="A274" t="s">
        <v>31</v>
      </c>
      <c r="B274" t="s">
        <v>29</v>
      </c>
      <c r="C274" t="s">
        <v>134</v>
      </c>
      <c r="D274">
        <f>INDEX(distances!$B$2:$AU$47,MATCH(A274,distances!$A$2:$A$47,0),MATCH(B274,distances!$B$1:$AU$1,0))</f>
        <v>546</v>
      </c>
      <c r="E274" s="7">
        <f>IF(Table10[[#This Row],[Asal]]="Jakarta",INDEX(param!$C$2:$E$5,MATCH(Table10[[#This Row],[Moda]],param!$A$2:$A$5,0),1),INDEX(param!$C$6:$E$9,MATCH(Table10[[#This Row],[Moda]],param!$A$6:$A$9,0),1))</f>
        <v>8186</v>
      </c>
      <c r="F274" s="7">
        <f>IF(Table10[[#This Row],[Asal]]="Jakarta",INDEX(param!$C$2:$E$5,MATCH(Table10[[#This Row],[Moda]],param!$A$2:$A$5,0),2),INDEX(param!$C$6:$E$9,MATCH(Table10[[#This Row],[Moda]],param!$A$6:$A$9,0),2))</f>
        <v>40806</v>
      </c>
      <c r="G274" s="7">
        <f>Table10[[#This Row],[jarak_param]]*Table10[[#This Row],[jarak]]</f>
        <v>22280076</v>
      </c>
      <c r="H274" s="3">
        <f>INDEX(param!$E$2:$E$5,MATCH(Table10[[#This Row],[Moda]],param!$A$2:$A$5,0))</f>
        <v>250</v>
      </c>
    </row>
    <row r="275" spans="1:8" x14ac:dyDescent="0.25">
      <c r="A275" t="s">
        <v>31</v>
      </c>
      <c r="B275" t="s">
        <v>30</v>
      </c>
      <c r="C275" t="s">
        <v>134</v>
      </c>
      <c r="D275">
        <f>INDEX(distances!$B$2:$AU$47,MATCH(A275,distances!$A$2:$A$47,0),MATCH(B275,distances!$B$1:$AU$1,0))</f>
        <v>772</v>
      </c>
      <c r="E275" s="7">
        <f>IF(Table10[[#This Row],[Asal]]="Jakarta",INDEX(param!$C$2:$E$5,MATCH(Table10[[#This Row],[Moda]],param!$A$2:$A$5,0),1),INDEX(param!$C$6:$E$9,MATCH(Table10[[#This Row],[Moda]],param!$A$6:$A$9,0),1))</f>
        <v>8186</v>
      </c>
      <c r="F275" s="7">
        <f>IF(Table10[[#This Row],[Asal]]="Jakarta",INDEX(param!$C$2:$E$5,MATCH(Table10[[#This Row],[Moda]],param!$A$2:$A$5,0),2),INDEX(param!$C$6:$E$9,MATCH(Table10[[#This Row],[Moda]],param!$A$6:$A$9,0),2))</f>
        <v>40806</v>
      </c>
      <c r="G275" s="7">
        <f>Table10[[#This Row],[jarak_param]]*Table10[[#This Row],[jarak]]</f>
        <v>31502232</v>
      </c>
      <c r="H275" s="3">
        <f>INDEX(param!$E$2:$E$5,MATCH(Table10[[#This Row],[Moda]],param!$A$2:$A$5,0))</f>
        <v>250</v>
      </c>
    </row>
    <row r="276" spans="1:8" x14ac:dyDescent="0.25">
      <c r="A276" t="s">
        <v>31</v>
      </c>
      <c r="B276" t="s">
        <v>32</v>
      </c>
      <c r="C276" t="s">
        <v>134</v>
      </c>
      <c r="D276">
        <f>INDEX(distances!$B$2:$AU$47,MATCH(A276,distances!$A$2:$A$47,0),MATCH(B276,distances!$B$1:$AU$1,0))</f>
        <v>446</v>
      </c>
      <c r="E276" s="7">
        <f>IF(Table10[[#This Row],[Asal]]="Jakarta",INDEX(param!$C$2:$E$5,MATCH(Table10[[#This Row],[Moda]],param!$A$2:$A$5,0),1),INDEX(param!$C$6:$E$9,MATCH(Table10[[#This Row],[Moda]],param!$A$6:$A$9,0),1))</f>
        <v>8186</v>
      </c>
      <c r="F276" s="7">
        <f>IF(Table10[[#This Row],[Asal]]="Jakarta",INDEX(param!$C$2:$E$5,MATCH(Table10[[#This Row],[Moda]],param!$A$2:$A$5,0),2),INDEX(param!$C$6:$E$9,MATCH(Table10[[#This Row],[Moda]],param!$A$6:$A$9,0),2))</f>
        <v>40806</v>
      </c>
      <c r="G276" s="7">
        <f>Table10[[#This Row],[jarak_param]]*Table10[[#This Row],[jarak]]</f>
        <v>18199476</v>
      </c>
      <c r="H276" s="3">
        <f>INDEX(param!$E$2:$E$5,MATCH(Table10[[#This Row],[Moda]],param!$A$2:$A$5,0))</f>
        <v>250</v>
      </c>
    </row>
    <row r="277" spans="1:8" x14ac:dyDescent="0.25">
      <c r="A277" t="s">
        <v>31</v>
      </c>
      <c r="B277" t="s">
        <v>36</v>
      </c>
      <c r="C277" t="s">
        <v>134</v>
      </c>
      <c r="D277">
        <f>INDEX(distances!$B$2:$AU$47,MATCH(A277,distances!$A$2:$A$47,0),MATCH(B277,distances!$B$1:$AU$1,0))</f>
        <v>437</v>
      </c>
      <c r="E277" s="7">
        <f>IF(Table10[[#This Row],[Asal]]="Jakarta",INDEX(param!$C$2:$E$5,MATCH(Table10[[#This Row],[Moda]],param!$A$2:$A$5,0),1),INDEX(param!$C$6:$E$9,MATCH(Table10[[#This Row],[Moda]],param!$A$6:$A$9,0),1))</f>
        <v>8186</v>
      </c>
      <c r="F277" s="7">
        <f>IF(Table10[[#This Row],[Asal]]="Jakarta",INDEX(param!$C$2:$E$5,MATCH(Table10[[#This Row],[Moda]],param!$A$2:$A$5,0),2),INDEX(param!$C$6:$E$9,MATCH(Table10[[#This Row],[Moda]],param!$A$6:$A$9,0),2))</f>
        <v>40806</v>
      </c>
      <c r="G277" s="7">
        <f>Table10[[#This Row],[jarak_param]]*Table10[[#This Row],[jarak]]</f>
        <v>17832222</v>
      </c>
      <c r="H277" s="3">
        <f>INDEX(param!$E$2:$E$5,MATCH(Table10[[#This Row],[Moda]],param!$A$2:$A$5,0))</f>
        <v>250</v>
      </c>
    </row>
    <row r="278" spans="1:8" x14ac:dyDescent="0.25">
      <c r="A278" t="s">
        <v>31</v>
      </c>
      <c r="B278" t="s">
        <v>37</v>
      </c>
      <c r="C278" t="s">
        <v>134</v>
      </c>
      <c r="D278">
        <f>INDEX(distances!$B$2:$AU$47,MATCH(A278,distances!$A$2:$A$47,0),MATCH(B278,distances!$B$1:$AU$1,0))</f>
        <v>589</v>
      </c>
      <c r="E278" s="7">
        <f>IF(Table10[[#This Row],[Asal]]="Jakarta",INDEX(param!$C$2:$E$5,MATCH(Table10[[#This Row],[Moda]],param!$A$2:$A$5,0),1),INDEX(param!$C$6:$E$9,MATCH(Table10[[#This Row],[Moda]],param!$A$6:$A$9,0),1))</f>
        <v>8186</v>
      </c>
      <c r="F278" s="7">
        <f>IF(Table10[[#This Row],[Asal]]="Jakarta",INDEX(param!$C$2:$E$5,MATCH(Table10[[#This Row],[Moda]],param!$A$2:$A$5,0),2),INDEX(param!$C$6:$E$9,MATCH(Table10[[#This Row],[Moda]],param!$A$6:$A$9,0),2))</f>
        <v>40806</v>
      </c>
      <c r="G278" s="7">
        <f>Table10[[#This Row],[jarak_param]]*Table10[[#This Row],[jarak]]</f>
        <v>24034734</v>
      </c>
      <c r="H278" s="3">
        <f>INDEX(param!$E$2:$E$5,MATCH(Table10[[#This Row],[Moda]],param!$A$2:$A$5,0))</f>
        <v>250</v>
      </c>
    </row>
    <row r="279" spans="1:8" x14ac:dyDescent="0.25">
      <c r="A279" t="s">
        <v>31</v>
      </c>
      <c r="B279" s="13" t="s">
        <v>49</v>
      </c>
      <c r="C279" t="s">
        <v>134</v>
      </c>
      <c r="D279">
        <f>INDEX(distances!$B$2:$AU$47,MATCH(A279,distances!$A$2:$A$47,0),MATCH(B279,distances!$B$1:$AU$1,0))</f>
        <v>1525</v>
      </c>
      <c r="E279" s="7">
        <f>IF(Table10[[#This Row],[Asal]]="Jakarta",INDEX(param!$C$2:$E$5,MATCH(Table10[[#This Row],[Moda]],param!$A$2:$A$5,0),1),INDEX(param!$C$6:$E$9,MATCH(Table10[[#This Row],[Moda]],param!$A$6:$A$9,0),1))</f>
        <v>8186</v>
      </c>
      <c r="F279" s="7">
        <f>IF(Table10[[#This Row],[Asal]]="Jakarta",INDEX(param!$C$2:$E$5,MATCH(Table10[[#This Row],[Moda]],param!$A$2:$A$5,0),2),INDEX(param!$C$6:$E$9,MATCH(Table10[[#This Row],[Moda]],param!$A$6:$A$9,0),2))</f>
        <v>40806</v>
      </c>
      <c r="G279" s="7">
        <f>Table10[[#This Row],[jarak_param]]*Table10[[#This Row],[jarak]]</f>
        <v>62229150</v>
      </c>
      <c r="H279" s="3">
        <f>INDEX(param!$E$2:$E$5,MATCH(Table10[[#This Row],[Moda]],param!$A$2:$A$5,0))</f>
        <v>250</v>
      </c>
    </row>
    <row r="280" spans="1:8" x14ac:dyDescent="0.25">
      <c r="A280" t="s">
        <v>32</v>
      </c>
      <c r="B280" t="s">
        <v>48</v>
      </c>
      <c r="C280" t="s">
        <v>134</v>
      </c>
      <c r="D280">
        <f>INDEX(distances!$B$2:$AU$47,MATCH(A280,distances!$A$2:$A$47,0),MATCH(B280,distances!$B$1:$AU$1,0))</f>
        <v>1706</v>
      </c>
      <c r="E280" s="7">
        <f>IF(Table10[[#This Row],[Asal]]="Jakarta",INDEX(param!$C$2:$E$5,MATCH(Table10[[#This Row],[Moda]],param!$A$2:$A$5,0),1),INDEX(param!$C$6:$E$9,MATCH(Table10[[#This Row],[Moda]],param!$A$6:$A$9,0),1))</f>
        <v>8186</v>
      </c>
      <c r="F280" s="7">
        <f>IF(Table10[[#This Row],[Asal]]="Jakarta",INDEX(param!$C$2:$E$5,MATCH(Table10[[#This Row],[Moda]],param!$A$2:$A$5,0),2),INDEX(param!$C$6:$E$9,MATCH(Table10[[#This Row],[Moda]],param!$A$6:$A$9,0),2))</f>
        <v>40806</v>
      </c>
      <c r="G280" s="7">
        <f>Table10[[#This Row],[jarak_param]]*Table10[[#This Row],[jarak]]</f>
        <v>69615036</v>
      </c>
      <c r="H280" s="3">
        <f>INDEX(param!$E$2:$E$5,MATCH(Table10[[#This Row],[Moda]],param!$A$2:$A$5,0))</f>
        <v>250</v>
      </c>
    </row>
    <row r="281" spans="1:8" x14ac:dyDescent="0.25">
      <c r="A281" t="s">
        <v>32</v>
      </c>
      <c r="B281" t="s">
        <v>24</v>
      </c>
      <c r="C281" t="s">
        <v>134</v>
      </c>
      <c r="D281">
        <f>INDEX(distances!$B$2:$AU$47,MATCH(A281,distances!$A$2:$A$47,0),MATCH(B281,distances!$B$1:$AU$1,0))</f>
        <v>1438</v>
      </c>
      <c r="E281" s="7">
        <f>IF(Table10[[#This Row],[Asal]]="Jakarta",INDEX(param!$C$2:$E$5,MATCH(Table10[[#This Row],[Moda]],param!$A$2:$A$5,0),1),INDEX(param!$C$6:$E$9,MATCH(Table10[[#This Row],[Moda]],param!$A$6:$A$9,0),1))</f>
        <v>8186</v>
      </c>
      <c r="F281" s="7">
        <f>IF(Table10[[#This Row],[Asal]]="Jakarta",INDEX(param!$C$2:$E$5,MATCH(Table10[[#This Row],[Moda]],param!$A$2:$A$5,0),2),INDEX(param!$C$6:$E$9,MATCH(Table10[[#This Row],[Moda]],param!$A$6:$A$9,0),2))</f>
        <v>40806</v>
      </c>
      <c r="G281" s="7">
        <f>Table10[[#This Row],[jarak_param]]*Table10[[#This Row],[jarak]]</f>
        <v>58679028</v>
      </c>
      <c r="H281" s="3">
        <f>INDEX(param!$E$2:$E$5,MATCH(Table10[[#This Row],[Moda]],param!$A$2:$A$5,0))</f>
        <v>250</v>
      </c>
    </row>
    <row r="282" spans="1:8" x14ac:dyDescent="0.25">
      <c r="A282" t="s">
        <v>32</v>
      </c>
      <c r="B282" t="s">
        <v>25</v>
      </c>
      <c r="C282" t="s">
        <v>134</v>
      </c>
      <c r="D282">
        <f>INDEX(distances!$B$2:$AU$47,MATCH(A282,distances!$A$2:$A$47,0),MATCH(B282,distances!$B$1:$AU$1,0))</f>
        <v>1096</v>
      </c>
      <c r="E282" s="7">
        <f>IF(Table10[[#This Row],[Asal]]="Jakarta",INDEX(param!$C$2:$E$5,MATCH(Table10[[#This Row],[Moda]],param!$A$2:$A$5,0),1),INDEX(param!$C$6:$E$9,MATCH(Table10[[#This Row],[Moda]],param!$A$6:$A$9,0),1))</f>
        <v>8186</v>
      </c>
      <c r="F282" s="7">
        <f>IF(Table10[[#This Row],[Asal]]="Jakarta",INDEX(param!$C$2:$E$5,MATCH(Table10[[#This Row],[Moda]],param!$A$2:$A$5,0),2),INDEX(param!$C$6:$E$9,MATCH(Table10[[#This Row],[Moda]],param!$A$6:$A$9,0),2))</f>
        <v>40806</v>
      </c>
      <c r="G282" s="7">
        <f>Table10[[#This Row],[jarak_param]]*Table10[[#This Row],[jarak]]</f>
        <v>44723376</v>
      </c>
      <c r="H282" s="3">
        <f>INDEX(param!$E$2:$E$5,MATCH(Table10[[#This Row],[Moda]],param!$A$2:$A$5,0))</f>
        <v>250</v>
      </c>
    </row>
    <row r="283" spans="1:8" x14ac:dyDescent="0.25">
      <c r="A283" t="s">
        <v>32</v>
      </c>
      <c r="B283" t="s">
        <v>26</v>
      </c>
      <c r="C283" t="s">
        <v>134</v>
      </c>
      <c r="D283">
        <f>INDEX(distances!$B$2:$AU$47,MATCH(A283,distances!$A$2:$A$47,0),MATCH(B283,distances!$B$1:$AU$1,0))</f>
        <v>918</v>
      </c>
      <c r="E283" s="7">
        <f>IF(Table10[[#This Row],[Asal]]="Jakarta",INDEX(param!$C$2:$E$5,MATCH(Table10[[#This Row],[Moda]],param!$A$2:$A$5,0),1),INDEX(param!$C$6:$E$9,MATCH(Table10[[#This Row],[Moda]],param!$A$6:$A$9,0),1))</f>
        <v>8186</v>
      </c>
      <c r="F283" s="7">
        <f>IF(Table10[[#This Row],[Asal]]="Jakarta",INDEX(param!$C$2:$E$5,MATCH(Table10[[#This Row],[Moda]],param!$A$2:$A$5,0),2),INDEX(param!$C$6:$E$9,MATCH(Table10[[#This Row],[Moda]],param!$A$6:$A$9,0),2))</f>
        <v>40806</v>
      </c>
      <c r="G283" s="7">
        <f>Table10[[#This Row],[jarak_param]]*Table10[[#This Row],[jarak]]</f>
        <v>37459908</v>
      </c>
      <c r="H283" s="3">
        <f>INDEX(param!$E$2:$E$5,MATCH(Table10[[#This Row],[Moda]],param!$A$2:$A$5,0))</f>
        <v>250</v>
      </c>
    </row>
    <row r="284" spans="1:8" x14ac:dyDescent="0.25">
      <c r="A284" t="s">
        <v>32</v>
      </c>
      <c r="B284" t="s">
        <v>27</v>
      </c>
      <c r="C284" t="s">
        <v>134</v>
      </c>
      <c r="D284">
        <f>INDEX(distances!$B$2:$AU$47,MATCH(A284,distances!$A$2:$A$47,0),MATCH(B284,distances!$B$1:$AU$1,0))</f>
        <v>1030</v>
      </c>
      <c r="E284" s="7">
        <f>IF(Table10[[#This Row],[Asal]]="Jakarta",INDEX(param!$C$2:$E$5,MATCH(Table10[[#This Row],[Moda]],param!$A$2:$A$5,0),1),INDEX(param!$C$6:$E$9,MATCH(Table10[[#This Row],[Moda]],param!$A$6:$A$9,0),1))</f>
        <v>8186</v>
      </c>
      <c r="F284" s="7">
        <f>IF(Table10[[#This Row],[Asal]]="Jakarta",INDEX(param!$C$2:$E$5,MATCH(Table10[[#This Row],[Moda]],param!$A$2:$A$5,0),2),INDEX(param!$C$6:$E$9,MATCH(Table10[[#This Row],[Moda]],param!$A$6:$A$9,0),2))</f>
        <v>40806</v>
      </c>
      <c r="G284" s="7">
        <f>Table10[[#This Row],[jarak_param]]*Table10[[#This Row],[jarak]]</f>
        <v>42030180</v>
      </c>
      <c r="H284" s="3">
        <f>INDEX(param!$E$2:$E$5,MATCH(Table10[[#This Row],[Moda]],param!$A$2:$A$5,0))</f>
        <v>250</v>
      </c>
    </row>
    <row r="285" spans="1:8" x14ac:dyDescent="0.25">
      <c r="A285" t="s">
        <v>32</v>
      </c>
      <c r="B285" t="s">
        <v>29</v>
      </c>
      <c r="C285" t="s">
        <v>134</v>
      </c>
      <c r="D285">
        <f>INDEX(distances!$B$2:$AU$47,MATCH(A285,distances!$A$2:$A$47,0),MATCH(B285,distances!$B$1:$AU$1,0))</f>
        <v>517</v>
      </c>
      <c r="E285" s="7">
        <f>IF(Table10[[#This Row],[Asal]]="Jakarta",INDEX(param!$C$2:$E$5,MATCH(Table10[[#This Row],[Moda]],param!$A$2:$A$5,0),1),INDEX(param!$C$6:$E$9,MATCH(Table10[[#This Row],[Moda]],param!$A$6:$A$9,0),1))</f>
        <v>8186</v>
      </c>
      <c r="F285" s="7">
        <f>IF(Table10[[#This Row],[Asal]]="Jakarta",INDEX(param!$C$2:$E$5,MATCH(Table10[[#This Row],[Moda]],param!$A$2:$A$5,0),2),INDEX(param!$C$6:$E$9,MATCH(Table10[[#This Row],[Moda]],param!$A$6:$A$9,0),2))</f>
        <v>40806</v>
      </c>
      <c r="G285" s="7">
        <f>Table10[[#This Row],[jarak_param]]*Table10[[#This Row],[jarak]]</f>
        <v>21096702</v>
      </c>
      <c r="H285" s="3">
        <f>INDEX(param!$E$2:$E$5,MATCH(Table10[[#This Row],[Moda]],param!$A$2:$A$5,0))</f>
        <v>250</v>
      </c>
    </row>
    <row r="286" spans="1:8" x14ac:dyDescent="0.25">
      <c r="A286" t="s">
        <v>32</v>
      </c>
      <c r="B286" t="s">
        <v>30</v>
      </c>
      <c r="C286" t="s">
        <v>134</v>
      </c>
      <c r="D286">
        <f>INDEX(distances!$B$2:$AU$47,MATCH(A286,distances!$A$2:$A$47,0),MATCH(B286,distances!$B$1:$AU$1,0))</f>
        <v>446</v>
      </c>
      <c r="E286" s="7">
        <f>IF(Table10[[#This Row],[Asal]]="Jakarta",INDEX(param!$C$2:$E$5,MATCH(Table10[[#This Row],[Moda]],param!$A$2:$A$5,0),1),INDEX(param!$C$6:$E$9,MATCH(Table10[[#This Row],[Moda]],param!$A$6:$A$9,0),1))</f>
        <v>8186</v>
      </c>
      <c r="F286" s="7">
        <f>IF(Table10[[#This Row],[Asal]]="Jakarta",INDEX(param!$C$2:$E$5,MATCH(Table10[[#This Row],[Moda]],param!$A$2:$A$5,0),2),INDEX(param!$C$6:$E$9,MATCH(Table10[[#This Row],[Moda]],param!$A$6:$A$9,0),2))</f>
        <v>40806</v>
      </c>
      <c r="G286" s="7">
        <f>Table10[[#This Row],[jarak_param]]*Table10[[#This Row],[jarak]]</f>
        <v>18199476</v>
      </c>
      <c r="H286" s="3">
        <f>INDEX(param!$E$2:$E$5,MATCH(Table10[[#This Row],[Moda]],param!$A$2:$A$5,0))</f>
        <v>250</v>
      </c>
    </row>
    <row r="287" spans="1:8" x14ac:dyDescent="0.25">
      <c r="A287" t="s">
        <v>32</v>
      </c>
      <c r="B287" t="s">
        <v>31</v>
      </c>
      <c r="C287" t="s">
        <v>134</v>
      </c>
      <c r="D287">
        <f>INDEX(distances!$B$2:$AU$47,MATCH(A287,distances!$A$2:$A$47,0),MATCH(B287,distances!$B$1:$AU$1,0))</f>
        <v>446</v>
      </c>
      <c r="E287" s="7">
        <f>IF(Table10[[#This Row],[Asal]]="Jakarta",INDEX(param!$C$2:$E$5,MATCH(Table10[[#This Row],[Moda]],param!$A$2:$A$5,0),1),INDEX(param!$C$6:$E$9,MATCH(Table10[[#This Row],[Moda]],param!$A$6:$A$9,0),1))</f>
        <v>8186</v>
      </c>
      <c r="F287" s="7">
        <f>IF(Table10[[#This Row],[Asal]]="Jakarta",INDEX(param!$C$2:$E$5,MATCH(Table10[[#This Row],[Moda]],param!$A$2:$A$5,0),2),INDEX(param!$C$6:$E$9,MATCH(Table10[[#This Row],[Moda]],param!$A$6:$A$9,0),2))</f>
        <v>40806</v>
      </c>
      <c r="G287" s="7">
        <f>Table10[[#This Row],[jarak_param]]*Table10[[#This Row],[jarak]]</f>
        <v>18199476</v>
      </c>
      <c r="H287" s="3">
        <f>INDEX(param!$E$2:$E$5,MATCH(Table10[[#This Row],[Moda]],param!$A$2:$A$5,0))</f>
        <v>250</v>
      </c>
    </row>
    <row r="288" spans="1:8" x14ac:dyDescent="0.25">
      <c r="A288" t="s">
        <v>32</v>
      </c>
      <c r="B288" t="s">
        <v>36</v>
      </c>
      <c r="C288" t="s">
        <v>134</v>
      </c>
      <c r="D288">
        <f>INDEX(distances!$B$2:$AU$47,MATCH(A288,distances!$A$2:$A$47,0),MATCH(B288,distances!$B$1:$AU$1,0))</f>
        <v>276</v>
      </c>
      <c r="E288" s="7">
        <f>IF(Table10[[#This Row],[Asal]]="Jakarta",INDEX(param!$C$2:$E$5,MATCH(Table10[[#This Row],[Moda]],param!$A$2:$A$5,0),1),INDEX(param!$C$6:$E$9,MATCH(Table10[[#This Row],[Moda]],param!$A$6:$A$9,0),1))</f>
        <v>8186</v>
      </c>
      <c r="F288" s="7">
        <f>IF(Table10[[#This Row],[Asal]]="Jakarta",INDEX(param!$C$2:$E$5,MATCH(Table10[[#This Row],[Moda]],param!$A$2:$A$5,0),2),INDEX(param!$C$6:$E$9,MATCH(Table10[[#This Row],[Moda]],param!$A$6:$A$9,0),2))</f>
        <v>40806</v>
      </c>
      <c r="G288" s="7">
        <f>Table10[[#This Row],[jarak_param]]*Table10[[#This Row],[jarak]]</f>
        <v>11262456</v>
      </c>
      <c r="H288" s="3">
        <f>INDEX(param!$E$2:$E$5,MATCH(Table10[[#This Row],[Moda]],param!$A$2:$A$5,0))</f>
        <v>250</v>
      </c>
    </row>
    <row r="289" spans="1:8" x14ac:dyDescent="0.25">
      <c r="A289" t="s">
        <v>32</v>
      </c>
      <c r="B289" s="14" t="s">
        <v>37</v>
      </c>
      <c r="C289" t="s">
        <v>134</v>
      </c>
      <c r="D289">
        <f>INDEX(distances!$B$2:$AU$47,MATCH(A289,distances!$A$2:$A$47,0),MATCH(B289,distances!$B$1:$AU$1,0))</f>
        <v>550</v>
      </c>
      <c r="E289" s="7">
        <f>IF(Table10[[#This Row],[Asal]]="Jakarta",INDEX(param!$C$2:$E$5,MATCH(Table10[[#This Row],[Moda]],param!$A$2:$A$5,0),1),INDEX(param!$C$6:$E$9,MATCH(Table10[[#This Row],[Moda]],param!$A$6:$A$9,0),1))</f>
        <v>8186</v>
      </c>
      <c r="F289" s="7">
        <f>IF(Table10[[#This Row],[Asal]]="Jakarta",INDEX(param!$C$2:$E$5,MATCH(Table10[[#This Row],[Moda]],param!$A$2:$A$5,0),2),INDEX(param!$C$6:$E$9,MATCH(Table10[[#This Row],[Moda]],param!$A$6:$A$9,0),2))</f>
        <v>40806</v>
      </c>
      <c r="G289" s="7">
        <f>Table10[[#This Row],[jarak_param]]*Table10[[#This Row],[jarak]]</f>
        <v>22443300</v>
      </c>
      <c r="H289" s="3">
        <f>INDEX(param!$E$2:$E$5,MATCH(Table10[[#This Row],[Moda]],param!$A$2:$A$5,0))</f>
        <v>250</v>
      </c>
    </row>
    <row r="290" spans="1:8" x14ac:dyDescent="0.25">
      <c r="A290" t="s">
        <v>32</v>
      </c>
      <c r="B290" s="13" t="s">
        <v>49</v>
      </c>
      <c r="C290" t="s">
        <v>134</v>
      </c>
      <c r="D290">
        <f>INDEX(distances!$B$2:$AU$47,MATCH(A290,distances!$A$2:$A$47,0),MATCH(B290,distances!$B$1:$AU$1,0))</f>
        <v>1586</v>
      </c>
      <c r="E290" s="7">
        <f>IF(Table10[[#This Row],[Asal]]="Jakarta",INDEX(param!$C$2:$E$5,MATCH(Table10[[#This Row],[Moda]],param!$A$2:$A$5,0),1),INDEX(param!$C$6:$E$9,MATCH(Table10[[#This Row],[Moda]],param!$A$6:$A$9,0),1))</f>
        <v>8186</v>
      </c>
      <c r="F290" s="7">
        <f>IF(Table10[[#This Row],[Asal]]="Jakarta",INDEX(param!$C$2:$E$5,MATCH(Table10[[#This Row],[Moda]],param!$A$2:$A$5,0),2),INDEX(param!$C$6:$E$9,MATCH(Table10[[#This Row],[Moda]],param!$A$6:$A$9,0),2))</f>
        <v>40806</v>
      </c>
      <c r="G290" s="7">
        <f>Table10[[#This Row],[jarak_param]]*Table10[[#This Row],[jarak]]</f>
        <v>64718316</v>
      </c>
      <c r="H290" s="3">
        <f>INDEX(param!$E$2:$E$5,MATCH(Table10[[#This Row],[Moda]],param!$A$2:$A$5,0))</f>
        <v>250</v>
      </c>
    </row>
    <row r="291" spans="1:8" x14ac:dyDescent="0.25">
      <c r="A291" t="s">
        <v>36</v>
      </c>
      <c r="B291" t="s">
        <v>48</v>
      </c>
      <c r="C291" t="s">
        <v>134</v>
      </c>
      <c r="D291">
        <f>INDEX(distances!$B$2:$AU$47,MATCH(A291,distances!$A$2:$A$47,0),MATCH(B291,distances!$B$1:$AU$1,0))</f>
        <v>1979</v>
      </c>
      <c r="E291" s="7">
        <f>IF(Table10[[#This Row],[Asal]]="Jakarta",INDEX(param!$C$2:$E$5,MATCH(Table10[[#This Row],[Moda]],param!$A$2:$A$5,0),1),INDEX(param!$C$6:$E$9,MATCH(Table10[[#This Row],[Moda]],param!$A$6:$A$9,0),1))</f>
        <v>8186</v>
      </c>
      <c r="F291" s="7">
        <f>IF(Table10[[#This Row],[Asal]]="Jakarta",INDEX(param!$C$2:$E$5,MATCH(Table10[[#This Row],[Moda]],param!$A$2:$A$5,0),2),INDEX(param!$C$6:$E$9,MATCH(Table10[[#This Row],[Moda]],param!$A$6:$A$9,0),2))</f>
        <v>40806</v>
      </c>
      <c r="G291" s="7">
        <f>Table10[[#This Row],[jarak_param]]*Table10[[#This Row],[jarak]]</f>
        <v>80755074</v>
      </c>
      <c r="H291" s="3">
        <f>INDEX(param!$E$2:$E$5,MATCH(Table10[[#This Row],[Moda]],param!$A$2:$A$5,0))</f>
        <v>250</v>
      </c>
    </row>
    <row r="292" spans="1:8" x14ac:dyDescent="0.25">
      <c r="A292" t="s">
        <v>36</v>
      </c>
      <c r="B292" t="s">
        <v>24</v>
      </c>
      <c r="C292" t="s">
        <v>134</v>
      </c>
      <c r="D292">
        <f>INDEX(distances!$B$2:$AU$47,MATCH(A292,distances!$A$2:$A$47,0),MATCH(B292,distances!$B$1:$AU$1,0))</f>
        <v>1712</v>
      </c>
      <c r="E292" s="7">
        <f>IF(Table10[[#This Row],[Asal]]="Jakarta",INDEX(param!$C$2:$E$5,MATCH(Table10[[#This Row],[Moda]],param!$A$2:$A$5,0),1),INDEX(param!$C$6:$E$9,MATCH(Table10[[#This Row],[Moda]],param!$A$6:$A$9,0),1))</f>
        <v>8186</v>
      </c>
      <c r="F292" s="7">
        <f>IF(Table10[[#This Row],[Asal]]="Jakarta",INDEX(param!$C$2:$E$5,MATCH(Table10[[#This Row],[Moda]],param!$A$2:$A$5,0),2),INDEX(param!$C$6:$E$9,MATCH(Table10[[#This Row],[Moda]],param!$A$6:$A$9,0),2))</f>
        <v>40806</v>
      </c>
      <c r="G292" s="7">
        <f>Table10[[#This Row],[jarak_param]]*Table10[[#This Row],[jarak]]</f>
        <v>69859872</v>
      </c>
      <c r="H292" s="3">
        <f>INDEX(param!$E$2:$E$5,MATCH(Table10[[#This Row],[Moda]],param!$A$2:$A$5,0))</f>
        <v>250</v>
      </c>
    </row>
    <row r="293" spans="1:8" x14ac:dyDescent="0.25">
      <c r="A293" t="s">
        <v>36</v>
      </c>
      <c r="B293" t="s">
        <v>25</v>
      </c>
      <c r="C293" t="s">
        <v>134</v>
      </c>
      <c r="D293">
        <f>INDEX(distances!$B$2:$AU$47,MATCH(A293,distances!$A$2:$A$47,0),MATCH(B293,distances!$B$1:$AU$1,0))</f>
        <v>1371</v>
      </c>
      <c r="E293" s="7">
        <f>IF(Table10[[#This Row],[Asal]]="Jakarta",INDEX(param!$C$2:$E$5,MATCH(Table10[[#This Row],[Moda]],param!$A$2:$A$5,0),1),INDEX(param!$C$6:$E$9,MATCH(Table10[[#This Row],[Moda]],param!$A$6:$A$9,0),1))</f>
        <v>8186</v>
      </c>
      <c r="F293" s="7">
        <f>IF(Table10[[#This Row],[Asal]]="Jakarta",INDEX(param!$C$2:$E$5,MATCH(Table10[[#This Row],[Moda]],param!$A$2:$A$5,0),2),INDEX(param!$C$6:$E$9,MATCH(Table10[[#This Row],[Moda]],param!$A$6:$A$9,0),2))</f>
        <v>40806</v>
      </c>
      <c r="G293" s="7">
        <f>Table10[[#This Row],[jarak_param]]*Table10[[#This Row],[jarak]]</f>
        <v>55945026</v>
      </c>
      <c r="H293" s="3">
        <f>INDEX(param!$E$2:$E$5,MATCH(Table10[[#This Row],[Moda]],param!$A$2:$A$5,0))</f>
        <v>250</v>
      </c>
    </row>
    <row r="294" spans="1:8" x14ac:dyDescent="0.25">
      <c r="A294" t="s">
        <v>36</v>
      </c>
      <c r="B294" t="s">
        <v>26</v>
      </c>
      <c r="C294" t="s">
        <v>134</v>
      </c>
      <c r="D294">
        <f>INDEX(distances!$B$2:$AU$47,MATCH(A294,distances!$A$2:$A$47,0),MATCH(B294,distances!$B$1:$AU$1,0))</f>
        <v>1135</v>
      </c>
      <c r="E294" s="7">
        <f>IF(Table10[[#This Row],[Asal]]="Jakarta",INDEX(param!$C$2:$E$5,MATCH(Table10[[#This Row],[Moda]],param!$A$2:$A$5,0),1),INDEX(param!$C$6:$E$9,MATCH(Table10[[#This Row],[Moda]],param!$A$6:$A$9,0),1))</f>
        <v>8186</v>
      </c>
      <c r="F294" s="7">
        <f>IF(Table10[[#This Row],[Asal]]="Jakarta",INDEX(param!$C$2:$E$5,MATCH(Table10[[#This Row],[Moda]],param!$A$2:$A$5,0),2),INDEX(param!$C$6:$E$9,MATCH(Table10[[#This Row],[Moda]],param!$A$6:$A$9,0),2))</f>
        <v>40806</v>
      </c>
      <c r="G294" s="7">
        <f>Table10[[#This Row],[jarak_param]]*Table10[[#This Row],[jarak]]</f>
        <v>46314810</v>
      </c>
      <c r="H294" s="3">
        <f>INDEX(param!$E$2:$E$5,MATCH(Table10[[#This Row],[Moda]],param!$A$2:$A$5,0))</f>
        <v>250</v>
      </c>
    </row>
    <row r="295" spans="1:8" x14ac:dyDescent="0.25">
      <c r="A295" t="s">
        <v>36</v>
      </c>
      <c r="B295" t="s">
        <v>27</v>
      </c>
      <c r="C295" t="s">
        <v>134</v>
      </c>
      <c r="D295">
        <f>INDEX(distances!$B$2:$AU$47,MATCH(A295,distances!$A$2:$A$47,0),MATCH(B295,distances!$B$1:$AU$1,0))</f>
        <v>1304</v>
      </c>
      <c r="E295" s="7">
        <f>IF(Table10[[#This Row],[Asal]]="Jakarta",INDEX(param!$C$2:$E$5,MATCH(Table10[[#This Row],[Moda]],param!$A$2:$A$5,0),1),INDEX(param!$C$6:$E$9,MATCH(Table10[[#This Row],[Moda]],param!$A$6:$A$9,0),1))</f>
        <v>8186</v>
      </c>
      <c r="F295" s="7">
        <f>IF(Table10[[#This Row],[Asal]]="Jakarta",INDEX(param!$C$2:$E$5,MATCH(Table10[[#This Row],[Moda]],param!$A$2:$A$5,0),2),INDEX(param!$C$6:$E$9,MATCH(Table10[[#This Row],[Moda]],param!$A$6:$A$9,0),2))</f>
        <v>40806</v>
      </c>
      <c r="G295" s="7">
        <f>Table10[[#This Row],[jarak_param]]*Table10[[#This Row],[jarak]]</f>
        <v>53211024</v>
      </c>
      <c r="H295" s="3">
        <f>INDEX(param!$E$2:$E$5,MATCH(Table10[[#This Row],[Moda]],param!$A$2:$A$5,0))</f>
        <v>250</v>
      </c>
    </row>
    <row r="296" spans="1:8" x14ac:dyDescent="0.25">
      <c r="A296" t="s">
        <v>36</v>
      </c>
      <c r="B296" t="s">
        <v>29</v>
      </c>
      <c r="C296" t="s">
        <v>134</v>
      </c>
      <c r="D296">
        <f>INDEX(distances!$B$2:$AU$47,MATCH(A296,distances!$A$2:$A$47,0),MATCH(B296,distances!$B$1:$AU$1,0))</f>
        <v>752</v>
      </c>
      <c r="E296" s="7">
        <f>IF(Table10[[#This Row],[Asal]]="Jakarta",INDEX(param!$C$2:$E$5,MATCH(Table10[[#This Row],[Moda]],param!$A$2:$A$5,0),1),INDEX(param!$C$6:$E$9,MATCH(Table10[[#This Row],[Moda]],param!$A$6:$A$9,0),1))</f>
        <v>8186</v>
      </c>
      <c r="F296" s="7">
        <f>IF(Table10[[#This Row],[Asal]]="Jakarta",INDEX(param!$C$2:$E$5,MATCH(Table10[[#This Row],[Moda]],param!$A$2:$A$5,0),2),INDEX(param!$C$6:$E$9,MATCH(Table10[[#This Row],[Moda]],param!$A$6:$A$9,0),2))</f>
        <v>40806</v>
      </c>
      <c r="G296" s="7">
        <f>Table10[[#This Row],[jarak_param]]*Table10[[#This Row],[jarak]]</f>
        <v>30686112</v>
      </c>
      <c r="H296" s="3">
        <f>INDEX(param!$E$2:$E$5,MATCH(Table10[[#This Row],[Moda]],param!$A$2:$A$5,0))</f>
        <v>250</v>
      </c>
    </row>
    <row r="297" spans="1:8" x14ac:dyDescent="0.25">
      <c r="A297" t="s">
        <v>36</v>
      </c>
      <c r="B297" t="s">
        <v>30</v>
      </c>
      <c r="C297" t="s">
        <v>134</v>
      </c>
      <c r="D297">
        <f>INDEX(distances!$B$2:$AU$47,MATCH(A297,distances!$A$2:$A$47,0),MATCH(B297,distances!$B$1:$AU$1,0))</f>
        <v>720</v>
      </c>
      <c r="E297" s="7">
        <f>IF(Table10[[#This Row],[Asal]]="Jakarta",INDEX(param!$C$2:$E$5,MATCH(Table10[[#This Row],[Moda]],param!$A$2:$A$5,0),1),INDEX(param!$C$6:$E$9,MATCH(Table10[[#This Row],[Moda]],param!$A$6:$A$9,0),1))</f>
        <v>8186</v>
      </c>
      <c r="F297" s="7">
        <f>IF(Table10[[#This Row],[Asal]]="Jakarta",INDEX(param!$C$2:$E$5,MATCH(Table10[[#This Row],[Moda]],param!$A$2:$A$5,0),2),INDEX(param!$C$6:$E$9,MATCH(Table10[[#This Row],[Moda]],param!$A$6:$A$9,0),2))</f>
        <v>40806</v>
      </c>
      <c r="G297" s="7">
        <f>Table10[[#This Row],[jarak_param]]*Table10[[#This Row],[jarak]]</f>
        <v>29380320</v>
      </c>
      <c r="H297" s="3">
        <f>INDEX(param!$E$2:$E$5,MATCH(Table10[[#This Row],[Moda]],param!$A$2:$A$5,0))</f>
        <v>250</v>
      </c>
    </row>
    <row r="298" spans="1:8" x14ac:dyDescent="0.25">
      <c r="A298" t="s">
        <v>36</v>
      </c>
      <c r="B298" t="s">
        <v>31</v>
      </c>
      <c r="C298" t="s">
        <v>134</v>
      </c>
      <c r="D298">
        <f>INDEX(distances!$B$2:$AU$47,MATCH(A298,distances!$A$2:$A$47,0),MATCH(B298,distances!$B$1:$AU$1,0))</f>
        <v>437</v>
      </c>
      <c r="E298" s="7">
        <f>IF(Table10[[#This Row],[Asal]]="Jakarta",INDEX(param!$C$2:$E$5,MATCH(Table10[[#This Row],[Moda]],param!$A$2:$A$5,0),1),INDEX(param!$C$6:$E$9,MATCH(Table10[[#This Row],[Moda]],param!$A$6:$A$9,0),1))</f>
        <v>8186</v>
      </c>
      <c r="F298" s="7">
        <f>IF(Table10[[#This Row],[Asal]]="Jakarta",INDEX(param!$C$2:$E$5,MATCH(Table10[[#This Row],[Moda]],param!$A$2:$A$5,0),2),INDEX(param!$C$6:$E$9,MATCH(Table10[[#This Row],[Moda]],param!$A$6:$A$9,0),2))</f>
        <v>40806</v>
      </c>
      <c r="G298" s="7">
        <f>Table10[[#This Row],[jarak_param]]*Table10[[#This Row],[jarak]]</f>
        <v>17832222</v>
      </c>
      <c r="H298" s="3">
        <f>INDEX(param!$E$2:$E$5,MATCH(Table10[[#This Row],[Moda]],param!$A$2:$A$5,0))</f>
        <v>250</v>
      </c>
    </row>
    <row r="299" spans="1:8" x14ac:dyDescent="0.25">
      <c r="A299" t="s">
        <v>36</v>
      </c>
      <c r="B299" t="s">
        <v>32</v>
      </c>
      <c r="C299" t="s">
        <v>134</v>
      </c>
      <c r="D299">
        <f>INDEX(distances!$B$2:$AU$47,MATCH(A299,distances!$A$2:$A$47,0),MATCH(B299,distances!$B$1:$AU$1,0))</f>
        <v>276</v>
      </c>
      <c r="E299" s="7">
        <f>IF(Table10[[#This Row],[Asal]]="Jakarta",INDEX(param!$C$2:$E$5,MATCH(Table10[[#This Row],[Moda]],param!$A$2:$A$5,0),1),INDEX(param!$C$6:$E$9,MATCH(Table10[[#This Row],[Moda]],param!$A$6:$A$9,0),1))</f>
        <v>8186</v>
      </c>
      <c r="F299" s="7">
        <f>IF(Table10[[#This Row],[Asal]]="Jakarta",INDEX(param!$C$2:$E$5,MATCH(Table10[[#This Row],[Moda]],param!$A$2:$A$5,0),2),INDEX(param!$C$6:$E$9,MATCH(Table10[[#This Row],[Moda]],param!$A$6:$A$9,0),2))</f>
        <v>40806</v>
      </c>
      <c r="G299" s="7">
        <f>Table10[[#This Row],[jarak_param]]*Table10[[#This Row],[jarak]]</f>
        <v>11262456</v>
      </c>
      <c r="H299" s="3">
        <f>INDEX(param!$E$2:$E$5,MATCH(Table10[[#This Row],[Moda]],param!$A$2:$A$5,0))</f>
        <v>250</v>
      </c>
    </row>
    <row r="300" spans="1:8" x14ac:dyDescent="0.25">
      <c r="A300" t="s">
        <v>36</v>
      </c>
      <c r="B300" t="s">
        <v>37</v>
      </c>
      <c r="C300" t="s">
        <v>134</v>
      </c>
      <c r="D300">
        <f>INDEX(distances!$B$2:$AU$47,MATCH(A300,distances!$A$2:$A$47,0),MATCH(B300,distances!$B$1:$AU$1,0))</f>
        <v>279</v>
      </c>
      <c r="E300" s="7">
        <f>IF(Table10[[#This Row],[Asal]]="Jakarta",INDEX(param!$C$2:$E$5,MATCH(Table10[[#This Row],[Moda]],param!$A$2:$A$5,0),1),INDEX(param!$C$6:$E$9,MATCH(Table10[[#This Row],[Moda]],param!$A$6:$A$9,0),1))</f>
        <v>8186</v>
      </c>
      <c r="F300" s="7">
        <f>IF(Table10[[#This Row],[Asal]]="Jakarta",INDEX(param!$C$2:$E$5,MATCH(Table10[[#This Row],[Moda]],param!$A$2:$A$5,0),2),INDEX(param!$C$6:$E$9,MATCH(Table10[[#This Row],[Moda]],param!$A$6:$A$9,0),2))</f>
        <v>40806</v>
      </c>
      <c r="G300" s="7">
        <f>Table10[[#This Row],[jarak_param]]*Table10[[#This Row],[jarak]]</f>
        <v>11384874</v>
      </c>
      <c r="H300" s="3">
        <f>INDEX(param!$E$2:$E$5,MATCH(Table10[[#This Row],[Moda]],param!$A$2:$A$5,0))</f>
        <v>250</v>
      </c>
    </row>
    <row r="301" spans="1:8" x14ac:dyDescent="0.25">
      <c r="A301" t="s">
        <v>36</v>
      </c>
      <c r="B301" s="13" t="s">
        <v>49</v>
      </c>
      <c r="C301" t="s">
        <v>134</v>
      </c>
      <c r="D301">
        <f>INDEX(distances!$B$2:$AU$47,MATCH(A301,distances!$A$2:$A$47,0),MATCH(B301,distances!$B$1:$AU$1,0))</f>
        <v>1315</v>
      </c>
      <c r="E301" s="7">
        <f>IF(Table10[[#This Row],[Asal]]="Jakarta",INDEX(param!$C$2:$E$5,MATCH(Table10[[#This Row],[Moda]],param!$A$2:$A$5,0),1),INDEX(param!$C$6:$E$9,MATCH(Table10[[#This Row],[Moda]],param!$A$6:$A$9,0),1))</f>
        <v>8186</v>
      </c>
      <c r="F301" s="7">
        <f>IF(Table10[[#This Row],[Asal]]="Jakarta",INDEX(param!$C$2:$E$5,MATCH(Table10[[#This Row],[Moda]],param!$A$2:$A$5,0),2),INDEX(param!$C$6:$E$9,MATCH(Table10[[#This Row],[Moda]],param!$A$6:$A$9,0),2))</f>
        <v>40806</v>
      </c>
      <c r="G301" s="7">
        <f>Table10[[#This Row],[jarak_param]]*Table10[[#This Row],[jarak]]</f>
        <v>53659890</v>
      </c>
      <c r="H301" s="3">
        <f>INDEX(param!$E$2:$E$5,MATCH(Table10[[#This Row],[Moda]],param!$A$2:$A$5,0))</f>
        <v>250</v>
      </c>
    </row>
    <row r="302" spans="1:8" x14ac:dyDescent="0.25">
      <c r="A302" t="s">
        <v>37</v>
      </c>
      <c r="B302" t="s">
        <v>48</v>
      </c>
      <c r="C302" t="s">
        <v>134</v>
      </c>
      <c r="D302">
        <f>INDEX(distances!$B$2:$AU$47,MATCH(A302,distances!$A$2:$A$47,0),MATCH(B302,distances!$B$1:$AU$1,0))</f>
        <v>2080</v>
      </c>
      <c r="E302" s="7">
        <f>IF(Table10[[#This Row],[Asal]]="Jakarta",INDEX(param!$C$2:$E$5,MATCH(Table10[[#This Row],[Moda]],param!$A$2:$A$5,0),1),INDEX(param!$C$6:$E$9,MATCH(Table10[[#This Row],[Moda]],param!$A$6:$A$9,0),1))</f>
        <v>8186</v>
      </c>
      <c r="F302" s="7">
        <f>IF(Table10[[#This Row],[Asal]]="Jakarta",INDEX(param!$C$2:$E$5,MATCH(Table10[[#This Row],[Moda]],param!$A$2:$A$5,0),2),INDEX(param!$C$6:$E$9,MATCH(Table10[[#This Row],[Moda]],param!$A$6:$A$9,0),2))</f>
        <v>40806</v>
      </c>
      <c r="G302" s="7">
        <f>Table10[[#This Row],[jarak_param]]*Table10[[#This Row],[jarak]]</f>
        <v>84876480</v>
      </c>
      <c r="H302" s="3">
        <f>INDEX(param!$E$2:$E$5,MATCH(Table10[[#This Row],[Moda]],param!$A$2:$A$5,0))</f>
        <v>250</v>
      </c>
    </row>
    <row r="303" spans="1:8" x14ac:dyDescent="0.25">
      <c r="A303" t="s">
        <v>37</v>
      </c>
      <c r="B303" t="s">
        <v>24</v>
      </c>
      <c r="C303" t="s">
        <v>134</v>
      </c>
      <c r="D303">
        <f>INDEX(distances!$B$2:$AU$47,MATCH(A303,distances!$A$2:$A$47,0),MATCH(B303,distances!$B$1:$AU$1,0))</f>
        <v>1985</v>
      </c>
      <c r="E303" s="7">
        <f>IF(Table10[[#This Row],[Asal]]="Jakarta",INDEX(param!$C$2:$E$5,MATCH(Table10[[#This Row],[Moda]],param!$A$2:$A$5,0),1),INDEX(param!$C$6:$E$9,MATCH(Table10[[#This Row],[Moda]],param!$A$6:$A$9,0),1))</f>
        <v>8186</v>
      </c>
      <c r="F303" s="7">
        <f>IF(Table10[[#This Row],[Asal]]="Jakarta",INDEX(param!$C$2:$E$5,MATCH(Table10[[#This Row],[Moda]],param!$A$2:$A$5,0),2),INDEX(param!$C$6:$E$9,MATCH(Table10[[#This Row],[Moda]],param!$A$6:$A$9,0),2))</f>
        <v>40806</v>
      </c>
      <c r="G303" s="7">
        <f>Table10[[#This Row],[jarak_param]]*Table10[[#This Row],[jarak]]</f>
        <v>80999910</v>
      </c>
      <c r="H303" s="3">
        <f>INDEX(param!$E$2:$E$5,MATCH(Table10[[#This Row],[Moda]],param!$A$2:$A$5,0))</f>
        <v>250</v>
      </c>
    </row>
    <row r="304" spans="1:8" x14ac:dyDescent="0.25">
      <c r="A304" t="s">
        <v>37</v>
      </c>
      <c r="B304" t="s">
        <v>25</v>
      </c>
      <c r="C304" t="s">
        <v>134</v>
      </c>
      <c r="D304">
        <f>INDEX(distances!$B$2:$AU$47,MATCH(A304,distances!$A$2:$A$47,0),MATCH(B304,distances!$B$1:$AU$1,0))</f>
        <v>1741</v>
      </c>
      <c r="E304" s="7">
        <f>IF(Table10[[#This Row],[Asal]]="Jakarta",INDEX(param!$C$2:$E$5,MATCH(Table10[[#This Row],[Moda]],param!$A$2:$A$5,0),1),INDEX(param!$C$6:$E$9,MATCH(Table10[[#This Row],[Moda]],param!$A$6:$A$9,0),1))</f>
        <v>8186</v>
      </c>
      <c r="F304" s="7">
        <f>IF(Table10[[#This Row],[Asal]]="Jakarta",INDEX(param!$C$2:$E$5,MATCH(Table10[[#This Row],[Moda]],param!$A$2:$A$5,0),2),INDEX(param!$C$6:$E$9,MATCH(Table10[[#This Row],[Moda]],param!$A$6:$A$9,0),2))</f>
        <v>40806</v>
      </c>
      <c r="G304" s="7">
        <f>Table10[[#This Row],[jarak_param]]*Table10[[#This Row],[jarak]]</f>
        <v>71043246</v>
      </c>
      <c r="H304" s="3">
        <f>INDEX(param!$E$2:$E$5,MATCH(Table10[[#This Row],[Moda]],param!$A$2:$A$5,0))</f>
        <v>250</v>
      </c>
    </row>
    <row r="305" spans="1:8" x14ac:dyDescent="0.25">
      <c r="A305" t="s">
        <v>37</v>
      </c>
      <c r="B305" t="s">
        <v>26</v>
      </c>
      <c r="C305" t="s">
        <v>134</v>
      </c>
      <c r="D305">
        <f>INDEX(distances!$B$2:$AU$47,MATCH(A305,distances!$A$2:$A$47,0),MATCH(B305,distances!$B$1:$AU$1,0))</f>
        <v>1457</v>
      </c>
      <c r="E305" s="7">
        <f>IF(Table10[[#This Row],[Asal]]="Jakarta",INDEX(param!$C$2:$E$5,MATCH(Table10[[#This Row],[Moda]],param!$A$2:$A$5,0),1),INDEX(param!$C$6:$E$9,MATCH(Table10[[#This Row],[Moda]],param!$A$6:$A$9,0),1))</f>
        <v>8186</v>
      </c>
      <c r="F305" s="7">
        <f>IF(Table10[[#This Row],[Asal]]="Jakarta",INDEX(param!$C$2:$E$5,MATCH(Table10[[#This Row],[Moda]],param!$A$2:$A$5,0),2),INDEX(param!$C$6:$E$9,MATCH(Table10[[#This Row],[Moda]],param!$A$6:$A$9,0),2))</f>
        <v>40806</v>
      </c>
      <c r="G305" s="7">
        <f>Table10[[#This Row],[jarak_param]]*Table10[[#This Row],[jarak]]</f>
        <v>59454342</v>
      </c>
      <c r="H305" s="3">
        <f>INDEX(param!$E$2:$E$5,MATCH(Table10[[#This Row],[Moda]],param!$A$2:$A$5,0))</f>
        <v>250</v>
      </c>
    </row>
    <row r="306" spans="1:8" x14ac:dyDescent="0.25">
      <c r="A306" t="s">
        <v>37</v>
      </c>
      <c r="B306" t="s">
        <v>27</v>
      </c>
      <c r="C306" t="s">
        <v>134</v>
      </c>
      <c r="D306">
        <f>INDEX(distances!$B$2:$AU$47,MATCH(A306,distances!$A$2:$A$47,0),MATCH(B306,distances!$B$1:$AU$1,0))</f>
        <v>1577</v>
      </c>
      <c r="E306" s="7">
        <f>IF(Table10[[#This Row],[Asal]]="Jakarta",INDEX(param!$C$2:$E$5,MATCH(Table10[[#This Row],[Moda]],param!$A$2:$A$5,0),1),INDEX(param!$C$6:$E$9,MATCH(Table10[[#This Row],[Moda]],param!$A$6:$A$9,0),1))</f>
        <v>8186</v>
      </c>
      <c r="F306" s="7">
        <f>IF(Table10[[#This Row],[Asal]]="Jakarta",INDEX(param!$C$2:$E$5,MATCH(Table10[[#This Row],[Moda]],param!$A$2:$A$5,0),2),INDEX(param!$C$6:$E$9,MATCH(Table10[[#This Row],[Moda]],param!$A$6:$A$9,0),2))</f>
        <v>40806</v>
      </c>
      <c r="G306" s="7">
        <f>Table10[[#This Row],[jarak_param]]*Table10[[#This Row],[jarak]]</f>
        <v>64351062</v>
      </c>
      <c r="H306" s="3">
        <f>INDEX(param!$E$2:$E$5,MATCH(Table10[[#This Row],[Moda]],param!$A$2:$A$5,0))</f>
        <v>250</v>
      </c>
    </row>
    <row r="307" spans="1:8" x14ac:dyDescent="0.25">
      <c r="A307" t="s">
        <v>37</v>
      </c>
      <c r="B307" t="s">
        <v>29</v>
      </c>
      <c r="C307" t="s">
        <v>134</v>
      </c>
      <c r="D307">
        <f>INDEX(distances!$B$2:$AU$47,MATCH(A307,distances!$A$2:$A$47,0),MATCH(B307,distances!$B$1:$AU$1,0))</f>
        <v>1075</v>
      </c>
      <c r="E307" s="7">
        <f>IF(Table10[[#This Row],[Asal]]="Jakarta",INDEX(param!$C$2:$E$5,MATCH(Table10[[#This Row],[Moda]],param!$A$2:$A$5,0),1),INDEX(param!$C$6:$E$9,MATCH(Table10[[#This Row],[Moda]],param!$A$6:$A$9,0),1))</f>
        <v>8186</v>
      </c>
      <c r="F307" s="7">
        <f>IF(Table10[[#This Row],[Asal]]="Jakarta",INDEX(param!$C$2:$E$5,MATCH(Table10[[#This Row],[Moda]],param!$A$2:$A$5,0),2),INDEX(param!$C$6:$E$9,MATCH(Table10[[#This Row],[Moda]],param!$A$6:$A$9,0),2))</f>
        <v>40806</v>
      </c>
      <c r="G307" s="7">
        <f>Table10[[#This Row],[jarak_param]]*Table10[[#This Row],[jarak]]</f>
        <v>43866450</v>
      </c>
      <c r="H307" s="3">
        <f>INDEX(param!$E$2:$E$5,MATCH(Table10[[#This Row],[Moda]],param!$A$2:$A$5,0))</f>
        <v>250</v>
      </c>
    </row>
    <row r="308" spans="1:8" x14ac:dyDescent="0.25">
      <c r="A308" t="s">
        <v>37</v>
      </c>
      <c r="B308" t="s">
        <v>30</v>
      </c>
      <c r="C308" t="s">
        <v>134</v>
      </c>
      <c r="D308">
        <f>INDEX(distances!$B$2:$AU$47,MATCH(A308,distances!$A$2:$A$47,0),MATCH(B308,distances!$B$1:$AU$1,0))</f>
        <v>993</v>
      </c>
      <c r="E308" s="7">
        <f>IF(Table10[[#This Row],[Asal]]="Jakarta",INDEX(param!$C$2:$E$5,MATCH(Table10[[#This Row],[Moda]],param!$A$2:$A$5,0),1),INDEX(param!$C$6:$E$9,MATCH(Table10[[#This Row],[Moda]],param!$A$6:$A$9,0),1))</f>
        <v>8186</v>
      </c>
      <c r="F308" s="7">
        <f>IF(Table10[[#This Row],[Asal]]="Jakarta",INDEX(param!$C$2:$E$5,MATCH(Table10[[#This Row],[Moda]],param!$A$2:$A$5,0),2),INDEX(param!$C$6:$E$9,MATCH(Table10[[#This Row],[Moda]],param!$A$6:$A$9,0),2))</f>
        <v>40806</v>
      </c>
      <c r="G308" s="7">
        <f>Table10[[#This Row],[jarak_param]]*Table10[[#This Row],[jarak]]</f>
        <v>40520358</v>
      </c>
      <c r="H308" s="3">
        <f>INDEX(param!$E$2:$E$5,MATCH(Table10[[#This Row],[Moda]],param!$A$2:$A$5,0))</f>
        <v>250</v>
      </c>
    </row>
    <row r="309" spans="1:8" x14ac:dyDescent="0.25">
      <c r="A309" t="s">
        <v>37</v>
      </c>
      <c r="B309" t="s">
        <v>31</v>
      </c>
      <c r="C309" t="s">
        <v>134</v>
      </c>
      <c r="D309">
        <f>INDEX(distances!$B$2:$AU$47,MATCH(A309,distances!$A$2:$A$47,0),MATCH(B309,distances!$B$1:$AU$1,0))</f>
        <v>589</v>
      </c>
      <c r="E309" s="7">
        <f>IF(Table10[[#This Row],[Asal]]="Jakarta",INDEX(param!$C$2:$E$5,MATCH(Table10[[#This Row],[Moda]],param!$A$2:$A$5,0),1),INDEX(param!$C$6:$E$9,MATCH(Table10[[#This Row],[Moda]],param!$A$6:$A$9,0),1))</f>
        <v>8186</v>
      </c>
      <c r="F309" s="7">
        <f>IF(Table10[[#This Row],[Asal]]="Jakarta",INDEX(param!$C$2:$E$5,MATCH(Table10[[#This Row],[Moda]],param!$A$2:$A$5,0),2),INDEX(param!$C$6:$E$9,MATCH(Table10[[#This Row],[Moda]],param!$A$6:$A$9,0),2))</f>
        <v>40806</v>
      </c>
      <c r="G309" s="7">
        <f>Table10[[#This Row],[jarak_param]]*Table10[[#This Row],[jarak]]</f>
        <v>24034734</v>
      </c>
      <c r="H309" s="3">
        <f>INDEX(param!$E$2:$E$5,MATCH(Table10[[#This Row],[Moda]],param!$A$2:$A$5,0))</f>
        <v>250</v>
      </c>
    </row>
    <row r="310" spans="1:8" x14ac:dyDescent="0.25">
      <c r="A310" t="s">
        <v>37</v>
      </c>
      <c r="B310" t="s">
        <v>32</v>
      </c>
      <c r="C310" t="s">
        <v>134</v>
      </c>
      <c r="D310">
        <f>INDEX(distances!$B$2:$AU$47,MATCH(A310,distances!$A$2:$A$47,0),MATCH(B310,distances!$B$1:$AU$1,0))</f>
        <v>550</v>
      </c>
      <c r="E310" s="7">
        <f>IF(Table10[[#This Row],[Asal]]="Jakarta",INDEX(param!$C$2:$E$5,MATCH(Table10[[#This Row],[Moda]],param!$A$2:$A$5,0),1),INDEX(param!$C$6:$E$9,MATCH(Table10[[#This Row],[Moda]],param!$A$6:$A$9,0),1))</f>
        <v>8186</v>
      </c>
      <c r="F310" s="7">
        <f>IF(Table10[[#This Row],[Asal]]="Jakarta",INDEX(param!$C$2:$E$5,MATCH(Table10[[#This Row],[Moda]],param!$A$2:$A$5,0),2),INDEX(param!$C$6:$E$9,MATCH(Table10[[#This Row],[Moda]],param!$A$6:$A$9,0),2))</f>
        <v>40806</v>
      </c>
      <c r="G310" s="7">
        <f>Table10[[#This Row],[jarak_param]]*Table10[[#This Row],[jarak]]</f>
        <v>22443300</v>
      </c>
      <c r="H310" s="3">
        <f>INDEX(param!$E$2:$E$5,MATCH(Table10[[#This Row],[Moda]],param!$A$2:$A$5,0))</f>
        <v>250</v>
      </c>
    </row>
    <row r="311" spans="1:8" x14ac:dyDescent="0.25">
      <c r="A311" t="s">
        <v>37</v>
      </c>
      <c r="B311" t="s">
        <v>36</v>
      </c>
      <c r="C311" t="s">
        <v>134</v>
      </c>
      <c r="D311">
        <f>INDEX(distances!$B$2:$AU$47,MATCH(A311,distances!$A$2:$A$47,0),MATCH(B311,distances!$B$1:$AU$1,0))</f>
        <v>279</v>
      </c>
      <c r="E311" s="7">
        <f>IF(Table10[[#This Row],[Asal]]="Jakarta",INDEX(param!$C$2:$E$5,MATCH(Table10[[#This Row],[Moda]],param!$A$2:$A$5,0),1),INDEX(param!$C$6:$E$9,MATCH(Table10[[#This Row],[Moda]],param!$A$6:$A$9,0),1))</f>
        <v>8186</v>
      </c>
      <c r="F311" s="7">
        <f>IF(Table10[[#This Row],[Asal]]="Jakarta",INDEX(param!$C$2:$E$5,MATCH(Table10[[#This Row],[Moda]],param!$A$2:$A$5,0),2),INDEX(param!$C$6:$E$9,MATCH(Table10[[#This Row],[Moda]],param!$A$6:$A$9,0),2))</f>
        <v>40806</v>
      </c>
      <c r="G311" s="7">
        <f>Table10[[#This Row],[jarak_param]]*Table10[[#This Row],[jarak]]</f>
        <v>11384874</v>
      </c>
      <c r="H311" s="3">
        <f>INDEX(param!$E$2:$E$5,MATCH(Table10[[#This Row],[Moda]],param!$A$2:$A$5,0))</f>
        <v>250</v>
      </c>
    </row>
    <row r="312" spans="1:8" x14ac:dyDescent="0.25">
      <c r="A312" t="s">
        <v>37</v>
      </c>
      <c r="B312" s="13" t="s">
        <v>49</v>
      </c>
      <c r="C312" t="s">
        <v>134</v>
      </c>
      <c r="D312">
        <f>INDEX(distances!$B$2:$AU$47,MATCH(A312,distances!$A$2:$A$47,0),MATCH(B312,distances!$B$1:$AU$1,0))</f>
        <v>1055</v>
      </c>
      <c r="E312" s="7">
        <f>IF(Table10[[#This Row],[Asal]]="Jakarta",INDEX(param!$C$2:$E$5,MATCH(Table10[[#This Row],[Moda]],param!$A$2:$A$5,0),1),INDEX(param!$C$6:$E$9,MATCH(Table10[[#This Row],[Moda]],param!$A$6:$A$9,0),1))</f>
        <v>8186</v>
      </c>
      <c r="F312" s="7">
        <f>IF(Table10[[#This Row],[Asal]]="Jakarta",INDEX(param!$C$2:$E$5,MATCH(Table10[[#This Row],[Moda]],param!$A$2:$A$5,0),2),INDEX(param!$C$6:$E$9,MATCH(Table10[[#This Row],[Moda]],param!$A$6:$A$9,0),2))</f>
        <v>40806</v>
      </c>
      <c r="G312" s="7">
        <f>Table10[[#This Row],[jarak_param]]*Table10[[#This Row],[jarak]]</f>
        <v>43050330</v>
      </c>
      <c r="H312" s="3">
        <f>INDEX(param!$E$2:$E$5,MATCH(Table10[[#This Row],[Moda]],param!$A$2:$A$5,0))</f>
        <v>250</v>
      </c>
    </row>
    <row r="313" spans="1:8" x14ac:dyDescent="0.25">
      <c r="A313" t="s">
        <v>49</v>
      </c>
      <c r="B313" t="s">
        <v>48</v>
      </c>
      <c r="C313" t="s">
        <v>134</v>
      </c>
      <c r="D313">
        <f>INDEX(distances!$B$2:$AU$47,MATCH(A313,distances!$A$2:$A$47,0),MATCH(B313,distances!$B$1:$AU$1,0))</f>
        <v>3117</v>
      </c>
      <c r="E313" s="7">
        <f>IF(Table10[[#This Row],[Asal]]="Jakarta",INDEX(param!$C$2:$E$5,MATCH(Table10[[#This Row],[Moda]],param!$A$2:$A$5,0),1),INDEX(param!$C$6:$E$9,MATCH(Table10[[#This Row],[Moda]],param!$A$6:$A$9,0),1))</f>
        <v>8186</v>
      </c>
      <c r="F313" s="7">
        <f>IF(Table10[[#This Row],[Asal]]="Jakarta",INDEX(param!$C$2:$E$5,MATCH(Table10[[#This Row],[Moda]],param!$A$2:$A$5,0),2),INDEX(param!$C$6:$E$9,MATCH(Table10[[#This Row],[Moda]],param!$A$6:$A$9,0),2))</f>
        <v>40806</v>
      </c>
      <c r="G313" s="7">
        <f>Table10[[#This Row],[jarak_param]]*Table10[[#This Row],[jarak]]</f>
        <v>127192302</v>
      </c>
      <c r="H313" s="3">
        <f>INDEX(param!$E$2:$E$5,MATCH(Table10[[#This Row],[Moda]],param!$A$2:$A$5,0))</f>
        <v>250</v>
      </c>
    </row>
    <row r="314" spans="1:8" x14ac:dyDescent="0.25">
      <c r="A314" t="s">
        <v>49</v>
      </c>
      <c r="B314" t="s">
        <v>24</v>
      </c>
      <c r="C314" t="s">
        <v>134</v>
      </c>
      <c r="D314">
        <f>INDEX(distances!$B$2:$AU$47,MATCH(A314,distances!$A$2:$A$47,0),MATCH(B314,distances!$B$1:$AU$1,0))</f>
        <v>3022</v>
      </c>
      <c r="E314" s="7">
        <f>IF(Table10[[#This Row],[Asal]]="Jakarta",INDEX(param!$C$2:$E$5,MATCH(Table10[[#This Row],[Moda]],param!$A$2:$A$5,0),1),INDEX(param!$C$6:$E$9,MATCH(Table10[[#This Row],[Moda]],param!$A$6:$A$9,0),1))</f>
        <v>8186</v>
      </c>
      <c r="F314" s="7">
        <f>IF(Table10[[#This Row],[Asal]]="Jakarta",INDEX(param!$C$2:$E$5,MATCH(Table10[[#This Row],[Moda]],param!$A$2:$A$5,0),2),INDEX(param!$C$6:$E$9,MATCH(Table10[[#This Row],[Moda]],param!$A$6:$A$9,0),2))</f>
        <v>40806</v>
      </c>
      <c r="G314" s="7">
        <f>Table10[[#This Row],[jarak_param]]*Table10[[#This Row],[jarak]]</f>
        <v>123315732</v>
      </c>
      <c r="H314" s="3">
        <f>INDEX(param!$E$2:$E$5,MATCH(Table10[[#This Row],[Moda]],param!$A$2:$A$5,0))</f>
        <v>250</v>
      </c>
    </row>
    <row r="315" spans="1:8" x14ac:dyDescent="0.25">
      <c r="A315" t="s">
        <v>49</v>
      </c>
      <c r="B315" t="s">
        <v>25</v>
      </c>
      <c r="C315" t="s">
        <v>134</v>
      </c>
      <c r="D315">
        <f>INDEX(distances!$B$2:$AU$47,MATCH(A315,distances!$A$2:$A$47,0),MATCH(B315,distances!$B$1:$AU$1,0))</f>
        <v>2681</v>
      </c>
      <c r="E315" s="7">
        <f>IF(Table10[[#This Row],[Asal]]="Jakarta",INDEX(param!$C$2:$E$5,MATCH(Table10[[#This Row],[Moda]],param!$A$2:$A$5,0),1),INDEX(param!$C$6:$E$9,MATCH(Table10[[#This Row],[Moda]],param!$A$6:$A$9,0),1))</f>
        <v>8186</v>
      </c>
      <c r="F315" s="7">
        <f>IF(Table10[[#This Row],[Asal]]="Jakarta",INDEX(param!$C$2:$E$5,MATCH(Table10[[#This Row],[Moda]],param!$A$2:$A$5,0),2),INDEX(param!$C$6:$E$9,MATCH(Table10[[#This Row],[Moda]],param!$A$6:$A$9,0),2))</f>
        <v>40806</v>
      </c>
      <c r="G315" s="7">
        <f>Table10[[#This Row],[jarak_param]]*Table10[[#This Row],[jarak]]</f>
        <v>109400886</v>
      </c>
      <c r="H315" s="3">
        <f>INDEX(param!$E$2:$E$5,MATCH(Table10[[#This Row],[Moda]],param!$A$2:$A$5,0))</f>
        <v>250</v>
      </c>
    </row>
    <row r="316" spans="1:8" x14ac:dyDescent="0.25">
      <c r="A316" t="s">
        <v>49</v>
      </c>
      <c r="B316" t="s">
        <v>26</v>
      </c>
      <c r="C316" t="s">
        <v>134</v>
      </c>
      <c r="D316">
        <f>INDEX(distances!$B$2:$AU$47,MATCH(A316,distances!$A$2:$A$47,0),MATCH(B316,distances!$B$1:$AU$1,0))</f>
        <v>2447</v>
      </c>
      <c r="E316" s="7">
        <f>IF(Table10[[#This Row],[Asal]]="Jakarta",INDEX(param!$C$2:$E$5,MATCH(Table10[[#This Row],[Moda]],param!$A$2:$A$5,0),1),INDEX(param!$C$6:$E$9,MATCH(Table10[[#This Row],[Moda]],param!$A$6:$A$9,0),1))</f>
        <v>8186</v>
      </c>
      <c r="F316" s="7">
        <f>IF(Table10[[#This Row],[Asal]]="Jakarta",INDEX(param!$C$2:$E$5,MATCH(Table10[[#This Row],[Moda]],param!$A$2:$A$5,0),2),INDEX(param!$C$6:$E$9,MATCH(Table10[[#This Row],[Moda]],param!$A$6:$A$9,0),2))</f>
        <v>40806</v>
      </c>
      <c r="G316" s="7">
        <f>Table10[[#This Row],[jarak_param]]*Table10[[#This Row],[jarak]]</f>
        <v>99852282</v>
      </c>
      <c r="H316" s="3">
        <f>INDEX(param!$E$2:$E$5,MATCH(Table10[[#This Row],[Moda]],param!$A$2:$A$5,0))</f>
        <v>250</v>
      </c>
    </row>
    <row r="317" spans="1:8" x14ac:dyDescent="0.25">
      <c r="A317" t="s">
        <v>49</v>
      </c>
      <c r="B317" t="s">
        <v>27</v>
      </c>
      <c r="C317" t="s">
        <v>134</v>
      </c>
      <c r="D317">
        <f>INDEX(distances!$B$2:$AU$47,MATCH(A317,distances!$A$2:$A$47,0),MATCH(B317,distances!$B$1:$AU$1,0))</f>
        <v>2614</v>
      </c>
      <c r="E317" s="7">
        <f>IF(Table10[[#This Row],[Asal]]="Jakarta",INDEX(param!$C$2:$E$5,MATCH(Table10[[#This Row],[Moda]],param!$A$2:$A$5,0),1),INDEX(param!$C$6:$E$9,MATCH(Table10[[#This Row],[Moda]],param!$A$6:$A$9,0),1))</f>
        <v>8186</v>
      </c>
      <c r="F317" s="7">
        <f>IF(Table10[[#This Row],[Asal]]="Jakarta",INDEX(param!$C$2:$E$5,MATCH(Table10[[#This Row],[Moda]],param!$A$2:$A$5,0),2),INDEX(param!$C$6:$E$9,MATCH(Table10[[#This Row],[Moda]],param!$A$6:$A$9,0),2))</f>
        <v>40806</v>
      </c>
      <c r="G317" s="7">
        <f>Table10[[#This Row],[jarak_param]]*Table10[[#This Row],[jarak]]</f>
        <v>106666884</v>
      </c>
      <c r="H317" s="3">
        <f>INDEX(param!$E$2:$E$5,MATCH(Table10[[#This Row],[Moda]],param!$A$2:$A$5,0))</f>
        <v>250</v>
      </c>
    </row>
    <row r="318" spans="1:8" x14ac:dyDescent="0.25">
      <c r="A318" t="s">
        <v>49</v>
      </c>
      <c r="B318" t="s">
        <v>29</v>
      </c>
      <c r="C318" t="s">
        <v>134</v>
      </c>
      <c r="D318">
        <f>INDEX(distances!$B$2:$AU$47,MATCH(A318,distances!$A$2:$A$47,0),MATCH(B318,distances!$B$1:$AU$1,0))</f>
        <v>2064</v>
      </c>
      <c r="E318" s="7">
        <f>IF(Table10[[#This Row],[Asal]]="Jakarta",INDEX(param!$C$2:$E$5,MATCH(Table10[[#This Row],[Moda]],param!$A$2:$A$5,0),1),INDEX(param!$C$6:$E$9,MATCH(Table10[[#This Row],[Moda]],param!$A$6:$A$9,0),1))</f>
        <v>8186</v>
      </c>
      <c r="F318" s="7">
        <f>IF(Table10[[#This Row],[Asal]]="Jakarta",INDEX(param!$C$2:$E$5,MATCH(Table10[[#This Row],[Moda]],param!$A$2:$A$5,0),2),INDEX(param!$C$6:$E$9,MATCH(Table10[[#This Row],[Moda]],param!$A$6:$A$9,0),2))</f>
        <v>40806</v>
      </c>
      <c r="G318" s="7">
        <f>Table10[[#This Row],[jarak_param]]*Table10[[#This Row],[jarak]]</f>
        <v>84223584</v>
      </c>
      <c r="H318" s="3">
        <f>INDEX(param!$E$2:$E$5,MATCH(Table10[[#This Row],[Moda]],param!$A$2:$A$5,0))</f>
        <v>250</v>
      </c>
    </row>
    <row r="319" spans="1:8" x14ac:dyDescent="0.25">
      <c r="A319" t="s">
        <v>49</v>
      </c>
      <c r="B319" t="s">
        <v>30</v>
      </c>
      <c r="C319" t="s">
        <v>134</v>
      </c>
      <c r="D319">
        <f>INDEX(distances!$B$2:$AU$47,MATCH(A319,distances!$A$2:$A$47,0),MATCH(B319,distances!$B$1:$AU$1,0))</f>
        <v>2030</v>
      </c>
      <c r="E319" s="7">
        <f>IF(Table10[[#This Row],[Asal]]="Jakarta",INDEX(param!$C$2:$E$5,MATCH(Table10[[#This Row],[Moda]],param!$A$2:$A$5,0),1),INDEX(param!$C$6:$E$9,MATCH(Table10[[#This Row],[Moda]],param!$A$6:$A$9,0),1))</f>
        <v>8186</v>
      </c>
      <c r="F319" s="7">
        <f>IF(Table10[[#This Row],[Asal]]="Jakarta",INDEX(param!$C$2:$E$5,MATCH(Table10[[#This Row],[Moda]],param!$A$2:$A$5,0),2),INDEX(param!$C$6:$E$9,MATCH(Table10[[#This Row],[Moda]],param!$A$6:$A$9,0),2))</f>
        <v>40806</v>
      </c>
      <c r="G319" s="7">
        <f>Table10[[#This Row],[jarak_param]]*Table10[[#This Row],[jarak]]</f>
        <v>82836180</v>
      </c>
      <c r="H319" s="3">
        <f>INDEX(param!$E$2:$E$5,MATCH(Table10[[#This Row],[Moda]],param!$A$2:$A$5,0))</f>
        <v>250</v>
      </c>
    </row>
    <row r="320" spans="1:8" x14ac:dyDescent="0.25">
      <c r="A320" t="s">
        <v>49</v>
      </c>
      <c r="B320" t="s">
        <v>31</v>
      </c>
      <c r="C320" t="s">
        <v>134</v>
      </c>
      <c r="D320">
        <f>INDEX(distances!$B$2:$AU$47,MATCH(A320,distances!$A$2:$A$47,0),MATCH(B320,distances!$B$1:$AU$1,0))</f>
        <v>1525</v>
      </c>
      <c r="E320" s="7">
        <f>IF(Table10[[#This Row],[Asal]]="Jakarta",INDEX(param!$C$2:$E$5,MATCH(Table10[[#This Row],[Moda]],param!$A$2:$A$5,0),1),INDEX(param!$C$6:$E$9,MATCH(Table10[[#This Row],[Moda]],param!$A$6:$A$9,0),1))</f>
        <v>8186</v>
      </c>
      <c r="F320" s="7">
        <f>IF(Table10[[#This Row],[Asal]]="Jakarta",INDEX(param!$C$2:$E$5,MATCH(Table10[[#This Row],[Moda]],param!$A$2:$A$5,0),2),INDEX(param!$C$6:$E$9,MATCH(Table10[[#This Row],[Moda]],param!$A$6:$A$9,0),2))</f>
        <v>40806</v>
      </c>
      <c r="G320" s="7">
        <f>Table10[[#This Row],[jarak_param]]*Table10[[#This Row],[jarak]]</f>
        <v>62229150</v>
      </c>
      <c r="H320" s="3">
        <f>INDEX(param!$E$2:$E$5,MATCH(Table10[[#This Row],[Moda]],param!$A$2:$A$5,0))</f>
        <v>250</v>
      </c>
    </row>
    <row r="321" spans="1:8" x14ac:dyDescent="0.25">
      <c r="A321" t="s">
        <v>49</v>
      </c>
      <c r="B321" t="s">
        <v>32</v>
      </c>
      <c r="C321" t="s">
        <v>134</v>
      </c>
      <c r="D321">
        <f>INDEX(distances!$B$2:$AU$47,MATCH(A321,distances!$A$2:$A$47,0),MATCH(B321,distances!$B$1:$AU$1,0))</f>
        <v>1586</v>
      </c>
      <c r="E321" s="7">
        <f>IF(Table10[[#This Row],[Asal]]="Jakarta",INDEX(param!$C$2:$E$5,MATCH(Table10[[#This Row],[Moda]],param!$A$2:$A$5,0),1),INDEX(param!$C$6:$E$9,MATCH(Table10[[#This Row],[Moda]],param!$A$6:$A$9,0),1))</f>
        <v>8186</v>
      </c>
      <c r="F321" s="7">
        <f>IF(Table10[[#This Row],[Asal]]="Jakarta",INDEX(param!$C$2:$E$5,MATCH(Table10[[#This Row],[Moda]],param!$A$2:$A$5,0),2),INDEX(param!$C$6:$E$9,MATCH(Table10[[#This Row],[Moda]],param!$A$6:$A$9,0),2))</f>
        <v>40806</v>
      </c>
      <c r="G321" s="7">
        <f>Table10[[#This Row],[jarak_param]]*Table10[[#This Row],[jarak]]</f>
        <v>64718316</v>
      </c>
      <c r="H321" s="3">
        <f>INDEX(param!$E$2:$E$5,MATCH(Table10[[#This Row],[Moda]],param!$A$2:$A$5,0))</f>
        <v>250</v>
      </c>
    </row>
    <row r="322" spans="1:8" x14ac:dyDescent="0.25">
      <c r="A322" t="s">
        <v>49</v>
      </c>
      <c r="B322" t="s">
        <v>36</v>
      </c>
      <c r="C322" t="s">
        <v>134</v>
      </c>
      <c r="D322">
        <f>INDEX(distances!$B$2:$AU$47,MATCH(A322,distances!$A$2:$A$47,0),MATCH(B322,distances!$B$1:$AU$1,0))</f>
        <v>1315</v>
      </c>
      <c r="E322" s="7">
        <f>IF(Table10[[#This Row],[Asal]]="Jakarta",INDEX(param!$C$2:$E$5,MATCH(Table10[[#This Row],[Moda]],param!$A$2:$A$5,0),1),INDEX(param!$C$6:$E$9,MATCH(Table10[[#This Row],[Moda]],param!$A$6:$A$9,0),1))</f>
        <v>8186</v>
      </c>
      <c r="F322" s="7">
        <f>IF(Table10[[#This Row],[Asal]]="Jakarta",INDEX(param!$C$2:$E$5,MATCH(Table10[[#This Row],[Moda]],param!$A$2:$A$5,0),2),INDEX(param!$C$6:$E$9,MATCH(Table10[[#This Row],[Moda]],param!$A$6:$A$9,0),2))</f>
        <v>40806</v>
      </c>
      <c r="G322" s="7">
        <f>Table10[[#This Row],[jarak_param]]*Table10[[#This Row],[jarak]]</f>
        <v>53659890</v>
      </c>
      <c r="H322" s="3">
        <f>INDEX(param!$E$2:$E$5,MATCH(Table10[[#This Row],[Moda]],param!$A$2:$A$5,0))</f>
        <v>250</v>
      </c>
    </row>
    <row r="323" spans="1:8" x14ac:dyDescent="0.25">
      <c r="A323" t="s">
        <v>49</v>
      </c>
      <c r="B323" t="s">
        <v>37</v>
      </c>
      <c r="C323" t="s">
        <v>134</v>
      </c>
      <c r="D323">
        <f>INDEX(distances!$B$2:$AU$47,MATCH(A323,distances!$A$2:$A$47,0),MATCH(B323,distances!$B$1:$AU$1,0))</f>
        <v>1055</v>
      </c>
      <c r="E323" s="7">
        <f>IF(Table10[[#This Row],[Asal]]="Jakarta",INDEX(param!$C$2:$E$5,MATCH(Table10[[#This Row],[Moda]],param!$A$2:$A$5,0),1),INDEX(param!$C$6:$E$9,MATCH(Table10[[#This Row],[Moda]],param!$A$6:$A$9,0),1))</f>
        <v>8186</v>
      </c>
      <c r="F323" s="7">
        <f>IF(Table10[[#This Row],[Asal]]="Jakarta",INDEX(param!$C$2:$E$5,MATCH(Table10[[#This Row],[Moda]],param!$A$2:$A$5,0),2),INDEX(param!$C$6:$E$9,MATCH(Table10[[#This Row],[Moda]],param!$A$6:$A$9,0),2))</f>
        <v>40806</v>
      </c>
      <c r="G323" s="7">
        <f>Table10[[#This Row],[jarak_param]]*Table10[[#This Row],[jarak]]</f>
        <v>43050330</v>
      </c>
      <c r="H323" s="3">
        <f>INDEX(param!$E$2:$E$5,MATCH(Table10[[#This Row],[Moda]],param!$A$2:$A$5,0))</f>
        <v>250</v>
      </c>
    </row>
    <row r="324" spans="1:8" x14ac:dyDescent="0.25">
      <c r="A324" t="s">
        <v>56</v>
      </c>
      <c r="B324" t="s">
        <v>64</v>
      </c>
      <c r="C324" t="s">
        <v>134</v>
      </c>
      <c r="D324">
        <f>INDEX(distances!$B$2:$AU$47,MATCH(A324,distances!$A$2:$A$47,0),MATCH(B324,distances!$B$1:$AU$1,0))</f>
        <v>1023</v>
      </c>
      <c r="E324" s="7">
        <f>IF(Table10[[#This Row],[Asal]]="Jakarta",INDEX(param!$C$2:$E$5,MATCH(Table10[[#This Row],[Moda]],param!$A$2:$A$5,0),1),INDEX(param!$C$6:$E$9,MATCH(Table10[[#This Row],[Moda]],param!$A$6:$A$9,0),1))</f>
        <v>8186</v>
      </c>
      <c r="F324" s="7">
        <f>IF(Table10[[#This Row],[Asal]]="Jakarta",INDEX(param!$C$2:$E$5,MATCH(Table10[[#This Row],[Moda]],param!$A$2:$A$5,0),2),INDEX(param!$C$6:$E$9,MATCH(Table10[[#This Row],[Moda]],param!$A$6:$A$9,0),2))</f>
        <v>40806</v>
      </c>
      <c r="G324" s="7">
        <f>Table10[[#This Row],[jarak_param]]*Table10[[#This Row],[jarak]]</f>
        <v>41744538</v>
      </c>
      <c r="H324" s="3">
        <f>INDEX(param!$E$2:$E$5,MATCH(Table10[[#This Row],[Moda]],param!$A$2:$A$5,0))</f>
        <v>250</v>
      </c>
    </row>
    <row r="325" spans="1:8" x14ac:dyDescent="0.25">
      <c r="A325" t="s">
        <v>56</v>
      </c>
      <c r="B325" t="s">
        <v>65</v>
      </c>
      <c r="C325" t="s">
        <v>134</v>
      </c>
      <c r="D325">
        <f>INDEX(distances!$B$2:$AU$47,MATCH(A325,distances!$A$2:$A$47,0),MATCH(B325,distances!$B$1:$AU$1,0))</f>
        <v>1216</v>
      </c>
      <c r="E325" s="7">
        <f>IF(Table10[[#This Row],[Asal]]="Jakarta",INDEX(param!$C$2:$E$5,MATCH(Table10[[#This Row],[Moda]],param!$A$2:$A$5,0),1),INDEX(param!$C$6:$E$9,MATCH(Table10[[#This Row],[Moda]],param!$A$6:$A$9,0),1))</f>
        <v>8186</v>
      </c>
      <c r="F325" s="7">
        <f>IF(Table10[[#This Row],[Asal]]="Jakarta",INDEX(param!$C$2:$E$5,MATCH(Table10[[#This Row],[Moda]],param!$A$2:$A$5,0),2),INDEX(param!$C$6:$E$9,MATCH(Table10[[#This Row],[Moda]],param!$A$6:$A$9,0),2))</f>
        <v>40806</v>
      </c>
      <c r="G325" s="7">
        <f>Table10[[#This Row],[jarak_param]]*Table10[[#This Row],[jarak]]</f>
        <v>49620096</v>
      </c>
      <c r="H325" s="3">
        <f>INDEX(param!$E$2:$E$5,MATCH(Table10[[#This Row],[Moda]],param!$A$2:$A$5,0))</f>
        <v>250</v>
      </c>
    </row>
    <row r="326" spans="1:8" x14ac:dyDescent="0.25">
      <c r="A326" t="s">
        <v>56</v>
      </c>
      <c r="B326" t="s">
        <v>69</v>
      </c>
      <c r="C326" t="s">
        <v>134</v>
      </c>
      <c r="D326">
        <f>INDEX(distances!$B$2:$AU$47,MATCH(A326,distances!$A$2:$A$47,0),MATCH(B326,distances!$B$1:$AU$1,0))</f>
        <v>1262</v>
      </c>
      <c r="E326" s="7">
        <f>IF(Table10[[#This Row],[Asal]]="Jakarta",INDEX(param!$C$2:$E$5,MATCH(Table10[[#This Row],[Moda]],param!$A$2:$A$5,0),1),INDEX(param!$C$6:$E$9,MATCH(Table10[[#This Row],[Moda]],param!$A$6:$A$9,0),1))</f>
        <v>8186</v>
      </c>
      <c r="F326" s="7">
        <f>IF(Table10[[#This Row],[Asal]]="Jakarta",INDEX(param!$C$2:$E$5,MATCH(Table10[[#This Row],[Moda]],param!$A$2:$A$5,0),2),INDEX(param!$C$6:$E$9,MATCH(Table10[[#This Row],[Moda]],param!$A$6:$A$9,0),2))</f>
        <v>40806</v>
      </c>
      <c r="G326" s="7">
        <f>Table10[[#This Row],[jarak_param]]*Table10[[#This Row],[jarak]]</f>
        <v>51497172</v>
      </c>
      <c r="H326" s="3">
        <f>INDEX(param!$E$2:$E$5,MATCH(Table10[[#This Row],[Moda]],param!$A$2:$A$5,0))</f>
        <v>250</v>
      </c>
    </row>
    <row r="327" spans="1:8" x14ac:dyDescent="0.25">
      <c r="A327" t="s">
        <v>56</v>
      </c>
      <c r="B327" t="s">
        <v>70</v>
      </c>
      <c r="C327" t="s">
        <v>134</v>
      </c>
      <c r="D327">
        <f>INDEX(distances!$B$2:$AU$47,MATCH(A327,distances!$A$2:$A$47,0),MATCH(B327,distances!$B$1:$AU$1,0))</f>
        <v>1725</v>
      </c>
      <c r="E327" s="7">
        <f>IF(Table10[[#This Row],[Asal]]="Jakarta",INDEX(param!$C$2:$E$5,MATCH(Table10[[#This Row],[Moda]],param!$A$2:$A$5,0),1),INDEX(param!$C$6:$E$9,MATCH(Table10[[#This Row],[Moda]],param!$A$6:$A$9,0),1))</f>
        <v>8186</v>
      </c>
      <c r="F327" s="7">
        <f>IF(Table10[[#This Row],[Asal]]="Jakarta",INDEX(param!$C$2:$E$5,MATCH(Table10[[#This Row],[Moda]],param!$A$2:$A$5,0),2),INDEX(param!$C$6:$E$9,MATCH(Table10[[#This Row],[Moda]],param!$A$6:$A$9,0),2))</f>
        <v>40806</v>
      </c>
      <c r="G327" s="7">
        <f>Table10[[#This Row],[jarak_param]]*Table10[[#This Row],[jarak]]</f>
        <v>70390350</v>
      </c>
      <c r="H327" s="3">
        <f>INDEX(param!$E$2:$E$5,MATCH(Table10[[#This Row],[Moda]],param!$A$2:$A$5,0))</f>
        <v>250</v>
      </c>
    </row>
    <row r="328" spans="1:8" x14ac:dyDescent="0.25">
      <c r="A328" t="s">
        <v>56</v>
      </c>
      <c r="B328" t="s">
        <v>71</v>
      </c>
      <c r="C328" t="s">
        <v>134</v>
      </c>
      <c r="D328">
        <f>INDEX(distances!$B$2:$AU$47,MATCH(A328,distances!$A$2:$A$47,0),MATCH(B328,distances!$B$1:$AU$1,0))</f>
        <v>2382</v>
      </c>
      <c r="E328" s="7">
        <f>IF(Table10[[#This Row],[Asal]]="Jakarta",INDEX(param!$C$2:$E$5,MATCH(Table10[[#This Row],[Moda]],param!$A$2:$A$5,0),1),INDEX(param!$C$6:$E$9,MATCH(Table10[[#This Row],[Moda]],param!$A$6:$A$9,0),1))</f>
        <v>8186</v>
      </c>
      <c r="F328" s="7">
        <f>IF(Table10[[#This Row],[Asal]]="Jakarta",INDEX(param!$C$2:$E$5,MATCH(Table10[[#This Row],[Moda]],param!$A$2:$A$5,0),2),INDEX(param!$C$6:$E$9,MATCH(Table10[[#This Row],[Moda]],param!$A$6:$A$9,0),2))</f>
        <v>40806</v>
      </c>
      <c r="G328" s="7">
        <f>Table10[[#This Row],[jarak_param]]*Table10[[#This Row],[jarak]]</f>
        <v>97199892</v>
      </c>
      <c r="H328" s="3">
        <f>INDEX(param!$E$2:$E$5,MATCH(Table10[[#This Row],[Moda]],param!$A$2:$A$5,0))</f>
        <v>250</v>
      </c>
    </row>
    <row r="329" spans="1:8" x14ac:dyDescent="0.25">
      <c r="A329" t="s">
        <v>64</v>
      </c>
      <c r="B329" t="s">
        <v>56</v>
      </c>
      <c r="C329" t="s">
        <v>134</v>
      </c>
      <c r="D329">
        <f>INDEX(distances!$B$2:$AU$47,MATCH(A329,distances!$A$2:$A$47,0),MATCH(B329,distances!$B$1:$AU$1,0))</f>
        <v>1023</v>
      </c>
      <c r="E329" s="7">
        <f>IF(Table10[[#This Row],[Asal]]="Jakarta",INDEX(param!$C$2:$E$5,MATCH(Table10[[#This Row],[Moda]],param!$A$2:$A$5,0),1),INDEX(param!$C$6:$E$9,MATCH(Table10[[#This Row],[Moda]],param!$A$6:$A$9,0),1))</f>
        <v>8186</v>
      </c>
      <c r="F329" s="7">
        <f>IF(Table10[[#This Row],[Asal]]="Jakarta",INDEX(param!$C$2:$E$5,MATCH(Table10[[#This Row],[Moda]],param!$A$2:$A$5,0),2),INDEX(param!$C$6:$E$9,MATCH(Table10[[#This Row],[Moda]],param!$A$6:$A$9,0),2))</f>
        <v>40806</v>
      </c>
      <c r="G329" s="7">
        <f>Table10[[#This Row],[jarak_param]]*Table10[[#This Row],[jarak]]</f>
        <v>41744538</v>
      </c>
      <c r="H329" s="3">
        <f>INDEX(param!$E$2:$E$5,MATCH(Table10[[#This Row],[Moda]],param!$A$2:$A$5,0))</f>
        <v>250</v>
      </c>
    </row>
    <row r="330" spans="1:8" x14ac:dyDescent="0.25">
      <c r="A330" t="s">
        <v>64</v>
      </c>
      <c r="B330" t="s">
        <v>65</v>
      </c>
      <c r="C330" t="s">
        <v>134</v>
      </c>
      <c r="D330">
        <f>INDEX(distances!$B$2:$AU$47,MATCH(A330,distances!$A$2:$A$47,0),MATCH(B330,distances!$B$1:$AU$1,0))</f>
        <v>193</v>
      </c>
      <c r="E330" s="7">
        <f>IF(Table10[[#This Row],[Asal]]="Jakarta",INDEX(param!$C$2:$E$5,MATCH(Table10[[#This Row],[Moda]],param!$A$2:$A$5,0),1),INDEX(param!$C$6:$E$9,MATCH(Table10[[#This Row],[Moda]],param!$A$6:$A$9,0),1))</f>
        <v>8186</v>
      </c>
      <c r="F330" s="7">
        <f>IF(Table10[[#This Row],[Asal]]="Jakarta",INDEX(param!$C$2:$E$5,MATCH(Table10[[#This Row],[Moda]],param!$A$2:$A$5,0),2),INDEX(param!$C$6:$E$9,MATCH(Table10[[#This Row],[Moda]],param!$A$6:$A$9,0),2))</f>
        <v>40806</v>
      </c>
      <c r="G330" s="7">
        <f>Table10[[#This Row],[jarak_param]]*Table10[[#This Row],[jarak]]</f>
        <v>7875558</v>
      </c>
      <c r="H330" s="3">
        <f>INDEX(param!$E$2:$E$5,MATCH(Table10[[#This Row],[Moda]],param!$A$2:$A$5,0))</f>
        <v>250</v>
      </c>
    </row>
    <row r="331" spans="1:8" x14ac:dyDescent="0.25">
      <c r="A331" t="s">
        <v>64</v>
      </c>
      <c r="B331" t="s">
        <v>69</v>
      </c>
      <c r="C331" t="s">
        <v>134</v>
      </c>
      <c r="D331">
        <f>INDEX(distances!$B$2:$AU$47,MATCH(A331,distances!$A$2:$A$47,0),MATCH(B331,distances!$B$1:$AU$1,0))</f>
        <v>606</v>
      </c>
      <c r="E331" s="7">
        <f>IF(Table10[[#This Row],[Asal]]="Jakarta",INDEX(param!$C$2:$E$5,MATCH(Table10[[#This Row],[Moda]],param!$A$2:$A$5,0),1),INDEX(param!$C$6:$E$9,MATCH(Table10[[#This Row],[Moda]],param!$A$6:$A$9,0),1))</f>
        <v>8186</v>
      </c>
      <c r="F331" s="7">
        <f>IF(Table10[[#This Row],[Asal]]="Jakarta",INDEX(param!$C$2:$E$5,MATCH(Table10[[#This Row],[Moda]],param!$A$2:$A$5,0),2),INDEX(param!$C$6:$E$9,MATCH(Table10[[#This Row],[Moda]],param!$A$6:$A$9,0),2))</f>
        <v>40806</v>
      </c>
      <c r="G331" s="7">
        <f>Table10[[#This Row],[jarak_param]]*Table10[[#This Row],[jarak]]</f>
        <v>24728436</v>
      </c>
      <c r="H331" s="3">
        <f>INDEX(param!$E$2:$E$5,MATCH(Table10[[#This Row],[Moda]],param!$A$2:$A$5,0))</f>
        <v>250</v>
      </c>
    </row>
    <row r="332" spans="1:8" x14ac:dyDescent="0.25">
      <c r="A332" t="s">
        <v>64</v>
      </c>
      <c r="B332" t="s">
        <v>70</v>
      </c>
      <c r="C332" t="s">
        <v>134</v>
      </c>
      <c r="D332">
        <f>INDEX(distances!$B$2:$AU$47,MATCH(A332,distances!$A$2:$A$47,0),MATCH(B332,distances!$B$1:$AU$1,0))</f>
        <v>705</v>
      </c>
      <c r="E332" s="7">
        <f>IF(Table10[[#This Row],[Asal]]="Jakarta",INDEX(param!$C$2:$E$5,MATCH(Table10[[#This Row],[Moda]],param!$A$2:$A$5,0),1),INDEX(param!$C$6:$E$9,MATCH(Table10[[#This Row],[Moda]],param!$A$6:$A$9,0),1))</f>
        <v>8186</v>
      </c>
      <c r="F332" s="7">
        <f>IF(Table10[[#This Row],[Asal]]="Jakarta",INDEX(param!$C$2:$E$5,MATCH(Table10[[#This Row],[Moda]],param!$A$2:$A$5,0),2),INDEX(param!$C$6:$E$9,MATCH(Table10[[#This Row],[Moda]],param!$A$6:$A$9,0),2))</f>
        <v>40806</v>
      </c>
      <c r="G332" s="7">
        <f>Table10[[#This Row],[jarak_param]]*Table10[[#This Row],[jarak]]</f>
        <v>28768230</v>
      </c>
      <c r="H332" s="3">
        <f>INDEX(param!$E$2:$E$5,MATCH(Table10[[#This Row],[Moda]],param!$A$2:$A$5,0))</f>
        <v>250</v>
      </c>
    </row>
    <row r="333" spans="1:8" x14ac:dyDescent="0.25">
      <c r="A333" t="s">
        <v>64</v>
      </c>
      <c r="B333" t="s">
        <v>71</v>
      </c>
      <c r="C333" t="s">
        <v>134</v>
      </c>
      <c r="D333">
        <f>INDEX(distances!$B$2:$AU$47,MATCH(A333,distances!$A$2:$A$47,0),MATCH(B333,distances!$B$1:$AU$1,0))</f>
        <v>1363</v>
      </c>
      <c r="E333" s="7">
        <f>IF(Table10[[#This Row],[Asal]]="Jakarta",INDEX(param!$C$2:$E$5,MATCH(Table10[[#This Row],[Moda]],param!$A$2:$A$5,0),1),INDEX(param!$C$6:$E$9,MATCH(Table10[[#This Row],[Moda]],param!$A$6:$A$9,0),1))</f>
        <v>8186</v>
      </c>
      <c r="F333" s="7">
        <f>IF(Table10[[#This Row],[Asal]]="Jakarta",INDEX(param!$C$2:$E$5,MATCH(Table10[[#This Row],[Moda]],param!$A$2:$A$5,0),2),INDEX(param!$C$6:$E$9,MATCH(Table10[[#This Row],[Moda]],param!$A$6:$A$9,0),2))</f>
        <v>40806</v>
      </c>
      <c r="G333" s="7">
        <f>Table10[[#This Row],[jarak_param]]*Table10[[#This Row],[jarak]]</f>
        <v>55618578</v>
      </c>
      <c r="H333" s="3">
        <f>INDEX(param!$E$2:$E$5,MATCH(Table10[[#This Row],[Moda]],param!$A$2:$A$5,0))</f>
        <v>250</v>
      </c>
    </row>
    <row r="334" spans="1:8" x14ac:dyDescent="0.25">
      <c r="A334" t="s">
        <v>65</v>
      </c>
      <c r="B334" t="s">
        <v>56</v>
      </c>
      <c r="C334" t="s">
        <v>134</v>
      </c>
      <c r="D334">
        <f>INDEX(distances!$B$2:$AU$47,MATCH(A334,distances!$A$2:$A$47,0),MATCH(B334,distances!$B$1:$AU$1,0))</f>
        <v>1216</v>
      </c>
      <c r="E334" s="7">
        <f>IF(Table10[[#This Row],[Asal]]="Jakarta",INDEX(param!$C$2:$E$5,MATCH(Table10[[#This Row],[Moda]],param!$A$2:$A$5,0),1),INDEX(param!$C$6:$E$9,MATCH(Table10[[#This Row],[Moda]],param!$A$6:$A$9,0),1))</f>
        <v>8186</v>
      </c>
      <c r="F334" s="7">
        <f>IF(Table10[[#This Row],[Asal]]="Jakarta",INDEX(param!$C$2:$E$5,MATCH(Table10[[#This Row],[Moda]],param!$A$2:$A$5,0),2),INDEX(param!$C$6:$E$9,MATCH(Table10[[#This Row],[Moda]],param!$A$6:$A$9,0),2))</f>
        <v>40806</v>
      </c>
      <c r="G334" s="7">
        <f>Table10[[#This Row],[jarak_param]]*Table10[[#This Row],[jarak]]</f>
        <v>49620096</v>
      </c>
      <c r="H334" s="3">
        <f>INDEX(param!$E$2:$E$5,MATCH(Table10[[#This Row],[Moda]],param!$A$2:$A$5,0))</f>
        <v>250</v>
      </c>
    </row>
    <row r="335" spans="1:8" x14ac:dyDescent="0.25">
      <c r="A335" t="s">
        <v>65</v>
      </c>
      <c r="B335" t="s">
        <v>64</v>
      </c>
      <c r="C335" t="s">
        <v>134</v>
      </c>
      <c r="D335">
        <f>INDEX(distances!$B$2:$AU$47,MATCH(A335,distances!$A$2:$A$47,0),MATCH(B335,distances!$B$1:$AU$1,0))</f>
        <v>193</v>
      </c>
      <c r="E335" s="7">
        <f>IF(Table10[[#This Row],[Asal]]="Jakarta",INDEX(param!$C$2:$E$5,MATCH(Table10[[#This Row],[Moda]],param!$A$2:$A$5,0),1),INDEX(param!$C$6:$E$9,MATCH(Table10[[#This Row],[Moda]],param!$A$6:$A$9,0),1))</f>
        <v>8186</v>
      </c>
      <c r="F335" s="7">
        <f>IF(Table10[[#This Row],[Asal]]="Jakarta",INDEX(param!$C$2:$E$5,MATCH(Table10[[#This Row],[Moda]],param!$A$2:$A$5,0),2),INDEX(param!$C$6:$E$9,MATCH(Table10[[#This Row],[Moda]],param!$A$6:$A$9,0),2))</f>
        <v>40806</v>
      </c>
      <c r="G335" s="7">
        <f>Table10[[#This Row],[jarak_param]]*Table10[[#This Row],[jarak]]</f>
        <v>7875558</v>
      </c>
      <c r="H335" s="3">
        <f>INDEX(param!$E$2:$E$5,MATCH(Table10[[#This Row],[Moda]],param!$A$2:$A$5,0))</f>
        <v>250</v>
      </c>
    </row>
    <row r="336" spans="1:8" x14ac:dyDescent="0.25">
      <c r="A336" t="s">
        <v>65</v>
      </c>
      <c r="B336" t="s">
        <v>69</v>
      </c>
      <c r="C336" t="s">
        <v>134</v>
      </c>
      <c r="D336">
        <f>INDEX(distances!$B$2:$AU$47,MATCH(A336,distances!$A$2:$A$47,0),MATCH(B336,distances!$B$1:$AU$1,0))</f>
        <v>501</v>
      </c>
      <c r="E336" s="7">
        <f>IF(Table10[[#This Row],[Asal]]="Jakarta",INDEX(param!$C$2:$E$5,MATCH(Table10[[#This Row],[Moda]],param!$A$2:$A$5,0),1),INDEX(param!$C$6:$E$9,MATCH(Table10[[#This Row],[Moda]],param!$A$6:$A$9,0),1))</f>
        <v>8186</v>
      </c>
      <c r="F336" s="7">
        <f>IF(Table10[[#This Row],[Asal]]="Jakarta",INDEX(param!$C$2:$E$5,MATCH(Table10[[#This Row],[Moda]],param!$A$2:$A$5,0),2),INDEX(param!$C$6:$E$9,MATCH(Table10[[#This Row],[Moda]],param!$A$6:$A$9,0),2))</f>
        <v>40806</v>
      </c>
      <c r="G336" s="7">
        <f>Table10[[#This Row],[jarak_param]]*Table10[[#This Row],[jarak]]</f>
        <v>20443806</v>
      </c>
      <c r="H336" s="3">
        <f>INDEX(param!$E$2:$E$5,MATCH(Table10[[#This Row],[Moda]],param!$A$2:$A$5,0))</f>
        <v>250</v>
      </c>
    </row>
    <row r="337" spans="1:8" x14ac:dyDescent="0.25">
      <c r="A337" t="s">
        <v>65</v>
      </c>
      <c r="B337" t="s">
        <v>70</v>
      </c>
      <c r="C337" t="s">
        <v>134</v>
      </c>
      <c r="D337">
        <f>INDEX(distances!$B$2:$AU$47,MATCH(A337,distances!$A$2:$A$47,0),MATCH(B337,distances!$B$1:$AU$1,0))</f>
        <v>601</v>
      </c>
      <c r="E337" s="7">
        <f>IF(Table10[[#This Row],[Asal]]="Jakarta",INDEX(param!$C$2:$E$5,MATCH(Table10[[#This Row],[Moda]],param!$A$2:$A$5,0),1),INDEX(param!$C$6:$E$9,MATCH(Table10[[#This Row],[Moda]],param!$A$6:$A$9,0),1))</f>
        <v>8186</v>
      </c>
      <c r="F337" s="7">
        <f>IF(Table10[[#This Row],[Asal]]="Jakarta",INDEX(param!$C$2:$E$5,MATCH(Table10[[#This Row],[Moda]],param!$A$2:$A$5,0),2),INDEX(param!$C$6:$E$9,MATCH(Table10[[#This Row],[Moda]],param!$A$6:$A$9,0),2))</f>
        <v>40806</v>
      </c>
      <c r="G337" s="7">
        <f>Table10[[#This Row],[jarak_param]]*Table10[[#This Row],[jarak]]</f>
        <v>24524406</v>
      </c>
      <c r="H337" s="3">
        <f>INDEX(param!$E$2:$E$5,MATCH(Table10[[#This Row],[Moda]],param!$A$2:$A$5,0))</f>
        <v>250</v>
      </c>
    </row>
    <row r="338" spans="1:8" x14ac:dyDescent="0.25">
      <c r="A338" t="s">
        <v>65</v>
      </c>
      <c r="B338" t="s">
        <v>71</v>
      </c>
      <c r="C338" t="s">
        <v>134</v>
      </c>
      <c r="D338">
        <f>INDEX(distances!$B$2:$AU$47,MATCH(A338,distances!$A$2:$A$47,0),MATCH(B338,distances!$B$1:$AU$1,0))</f>
        <v>1259</v>
      </c>
      <c r="E338" s="7">
        <f>IF(Table10[[#This Row],[Asal]]="Jakarta",INDEX(param!$C$2:$E$5,MATCH(Table10[[#This Row],[Moda]],param!$A$2:$A$5,0),1),INDEX(param!$C$6:$E$9,MATCH(Table10[[#This Row],[Moda]],param!$A$6:$A$9,0),1))</f>
        <v>8186</v>
      </c>
      <c r="F338" s="7">
        <f>IF(Table10[[#This Row],[Asal]]="Jakarta",INDEX(param!$C$2:$E$5,MATCH(Table10[[#This Row],[Moda]],param!$A$2:$A$5,0),2),INDEX(param!$C$6:$E$9,MATCH(Table10[[#This Row],[Moda]],param!$A$6:$A$9,0),2))</f>
        <v>40806</v>
      </c>
      <c r="G338" s="7">
        <f>Table10[[#This Row],[jarak_param]]*Table10[[#This Row],[jarak]]</f>
        <v>51374754</v>
      </c>
      <c r="H338" s="3">
        <f>INDEX(param!$E$2:$E$5,MATCH(Table10[[#This Row],[Moda]],param!$A$2:$A$5,0))</f>
        <v>250</v>
      </c>
    </row>
    <row r="339" spans="1:8" x14ac:dyDescent="0.25">
      <c r="A339" t="s">
        <v>69</v>
      </c>
      <c r="B339" t="s">
        <v>56</v>
      </c>
      <c r="C339" t="s">
        <v>134</v>
      </c>
      <c r="D339">
        <f>INDEX(distances!$B$2:$AU$47,MATCH(A339,distances!$A$2:$A$47,0),MATCH(B339,distances!$B$1:$AU$1,0))</f>
        <v>1262</v>
      </c>
      <c r="E339" s="7">
        <f>IF(Table10[[#This Row],[Asal]]="Jakarta",INDEX(param!$C$2:$E$5,MATCH(Table10[[#This Row],[Moda]],param!$A$2:$A$5,0),1),INDEX(param!$C$6:$E$9,MATCH(Table10[[#This Row],[Moda]],param!$A$6:$A$9,0),1))</f>
        <v>8186</v>
      </c>
      <c r="F339" s="7">
        <f>IF(Table10[[#This Row],[Asal]]="Jakarta",INDEX(param!$C$2:$E$5,MATCH(Table10[[#This Row],[Moda]],param!$A$2:$A$5,0),2),INDEX(param!$C$6:$E$9,MATCH(Table10[[#This Row],[Moda]],param!$A$6:$A$9,0),2))</f>
        <v>40806</v>
      </c>
      <c r="G339" s="7">
        <f>Table10[[#This Row],[jarak_param]]*Table10[[#This Row],[jarak]]</f>
        <v>51497172</v>
      </c>
      <c r="H339" s="3">
        <f>INDEX(param!$E$2:$E$5,MATCH(Table10[[#This Row],[Moda]],param!$A$2:$A$5,0))</f>
        <v>250</v>
      </c>
    </row>
    <row r="340" spans="1:8" x14ac:dyDescent="0.25">
      <c r="A340" t="s">
        <v>69</v>
      </c>
      <c r="B340" t="s">
        <v>64</v>
      </c>
      <c r="C340" t="s">
        <v>134</v>
      </c>
      <c r="D340">
        <f>INDEX(distances!$B$2:$AU$47,MATCH(A340,distances!$A$2:$A$47,0),MATCH(B340,distances!$B$1:$AU$1,0))</f>
        <v>606</v>
      </c>
      <c r="E340" s="7">
        <f>IF(Table10[[#This Row],[Asal]]="Jakarta",INDEX(param!$C$2:$E$5,MATCH(Table10[[#This Row],[Moda]],param!$A$2:$A$5,0),1),INDEX(param!$C$6:$E$9,MATCH(Table10[[#This Row],[Moda]],param!$A$6:$A$9,0),1))</f>
        <v>8186</v>
      </c>
      <c r="F340" s="7">
        <f>IF(Table10[[#This Row],[Asal]]="Jakarta",INDEX(param!$C$2:$E$5,MATCH(Table10[[#This Row],[Moda]],param!$A$2:$A$5,0),2),INDEX(param!$C$6:$E$9,MATCH(Table10[[#This Row],[Moda]],param!$A$6:$A$9,0),2))</f>
        <v>40806</v>
      </c>
      <c r="G340" s="7">
        <f>Table10[[#This Row],[jarak_param]]*Table10[[#This Row],[jarak]]</f>
        <v>24728436</v>
      </c>
      <c r="H340" s="3">
        <f>INDEX(param!$E$2:$E$5,MATCH(Table10[[#This Row],[Moda]],param!$A$2:$A$5,0))</f>
        <v>250</v>
      </c>
    </row>
    <row r="341" spans="1:8" x14ac:dyDescent="0.25">
      <c r="A341" t="s">
        <v>69</v>
      </c>
      <c r="B341" t="s">
        <v>65</v>
      </c>
      <c r="C341" t="s">
        <v>134</v>
      </c>
      <c r="D341">
        <f>INDEX(distances!$B$2:$AU$47,MATCH(A341,distances!$A$2:$A$47,0),MATCH(B341,distances!$B$1:$AU$1,0))</f>
        <v>501</v>
      </c>
      <c r="E341" s="7">
        <f>IF(Table10[[#This Row],[Asal]]="Jakarta",INDEX(param!$C$2:$E$5,MATCH(Table10[[#This Row],[Moda]],param!$A$2:$A$5,0),1),INDEX(param!$C$6:$E$9,MATCH(Table10[[#This Row],[Moda]],param!$A$6:$A$9,0),1))</f>
        <v>8186</v>
      </c>
      <c r="F341" s="7">
        <f>IF(Table10[[#This Row],[Asal]]="Jakarta",INDEX(param!$C$2:$E$5,MATCH(Table10[[#This Row],[Moda]],param!$A$2:$A$5,0),2),INDEX(param!$C$6:$E$9,MATCH(Table10[[#This Row],[Moda]],param!$A$6:$A$9,0),2))</f>
        <v>40806</v>
      </c>
      <c r="G341" s="7">
        <f>Table10[[#This Row],[jarak_param]]*Table10[[#This Row],[jarak]]</f>
        <v>20443806</v>
      </c>
      <c r="H341" s="3">
        <f>INDEX(param!$E$2:$E$5,MATCH(Table10[[#This Row],[Moda]],param!$A$2:$A$5,0))</f>
        <v>250</v>
      </c>
    </row>
    <row r="342" spans="1:8" x14ac:dyDescent="0.25">
      <c r="A342" t="s">
        <v>69</v>
      </c>
      <c r="B342" t="s">
        <v>70</v>
      </c>
      <c r="C342" t="s">
        <v>134</v>
      </c>
      <c r="D342">
        <f>INDEX(distances!$B$2:$AU$47,MATCH(A342,distances!$A$2:$A$47,0),MATCH(B342,distances!$B$1:$AU$1,0))</f>
        <v>121</v>
      </c>
      <c r="E342" s="7">
        <f>IF(Table10[[#This Row],[Asal]]="Jakarta",INDEX(param!$C$2:$E$5,MATCH(Table10[[#This Row],[Moda]],param!$A$2:$A$5,0),1),INDEX(param!$C$6:$E$9,MATCH(Table10[[#This Row],[Moda]],param!$A$6:$A$9,0),1))</f>
        <v>8186</v>
      </c>
      <c r="F342" s="7">
        <f>IF(Table10[[#This Row],[Asal]]="Jakarta",INDEX(param!$C$2:$E$5,MATCH(Table10[[#This Row],[Moda]],param!$A$2:$A$5,0),2),INDEX(param!$C$6:$E$9,MATCH(Table10[[#This Row],[Moda]],param!$A$6:$A$9,0),2))</f>
        <v>40806</v>
      </c>
      <c r="G342" s="7">
        <f>Table10[[#This Row],[jarak_param]]*Table10[[#This Row],[jarak]]</f>
        <v>4937526</v>
      </c>
      <c r="H342" s="3">
        <f>INDEX(param!$E$2:$E$5,MATCH(Table10[[#This Row],[Moda]],param!$A$2:$A$5,0))</f>
        <v>250</v>
      </c>
    </row>
    <row r="343" spans="1:8" x14ac:dyDescent="0.25">
      <c r="A343" t="s">
        <v>69</v>
      </c>
      <c r="B343" t="s">
        <v>71</v>
      </c>
      <c r="C343" t="s">
        <v>134</v>
      </c>
      <c r="D343">
        <f>INDEX(distances!$B$2:$AU$47,MATCH(A343,distances!$A$2:$A$47,0),MATCH(B343,distances!$B$1:$AU$1,0))</f>
        <v>783</v>
      </c>
      <c r="E343" s="7">
        <f>IF(Table10[[#This Row],[Asal]]="Jakarta",INDEX(param!$C$2:$E$5,MATCH(Table10[[#This Row],[Moda]],param!$A$2:$A$5,0),1),INDEX(param!$C$6:$E$9,MATCH(Table10[[#This Row],[Moda]],param!$A$6:$A$9,0),1))</f>
        <v>8186</v>
      </c>
      <c r="F343" s="7">
        <f>IF(Table10[[#This Row],[Asal]]="Jakarta",INDEX(param!$C$2:$E$5,MATCH(Table10[[#This Row],[Moda]],param!$A$2:$A$5,0),2),INDEX(param!$C$6:$E$9,MATCH(Table10[[#This Row],[Moda]],param!$A$6:$A$9,0),2))</f>
        <v>40806</v>
      </c>
      <c r="G343" s="7">
        <f>Table10[[#This Row],[jarak_param]]*Table10[[#This Row],[jarak]]</f>
        <v>31951098</v>
      </c>
      <c r="H343" s="3">
        <f>INDEX(param!$E$2:$E$5,MATCH(Table10[[#This Row],[Moda]],param!$A$2:$A$5,0))</f>
        <v>250</v>
      </c>
    </row>
    <row r="344" spans="1:8" x14ac:dyDescent="0.25">
      <c r="A344" t="s">
        <v>70</v>
      </c>
      <c r="B344" t="s">
        <v>56</v>
      </c>
      <c r="C344" t="s">
        <v>134</v>
      </c>
      <c r="D344">
        <f>INDEX(distances!$B$2:$AU$47,MATCH(A344,distances!$A$2:$A$47,0),MATCH(B344,distances!$B$1:$AU$1,0))</f>
        <v>1725</v>
      </c>
      <c r="E344" s="7">
        <f>IF(Table10[[#This Row],[Asal]]="Jakarta",INDEX(param!$C$2:$E$5,MATCH(Table10[[#This Row],[Moda]],param!$A$2:$A$5,0),1),INDEX(param!$C$6:$E$9,MATCH(Table10[[#This Row],[Moda]],param!$A$6:$A$9,0),1))</f>
        <v>8186</v>
      </c>
      <c r="F344" s="7">
        <f>IF(Table10[[#This Row],[Asal]]="Jakarta",INDEX(param!$C$2:$E$5,MATCH(Table10[[#This Row],[Moda]],param!$A$2:$A$5,0),2),INDEX(param!$C$6:$E$9,MATCH(Table10[[#This Row],[Moda]],param!$A$6:$A$9,0),2))</f>
        <v>40806</v>
      </c>
      <c r="G344" s="7">
        <f>Table10[[#This Row],[jarak_param]]*Table10[[#This Row],[jarak]]</f>
        <v>70390350</v>
      </c>
      <c r="H344" s="3">
        <f>INDEX(param!$E$2:$E$5,MATCH(Table10[[#This Row],[Moda]],param!$A$2:$A$5,0))</f>
        <v>250</v>
      </c>
    </row>
    <row r="345" spans="1:8" x14ac:dyDescent="0.25">
      <c r="A345" t="s">
        <v>70</v>
      </c>
      <c r="B345" t="s">
        <v>64</v>
      </c>
      <c r="C345" t="s">
        <v>134</v>
      </c>
      <c r="D345">
        <f>INDEX(distances!$B$2:$AU$47,MATCH(A345,distances!$A$2:$A$47,0),MATCH(B345,distances!$B$1:$AU$1,0))</f>
        <v>705</v>
      </c>
      <c r="E345" s="7">
        <f>IF(Table10[[#This Row],[Asal]]="Jakarta",INDEX(param!$C$2:$E$5,MATCH(Table10[[#This Row],[Moda]],param!$A$2:$A$5,0),1),INDEX(param!$C$6:$E$9,MATCH(Table10[[#This Row],[Moda]],param!$A$6:$A$9,0),1))</f>
        <v>8186</v>
      </c>
      <c r="F345" s="7">
        <f>IF(Table10[[#This Row],[Asal]]="Jakarta",INDEX(param!$C$2:$E$5,MATCH(Table10[[#This Row],[Moda]],param!$A$2:$A$5,0),2),INDEX(param!$C$6:$E$9,MATCH(Table10[[#This Row],[Moda]],param!$A$6:$A$9,0),2))</f>
        <v>40806</v>
      </c>
      <c r="G345" s="7">
        <f>Table10[[#This Row],[jarak_param]]*Table10[[#This Row],[jarak]]</f>
        <v>28768230</v>
      </c>
      <c r="H345" s="3">
        <f>INDEX(param!$E$2:$E$5,MATCH(Table10[[#This Row],[Moda]],param!$A$2:$A$5,0))</f>
        <v>250</v>
      </c>
    </row>
    <row r="346" spans="1:8" x14ac:dyDescent="0.25">
      <c r="A346" t="s">
        <v>70</v>
      </c>
      <c r="B346" t="s">
        <v>65</v>
      </c>
      <c r="C346" t="s">
        <v>134</v>
      </c>
      <c r="D346">
        <f>INDEX(distances!$B$2:$AU$47,MATCH(A346,distances!$A$2:$A$47,0),MATCH(B346,distances!$B$1:$AU$1,0))</f>
        <v>601</v>
      </c>
      <c r="E346" s="7">
        <f>IF(Table10[[#This Row],[Asal]]="Jakarta",INDEX(param!$C$2:$E$5,MATCH(Table10[[#This Row],[Moda]],param!$A$2:$A$5,0),1),INDEX(param!$C$6:$E$9,MATCH(Table10[[#This Row],[Moda]],param!$A$6:$A$9,0),1))</f>
        <v>8186</v>
      </c>
      <c r="F346" s="7">
        <f>IF(Table10[[#This Row],[Asal]]="Jakarta",INDEX(param!$C$2:$E$5,MATCH(Table10[[#This Row],[Moda]],param!$A$2:$A$5,0),2),INDEX(param!$C$6:$E$9,MATCH(Table10[[#This Row],[Moda]],param!$A$6:$A$9,0),2))</f>
        <v>40806</v>
      </c>
      <c r="G346" s="7">
        <f>Table10[[#This Row],[jarak_param]]*Table10[[#This Row],[jarak]]</f>
        <v>24524406</v>
      </c>
      <c r="H346" s="3">
        <f>INDEX(param!$E$2:$E$5,MATCH(Table10[[#This Row],[Moda]],param!$A$2:$A$5,0))</f>
        <v>250</v>
      </c>
    </row>
    <row r="347" spans="1:8" x14ac:dyDescent="0.25">
      <c r="A347" t="s">
        <v>70</v>
      </c>
      <c r="B347" t="s">
        <v>69</v>
      </c>
      <c r="C347" t="s">
        <v>134</v>
      </c>
      <c r="D347">
        <f>INDEX(distances!$B$2:$AU$47,MATCH(A347,distances!$A$2:$A$47,0),MATCH(B347,distances!$B$1:$AU$1,0))</f>
        <v>121</v>
      </c>
      <c r="E347" s="7">
        <f>IF(Table10[[#This Row],[Asal]]="Jakarta",INDEX(param!$C$2:$E$5,MATCH(Table10[[#This Row],[Moda]],param!$A$2:$A$5,0),1),INDEX(param!$C$6:$E$9,MATCH(Table10[[#This Row],[Moda]],param!$A$6:$A$9,0),1))</f>
        <v>8186</v>
      </c>
      <c r="F347" s="7">
        <f>IF(Table10[[#This Row],[Asal]]="Jakarta",INDEX(param!$C$2:$E$5,MATCH(Table10[[#This Row],[Moda]],param!$A$2:$A$5,0),2),INDEX(param!$C$6:$E$9,MATCH(Table10[[#This Row],[Moda]],param!$A$6:$A$9,0),2))</f>
        <v>40806</v>
      </c>
      <c r="G347" s="7">
        <f>Table10[[#This Row],[jarak_param]]*Table10[[#This Row],[jarak]]</f>
        <v>4937526</v>
      </c>
      <c r="H347" s="3">
        <f>INDEX(param!$E$2:$E$5,MATCH(Table10[[#This Row],[Moda]],param!$A$2:$A$5,0))</f>
        <v>250</v>
      </c>
    </row>
    <row r="348" spans="1:8" x14ac:dyDescent="0.25">
      <c r="A348" t="s">
        <v>70</v>
      </c>
      <c r="B348" t="s">
        <v>71</v>
      </c>
      <c r="C348" t="s">
        <v>134</v>
      </c>
      <c r="D348">
        <f>INDEX(distances!$B$2:$AU$47,MATCH(A348,distances!$A$2:$A$47,0),MATCH(B348,distances!$B$1:$AU$1,0))</f>
        <v>903</v>
      </c>
      <c r="E348" s="7">
        <f>IF(Table10[[#This Row],[Asal]]="Jakarta",INDEX(param!$C$2:$E$5,MATCH(Table10[[#This Row],[Moda]],param!$A$2:$A$5,0),1),INDEX(param!$C$6:$E$9,MATCH(Table10[[#This Row],[Moda]],param!$A$6:$A$9,0),1))</f>
        <v>8186</v>
      </c>
      <c r="F348" s="7">
        <f>IF(Table10[[#This Row],[Asal]]="Jakarta",INDEX(param!$C$2:$E$5,MATCH(Table10[[#This Row],[Moda]],param!$A$2:$A$5,0),2),INDEX(param!$C$6:$E$9,MATCH(Table10[[#This Row],[Moda]],param!$A$6:$A$9,0),2))</f>
        <v>40806</v>
      </c>
      <c r="G348" s="7">
        <f>Table10[[#This Row],[jarak_param]]*Table10[[#This Row],[jarak]]</f>
        <v>36847818</v>
      </c>
      <c r="H348" s="3">
        <f>INDEX(param!$E$2:$E$5,MATCH(Table10[[#This Row],[Moda]],param!$A$2:$A$5,0))</f>
        <v>250</v>
      </c>
    </row>
    <row r="349" spans="1:8" x14ac:dyDescent="0.25">
      <c r="A349" t="s">
        <v>71</v>
      </c>
      <c r="B349" t="s">
        <v>56</v>
      </c>
      <c r="C349" t="s">
        <v>134</v>
      </c>
      <c r="D349">
        <f>INDEX(distances!$B$2:$AU$47,MATCH(A349,distances!$A$2:$A$47,0),MATCH(B349,distances!$B$1:$AU$1,0))</f>
        <v>2382</v>
      </c>
      <c r="E349" s="7">
        <f>IF(Table10[[#This Row],[Asal]]="Jakarta",INDEX(param!$C$2:$E$5,MATCH(Table10[[#This Row],[Moda]],param!$A$2:$A$5,0),1),INDEX(param!$C$6:$E$9,MATCH(Table10[[#This Row],[Moda]],param!$A$6:$A$9,0),1))</f>
        <v>8186</v>
      </c>
      <c r="F349" s="7">
        <f>IF(Table10[[#This Row],[Asal]]="Jakarta",INDEX(param!$C$2:$E$5,MATCH(Table10[[#This Row],[Moda]],param!$A$2:$A$5,0),2),INDEX(param!$C$6:$E$9,MATCH(Table10[[#This Row],[Moda]],param!$A$6:$A$9,0),2))</f>
        <v>40806</v>
      </c>
      <c r="G349" s="7">
        <f>Table10[[#This Row],[jarak_param]]*Table10[[#This Row],[jarak]]</f>
        <v>97199892</v>
      </c>
      <c r="H349" s="3">
        <f>INDEX(param!$E$2:$E$5,MATCH(Table10[[#This Row],[Moda]],param!$A$2:$A$5,0))</f>
        <v>250</v>
      </c>
    </row>
    <row r="350" spans="1:8" x14ac:dyDescent="0.25">
      <c r="A350" t="s">
        <v>71</v>
      </c>
      <c r="B350" t="s">
        <v>64</v>
      </c>
      <c r="C350" t="s">
        <v>134</v>
      </c>
      <c r="D350">
        <f>INDEX(distances!$B$2:$AU$47,MATCH(A350,distances!$A$2:$A$47,0),MATCH(B350,distances!$B$1:$AU$1,0))</f>
        <v>1363</v>
      </c>
      <c r="E350" s="7">
        <f>IF(Table10[[#This Row],[Asal]]="Jakarta",INDEX(param!$C$2:$E$5,MATCH(Table10[[#This Row],[Moda]],param!$A$2:$A$5,0),1),INDEX(param!$C$6:$E$9,MATCH(Table10[[#This Row],[Moda]],param!$A$6:$A$9,0),1))</f>
        <v>8186</v>
      </c>
      <c r="F350" s="7">
        <f>IF(Table10[[#This Row],[Asal]]="Jakarta",INDEX(param!$C$2:$E$5,MATCH(Table10[[#This Row],[Moda]],param!$A$2:$A$5,0),2),INDEX(param!$C$6:$E$9,MATCH(Table10[[#This Row],[Moda]],param!$A$6:$A$9,0),2))</f>
        <v>40806</v>
      </c>
      <c r="G350" s="7">
        <f>Table10[[#This Row],[jarak_param]]*Table10[[#This Row],[jarak]]</f>
        <v>55618578</v>
      </c>
      <c r="H350" s="3">
        <f>INDEX(param!$E$2:$E$5,MATCH(Table10[[#This Row],[Moda]],param!$A$2:$A$5,0))</f>
        <v>250</v>
      </c>
    </row>
    <row r="351" spans="1:8" x14ac:dyDescent="0.25">
      <c r="A351" t="s">
        <v>71</v>
      </c>
      <c r="B351" t="s">
        <v>65</v>
      </c>
      <c r="C351" t="s">
        <v>134</v>
      </c>
      <c r="D351">
        <f>INDEX(distances!$B$2:$AU$47,MATCH(A351,distances!$A$2:$A$47,0),MATCH(B351,distances!$B$1:$AU$1,0))</f>
        <v>1259</v>
      </c>
      <c r="E351" s="7">
        <f>IF(Table10[[#This Row],[Asal]]="Jakarta",INDEX(param!$C$2:$E$5,MATCH(Table10[[#This Row],[Moda]],param!$A$2:$A$5,0),1),INDEX(param!$C$6:$E$9,MATCH(Table10[[#This Row],[Moda]],param!$A$6:$A$9,0),1))</f>
        <v>8186</v>
      </c>
      <c r="F351" s="7">
        <f>IF(Table10[[#This Row],[Asal]]="Jakarta",INDEX(param!$C$2:$E$5,MATCH(Table10[[#This Row],[Moda]],param!$A$2:$A$5,0),2),INDEX(param!$C$6:$E$9,MATCH(Table10[[#This Row],[Moda]],param!$A$6:$A$9,0),2))</f>
        <v>40806</v>
      </c>
      <c r="G351" s="7">
        <f>Table10[[#This Row],[jarak_param]]*Table10[[#This Row],[jarak]]</f>
        <v>51374754</v>
      </c>
      <c r="H351" s="3">
        <f>INDEX(param!$E$2:$E$5,MATCH(Table10[[#This Row],[Moda]],param!$A$2:$A$5,0))</f>
        <v>250</v>
      </c>
    </row>
    <row r="352" spans="1:8" x14ac:dyDescent="0.25">
      <c r="A352" t="s">
        <v>71</v>
      </c>
      <c r="B352" t="s">
        <v>69</v>
      </c>
      <c r="C352" t="s">
        <v>134</v>
      </c>
      <c r="D352">
        <f>INDEX(distances!$B$2:$AU$47,MATCH(A352,distances!$A$2:$A$47,0),MATCH(B352,distances!$B$1:$AU$1,0))</f>
        <v>783</v>
      </c>
      <c r="E352" s="7">
        <f>IF(Table10[[#This Row],[Asal]]="Jakarta",INDEX(param!$C$2:$E$5,MATCH(Table10[[#This Row],[Moda]],param!$A$2:$A$5,0),1),INDEX(param!$C$6:$E$9,MATCH(Table10[[#This Row],[Moda]],param!$A$6:$A$9,0),1))</f>
        <v>8186</v>
      </c>
      <c r="F352" s="7">
        <f>IF(Table10[[#This Row],[Asal]]="Jakarta",INDEX(param!$C$2:$E$5,MATCH(Table10[[#This Row],[Moda]],param!$A$2:$A$5,0),2),INDEX(param!$C$6:$E$9,MATCH(Table10[[#This Row],[Moda]],param!$A$6:$A$9,0),2))</f>
        <v>40806</v>
      </c>
      <c r="G352" s="7">
        <f>Table10[[#This Row],[jarak_param]]*Table10[[#This Row],[jarak]]</f>
        <v>31951098</v>
      </c>
      <c r="H352" s="3">
        <f>INDEX(param!$E$2:$E$5,MATCH(Table10[[#This Row],[Moda]],param!$A$2:$A$5,0))</f>
        <v>250</v>
      </c>
    </row>
    <row r="353" spans="1:8" x14ac:dyDescent="0.25">
      <c r="A353" t="s">
        <v>71</v>
      </c>
      <c r="B353" t="s">
        <v>70</v>
      </c>
      <c r="C353" t="s">
        <v>134</v>
      </c>
      <c r="D353">
        <f>INDEX(distances!$B$2:$AU$47,MATCH(A353,distances!$A$2:$A$47,0),MATCH(B353,distances!$B$1:$AU$1,0))</f>
        <v>903</v>
      </c>
      <c r="E353" s="7">
        <f>IF(Table10[[#This Row],[Asal]]="Jakarta",INDEX(param!$C$2:$E$5,MATCH(Table10[[#This Row],[Moda]],param!$A$2:$A$5,0),1),INDEX(param!$C$6:$E$9,MATCH(Table10[[#This Row],[Moda]],param!$A$6:$A$9,0),1))</f>
        <v>8186</v>
      </c>
      <c r="F353" s="7">
        <f>IF(Table10[[#This Row],[Asal]]="Jakarta",INDEX(param!$C$2:$E$5,MATCH(Table10[[#This Row],[Moda]],param!$A$2:$A$5,0),2),INDEX(param!$C$6:$E$9,MATCH(Table10[[#This Row],[Moda]],param!$A$6:$A$9,0),2))</f>
        <v>40806</v>
      </c>
      <c r="G353" s="7">
        <f>Table10[[#This Row],[jarak_param]]*Table10[[#This Row],[jarak]]</f>
        <v>36847818</v>
      </c>
      <c r="H353" s="3">
        <f>INDEX(param!$E$2:$E$5,MATCH(Table10[[#This Row],[Moda]],param!$A$2:$A$5,0))</f>
        <v>250</v>
      </c>
    </row>
    <row r="354" spans="1:8" x14ac:dyDescent="0.25">
      <c r="A354" t="s">
        <v>72</v>
      </c>
      <c r="B354" t="s">
        <v>73</v>
      </c>
      <c r="C354" t="s">
        <v>134</v>
      </c>
      <c r="D354">
        <f>INDEX(distances!$B$2:$AU$47,MATCH(A354,distances!$A$2:$A$47,0),MATCH(B354,distances!$B$1:$AU$1,0))</f>
        <v>441</v>
      </c>
      <c r="E354" s="7">
        <f>IF(Table10[[#This Row],[Asal]]="Jakarta",INDEX(param!$C$2:$E$5,MATCH(Table10[[#This Row],[Moda]],param!$A$2:$A$5,0),1),INDEX(param!$C$6:$E$9,MATCH(Table10[[#This Row],[Moda]],param!$A$6:$A$9,0),1))</f>
        <v>8186</v>
      </c>
      <c r="F354" s="7">
        <f>IF(Table10[[#This Row],[Asal]]="Jakarta",INDEX(param!$C$2:$E$5,MATCH(Table10[[#This Row],[Moda]],param!$A$2:$A$5,0),2),INDEX(param!$C$6:$E$9,MATCH(Table10[[#This Row],[Moda]],param!$A$6:$A$9,0),2))</f>
        <v>40806</v>
      </c>
      <c r="G354" s="7">
        <f>Table10[[#This Row],[jarak_param]]*Table10[[#This Row],[jarak]]</f>
        <v>17995446</v>
      </c>
      <c r="H354" s="3">
        <f>INDEX(param!$E$2:$E$5,MATCH(Table10[[#This Row],[Moda]],param!$A$2:$A$5,0))</f>
        <v>250</v>
      </c>
    </row>
    <row r="355" spans="1:8" x14ac:dyDescent="0.25">
      <c r="A355" t="s">
        <v>72</v>
      </c>
      <c r="B355" t="s">
        <v>74</v>
      </c>
      <c r="C355" t="s">
        <v>134</v>
      </c>
      <c r="D355">
        <f>INDEX(distances!$B$2:$AU$47,MATCH(A355,distances!$A$2:$A$47,0),MATCH(B355,distances!$B$1:$AU$1,0))</f>
        <v>392</v>
      </c>
      <c r="E355" s="7">
        <f>IF(Table10[[#This Row],[Asal]]="Jakarta",INDEX(param!$C$2:$E$5,MATCH(Table10[[#This Row],[Moda]],param!$A$2:$A$5,0),1),INDEX(param!$C$6:$E$9,MATCH(Table10[[#This Row],[Moda]],param!$A$6:$A$9,0),1))</f>
        <v>8186</v>
      </c>
      <c r="F355" s="7">
        <f>IF(Table10[[#This Row],[Asal]]="Jakarta",INDEX(param!$C$2:$E$5,MATCH(Table10[[#This Row],[Moda]],param!$A$2:$A$5,0),2),INDEX(param!$C$6:$E$9,MATCH(Table10[[#This Row],[Moda]],param!$A$6:$A$9,0),2))</f>
        <v>40806</v>
      </c>
      <c r="G355" s="7">
        <f>Table10[[#This Row],[jarak_param]]*Table10[[#This Row],[jarak]]</f>
        <v>15995952</v>
      </c>
      <c r="H355" s="3">
        <f>INDEX(param!$E$2:$E$5,MATCH(Table10[[#This Row],[Moda]],param!$A$2:$A$5,0))</f>
        <v>250</v>
      </c>
    </row>
    <row r="356" spans="1:8" x14ac:dyDescent="0.25">
      <c r="A356" t="s">
        <v>72</v>
      </c>
      <c r="B356" t="s">
        <v>75</v>
      </c>
      <c r="C356" t="s">
        <v>134</v>
      </c>
      <c r="D356">
        <f>INDEX(distances!$B$2:$AU$47,MATCH(A356,distances!$A$2:$A$47,0),MATCH(B356,distances!$B$1:$AU$1,0))</f>
        <v>925</v>
      </c>
      <c r="E356" s="7">
        <f>IF(Table10[[#This Row],[Asal]]="Jakarta",INDEX(param!$C$2:$E$5,MATCH(Table10[[#This Row],[Moda]],param!$A$2:$A$5,0),1),INDEX(param!$C$6:$E$9,MATCH(Table10[[#This Row],[Moda]],param!$A$6:$A$9,0),1))</f>
        <v>8186</v>
      </c>
      <c r="F356" s="7">
        <f>IF(Table10[[#This Row],[Asal]]="Jakarta",INDEX(param!$C$2:$E$5,MATCH(Table10[[#This Row],[Moda]],param!$A$2:$A$5,0),2),INDEX(param!$C$6:$E$9,MATCH(Table10[[#This Row],[Moda]],param!$A$6:$A$9,0),2))</f>
        <v>40806</v>
      </c>
      <c r="G356" s="7">
        <f>Table10[[#This Row],[jarak_param]]*Table10[[#This Row],[jarak]]</f>
        <v>37745550</v>
      </c>
      <c r="H356" s="3">
        <f>INDEX(param!$E$2:$E$5,MATCH(Table10[[#This Row],[Moda]],param!$A$2:$A$5,0))</f>
        <v>250</v>
      </c>
    </row>
    <row r="357" spans="1:8" x14ac:dyDescent="0.25">
      <c r="A357" t="s">
        <v>72</v>
      </c>
      <c r="B357" t="s">
        <v>76</v>
      </c>
      <c r="C357" t="s">
        <v>134</v>
      </c>
      <c r="D357">
        <f>INDEX(distances!$B$2:$AU$47,MATCH(A357,distances!$A$2:$A$47,0),MATCH(B357,distances!$B$1:$AU$1,0))</f>
        <v>994</v>
      </c>
      <c r="E357" s="7">
        <f>IF(Table10[[#This Row],[Asal]]="Jakarta",INDEX(param!$C$2:$E$5,MATCH(Table10[[#This Row],[Moda]],param!$A$2:$A$5,0),1),INDEX(param!$C$6:$E$9,MATCH(Table10[[#This Row],[Moda]],param!$A$6:$A$9,0),1))</f>
        <v>8186</v>
      </c>
      <c r="F357" s="7">
        <f>IF(Table10[[#This Row],[Asal]]="Jakarta",INDEX(param!$C$2:$E$5,MATCH(Table10[[#This Row],[Moda]],param!$A$2:$A$5,0),2),INDEX(param!$C$6:$E$9,MATCH(Table10[[#This Row],[Moda]],param!$A$6:$A$9,0),2))</f>
        <v>40806</v>
      </c>
      <c r="G357" s="7">
        <f>Table10[[#This Row],[jarak_param]]*Table10[[#This Row],[jarak]]</f>
        <v>40561164</v>
      </c>
      <c r="H357" s="3">
        <f>INDEX(param!$E$2:$E$5,MATCH(Table10[[#This Row],[Moda]],param!$A$2:$A$5,0))</f>
        <v>250</v>
      </c>
    </row>
    <row r="358" spans="1:8" x14ac:dyDescent="0.25">
      <c r="A358" t="s">
        <v>72</v>
      </c>
      <c r="B358" t="s">
        <v>78</v>
      </c>
      <c r="C358" t="s">
        <v>134</v>
      </c>
      <c r="D358">
        <f>INDEX(distances!$B$2:$AU$47,MATCH(A358,distances!$A$2:$A$47,0),MATCH(B358,distances!$B$1:$AU$1,0))</f>
        <v>1335</v>
      </c>
      <c r="E358" s="7">
        <f>IF(Table10[[#This Row],[Asal]]="Jakarta",INDEX(param!$C$2:$E$5,MATCH(Table10[[#This Row],[Moda]],param!$A$2:$A$5,0),1),INDEX(param!$C$6:$E$9,MATCH(Table10[[#This Row],[Moda]],param!$A$6:$A$9,0),1))</f>
        <v>8186</v>
      </c>
      <c r="F358" s="7">
        <f>IF(Table10[[#This Row],[Asal]]="Jakarta",INDEX(param!$C$2:$E$5,MATCH(Table10[[#This Row],[Moda]],param!$A$2:$A$5,0),2),INDEX(param!$C$6:$E$9,MATCH(Table10[[#This Row],[Moda]],param!$A$6:$A$9,0),2))</f>
        <v>40806</v>
      </c>
      <c r="G358" s="7">
        <f>Table10[[#This Row],[jarak_param]]*Table10[[#This Row],[jarak]]</f>
        <v>54476010</v>
      </c>
      <c r="H358" s="3">
        <f>INDEX(param!$E$2:$E$5,MATCH(Table10[[#This Row],[Moda]],param!$A$2:$A$5,0))</f>
        <v>250</v>
      </c>
    </row>
    <row r="359" spans="1:8" x14ac:dyDescent="0.25">
      <c r="A359" t="s">
        <v>73</v>
      </c>
      <c r="B359" t="s">
        <v>72</v>
      </c>
      <c r="C359" t="s">
        <v>134</v>
      </c>
      <c r="D359">
        <f>INDEX(distances!$B$2:$AU$47,MATCH(A359,distances!$A$2:$A$47,0),MATCH(B359,distances!$B$1:$AU$1,0))</f>
        <v>441</v>
      </c>
      <c r="E359" s="7">
        <f>IF(Table10[[#This Row],[Asal]]="Jakarta",INDEX(param!$C$2:$E$5,MATCH(Table10[[#This Row],[Moda]],param!$A$2:$A$5,0),1),INDEX(param!$C$6:$E$9,MATCH(Table10[[#This Row],[Moda]],param!$A$6:$A$9,0),1))</f>
        <v>8186</v>
      </c>
      <c r="F359" s="7">
        <f>IF(Table10[[#This Row],[Asal]]="Jakarta",INDEX(param!$C$2:$E$5,MATCH(Table10[[#This Row],[Moda]],param!$A$2:$A$5,0),2),INDEX(param!$C$6:$E$9,MATCH(Table10[[#This Row],[Moda]],param!$A$6:$A$9,0),2))</f>
        <v>40806</v>
      </c>
      <c r="G359" s="7">
        <f>Table10[[#This Row],[jarak_param]]*Table10[[#This Row],[jarak]]</f>
        <v>17995446</v>
      </c>
      <c r="H359" s="3">
        <f>INDEX(param!$E$2:$E$5,MATCH(Table10[[#This Row],[Moda]],param!$A$2:$A$5,0))</f>
        <v>250</v>
      </c>
    </row>
    <row r="360" spans="1:8" x14ac:dyDescent="0.25">
      <c r="A360" t="s">
        <v>73</v>
      </c>
      <c r="B360" t="s">
        <v>74</v>
      </c>
      <c r="C360" t="s">
        <v>134</v>
      </c>
      <c r="D360">
        <f>INDEX(distances!$B$2:$AU$47,MATCH(A360,distances!$A$2:$A$47,0),MATCH(B360,distances!$B$1:$AU$1,0))</f>
        <v>833</v>
      </c>
      <c r="E360" s="7">
        <f>IF(Table10[[#This Row],[Asal]]="Jakarta",INDEX(param!$C$2:$E$5,MATCH(Table10[[#This Row],[Moda]],param!$A$2:$A$5,0),1),INDEX(param!$C$6:$E$9,MATCH(Table10[[#This Row],[Moda]],param!$A$6:$A$9,0),1))</f>
        <v>8186</v>
      </c>
      <c r="F360" s="7">
        <f>IF(Table10[[#This Row],[Asal]]="Jakarta",INDEX(param!$C$2:$E$5,MATCH(Table10[[#This Row],[Moda]],param!$A$2:$A$5,0),2),INDEX(param!$C$6:$E$9,MATCH(Table10[[#This Row],[Moda]],param!$A$6:$A$9,0),2))</f>
        <v>40806</v>
      </c>
      <c r="G360" s="7">
        <f>Table10[[#This Row],[jarak_param]]*Table10[[#This Row],[jarak]]</f>
        <v>33991398</v>
      </c>
      <c r="H360" s="3">
        <f>INDEX(param!$E$2:$E$5,MATCH(Table10[[#This Row],[Moda]],param!$A$2:$A$5,0))</f>
        <v>250</v>
      </c>
    </row>
    <row r="361" spans="1:8" x14ac:dyDescent="0.25">
      <c r="A361" t="s">
        <v>73</v>
      </c>
      <c r="B361" t="s">
        <v>75</v>
      </c>
      <c r="C361" t="s">
        <v>134</v>
      </c>
      <c r="D361">
        <f>INDEX(distances!$B$2:$AU$47,MATCH(A361,distances!$A$2:$A$47,0),MATCH(B361,distances!$B$1:$AU$1,0))</f>
        <v>1020</v>
      </c>
      <c r="E361" s="7">
        <f>IF(Table10[[#This Row],[Asal]]="Jakarta",INDEX(param!$C$2:$E$5,MATCH(Table10[[#This Row],[Moda]],param!$A$2:$A$5,0),1),INDEX(param!$C$6:$E$9,MATCH(Table10[[#This Row],[Moda]],param!$A$6:$A$9,0),1))</f>
        <v>8186</v>
      </c>
      <c r="F361" s="7">
        <f>IF(Table10[[#This Row],[Asal]]="Jakarta",INDEX(param!$C$2:$E$5,MATCH(Table10[[#This Row],[Moda]],param!$A$2:$A$5,0),2),INDEX(param!$C$6:$E$9,MATCH(Table10[[#This Row],[Moda]],param!$A$6:$A$9,0),2))</f>
        <v>40806</v>
      </c>
      <c r="G361" s="7">
        <f>Table10[[#This Row],[jarak_param]]*Table10[[#This Row],[jarak]]</f>
        <v>41622120</v>
      </c>
      <c r="H361" s="3">
        <f>INDEX(param!$E$2:$E$5,MATCH(Table10[[#This Row],[Moda]],param!$A$2:$A$5,0))</f>
        <v>250</v>
      </c>
    </row>
    <row r="362" spans="1:8" x14ac:dyDescent="0.25">
      <c r="A362" t="s">
        <v>73</v>
      </c>
      <c r="B362" t="s">
        <v>76</v>
      </c>
      <c r="C362" t="s">
        <v>134</v>
      </c>
      <c r="D362">
        <f>INDEX(distances!$B$2:$AU$47,MATCH(A362,distances!$A$2:$A$47,0),MATCH(B362,distances!$B$1:$AU$1,0))</f>
        <v>1394</v>
      </c>
      <c r="E362" s="7">
        <f>IF(Table10[[#This Row],[Asal]]="Jakarta",INDEX(param!$C$2:$E$5,MATCH(Table10[[#This Row],[Moda]],param!$A$2:$A$5,0),1),INDEX(param!$C$6:$E$9,MATCH(Table10[[#This Row],[Moda]],param!$A$6:$A$9,0),1))</f>
        <v>8186</v>
      </c>
      <c r="F362" s="7">
        <f>IF(Table10[[#This Row],[Asal]]="Jakarta",INDEX(param!$C$2:$E$5,MATCH(Table10[[#This Row],[Moda]],param!$A$2:$A$5,0),2),INDEX(param!$C$6:$E$9,MATCH(Table10[[#This Row],[Moda]],param!$A$6:$A$9,0),2))</f>
        <v>40806</v>
      </c>
      <c r="G362" s="7">
        <f>Table10[[#This Row],[jarak_param]]*Table10[[#This Row],[jarak]]</f>
        <v>56883564</v>
      </c>
      <c r="H362" s="3">
        <f>INDEX(param!$E$2:$E$5,MATCH(Table10[[#This Row],[Moda]],param!$A$2:$A$5,0))</f>
        <v>250</v>
      </c>
    </row>
    <row r="363" spans="1:8" x14ac:dyDescent="0.25">
      <c r="A363" t="s">
        <v>73</v>
      </c>
      <c r="B363" t="s">
        <v>78</v>
      </c>
      <c r="C363" t="s">
        <v>134</v>
      </c>
      <c r="D363">
        <f>INDEX(distances!$B$2:$AU$47,MATCH(A363,distances!$A$2:$A$47,0),MATCH(B363,distances!$B$1:$AU$1,0))</f>
        <v>1776</v>
      </c>
      <c r="E363" s="7">
        <f>IF(Table10[[#This Row],[Asal]]="Jakarta",INDEX(param!$C$2:$E$5,MATCH(Table10[[#This Row],[Moda]],param!$A$2:$A$5,0),1),INDEX(param!$C$6:$E$9,MATCH(Table10[[#This Row],[Moda]],param!$A$6:$A$9,0),1))</f>
        <v>8186</v>
      </c>
      <c r="F363" s="7">
        <f>IF(Table10[[#This Row],[Asal]]="Jakarta",INDEX(param!$C$2:$E$5,MATCH(Table10[[#This Row],[Moda]],param!$A$2:$A$5,0),2),INDEX(param!$C$6:$E$9,MATCH(Table10[[#This Row],[Moda]],param!$A$6:$A$9,0),2))</f>
        <v>40806</v>
      </c>
      <c r="G363" s="7">
        <f>Table10[[#This Row],[jarak_param]]*Table10[[#This Row],[jarak]]</f>
        <v>72471456</v>
      </c>
      <c r="H363" s="3">
        <f>INDEX(param!$E$2:$E$5,MATCH(Table10[[#This Row],[Moda]],param!$A$2:$A$5,0))</f>
        <v>250</v>
      </c>
    </row>
    <row r="364" spans="1:8" x14ac:dyDescent="0.25">
      <c r="A364" t="s">
        <v>74</v>
      </c>
      <c r="B364" t="s">
        <v>72</v>
      </c>
      <c r="C364" t="s">
        <v>134</v>
      </c>
      <c r="D364">
        <f>INDEX(distances!$B$2:$AU$47,MATCH(A364,distances!$A$2:$A$47,0),MATCH(B364,distances!$B$1:$AU$1,0))</f>
        <v>392</v>
      </c>
      <c r="E364" s="7">
        <f>IF(Table10[[#This Row],[Asal]]="Jakarta",INDEX(param!$C$2:$E$5,MATCH(Table10[[#This Row],[Moda]],param!$A$2:$A$5,0),1),INDEX(param!$C$6:$E$9,MATCH(Table10[[#This Row],[Moda]],param!$A$6:$A$9,0),1))</f>
        <v>8186</v>
      </c>
      <c r="F364" s="7">
        <f>IF(Table10[[#This Row],[Asal]]="Jakarta",INDEX(param!$C$2:$E$5,MATCH(Table10[[#This Row],[Moda]],param!$A$2:$A$5,0),2),INDEX(param!$C$6:$E$9,MATCH(Table10[[#This Row],[Moda]],param!$A$6:$A$9,0),2))</f>
        <v>40806</v>
      </c>
      <c r="G364" s="7">
        <f>Table10[[#This Row],[jarak_param]]*Table10[[#This Row],[jarak]]</f>
        <v>15995952</v>
      </c>
      <c r="H364" s="3">
        <f>INDEX(param!$E$2:$E$5,MATCH(Table10[[#This Row],[Moda]],param!$A$2:$A$5,0))</f>
        <v>250</v>
      </c>
    </row>
    <row r="365" spans="1:8" x14ac:dyDescent="0.25">
      <c r="A365" t="s">
        <v>74</v>
      </c>
      <c r="B365" t="s">
        <v>73</v>
      </c>
      <c r="C365" t="s">
        <v>134</v>
      </c>
      <c r="D365">
        <f>INDEX(distances!$B$2:$AU$47,MATCH(A365,distances!$A$2:$A$47,0),MATCH(B365,distances!$B$1:$AU$1,0))</f>
        <v>833</v>
      </c>
      <c r="E365" s="7">
        <f>IF(Table10[[#This Row],[Asal]]="Jakarta",INDEX(param!$C$2:$E$5,MATCH(Table10[[#This Row],[Moda]],param!$A$2:$A$5,0),1),INDEX(param!$C$6:$E$9,MATCH(Table10[[#This Row],[Moda]],param!$A$6:$A$9,0),1))</f>
        <v>8186</v>
      </c>
      <c r="F365" s="7">
        <f>IF(Table10[[#This Row],[Asal]]="Jakarta",INDEX(param!$C$2:$E$5,MATCH(Table10[[#This Row],[Moda]],param!$A$2:$A$5,0),2),INDEX(param!$C$6:$E$9,MATCH(Table10[[#This Row],[Moda]],param!$A$6:$A$9,0),2))</f>
        <v>40806</v>
      </c>
      <c r="G365" s="7">
        <f>Table10[[#This Row],[jarak_param]]*Table10[[#This Row],[jarak]]</f>
        <v>33991398</v>
      </c>
      <c r="H365" s="3">
        <f>INDEX(param!$E$2:$E$5,MATCH(Table10[[#This Row],[Moda]],param!$A$2:$A$5,0))</f>
        <v>250</v>
      </c>
    </row>
    <row r="366" spans="1:8" x14ac:dyDescent="0.25">
      <c r="A366" t="s">
        <v>74</v>
      </c>
      <c r="B366" t="s">
        <v>75</v>
      </c>
      <c r="C366" t="s">
        <v>134</v>
      </c>
      <c r="D366">
        <f>INDEX(distances!$B$2:$AU$47,MATCH(A366,distances!$A$2:$A$47,0),MATCH(B366,distances!$B$1:$AU$1,0))</f>
        <v>786</v>
      </c>
      <c r="E366" s="7">
        <f>IF(Table10[[#This Row],[Asal]]="Jakarta",INDEX(param!$C$2:$E$5,MATCH(Table10[[#This Row],[Moda]],param!$A$2:$A$5,0),1),INDEX(param!$C$6:$E$9,MATCH(Table10[[#This Row],[Moda]],param!$A$6:$A$9,0),1))</f>
        <v>8186</v>
      </c>
      <c r="F366" s="7">
        <f>IF(Table10[[#This Row],[Asal]]="Jakarta",INDEX(param!$C$2:$E$5,MATCH(Table10[[#This Row],[Moda]],param!$A$2:$A$5,0),2),INDEX(param!$C$6:$E$9,MATCH(Table10[[#This Row],[Moda]],param!$A$6:$A$9,0),2))</f>
        <v>40806</v>
      </c>
      <c r="G366" s="7">
        <f>Table10[[#This Row],[jarak_param]]*Table10[[#This Row],[jarak]]</f>
        <v>32073516</v>
      </c>
      <c r="H366" s="3">
        <f>INDEX(param!$E$2:$E$5,MATCH(Table10[[#This Row],[Moda]],param!$A$2:$A$5,0))</f>
        <v>250</v>
      </c>
    </row>
    <row r="367" spans="1:8" x14ac:dyDescent="0.25">
      <c r="A367" t="s">
        <v>74</v>
      </c>
      <c r="B367" t="s">
        <v>76</v>
      </c>
      <c r="C367" t="s">
        <v>134</v>
      </c>
      <c r="D367">
        <f>INDEX(distances!$B$2:$AU$47,MATCH(A367,distances!$A$2:$A$47,0),MATCH(B367,distances!$B$1:$AU$1,0))</f>
        <v>603</v>
      </c>
      <c r="E367" s="7">
        <f>IF(Table10[[#This Row],[Asal]]="Jakarta",INDEX(param!$C$2:$E$5,MATCH(Table10[[#This Row],[Moda]],param!$A$2:$A$5,0),1),INDEX(param!$C$6:$E$9,MATCH(Table10[[#This Row],[Moda]],param!$A$6:$A$9,0),1))</f>
        <v>8186</v>
      </c>
      <c r="F367" s="7">
        <f>IF(Table10[[#This Row],[Asal]]="Jakarta",INDEX(param!$C$2:$E$5,MATCH(Table10[[#This Row],[Moda]],param!$A$2:$A$5,0),2),INDEX(param!$C$6:$E$9,MATCH(Table10[[#This Row],[Moda]],param!$A$6:$A$9,0),2))</f>
        <v>40806</v>
      </c>
      <c r="G367" s="7">
        <f>Table10[[#This Row],[jarak_param]]*Table10[[#This Row],[jarak]]</f>
        <v>24606018</v>
      </c>
      <c r="H367" s="3">
        <f>INDEX(param!$E$2:$E$5,MATCH(Table10[[#This Row],[Moda]],param!$A$2:$A$5,0))</f>
        <v>250</v>
      </c>
    </row>
    <row r="368" spans="1:8" x14ac:dyDescent="0.25">
      <c r="A368" t="s">
        <v>74</v>
      </c>
      <c r="B368" t="s">
        <v>78</v>
      </c>
      <c r="C368" t="s">
        <v>134</v>
      </c>
      <c r="D368">
        <f>INDEX(distances!$B$2:$AU$47,MATCH(A368,distances!$A$2:$A$47,0),MATCH(B368,distances!$B$1:$AU$1,0))</f>
        <v>945</v>
      </c>
      <c r="E368" s="7">
        <f>IF(Table10[[#This Row],[Asal]]="Jakarta",INDEX(param!$C$2:$E$5,MATCH(Table10[[#This Row],[Moda]],param!$A$2:$A$5,0),1),INDEX(param!$C$6:$E$9,MATCH(Table10[[#This Row],[Moda]],param!$A$6:$A$9,0),1))</f>
        <v>8186</v>
      </c>
      <c r="F368" s="7">
        <f>IF(Table10[[#This Row],[Asal]]="Jakarta",INDEX(param!$C$2:$E$5,MATCH(Table10[[#This Row],[Moda]],param!$A$2:$A$5,0),2),INDEX(param!$C$6:$E$9,MATCH(Table10[[#This Row],[Moda]],param!$A$6:$A$9,0),2))</f>
        <v>40806</v>
      </c>
      <c r="G368" s="7">
        <f>Table10[[#This Row],[jarak_param]]*Table10[[#This Row],[jarak]]</f>
        <v>38561670</v>
      </c>
      <c r="H368" s="3">
        <f>INDEX(param!$E$2:$E$5,MATCH(Table10[[#This Row],[Moda]],param!$A$2:$A$5,0))</f>
        <v>250</v>
      </c>
    </row>
    <row r="369" spans="1:8" x14ac:dyDescent="0.25">
      <c r="A369" t="s">
        <v>75</v>
      </c>
      <c r="B369" t="s">
        <v>72</v>
      </c>
      <c r="C369" t="s">
        <v>134</v>
      </c>
      <c r="D369">
        <f>INDEX(distances!$B$2:$AU$47,MATCH(A369,distances!$A$2:$A$47,0),MATCH(B369,distances!$B$1:$AU$1,0))</f>
        <v>925</v>
      </c>
      <c r="E369" s="7">
        <f>IF(Table10[[#This Row],[Asal]]="Jakarta",INDEX(param!$C$2:$E$5,MATCH(Table10[[#This Row],[Moda]],param!$A$2:$A$5,0),1),INDEX(param!$C$6:$E$9,MATCH(Table10[[#This Row],[Moda]],param!$A$6:$A$9,0),1))</f>
        <v>8186</v>
      </c>
      <c r="F369" s="7">
        <f>IF(Table10[[#This Row],[Asal]]="Jakarta",INDEX(param!$C$2:$E$5,MATCH(Table10[[#This Row],[Moda]],param!$A$2:$A$5,0),2),INDEX(param!$C$6:$E$9,MATCH(Table10[[#This Row],[Moda]],param!$A$6:$A$9,0),2))</f>
        <v>40806</v>
      </c>
      <c r="G369" s="7">
        <f>Table10[[#This Row],[jarak_param]]*Table10[[#This Row],[jarak]]</f>
        <v>37745550</v>
      </c>
      <c r="H369" s="3">
        <f>INDEX(param!$E$2:$E$5,MATCH(Table10[[#This Row],[Moda]],param!$A$2:$A$5,0))</f>
        <v>250</v>
      </c>
    </row>
    <row r="370" spans="1:8" x14ac:dyDescent="0.25">
      <c r="A370" t="s">
        <v>75</v>
      </c>
      <c r="B370" t="s">
        <v>73</v>
      </c>
      <c r="C370" t="s">
        <v>134</v>
      </c>
      <c r="D370">
        <f>INDEX(distances!$B$2:$AU$47,MATCH(A370,distances!$A$2:$A$47,0),MATCH(B370,distances!$B$1:$AU$1,0))</f>
        <v>1020</v>
      </c>
      <c r="E370" s="7">
        <f>IF(Table10[[#This Row],[Asal]]="Jakarta",INDEX(param!$C$2:$E$5,MATCH(Table10[[#This Row],[Moda]],param!$A$2:$A$5,0),1),INDEX(param!$C$6:$E$9,MATCH(Table10[[#This Row],[Moda]],param!$A$6:$A$9,0),1))</f>
        <v>8186</v>
      </c>
      <c r="F370" s="7">
        <f>IF(Table10[[#This Row],[Asal]]="Jakarta",INDEX(param!$C$2:$E$5,MATCH(Table10[[#This Row],[Moda]],param!$A$2:$A$5,0),2),INDEX(param!$C$6:$E$9,MATCH(Table10[[#This Row],[Moda]],param!$A$6:$A$9,0),2))</f>
        <v>40806</v>
      </c>
      <c r="G370" s="7">
        <f>Table10[[#This Row],[jarak_param]]*Table10[[#This Row],[jarak]]</f>
        <v>41622120</v>
      </c>
      <c r="H370" s="3">
        <f>INDEX(param!$E$2:$E$5,MATCH(Table10[[#This Row],[Moda]],param!$A$2:$A$5,0))</f>
        <v>250</v>
      </c>
    </row>
    <row r="371" spans="1:8" x14ac:dyDescent="0.25">
      <c r="A371" t="s">
        <v>75</v>
      </c>
      <c r="B371" t="s">
        <v>74</v>
      </c>
      <c r="C371" t="s">
        <v>134</v>
      </c>
      <c r="D371">
        <f>INDEX(distances!$B$2:$AU$47,MATCH(A371,distances!$A$2:$A$47,0),MATCH(B371,distances!$B$1:$AU$1,0))</f>
        <v>786</v>
      </c>
      <c r="E371" s="7">
        <f>IF(Table10[[#This Row],[Asal]]="Jakarta",INDEX(param!$C$2:$E$5,MATCH(Table10[[#This Row],[Moda]],param!$A$2:$A$5,0),1),INDEX(param!$C$6:$E$9,MATCH(Table10[[#This Row],[Moda]],param!$A$6:$A$9,0),1))</f>
        <v>8186</v>
      </c>
      <c r="F371" s="7">
        <f>IF(Table10[[#This Row],[Asal]]="Jakarta",INDEX(param!$C$2:$E$5,MATCH(Table10[[#This Row],[Moda]],param!$A$2:$A$5,0),2),INDEX(param!$C$6:$E$9,MATCH(Table10[[#This Row],[Moda]],param!$A$6:$A$9,0),2))</f>
        <v>40806</v>
      </c>
      <c r="G371" s="7">
        <f>Table10[[#This Row],[jarak_param]]*Table10[[#This Row],[jarak]]</f>
        <v>32073516</v>
      </c>
      <c r="H371" s="3">
        <f>INDEX(param!$E$2:$E$5,MATCH(Table10[[#This Row],[Moda]],param!$A$2:$A$5,0))</f>
        <v>250</v>
      </c>
    </row>
    <row r="372" spans="1:8" x14ac:dyDescent="0.25">
      <c r="A372" t="s">
        <v>75</v>
      </c>
      <c r="B372" t="s">
        <v>76</v>
      </c>
      <c r="C372" t="s">
        <v>134</v>
      </c>
      <c r="D372">
        <f>INDEX(distances!$B$2:$AU$47,MATCH(A372,distances!$A$2:$A$47,0),MATCH(B372,distances!$B$1:$AU$1,0))</f>
        <v>1264</v>
      </c>
      <c r="E372" s="7">
        <f>IF(Table10[[#This Row],[Asal]]="Jakarta",INDEX(param!$C$2:$E$5,MATCH(Table10[[#This Row],[Moda]],param!$A$2:$A$5,0),1),INDEX(param!$C$6:$E$9,MATCH(Table10[[#This Row],[Moda]],param!$A$6:$A$9,0),1))</f>
        <v>8186</v>
      </c>
      <c r="F372" s="7">
        <f>IF(Table10[[#This Row],[Asal]]="Jakarta",INDEX(param!$C$2:$E$5,MATCH(Table10[[#This Row],[Moda]],param!$A$2:$A$5,0),2),INDEX(param!$C$6:$E$9,MATCH(Table10[[#This Row],[Moda]],param!$A$6:$A$9,0),2))</f>
        <v>40806</v>
      </c>
      <c r="G372" s="7">
        <f>Table10[[#This Row],[jarak_param]]*Table10[[#This Row],[jarak]]</f>
        <v>51578784</v>
      </c>
      <c r="H372" s="3">
        <f>INDEX(param!$E$2:$E$5,MATCH(Table10[[#This Row],[Moda]],param!$A$2:$A$5,0))</f>
        <v>250</v>
      </c>
    </row>
    <row r="373" spans="1:8" x14ac:dyDescent="0.25">
      <c r="A373" t="s">
        <v>75</v>
      </c>
      <c r="B373" t="s">
        <v>78</v>
      </c>
      <c r="C373" t="s">
        <v>134</v>
      </c>
      <c r="D373">
        <f>INDEX(distances!$B$2:$AU$47,MATCH(A373,distances!$A$2:$A$47,0),MATCH(B373,distances!$B$1:$AU$1,0))</f>
        <v>1604</v>
      </c>
      <c r="E373" s="7">
        <f>IF(Table10[[#This Row],[Asal]]="Jakarta",INDEX(param!$C$2:$E$5,MATCH(Table10[[#This Row],[Moda]],param!$A$2:$A$5,0),1),INDEX(param!$C$6:$E$9,MATCH(Table10[[#This Row],[Moda]],param!$A$6:$A$9,0),1))</f>
        <v>8186</v>
      </c>
      <c r="F373" s="7">
        <f>IF(Table10[[#This Row],[Asal]]="Jakarta",INDEX(param!$C$2:$E$5,MATCH(Table10[[#This Row],[Moda]],param!$A$2:$A$5,0),2),INDEX(param!$C$6:$E$9,MATCH(Table10[[#This Row],[Moda]],param!$A$6:$A$9,0),2))</f>
        <v>40806</v>
      </c>
      <c r="G373" s="7">
        <f>Table10[[#This Row],[jarak_param]]*Table10[[#This Row],[jarak]]</f>
        <v>65452824</v>
      </c>
      <c r="H373" s="3">
        <f>INDEX(param!$E$2:$E$5,MATCH(Table10[[#This Row],[Moda]],param!$A$2:$A$5,0))</f>
        <v>250</v>
      </c>
    </row>
    <row r="374" spans="1:8" x14ac:dyDescent="0.25">
      <c r="A374" t="s">
        <v>76</v>
      </c>
      <c r="B374" t="s">
        <v>72</v>
      </c>
      <c r="C374" t="s">
        <v>134</v>
      </c>
      <c r="D374">
        <f>INDEX(distances!$B$2:$AU$47,MATCH(A374,distances!$A$2:$A$47,0),MATCH(B374,distances!$B$1:$AU$1,0))</f>
        <v>994</v>
      </c>
      <c r="E374" s="7">
        <f>IF(Table10[[#This Row],[Asal]]="Jakarta",INDEX(param!$C$2:$E$5,MATCH(Table10[[#This Row],[Moda]],param!$A$2:$A$5,0),1),INDEX(param!$C$6:$E$9,MATCH(Table10[[#This Row],[Moda]],param!$A$6:$A$9,0),1))</f>
        <v>8186</v>
      </c>
      <c r="F374" s="7">
        <f>IF(Table10[[#This Row],[Asal]]="Jakarta",INDEX(param!$C$2:$E$5,MATCH(Table10[[#This Row],[Moda]],param!$A$2:$A$5,0),2),INDEX(param!$C$6:$E$9,MATCH(Table10[[#This Row],[Moda]],param!$A$6:$A$9,0),2))</f>
        <v>40806</v>
      </c>
      <c r="G374" s="7">
        <f>Table10[[#This Row],[jarak_param]]*Table10[[#This Row],[jarak]]</f>
        <v>40561164</v>
      </c>
      <c r="H374" s="3">
        <f>INDEX(param!$E$2:$E$5,MATCH(Table10[[#This Row],[Moda]],param!$A$2:$A$5,0))</f>
        <v>250</v>
      </c>
    </row>
    <row r="375" spans="1:8" x14ac:dyDescent="0.25">
      <c r="A375" t="s">
        <v>76</v>
      </c>
      <c r="B375" t="s">
        <v>73</v>
      </c>
      <c r="C375" t="s">
        <v>134</v>
      </c>
      <c r="D375">
        <f>INDEX(distances!$B$2:$AU$47,MATCH(A375,distances!$A$2:$A$47,0),MATCH(B375,distances!$B$1:$AU$1,0))</f>
        <v>1394</v>
      </c>
      <c r="E375" s="7">
        <f>IF(Table10[[#This Row],[Asal]]="Jakarta",INDEX(param!$C$2:$E$5,MATCH(Table10[[#This Row],[Moda]],param!$A$2:$A$5,0),1),INDEX(param!$C$6:$E$9,MATCH(Table10[[#This Row],[Moda]],param!$A$6:$A$9,0),1))</f>
        <v>8186</v>
      </c>
      <c r="F375" s="7">
        <f>IF(Table10[[#This Row],[Asal]]="Jakarta",INDEX(param!$C$2:$E$5,MATCH(Table10[[#This Row],[Moda]],param!$A$2:$A$5,0),2),INDEX(param!$C$6:$E$9,MATCH(Table10[[#This Row],[Moda]],param!$A$6:$A$9,0),2))</f>
        <v>40806</v>
      </c>
      <c r="G375" s="7">
        <f>Table10[[#This Row],[jarak_param]]*Table10[[#This Row],[jarak]]</f>
        <v>56883564</v>
      </c>
      <c r="H375" s="3">
        <f>INDEX(param!$E$2:$E$5,MATCH(Table10[[#This Row],[Moda]],param!$A$2:$A$5,0))</f>
        <v>250</v>
      </c>
    </row>
    <row r="376" spans="1:8" x14ac:dyDescent="0.25">
      <c r="A376" t="s">
        <v>76</v>
      </c>
      <c r="B376" t="s">
        <v>74</v>
      </c>
      <c r="C376" t="s">
        <v>134</v>
      </c>
      <c r="D376">
        <f>INDEX(distances!$B$2:$AU$47,MATCH(A376,distances!$A$2:$A$47,0),MATCH(B376,distances!$B$1:$AU$1,0))</f>
        <v>603</v>
      </c>
      <c r="E376" s="7">
        <f>IF(Table10[[#This Row],[Asal]]="Jakarta",INDEX(param!$C$2:$E$5,MATCH(Table10[[#This Row],[Moda]],param!$A$2:$A$5,0),1),INDEX(param!$C$6:$E$9,MATCH(Table10[[#This Row],[Moda]],param!$A$6:$A$9,0),1))</f>
        <v>8186</v>
      </c>
      <c r="F376" s="7">
        <f>IF(Table10[[#This Row],[Asal]]="Jakarta",INDEX(param!$C$2:$E$5,MATCH(Table10[[#This Row],[Moda]],param!$A$2:$A$5,0),2),INDEX(param!$C$6:$E$9,MATCH(Table10[[#This Row],[Moda]],param!$A$6:$A$9,0),2))</f>
        <v>40806</v>
      </c>
      <c r="G376" s="7">
        <f>Table10[[#This Row],[jarak_param]]*Table10[[#This Row],[jarak]]</f>
        <v>24606018</v>
      </c>
      <c r="H376" s="3">
        <f>INDEX(param!$E$2:$E$5,MATCH(Table10[[#This Row],[Moda]],param!$A$2:$A$5,0))</f>
        <v>250</v>
      </c>
    </row>
    <row r="377" spans="1:8" x14ac:dyDescent="0.25">
      <c r="A377" t="s">
        <v>76</v>
      </c>
      <c r="B377" t="s">
        <v>75</v>
      </c>
      <c r="C377" t="s">
        <v>134</v>
      </c>
      <c r="D377">
        <f>INDEX(distances!$B$2:$AU$47,MATCH(A377,distances!$A$2:$A$47,0),MATCH(B377,distances!$B$1:$AU$1,0))</f>
        <v>1264</v>
      </c>
      <c r="E377" s="7">
        <f>IF(Table10[[#This Row],[Asal]]="Jakarta",INDEX(param!$C$2:$E$5,MATCH(Table10[[#This Row],[Moda]],param!$A$2:$A$5,0),1),INDEX(param!$C$6:$E$9,MATCH(Table10[[#This Row],[Moda]],param!$A$6:$A$9,0),1))</f>
        <v>8186</v>
      </c>
      <c r="F377" s="7">
        <f>IF(Table10[[#This Row],[Asal]]="Jakarta",INDEX(param!$C$2:$E$5,MATCH(Table10[[#This Row],[Moda]],param!$A$2:$A$5,0),2),INDEX(param!$C$6:$E$9,MATCH(Table10[[#This Row],[Moda]],param!$A$6:$A$9,0),2))</f>
        <v>40806</v>
      </c>
      <c r="G377" s="7">
        <f>Table10[[#This Row],[jarak_param]]*Table10[[#This Row],[jarak]]</f>
        <v>51578784</v>
      </c>
      <c r="H377" s="3">
        <f>INDEX(param!$E$2:$E$5,MATCH(Table10[[#This Row],[Moda]],param!$A$2:$A$5,0))</f>
        <v>250</v>
      </c>
    </row>
    <row r="378" spans="1:8" x14ac:dyDescent="0.25">
      <c r="A378" t="s">
        <v>76</v>
      </c>
      <c r="B378" t="s">
        <v>78</v>
      </c>
      <c r="C378" t="s">
        <v>134</v>
      </c>
      <c r="D378">
        <f>INDEX(distances!$B$2:$AU$47,MATCH(A378,distances!$A$2:$A$47,0),MATCH(B378,distances!$B$1:$AU$1,0))</f>
        <v>408</v>
      </c>
      <c r="E378" s="7">
        <f>IF(Table10[[#This Row],[Asal]]="Jakarta",INDEX(param!$C$2:$E$5,MATCH(Table10[[#This Row],[Moda]],param!$A$2:$A$5,0),1),INDEX(param!$C$6:$E$9,MATCH(Table10[[#This Row],[Moda]],param!$A$6:$A$9,0),1))</f>
        <v>8186</v>
      </c>
      <c r="F378" s="7">
        <f>IF(Table10[[#This Row],[Asal]]="Jakarta",INDEX(param!$C$2:$E$5,MATCH(Table10[[#This Row],[Moda]],param!$A$2:$A$5,0),2),INDEX(param!$C$6:$E$9,MATCH(Table10[[#This Row],[Moda]],param!$A$6:$A$9,0),2))</f>
        <v>40806</v>
      </c>
      <c r="G378" s="7">
        <f>Table10[[#This Row],[jarak_param]]*Table10[[#This Row],[jarak]]</f>
        <v>16648848</v>
      </c>
      <c r="H378" s="3">
        <f>INDEX(param!$E$2:$E$5,MATCH(Table10[[#This Row],[Moda]],param!$A$2:$A$5,0))</f>
        <v>250</v>
      </c>
    </row>
    <row r="379" spans="1:8" x14ac:dyDescent="0.25">
      <c r="A379" t="s">
        <v>78</v>
      </c>
      <c r="B379" t="s">
        <v>72</v>
      </c>
      <c r="C379" t="s">
        <v>134</v>
      </c>
      <c r="D379">
        <f>INDEX(distances!$B$2:$AU$47,MATCH(A379,distances!$A$2:$A$47,0),MATCH(B379,distances!$B$1:$AU$1,0))</f>
        <v>1335</v>
      </c>
      <c r="E379" s="7">
        <f>IF(Table10[[#This Row],[Asal]]="Jakarta",INDEX(param!$C$2:$E$5,MATCH(Table10[[#This Row],[Moda]],param!$A$2:$A$5,0),1),INDEX(param!$C$6:$E$9,MATCH(Table10[[#This Row],[Moda]],param!$A$6:$A$9,0),1))</f>
        <v>8186</v>
      </c>
      <c r="F379" s="7">
        <f>IF(Table10[[#This Row],[Asal]]="Jakarta",INDEX(param!$C$2:$E$5,MATCH(Table10[[#This Row],[Moda]],param!$A$2:$A$5,0),2),INDEX(param!$C$6:$E$9,MATCH(Table10[[#This Row],[Moda]],param!$A$6:$A$9,0),2))</f>
        <v>40806</v>
      </c>
      <c r="G379" s="7">
        <f>Table10[[#This Row],[jarak_param]]*Table10[[#This Row],[jarak]]</f>
        <v>54476010</v>
      </c>
      <c r="H379" s="3">
        <f>INDEX(param!$E$2:$E$5,MATCH(Table10[[#This Row],[Moda]],param!$A$2:$A$5,0))</f>
        <v>250</v>
      </c>
    </row>
    <row r="380" spans="1:8" x14ac:dyDescent="0.25">
      <c r="A380" t="s">
        <v>78</v>
      </c>
      <c r="B380" t="s">
        <v>73</v>
      </c>
      <c r="C380" t="s">
        <v>134</v>
      </c>
      <c r="D380">
        <f>INDEX(distances!$B$2:$AU$47,MATCH(A380,distances!$A$2:$A$47,0),MATCH(B380,distances!$B$1:$AU$1,0))</f>
        <v>1776</v>
      </c>
      <c r="E380" s="7">
        <f>IF(Table10[[#This Row],[Asal]]="Jakarta",INDEX(param!$C$2:$E$5,MATCH(Table10[[#This Row],[Moda]],param!$A$2:$A$5,0),1),INDEX(param!$C$6:$E$9,MATCH(Table10[[#This Row],[Moda]],param!$A$6:$A$9,0),1))</f>
        <v>8186</v>
      </c>
      <c r="F380" s="7">
        <f>IF(Table10[[#This Row],[Asal]]="Jakarta",INDEX(param!$C$2:$E$5,MATCH(Table10[[#This Row],[Moda]],param!$A$2:$A$5,0),2),INDEX(param!$C$6:$E$9,MATCH(Table10[[#This Row],[Moda]],param!$A$6:$A$9,0),2))</f>
        <v>40806</v>
      </c>
      <c r="G380" s="7">
        <f>Table10[[#This Row],[jarak_param]]*Table10[[#This Row],[jarak]]</f>
        <v>72471456</v>
      </c>
      <c r="H380" s="3">
        <f>INDEX(param!$E$2:$E$5,MATCH(Table10[[#This Row],[Moda]],param!$A$2:$A$5,0))</f>
        <v>250</v>
      </c>
    </row>
    <row r="381" spans="1:8" x14ac:dyDescent="0.25">
      <c r="A381" t="s">
        <v>78</v>
      </c>
      <c r="B381" t="s">
        <v>74</v>
      </c>
      <c r="C381" t="s">
        <v>134</v>
      </c>
      <c r="D381">
        <f>INDEX(distances!$B$2:$AU$47,MATCH(A381,distances!$A$2:$A$47,0),MATCH(B381,distances!$B$1:$AU$1,0))</f>
        <v>945</v>
      </c>
      <c r="E381" s="7">
        <f>IF(Table10[[#This Row],[Asal]]="Jakarta",INDEX(param!$C$2:$E$5,MATCH(Table10[[#This Row],[Moda]],param!$A$2:$A$5,0),1),INDEX(param!$C$6:$E$9,MATCH(Table10[[#This Row],[Moda]],param!$A$6:$A$9,0),1))</f>
        <v>8186</v>
      </c>
      <c r="F381" s="7">
        <f>IF(Table10[[#This Row],[Asal]]="Jakarta",INDEX(param!$C$2:$E$5,MATCH(Table10[[#This Row],[Moda]],param!$A$2:$A$5,0),2),INDEX(param!$C$6:$E$9,MATCH(Table10[[#This Row],[Moda]],param!$A$6:$A$9,0),2))</f>
        <v>40806</v>
      </c>
      <c r="G381" s="7">
        <f>Table10[[#This Row],[jarak_param]]*Table10[[#This Row],[jarak]]</f>
        <v>38561670</v>
      </c>
      <c r="H381" s="3">
        <f>INDEX(param!$E$2:$E$5,MATCH(Table10[[#This Row],[Moda]],param!$A$2:$A$5,0))</f>
        <v>250</v>
      </c>
    </row>
    <row r="382" spans="1:8" x14ac:dyDescent="0.25">
      <c r="A382" t="s">
        <v>78</v>
      </c>
      <c r="B382" t="s">
        <v>75</v>
      </c>
      <c r="C382" t="s">
        <v>134</v>
      </c>
      <c r="D382">
        <f>INDEX(distances!$B$2:$AU$47,MATCH(A382,distances!$A$2:$A$47,0),MATCH(B382,distances!$B$1:$AU$1,0))</f>
        <v>1604</v>
      </c>
      <c r="E382" s="7">
        <f>IF(Table10[[#This Row],[Asal]]="Jakarta",INDEX(param!$C$2:$E$5,MATCH(Table10[[#This Row],[Moda]],param!$A$2:$A$5,0),1),INDEX(param!$C$6:$E$9,MATCH(Table10[[#This Row],[Moda]],param!$A$6:$A$9,0),1))</f>
        <v>8186</v>
      </c>
      <c r="F382" s="7">
        <f>IF(Table10[[#This Row],[Asal]]="Jakarta",INDEX(param!$C$2:$E$5,MATCH(Table10[[#This Row],[Moda]],param!$A$2:$A$5,0),2),INDEX(param!$C$6:$E$9,MATCH(Table10[[#This Row],[Moda]],param!$A$6:$A$9,0),2))</f>
        <v>40806</v>
      </c>
      <c r="G382" s="7">
        <f>Table10[[#This Row],[jarak_param]]*Table10[[#This Row],[jarak]]</f>
        <v>65452824</v>
      </c>
      <c r="H382" s="3">
        <f>INDEX(param!$E$2:$E$5,MATCH(Table10[[#This Row],[Moda]],param!$A$2:$A$5,0))</f>
        <v>250</v>
      </c>
    </row>
    <row r="383" spans="1:8" x14ac:dyDescent="0.25">
      <c r="A383" t="s">
        <v>78</v>
      </c>
      <c r="B383" t="s">
        <v>76</v>
      </c>
      <c r="C383" t="s">
        <v>134</v>
      </c>
      <c r="D383">
        <f>INDEX(distances!$B$2:$AU$47,MATCH(A383,distances!$A$2:$A$47,0),MATCH(B383,distances!$B$1:$AU$1,0))</f>
        <v>408</v>
      </c>
      <c r="E383" s="7">
        <f>IF(Table10[[#This Row],[Asal]]="Jakarta",INDEX(param!$C$2:$E$5,MATCH(Table10[[#This Row],[Moda]],param!$A$2:$A$5,0),1),INDEX(param!$C$6:$E$9,MATCH(Table10[[#This Row],[Moda]],param!$A$6:$A$9,0),1))</f>
        <v>8186</v>
      </c>
      <c r="F383" s="7">
        <f>IF(Table10[[#This Row],[Asal]]="Jakarta",INDEX(param!$C$2:$E$5,MATCH(Table10[[#This Row],[Moda]],param!$A$2:$A$5,0),2),INDEX(param!$C$6:$E$9,MATCH(Table10[[#This Row],[Moda]],param!$A$6:$A$9,0),2))</f>
        <v>40806</v>
      </c>
      <c r="G383" s="7">
        <f>Table10[[#This Row],[jarak_param]]*Table10[[#This Row],[jarak]]</f>
        <v>16648848</v>
      </c>
      <c r="H383" s="3">
        <f>INDEX(param!$E$2:$E$5,MATCH(Table10[[#This Row],[Moda]],param!$A$2:$A$5,0))</f>
        <v>250</v>
      </c>
    </row>
    <row r="384" spans="1:8" x14ac:dyDescent="0.25">
      <c r="A384" t="s">
        <v>81</v>
      </c>
      <c r="B384" t="s">
        <v>82</v>
      </c>
      <c r="C384" t="s">
        <v>134</v>
      </c>
      <c r="D384">
        <f>INDEX(distances!$B$2:$AU$47,MATCH(A384,distances!$A$2:$A$47,0),MATCH(B384,distances!$B$1:$AU$1,0))</f>
        <v>810</v>
      </c>
      <c r="E384" s="7">
        <f>IF(Table10[[#This Row],[Asal]]="Jakarta",INDEX(param!$C$2:$E$5,MATCH(Table10[[#This Row],[Moda]],param!$A$2:$A$5,0),1),INDEX(param!$C$6:$E$9,MATCH(Table10[[#This Row],[Moda]],param!$A$6:$A$9,0),1))</f>
        <v>8186</v>
      </c>
      <c r="F384" s="7">
        <f>IF(Table10[[#This Row],[Asal]]="Jakarta",INDEX(param!$C$2:$E$5,MATCH(Table10[[#This Row],[Moda]],param!$A$2:$A$5,0),2),INDEX(param!$C$6:$E$9,MATCH(Table10[[#This Row],[Moda]],param!$A$6:$A$9,0),2))</f>
        <v>40806</v>
      </c>
      <c r="G384" s="7">
        <f>Table10[[#This Row],[jarak_param]]*Table10[[#This Row],[jarak]]</f>
        <v>33052860</v>
      </c>
      <c r="H384" s="3">
        <f>INDEX(param!$E$2:$E$5,MATCH(Table10[[#This Row],[Moda]],param!$A$2:$A$5,0))</f>
        <v>250</v>
      </c>
    </row>
    <row r="385" spans="1:8" x14ac:dyDescent="0.25">
      <c r="A385" t="s">
        <v>82</v>
      </c>
      <c r="B385" t="s">
        <v>81</v>
      </c>
      <c r="C385" t="s">
        <v>134</v>
      </c>
      <c r="D385">
        <f>INDEX(distances!$B$2:$AU$47,MATCH(A385,distances!$A$2:$A$47,0),MATCH(B385,distances!$B$1:$AU$1,0))</f>
        <v>810</v>
      </c>
      <c r="E385" s="7">
        <f>IF(Table10[[#This Row],[Asal]]="Jakarta",INDEX(param!$C$2:$E$5,MATCH(Table10[[#This Row],[Moda]],param!$A$2:$A$5,0),1),INDEX(param!$C$6:$E$9,MATCH(Table10[[#This Row],[Moda]],param!$A$6:$A$9,0),1))</f>
        <v>8186</v>
      </c>
      <c r="F385" s="7">
        <f>IF(Table10[[#This Row],[Asal]]="Jakarta",INDEX(param!$C$2:$E$5,MATCH(Table10[[#This Row],[Moda]],param!$A$2:$A$5,0),2),INDEX(param!$C$6:$E$9,MATCH(Table10[[#This Row],[Moda]],param!$A$6:$A$9,0),2))</f>
        <v>40806</v>
      </c>
      <c r="G385" s="7">
        <f>Table10[[#This Row],[jarak_param]]*Table10[[#This Row],[jarak]]</f>
        <v>33052860</v>
      </c>
      <c r="H385" s="3">
        <f>INDEX(param!$E$2:$E$5,MATCH(Table10[[#This Row],[Moda]],param!$A$2:$A$5,0))</f>
        <v>250</v>
      </c>
    </row>
    <row r="386" spans="1:8" x14ac:dyDescent="0.25">
      <c r="A386" s="8" t="s">
        <v>50</v>
      </c>
      <c r="B386" s="9" t="s">
        <v>34</v>
      </c>
      <c r="C386" t="s">
        <v>136</v>
      </c>
      <c r="D386">
        <f>INDEX(distances!$B$2:$AU$47,MATCH(A386,distances!$A$2:$A$47,0),MATCH(B386,distances!$B$1:$AU$1,0))</f>
        <v>1148</v>
      </c>
      <c r="E386" s="7">
        <f>IF(Table10[[#This Row],[Asal]]="Jakarta",INDEX(param!$C$2:$E$5,MATCH(Table10[[#This Row],[Moda]],param!$A$2:$A$5,0),1),INDEX(param!$C$6:$E$9,MATCH(Table10[[#This Row],[Moda]],param!$A$6:$A$9,0),1))</f>
        <v>85741</v>
      </c>
      <c r="F386" s="7">
        <f>IF(Table10[[#This Row],[Asal]]="Jakarta",INDEX(param!$C$2:$E$5,MATCH(Table10[[#This Row],[Moda]],param!$A$2:$A$5,0),2),INDEX(param!$C$6:$E$9,MATCH(Table10[[#This Row],[Moda]],param!$A$6:$A$9,0),2))</f>
        <v>34655</v>
      </c>
      <c r="G386" s="7">
        <f>Table10[[#This Row],[jarak_param]]*Table10[[#This Row],[jarak]]</f>
        <v>39783940</v>
      </c>
      <c r="H386" s="3">
        <f>INDEX(param!$E$2:$E$5,MATCH(Table10[[#This Row],[Moda]],param!$A$2:$A$5,0))</f>
        <v>8250</v>
      </c>
    </row>
    <row r="387" spans="1:8" x14ac:dyDescent="0.25">
      <c r="A387" s="10" t="s">
        <v>50</v>
      </c>
      <c r="B387" s="11" t="s">
        <v>25</v>
      </c>
      <c r="C387" t="s">
        <v>136</v>
      </c>
      <c r="D387">
        <f>INDEX(distances!$B$2:$AU$47,MATCH(A387,distances!$A$2:$A$47,0),MATCH(B387,distances!$B$1:$AU$1,0))</f>
        <v>1961</v>
      </c>
      <c r="E387" s="7">
        <f>IF(Table10[[#This Row],[Asal]]="Jakarta",INDEX(param!$C$2:$E$5,MATCH(Table10[[#This Row],[Moda]],param!$A$2:$A$5,0),1),INDEX(param!$C$6:$E$9,MATCH(Table10[[#This Row],[Moda]],param!$A$6:$A$9,0),1))</f>
        <v>85741</v>
      </c>
      <c r="F387" s="7">
        <f>IF(Table10[[#This Row],[Asal]]="Jakarta",INDEX(param!$C$2:$E$5,MATCH(Table10[[#This Row],[Moda]],param!$A$2:$A$5,0),2),INDEX(param!$C$6:$E$9,MATCH(Table10[[#This Row],[Moda]],param!$A$6:$A$9,0),2))</f>
        <v>34655</v>
      </c>
      <c r="G387" s="7">
        <f>Table10[[#This Row],[jarak_param]]*Table10[[#This Row],[jarak]]</f>
        <v>67958455</v>
      </c>
      <c r="H387" s="3">
        <f>INDEX(param!$E$2:$E$5,MATCH(Table10[[#This Row],[Moda]],param!$A$2:$A$5,0))</f>
        <v>8250</v>
      </c>
    </row>
    <row r="388" spans="1:8" x14ac:dyDescent="0.25">
      <c r="A388" s="8" t="s">
        <v>34</v>
      </c>
      <c r="B388" s="9" t="s">
        <v>50</v>
      </c>
      <c r="C388" t="s">
        <v>136</v>
      </c>
      <c r="D388">
        <f>INDEX(distances!$B$2:$AU$47,MATCH(A388,distances!$A$2:$A$47,0),MATCH(B388,distances!$B$1:$AU$1,0))</f>
        <v>1148</v>
      </c>
      <c r="E388" s="7">
        <f>IF(Table10[[#This Row],[Asal]]="Jakarta",INDEX(param!$C$2:$E$5,MATCH(Table10[[#This Row],[Moda]],param!$A$2:$A$5,0),1),INDEX(param!$C$6:$E$9,MATCH(Table10[[#This Row],[Moda]],param!$A$6:$A$9,0),1))</f>
        <v>87501</v>
      </c>
      <c r="F388" s="7">
        <f>IF(Table10[[#This Row],[Asal]]="Jakarta",INDEX(param!$C$2:$E$5,MATCH(Table10[[#This Row],[Moda]],param!$A$2:$A$5,0),2),INDEX(param!$C$6:$E$9,MATCH(Table10[[#This Row],[Moda]],param!$A$6:$A$9,0),2))</f>
        <v>121606</v>
      </c>
      <c r="G388" s="7">
        <f>Table10[[#This Row],[jarak_param]]*Table10[[#This Row],[jarak]]</f>
        <v>139603688</v>
      </c>
      <c r="H388" s="3">
        <f>INDEX(param!$E$2:$E$5,MATCH(Table10[[#This Row],[Moda]],param!$A$2:$A$5,0))</f>
        <v>8250</v>
      </c>
    </row>
    <row r="389" spans="1:8" x14ac:dyDescent="0.25">
      <c r="A389" s="10" t="s">
        <v>25</v>
      </c>
      <c r="B389" s="11" t="s">
        <v>50</v>
      </c>
      <c r="C389" t="s">
        <v>136</v>
      </c>
      <c r="D389">
        <f>INDEX(distances!$B$2:$AU$47,MATCH(A389,distances!$A$2:$A$47,0),MATCH(B389,distances!$B$1:$AU$1,0))</f>
        <v>1961</v>
      </c>
      <c r="E389" s="7">
        <f>IF(Table10[[#This Row],[Asal]]="Jakarta",INDEX(param!$C$2:$E$5,MATCH(Table10[[#This Row],[Moda]],param!$A$2:$A$5,0),1),INDEX(param!$C$6:$E$9,MATCH(Table10[[#This Row],[Moda]],param!$A$6:$A$9,0),1))</f>
        <v>87501</v>
      </c>
      <c r="F389" s="7">
        <f>IF(Table10[[#This Row],[Asal]]="Jakarta",INDEX(param!$C$2:$E$5,MATCH(Table10[[#This Row],[Moda]],param!$A$2:$A$5,0),2),INDEX(param!$C$6:$E$9,MATCH(Table10[[#This Row],[Moda]],param!$A$6:$A$9,0),2))</f>
        <v>121606</v>
      </c>
      <c r="G389" s="7">
        <f>Table10[[#This Row],[jarak_param]]*Table10[[#This Row],[jarak]]</f>
        <v>238469366</v>
      </c>
      <c r="H389" s="3">
        <f>INDEX(param!$E$2:$E$5,MATCH(Table10[[#This Row],[Moda]],param!$A$2:$A$5,0))</f>
        <v>8250</v>
      </c>
    </row>
    <row r="390" spans="1:8" x14ac:dyDescent="0.25">
      <c r="A390" s="8" t="s">
        <v>34</v>
      </c>
      <c r="B390" s="9" t="s">
        <v>25</v>
      </c>
      <c r="C390" t="s">
        <v>136</v>
      </c>
      <c r="D390">
        <f>INDEX(distances!$B$2:$AU$47,MATCH(A390,distances!$A$2:$A$47,0),MATCH(B390,distances!$B$1:$AU$1,0))</f>
        <v>739</v>
      </c>
      <c r="E390" s="7">
        <f>IF(Table10[[#This Row],[Asal]]="Jakarta",INDEX(param!$C$2:$E$5,MATCH(Table10[[#This Row],[Moda]],param!$A$2:$A$5,0),1),INDEX(param!$C$6:$E$9,MATCH(Table10[[#This Row],[Moda]],param!$A$6:$A$9,0),1))</f>
        <v>87501</v>
      </c>
      <c r="F390" s="7">
        <f>IF(Table10[[#This Row],[Asal]]="Jakarta",INDEX(param!$C$2:$E$5,MATCH(Table10[[#This Row],[Moda]],param!$A$2:$A$5,0),2),INDEX(param!$C$6:$E$9,MATCH(Table10[[#This Row],[Moda]],param!$A$6:$A$9,0),2))</f>
        <v>121606</v>
      </c>
      <c r="G390" s="7">
        <f>Table10[[#This Row],[jarak_param]]*Table10[[#This Row],[jarak]]</f>
        <v>89866834</v>
      </c>
      <c r="H390" s="3">
        <f>INDEX(param!$E$2:$E$5,MATCH(Table10[[#This Row],[Moda]],param!$A$2:$A$5,0))</f>
        <v>8250</v>
      </c>
    </row>
    <row r="391" spans="1:8" x14ac:dyDescent="0.25">
      <c r="A391" s="10" t="s">
        <v>50</v>
      </c>
      <c r="B391" s="11" t="s">
        <v>62</v>
      </c>
      <c r="C391" t="s">
        <v>136</v>
      </c>
      <c r="D391">
        <f>INDEX(distances!$B$2:$AU$47,MATCH(A391,distances!$A$2:$A$47,0),MATCH(B391,distances!$B$1:$AU$1,0))</f>
        <v>814</v>
      </c>
      <c r="E391" s="7">
        <f>IF(Table10[[#This Row],[Asal]]="Jakarta",INDEX(param!$C$2:$E$5,MATCH(Table10[[#This Row],[Moda]],param!$A$2:$A$5,0),1),INDEX(param!$C$6:$E$9,MATCH(Table10[[#This Row],[Moda]],param!$A$6:$A$9,0),1))</f>
        <v>85741</v>
      </c>
      <c r="F391" s="7">
        <f>IF(Table10[[#This Row],[Asal]]="Jakarta",INDEX(param!$C$2:$E$5,MATCH(Table10[[#This Row],[Moda]],param!$A$2:$A$5,0),2),INDEX(param!$C$6:$E$9,MATCH(Table10[[#This Row],[Moda]],param!$A$6:$A$9,0),2))</f>
        <v>34655</v>
      </c>
      <c r="G391" s="7">
        <f>Table10[[#This Row],[jarak_param]]*Table10[[#This Row],[jarak]]</f>
        <v>28209170</v>
      </c>
      <c r="H391" s="3">
        <f>INDEX(param!$E$2:$E$5,MATCH(Table10[[#This Row],[Moda]],param!$A$2:$A$5,0))</f>
        <v>8250</v>
      </c>
    </row>
    <row r="392" spans="1:8" x14ac:dyDescent="0.25">
      <c r="A392" s="8" t="s">
        <v>50</v>
      </c>
      <c r="B392" s="9" t="s">
        <v>73</v>
      </c>
      <c r="C392" t="s">
        <v>136</v>
      </c>
      <c r="D392">
        <f>INDEX(distances!$B$2:$AU$47,MATCH(A392,distances!$A$2:$A$47,0),MATCH(B392,distances!$B$1:$AU$1,0))</f>
        <v>1636</v>
      </c>
      <c r="E392" s="7">
        <f>IF(Table10[[#This Row],[Asal]]="Jakarta",INDEX(param!$C$2:$E$5,MATCH(Table10[[#This Row],[Moda]],param!$A$2:$A$5,0),1),INDEX(param!$C$6:$E$9,MATCH(Table10[[#This Row],[Moda]],param!$A$6:$A$9,0),1))</f>
        <v>85741</v>
      </c>
      <c r="F392" s="7">
        <f>IF(Table10[[#This Row],[Asal]]="Jakarta",INDEX(param!$C$2:$E$5,MATCH(Table10[[#This Row],[Moda]],param!$A$2:$A$5,0),2),INDEX(param!$C$6:$E$9,MATCH(Table10[[#This Row],[Moda]],param!$A$6:$A$9,0),2))</f>
        <v>34655</v>
      </c>
      <c r="G392" s="7">
        <f>Table10[[#This Row],[jarak_param]]*Table10[[#This Row],[jarak]]</f>
        <v>56695580</v>
      </c>
      <c r="H392" s="3">
        <f>INDEX(param!$E$2:$E$5,MATCH(Table10[[#This Row],[Moda]],param!$A$2:$A$5,0))</f>
        <v>8250</v>
      </c>
    </row>
    <row r="393" spans="1:8" x14ac:dyDescent="0.25">
      <c r="A393" s="10" t="s">
        <v>50</v>
      </c>
      <c r="B393" s="11" t="s">
        <v>78</v>
      </c>
      <c r="C393" t="s">
        <v>136</v>
      </c>
      <c r="D393">
        <f>INDEX(distances!$B$2:$AU$47,MATCH(A393,distances!$A$2:$A$47,0),MATCH(B393,distances!$B$1:$AU$1,0))</f>
        <v>3357</v>
      </c>
      <c r="E393" s="7">
        <f>IF(Table10[[#This Row],[Asal]]="Jakarta",INDEX(param!$C$2:$E$5,MATCH(Table10[[#This Row],[Moda]],param!$A$2:$A$5,0),1),INDEX(param!$C$6:$E$9,MATCH(Table10[[#This Row],[Moda]],param!$A$6:$A$9,0),1))</f>
        <v>85741</v>
      </c>
      <c r="F393" s="7">
        <f>IF(Table10[[#This Row],[Asal]]="Jakarta",INDEX(param!$C$2:$E$5,MATCH(Table10[[#This Row],[Moda]],param!$A$2:$A$5,0),2),INDEX(param!$C$6:$E$9,MATCH(Table10[[#This Row],[Moda]],param!$A$6:$A$9,0),2))</f>
        <v>34655</v>
      </c>
      <c r="G393" s="7">
        <f>Table10[[#This Row],[jarak_param]]*Table10[[#This Row],[jarak]]</f>
        <v>116336835</v>
      </c>
      <c r="H393" s="3">
        <f>INDEX(param!$E$2:$E$5,MATCH(Table10[[#This Row],[Moda]],param!$A$2:$A$5,0))</f>
        <v>8250</v>
      </c>
    </row>
    <row r="394" spans="1:8" x14ac:dyDescent="0.25">
      <c r="A394" s="8" t="s">
        <v>50</v>
      </c>
      <c r="B394" s="9" t="s">
        <v>79</v>
      </c>
      <c r="C394" t="s">
        <v>136</v>
      </c>
      <c r="D394">
        <f>INDEX(distances!$B$2:$AU$47,MATCH(A394,distances!$A$2:$A$47,0),MATCH(B394,distances!$B$1:$AU$1,0))</f>
        <v>3678</v>
      </c>
      <c r="E394" s="7">
        <f>IF(Table10[[#This Row],[Asal]]="Jakarta",INDEX(param!$C$2:$E$5,MATCH(Table10[[#This Row],[Moda]],param!$A$2:$A$5,0),1),INDEX(param!$C$6:$E$9,MATCH(Table10[[#This Row],[Moda]],param!$A$6:$A$9,0),1))</f>
        <v>85741</v>
      </c>
      <c r="F394" s="7">
        <f>IF(Table10[[#This Row],[Asal]]="Jakarta",INDEX(param!$C$2:$E$5,MATCH(Table10[[#This Row],[Moda]],param!$A$2:$A$5,0),2),INDEX(param!$C$6:$E$9,MATCH(Table10[[#This Row],[Moda]],param!$A$6:$A$9,0),2))</f>
        <v>34655</v>
      </c>
      <c r="G394" s="7">
        <f>Table10[[#This Row],[jarak_param]]*Table10[[#This Row],[jarak]]</f>
        <v>127461090</v>
      </c>
      <c r="H394" s="3">
        <f>INDEX(param!$E$2:$E$5,MATCH(Table10[[#This Row],[Moda]],param!$A$2:$A$5,0))</f>
        <v>8250</v>
      </c>
    </row>
    <row r="395" spans="1:8" x14ac:dyDescent="0.25">
      <c r="A395" s="10" t="s">
        <v>50</v>
      </c>
      <c r="B395" s="11" t="s">
        <v>80</v>
      </c>
      <c r="C395" t="s">
        <v>136</v>
      </c>
      <c r="D395">
        <f>INDEX(distances!$B$2:$AU$47,MATCH(A395,distances!$A$2:$A$47,0),MATCH(B395,distances!$B$1:$AU$1,0))</f>
        <v>2774</v>
      </c>
      <c r="E395" s="7">
        <f>IF(Table10[[#This Row],[Asal]]="Jakarta",INDEX(param!$C$2:$E$5,MATCH(Table10[[#This Row],[Moda]],param!$A$2:$A$5,0),1),INDEX(param!$C$6:$E$9,MATCH(Table10[[#This Row],[Moda]],param!$A$6:$A$9,0),1))</f>
        <v>85741</v>
      </c>
      <c r="F395" s="7">
        <f>IF(Table10[[#This Row],[Asal]]="Jakarta",INDEX(param!$C$2:$E$5,MATCH(Table10[[#This Row],[Moda]],param!$A$2:$A$5,0),2),INDEX(param!$C$6:$E$9,MATCH(Table10[[#This Row],[Moda]],param!$A$6:$A$9,0),2))</f>
        <v>34655</v>
      </c>
      <c r="G395" s="7">
        <f>Table10[[#This Row],[jarak_param]]*Table10[[#This Row],[jarak]]</f>
        <v>96132970</v>
      </c>
      <c r="H395" s="3">
        <f>INDEX(param!$E$2:$E$5,MATCH(Table10[[#This Row],[Moda]],param!$A$2:$A$5,0))</f>
        <v>8250</v>
      </c>
    </row>
    <row r="396" spans="1:8" x14ac:dyDescent="0.25">
      <c r="A396" s="8" t="s">
        <v>62</v>
      </c>
      <c r="B396" s="9" t="s">
        <v>50</v>
      </c>
      <c r="C396" t="s">
        <v>136</v>
      </c>
      <c r="D396">
        <f>INDEX(distances!$B$2:$AU$47,MATCH(A396,distances!$A$2:$A$47,0),MATCH(B396,distances!$B$1:$AU$1,0))</f>
        <v>814</v>
      </c>
      <c r="E396" s="7">
        <f>IF(Table10[[#This Row],[Asal]]="Jakarta",INDEX(param!$C$2:$E$5,MATCH(Table10[[#This Row],[Moda]],param!$A$2:$A$5,0),1),INDEX(param!$C$6:$E$9,MATCH(Table10[[#This Row],[Moda]],param!$A$6:$A$9,0),1))</f>
        <v>87501</v>
      </c>
      <c r="F396" s="7">
        <f>IF(Table10[[#This Row],[Asal]]="Jakarta",INDEX(param!$C$2:$E$5,MATCH(Table10[[#This Row],[Moda]],param!$A$2:$A$5,0),2),INDEX(param!$C$6:$E$9,MATCH(Table10[[#This Row],[Moda]],param!$A$6:$A$9,0),2))</f>
        <v>121606</v>
      </c>
      <c r="G396" s="7">
        <f>Table10[[#This Row],[jarak_param]]*Table10[[#This Row],[jarak]]</f>
        <v>98987284</v>
      </c>
      <c r="H396" s="3">
        <f>INDEX(param!$E$2:$E$5,MATCH(Table10[[#This Row],[Moda]],param!$A$2:$A$5,0))</f>
        <v>8250</v>
      </c>
    </row>
    <row r="397" spans="1:8" x14ac:dyDescent="0.25">
      <c r="A397" s="10" t="s">
        <v>62</v>
      </c>
      <c r="B397" s="11" t="s">
        <v>73</v>
      </c>
      <c r="C397" t="s">
        <v>136</v>
      </c>
      <c r="D397">
        <f>INDEX(distances!$B$2:$AU$47,MATCH(A397,distances!$A$2:$A$47,0),MATCH(B397,distances!$B$1:$AU$1,0))</f>
        <v>816</v>
      </c>
      <c r="E397" s="7">
        <f>IF(Table10[[#This Row],[Asal]]="Jakarta",INDEX(param!$C$2:$E$5,MATCH(Table10[[#This Row],[Moda]],param!$A$2:$A$5,0),1),INDEX(param!$C$6:$E$9,MATCH(Table10[[#This Row],[Moda]],param!$A$6:$A$9,0),1))</f>
        <v>87501</v>
      </c>
      <c r="F397" s="7">
        <f>IF(Table10[[#This Row],[Asal]]="Jakarta",INDEX(param!$C$2:$E$5,MATCH(Table10[[#This Row],[Moda]],param!$A$2:$A$5,0),2),INDEX(param!$C$6:$E$9,MATCH(Table10[[#This Row],[Moda]],param!$A$6:$A$9,0),2))</f>
        <v>121606</v>
      </c>
      <c r="G397" s="7">
        <f>Table10[[#This Row],[jarak_param]]*Table10[[#This Row],[jarak]]</f>
        <v>99230496</v>
      </c>
      <c r="H397" s="3">
        <f>INDEX(param!$E$2:$E$5,MATCH(Table10[[#This Row],[Moda]],param!$A$2:$A$5,0))</f>
        <v>8250</v>
      </c>
    </row>
    <row r="398" spans="1:8" x14ac:dyDescent="0.25">
      <c r="A398" s="8" t="s">
        <v>62</v>
      </c>
      <c r="B398" s="9" t="s">
        <v>78</v>
      </c>
      <c r="C398" t="s">
        <v>136</v>
      </c>
      <c r="D398">
        <f>INDEX(distances!$B$2:$AU$47,MATCH(A398,distances!$A$2:$A$47,0),MATCH(B398,distances!$B$1:$AU$1,0))</f>
        <v>2543</v>
      </c>
      <c r="E398" s="7">
        <f>IF(Table10[[#This Row],[Asal]]="Jakarta",INDEX(param!$C$2:$E$5,MATCH(Table10[[#This Row],[Moda]],param!$A$2:$A$5,0),1),INDEX(param!$C$6:$E$9,MATCH(Table10[[#This Row],[Moda]],param!$A$6:$A$9,0),1))</f>
        <v>87501</v>
      </c>
      <c r="F398" s="7">
        <f>IF(Table10[[#This Row],[Asal]]="Jakarta",INDEX(param!$C$2:$E$5,MATCH(Table10[[#This Row],[Moda]],param!$A$2:$A$5,0),2),INDEX(param!$C$6:$E$9,MATCH(Table10[[#This Row],[Moda]],param!$A$6:$A$9,0),2))</f>
        <v>121606</v>
      </c>
      <c r="G398" s="7">
        <f>Table10[[#This Row],[jarak_param]]*Table10[[#This Row],[jarak]]</f>
        <v>309244058</v>
      </c>
      <c r="H398" s="3">
        <f>INDEX(param!$E$2:$E$5,MATCH(Table10[[#This Row],[Moda]],param!$A$2:$A$5,0))</f>
        <v>8250</v>
      </c>
    </row>
    <row r="399" spans="1:8" x14ac:dyDescent="0.25">
      <c r="A399" s="10" t="s">
        <v>62</v>
      </c>
      <c r="B399" s="11" t="s">
        <v>79</v>
      </c>
      <c r="C399" t="s">
        <v>136</v>
      </c>
      <c r="D399">
        <f>INDEX(distances!$B$2:$AU$47,MATCH(A399,distances!$A$2:$A$47,0),MATCH(B399,distances!$B$1:$AU$1,0))</f>
        <v>2863</v>
      </c>
      <c r="E399" s="7">
        <f>IF(Table10[[#This Row],[Asal]]="Jakarta",INDEX(param!$C$2:$E$5,MATCH(Table10[[#This Row],[Moda]],param!$A$2:$A$5,0),1),INDEX(param!$C$6:$E$9,MATCH(Table10[[#This Row],[Moda]],param!$A$6:$A$9,0),1))</f>
        <v>87501</v>
      </c>
      <c r="F399" s="7">
        <f>IF(Table10[[#This Row],[Asal]]="Jakarta",INDEX(param!$C$2:$E$5,MATCH(Table10[[#This Row],[Moda]],param!$A$2:$A$5,0),2),INDEX(param!$C$6:$E$9,MATCH(Table10[[#This Row],[Moda]],param!$A$6:$A$9,0),2))</f>
        <v>121606</v>
      </c>
      <c r="G399" s="7">
        <f>Table10[[#This Row],[jarak_param]]*Table10[[#This Row],[jarak]]</f>
        <v>348157978</v>
      </c>
      <c r="H399" s="3">
        <f>INDEX(param!$E$2:$E$5,MATCH(Table10[[#This Row],[Moda]],param!$A$2:$A$5,0))</f>
        <v>8250</v>
      </c>
    </row>
    <row r="400" spans="1:8" x14ac:dyDescent="0.25">
      <c r="A400" s="8" t="s">
        <v>62</v>
      </c>
      <c r="B400" s="9" t="s">
        <v>80</v>
      </c>
      <c r="C400" t="s">
        <v>136</v>
      </c>
      <c r="D400">
        <f>INDEX(distances!$B$2:$AU$47,MATCH(A400,distances!$A$2:$A$47,0),MATCH(B400,distances!$B$1:$AU$1,0))</f>
        <v>1942</v>
      </c>
      <c r="E400" s="7">
        <f>IF(Table10[[#This Row],[Asal]]="Jakarta",INDEX(param!$C$2:$E$5,MATCH(Table10[[#This Row],[Moda]],param!$A$2:$A$5,0),1),INDEX(param!$C$6:$E$9,MATCH(Table10[[#This Row],[Moda]],param!$A$6:$A$9,0),1))</f>
        <v>87501</v>
      </c>
      <c r="F400" s="7">
        <f>IF(Table10[[#This Row],[Asal]]="Jakarta",INDEX(param!$C$2:$E$5,MATCH(Table10[[#This Row],[Moda]],param!$A$2:$A$5,0),2),INDEX(param!$C$6:$E$9,MATCH(Table10[[#This Row],[Moda]],param!$A$6:$A$9,0),2))</f>
        <v>121606</v>
      </c>
      <c r="G400" s="7">
        <f>Table10[[#This Row],[jarak_param]]*Table10[[#This Row],[jarak]]</f>
        <v>236158852</v>
      </c>
      <c r="H400" s="3">
        <f>INDEX(param!$E$2:$E$5,MATCH(Table10[[#This Row],[Moda]],param!$A$2:$A$5,0))</f>
        <v>8250</v>
      </c>
    </row>
    <row r="401" spans="1:8" x14ac:dyDescent="0.25">
      <c r="A401" s="10" t="s">
        <v>73</v>
      </c>
      <c r="B401" s="11" t="s">
        <v>50</v>
      </c>
      <c r="C401" t="s">
        <v>136</v>
      </c>
      <c r="D401">
        <f>INDEX(distances!$B$2:$AU$47,MATCH(A401,distances!$A$2:$A$47,0),MATCH(B401,distances!$B$1:$AU$1,0))</f>
        <v>1636</v>
      </c>
      <c r="E401" s="7">
        <f>IF(Table10[[#This Row],[Asal]]="Jakarta",INDEX(param!$C$2:$E$5,MATCH(Table10[[#This Row],[Moda]],param!$A$2:$A$5,0),1),INDEX(param!$C$6:$E$9,MATCH(Table10[[#This Row],[Moda]],param!$A$6:$A$9,0),1))</f>
        <v>87501</v>
      </c>
      <c r="F401" s="7">
        <f>IF(Table10[[#This Row],[Asal]]="Jakarta",INDEX(param!$C$2:$E$5,MATCH(Table10[[#This Row],[Moda]],param!$A$2:$A$5,0),2),INDEX(param!$C$6:$E$9,MATCH(Table10[[#This Row],[Moda]],param!$A$6:$A$9,0),2))</f>
        <v>121606</v>
      </c>
      <c r="G401" s="7">
        <f>Table10[[#This Row],[jarak_param]]*Table10[[#This Row],[jarak]]</f>
        <v>198947416</v>
      </c>
      <c r="H401" s="3">
        <f>INDEX(param!$E$2:$E$5,MATCH(Table10[[#This Row],[Moda]],param!$A$2:$A$5,0))</f>
        <v>8250</v>
      </c>
    </row>
    <row r="402" spans="1:8" x14ac:dyDescent="0.25">
      <c r="A402" s="8" t="s">
        <v>73</v>
      </c>
      <c r="B402" s="9" t="s">
        <v>62</v>
      </c>
      <c r="C402" t="s">
        <v>136</v>
      </c>
      <c r="D402">
        <f>INDEX(distances!$B$2:$AU$47,MATCH(A402,distances!$A$2:$A$47,0),MATCH(B402,distances!$B$1:$AU$1,0))</f>
        <v>816</v>
      </c>
      <c r="E402" s="7">
        <f>IF(Table10[[#This Row],[Asal]]="Jakarta",INDEX(param!$C$2:$E$5,MATCH(Table10[[#This Row],[Moda]],param!$A$2:$A$5,0),1),INDEX(param!$C$6:$E$9,MATCH(Table10[[#This Row],[Moda]],param!$A$6:$A$9,0),1))</f>
        <v>87501</v>
      </c>
      <c r="F402" s="7">
        <f>IF(Table10[[#This Row],[Asal]]="Jakarta",INDEX(param!$C$2:$E$5,MATCH(Table10[[#This Row],[Moda]],param!$A$2:$A$5,0),2),INDEX(param!$C$6:$E$9,MATCH(Table10[[#This Row],[Moda]],param!$A$6:$A$9,0),2))</f>
        <v>121606</v>
      </c>
      <c r="G402" s="7">
        <f>Table10[[#This Row],[jarak_param]]*Table10[[#This Row],[jarak]]</f>
        <v>99230496</v>
      </c>
      <c r="H402" s="3">
        <f>INDEX(param!$E$2:$E$5,MATCH(Table10[[#This Row],[Moda]],param!$A$2:$A$5,0))</f>
        <v>8250</v>
      </c>
    </row>
    <row r="403" spans="1:8" x14ac:dyDescent="0.25">
      <c r="A403" s="10" t="s">
        <v>73</v>
      </c>
      <c r="B403" s="11" t="s">
        <v>78</v>
      </c>
      <c r="C403" t="s">
        <v>136</v>
      </c>
      <c r="D403">
        <f>INDEX(distances!$B$2:$AU$47,MATCH(A403,distances!$A$2:$A$47,0),MATCH(B403,distances!$B$1:$AU$1,0))</f>
        <v>1776</v>
      </c>
      <c r="E403" s="7">
        <f>IF(Table10[[#This Row],[Asal]]="Jakarta",INDEX(param!$C$2:$E$5,MATCH(Table10[[#This Row],[Moda]],param!$A$2:$A$5,0),1),INDEX(param!$C$6:$E$9,MATCH(Table10[[#This Row],[Moda]],param!$A$6:$A$9,0),1))</f>
        <v>87501</v>
      </c>
      <c r="F403" s="7">
        <f>IF(Table10[[#This Row],[Asal]]="Jakarta",INDEX(param!$C$2:$E$5,MATCH(Table10[[#This Row],[Moda]],param!$A$2:$A$5,0),2),INDEX(param!$C$6:$E$9,MATCH(Table10[[#This Row],[Moda]],param!$A$6:$A$9,0),2))</f>
        <v>121606</v>
      </c>
      <c r="G403" s="7">
        <f>Table10[[#This Row],[jarak_param]]*Table10[[#This Row],[jarak]]</f>
        <v>215972256</v>
      </c>
      <c r="H403" s="3">
        <f>INDEX(param!$E$2:$E$5,MATCH(Table10[[#This Row],[Moda]],param!$A$2:$A$5,0))</f>
        <v>8250</v>
      </c>
    </row>
    <row r="404" spans="1:8" x14ac:dyDescent="0.25">
      <c r="A404" s="8" t="s">
        <v>73</v>
      </c>
      <c r="B404" s="9" t="s">
        <v>79</v>
      </c>
      <c r="C404" t="s">
        <v>136</v>
      </c>
      <c r="D404">
        <f>INDEX(distances!$B$2:$AU$47,MATCH(A404,distances!$A$2:$A$47,0),MATCH(B404,distances!$B$1:$AU$1,0))</f>
        <v>2054</v>
      </c>
      <c r="E404" s="7">
        <f>IF(Table10[[#This Row],[Asal]]="Jakarta",INDEX(param!$C$2:$E$5,MATCH(Table10[[#This Row],[Moda]],param!$A$2:$A$5,0),1),INDEX(param!$C$6:$E$9,MATCH(Table10[[#This Row],[Moda]],param!$A$6:$A$9,0),1))</f>
        <v>87501</v>
      </c>
      <c r="F404" s="7">
        <f>IF(Table10[[#This Row],[Asal]]="Jakarta",INDEX(param!$C$2:$E$5,MATCH(Table10[[#This Row],[Moda]],param!$A$2:$A$5,0),2),INDEX(param!$C$6:$E$9,MATCH(Table10[[#This Row],[Moda]],param!$A$6:$A$9,0),2))</f>
        <v>121606</v>
      </c>
      <c r="G404" s="7">
        <f>Table10[[#This Row],[jarak_param]]*Table10[[#This Row],[jarak]]</f>
        <v>249778724</v>
      </c>
      <c r="H404" s="3">
        <f>INDEX(param!$E$2:$E$5,MATCH(Table10[[#This Row],[Moda]],param!$A$2:$A$5,0))</f>
        <v>8250</v>
      </c>
    </row>
    <row r="405" spans="1:8" x14ac:dyDescent="0.25">
      <c r="A405" s="10" t="s">
        <v>73</v>
      </c>
      <c r="B405" s="11" t="s">
        <v>80</v>
      </c>
      <c r="C405" t="s">
        <v>136</v>
      </c>
      <c r="D405">
        <f>INDEX(distances!$B$2:$AU$47,MATCH(A405,distances!$A$2:$A$47,0),MATCH(B405,distances!$B$1:$AU$1,0))</f>
        <v>1135</v>
      </c>
      <c r="E405" s="7">
        <f>IF(Table10[[#This Row],[Asal]]="Jakarta",INDEX(param!$C$2:$E$5,MATCH(Table10[[#This Row],[Moda]],param!$A$2:$A$5,0),1),INDEX(param!$C$6:$E$9,MATCH(Table10[[#This Row],[Moda]],param!$A$6:$A$9,0),1))</f>
        <v>87501</v>
      </c>
      <c r="F405" s="7">
        <f>IF(Table10[[#This Row],[Asal]]="Jakarta",INDEX(param!$C$2:$E$5,MATCH(Table10[[#This Row],[Moda]],param!$A$2:$A$5,0),2),INDEX(param!$C$6:$E$9,MATCH(Table10[[#This Row],[Moda]],param!$A$6:$A$9,0),2))</f>
        <v>121606</v>
      </c>
      <c r="G405" s="7">
        <f>Table10[[#This Row],[jarak_param]]*Table10[[#This Row],[jarak]]</f>
        <v>138022810</v>
      </c>
      <c r="H405" s="3">
        <f>INDEX(param!$E$2:$E$5,MATCH(Table10[[#This Row],[Moda]],param!$A$2:$A$5,0))</f>
        <v>8250</v>
      </c>
    </row>
    <row r="406" spans="1:8" x14ac:dyDescent="0.25">
      <c r="A406" s="8" t="s">
        <v>78</v>
      </c>
      <c r="B406" s="9" t="s">
        <v>50</v>
      </c>
      <c r="C406" t="s">
        <v>136</v>
      </c>
      <c r="D406">
        <f>INDEX(distances!$B$2:$AU$47,MATCH(A406,distances!$A$2:$A$47,0),MATCH(B406,distances!$B$1:$AU$1,0))</f>
        <v>3357</v>
      </c>
      <c r="E406" s="7">
        <f>IF(Table10[[#This Row],[Asal]]="Jakarta",INDEX(param!$C$2:$E$5,MATCH(Table10[[#This Row],[Moda]],param!$A$2:$A$5,0),1),INDEX(param!$C$6:$E$9,MATCH(Table10[[#This Row],[Moda]],param!$A$6:$A$9,0),1))</f>
        <v>87501</v>
      </c>
      <c r="F406" s="7">
        <f>IF(Table10[[#This Row],[Asal]]="Jakarta",INDEX(param!$C$2:$E$5,MATCH(Table10[[#This Row],[Moda]],param!$A$2:$A$5,0),2),INDEX(param!$C$6:$E$9,MATCH(Table10[[#This Row],[Moda]],param!$A$6:$A$9,0),2))</f>
        <v>121606</v>
      </c>
      <c r="G406" s="7">
        <f>Table10[[#This Row],[jarak_param]]*Table10[[#This Row],[jarak]]</f>
        <v>408231342</v>
      </c>
      <c r="H406" s="3">
        <f>INDEX(param!$E$2:$E$5,MATCH(Table10[[#This Row],[Moda]],param!$A$2:$A$5,0))</f>
        <v>8250</v>
      </c>
    </row>
    <row r="407" spans="1:8" x14ac:dyDescent="0.25">
      <c r="A407" s="10" t="s">
        <v>78</v>
      </c>
      <c r="B407" s="11" t="s">
        <v>62</v>
      </c>
      <c r="C407" t="s">
        <v>136</v>
      </c>
      <c r="D407">
        <f>INDEX(distances!$B$2:$AU$47,MATCH(A407,distances!$A$2:$A$47,0),MATCH(B407,distances!$B$1:$AU$1,0))</f>
        <v>2543</v>
      </c>
      <c r="E407" s="7">
        <f>IF(Table10[[#This Row],[Asal]]="Jakarta",INDEX(param!$C$2:$E$5,MATCH(Table10[[#This Row],[Moda]],param!$A$2:$A$5,0),1),INDEX(param!$C$6:$E$9,MATCH(Table10[[#This Row],[Moda]],param!$A$6:$A$9,0),1))</f>
        <v>87501</v>
      </c>
      <c r="F407" s="7">
        <f>IF(Table10[[#This Row],[Asal]]="Jakarta",INDEX(param!$C$2:$E$5,MATCH(Table10[[#This Row],[Moda]],param!$A$2:$A$5,0),2),INDEX(param!$C$6:$E$9,MATCH(Table10[[#This Row],[Moda]],param!$A$6:$A$9,0),2))</f>
        <v>121606</v>
      </c>
      <c r="G407" s="7">
        <f>Table10[[#This Row],[jarak_param]]*Table10[[#This Row],[jarak]]</f>
        <v>309244058</v>
      </c>
      <c r="H407" s="3">
        <f>INDEX(param!$E$2:$E$5,MATCH(Table10[[#This Row],[Moda]],param!$A$2:$A$5,0))</f>
        <v>8250</v>
      </c>
    </row>
    <row r="408" spans="1:8" x14ac:dyDescent="0.25">
      <c r="A408" s="8" t="s">
        <v>78</v>
      </c>
      <c r="B408" s="9" t="s">
        <v>73</v>
      </c>
      <c r="C408" t="s">
        <v>136</v>
      </c>
      <c r="D408">
        <f>INDEX(distances!$B$2:$AU$47,MATCH(A408,distances!$A$2:$A$47,0),MATCH(B408,distances!$B$1:$AU$1,0))</f>
        <v>1776</v>
      </c>
      <c r="E408" s="7">
        <f>IF(Table10[[#This Row],[Asal]]="Jakarta",INDEX(param!$C$2:$E$5,MATCH(Table10[[#This Row],[Moda]],param!$A$2:$A$5,0),1),INDEX(param!$C$6:$E$9,MATCH(Table10[[#This Row],[Moda]],param!$A$6:$A$9,0),1))</f>
        <v>87501</v>
      </c>
      <c r="F408" s="7">
        <f>IF(Table10[[#This Row],[Asal]]="Jakarta",INDEX(param!$C$2:$E$5,MATCH(Table10[[#This Row],[Moda]],param!$A$2:$A$5,0),2),INDEX(param!$C$6:$E$9,MATCH(Table10[[#This Row],[Moda]],param!$A$6:$A$9,0),2))</f>
        <v>121606</v>
      </c>
      <c r="G408" s="7">
        <f>Table10[[#This Row],[jarak_param]]*Table10[[#This Row],[jarak]]</f>
        <v>215972256</v>
      </c>
      <c r="H408" s="3">
        <f>INDEX(param!$E$2:$E$5,MATCH(Table10[[#This Row],[Moda]],param!$A$2:$A$5,0))</f>
        <v>8250</v>
      </c>
    </row>
    <row r="409" spans="1:8" x14ac:dyDescent="0.25">
      <c r="A409" s="10" t="s">
        <v>78</v>
      </c>
      <c r="B409" s="11" t="s">
        <v>79</v>
      </c>
      <c r="C409" t="s">
        <v>136</v>
      </c>
      <c r="D409">
        <f>INDEX(distances!$B$2:$AU$47,MATCH(A409,distances!$A$2:$A$47,0),MATCH(B409,distances!$B$1:$AU$1,0))</f>
        <v>321</v>
      </c>
      <c r="E409" s="7">
        <f>IF(Table10[[#This Row],[Asal]]="Jakarta",INDEX(param!$C$2:$E$5,MATCH(Table10[[#This Row],[Moda]],param!$A$2:$A$5,0),1),INDEX(param!$C$6:$E$9,MATCH(Table10[[#This Row],[Moda]],param!$A$6:$A$9,0),1))</f>
        <v>87501</v>
      </c>
      <c r="F409" s="7">
        <f>IF(Table10[[#This Row],[Asal]]="Jakarta",INDEX(param!$C$2:$E$5,MATCH(Table10[[#This Row],[Moda]],param!$A$2:$A$5,0),2),INDEX(param!$C$6:$E$9,MATCH(Table10[[#This Row],[Moda]],param!$A$6:$A$9,0),2))</f>
        <v>121606</v>
      </c>
      <c r="G409" s="7">
        <f>Table10[[#This Row],[jarak_param]]*Table10[[#This Row],[jarak]]</f>
        <v>39035526</v>
      </c>
      <c r="H409" s="3">
        <f>INDEX(param!$E$2:$E$5,MATCH(Table10[[#This Row],[Moda]],param!$A$2:$A$5,0))</f>
        <v>8250</v>
      </c>
    </row>
    <row r="410" spans="1:8" x14ac:dyDescent="0.25">
      <c r="A410" s="8" t="s">
        <v>78</v>
      </c>
      <c r="B410" s="9" t="s">
        <v>80</v>
      </c>
      <c r="C410" t="s">
        <v>136</v>
      </c>
      <c r="D410">
        <f>INDEX(distances!$B$2:$AU$47,MATCH(A410,distances!$A$2:$A$47,0),MATCH(B410,distances!$B$1:$AU$1,0))</f>
        <v>930</v>
      </c>
      <c r="E410" s="7">
        <f>IF(Table10[[#This Row],[Asal]]="Jakarta",INDEX(param!$C$2:$E$5,MATCH(Table10[[#This Row],[Moda]],param!$A$2:$A$5,0),1),INDEX(param!$C$6:$E$9,MATCH(Table10[[#This Row],[Moda]],param!$A$6:$A$9,0),1))</f>
        <v>87501</v>
      </c>
      <c r="F410" s="7">
        <f>IF(Table10[[#This Row],[Asal]]="Jakarta",INDEX(param!$C$2:$E$5,MATCH(Table10[[#This Row],[Moda]],param!$A$2:$A$5,0),2),INDEX(param!$C$6:$E$9,MATCH(Table10[[#This Row],[Moda]],param!$A$6:$A$9,0),2))</f>
        <v>121606</v>
      </c>
      <c r="G410" s="7">
        <f>Table10[[#This Row],[jarak_param]]*Table10[[#This Row],[jarak]]</f>
        <v>113093580</v>
      </c>
      <c r="H410" s="3">
        <f>INDEX(param!$E$2:$E$5,MATCH(Table10[[#This Row],[Moda]],param!$A$2:$A$5,0))</f>
        <v>8250</v>
      </c>
    </row>
    <row r="411" spans="1:8" x14ac:dyDescent="0.25">
      <c r="A411" s="10" t="s">
        <v>79</v>
      </c>
      <c r="B411" s="11" t="s">
        <v>50</v>
      </c>
      <c r="C411" t="s">
        <v>136</v>
      </c>
      <c r="D411">
        <f>INDEX(distances!$B$2:$AU$47,MATCH(A411,distances!$A$2:$A$47,0),MATCH(B411,distances!$B$1:$AU$1,0))</f>
        <v>3678</v>
      </c>
      <c r="E411" s="7">
        <f>IF(Table10[[#This Row],[Asal]]="Jakarta",INDEX(param!$C$2:$E$5,MATCH(Table10[[#This Row],[Moda]],param!$A$2:$A$5,0),1),INDEX(param!$C$6:$E$9,MATCH(Table10[[#This Row],[Moda]],param!$A$6:$A$9,0),1))</f>
        <v>87501</v>
      </c>
      <c r="F411" s="7">
        <f>IF(Table10[[#This Row],[Asal]]="Jakarta",INDEX(param!$C$2:$E$5,MATCH(Table10[[#This Row],[Moda]],param!$A$2:$A$5,0),2),INDEX(param!$C$6:$E$9,MATCH(Table10[[#This Row],[Moda]],param!$A$6:$A$9,0),2))</f>
        <v>121606</v>
      </c>
      <c r="G411" s="7">
        <f>Table10[[#This Row],[jarak_param]]*Table10[[#This Row],[jarak]]</f>
        <v>447266868</v>
      </c>
      <c r="H411" s="3">
        <f>INDEX(param!$E$2:$E$5,MATCH(Table10[[#This Row],[Moda]],param!$A$2:$A$5,0))</f>
        <v>8250</v>
      </c>
    </row>
    <row r="412" spans="1:8" x14ac:dyDescent="0.25">
      <c r="A412" s="8" t="s">
        <v>79</v>
      </c>
      <c r="B412" s="9" t="s">
        <v>62</v>
      </c>
      <c r="C412" t="s">
        <v>136</v>
      </c>
      <c r="D412">
        <f>INDEX(distances!$B$2:$AU$47,MATCH(A412,distances!$A$2:$A$47,0),MATCH(B412,distances!$B$1:$AU$1,0))</f>
        <v>2863</v>
      </c>
      <c r="E412" s="7">
        <f>IF(Table10[[#This Row],[Asal]]="Jakarta",INDEX(param!$C$2:$E$5,MATCH(Table10[[#This Row],[Moda]],param!$A$2:$A$5,0),1),INDEX(param!$C$6:$E$9,MATCH(Table10[[#This Row],[Moda]],param!$A$6:$A$9,0),1))</f>
        <v>87501</v>
      </c>
      <c r="F412" s="7">
        <f>IF(Table10[[#This Row],[Asal]]="Jakarta",INDEX(param!$C$2:$E$5,MATCH(Table10[[#This Row],[Moda]],param!$A$2:$A$5,0),2),INDEX(param!$C$6:$E$9,MATCH(Table10[[#This Row],[Moda]],param!$A$6:$A$9,0),2))</f>
        <v>121606</v>
      </c>
      <c r="G412" s="7">
        <f>Table10[[#This Row],[jarak_param]]*Table10[[#This Row],[jarak]]</f>
        <v>348157978</v>
      </c>
      <c r="H412" s="3">
        <f>INDEX(param!$E$2:$E$5,MATCH(Table10[[#This Row],[Moda]],param!$A$2:$A$5,0))</f>
        <v>8250</v>
      </c>
    </row>
    <row r="413" spans="1:8" x14ac:dyDescent="0.25">
      <c r="A413" s="10" t="s">
        <v>79</v>
      </c>
      <c r="B413" s="11" t="s">
        <v>73</v>
      </c>
      <c r="C413" t="s">
        <v>136</v>
      </c>
      <c r="D413">
        <f>INDEX(distances!$B$2:$AU$47,MATCH(A413,distances!$A$2:$A$47,0),MATCH(B413,distances!$B$1:$AU$1,0))</f>
        <v>2054</v>
      </c>
      <c r="E413" s="7">
        <f>IF(Table10[[#This Row],[Asal]]="Jakarta",INDEX(param!$C$2:$E$5,MATCH(Table10[[#This Row],[Moda]],param!$A$2:$A$5,0),1),INDEX(param!$C$6:$E$9,MATCH(Table10[[#This Row],[Moda]],param!$A$6:$A$9,0),1))</f>
        <v>87501</v>
      </c>
      <c r="F413" s="7">
        <f>IF(Table10[[#This Row],[Asal]]="Jakarta",INDEX(param!$C$2:$E$5,MATCH(Table10[[#This Row],[Moda]],param!$A$2:$A$5,0),2),INDEX(param!$C$6:$E$9,MATCH(Table10[[#This Row],[Moda]],param!$A$6:$A$9,0),2))</f>
        <v>121606</v>
      </c>
      <c r="G413" s="7">
        <f>Table10[[#This Row],[jarak_param]]*Table10[[#This Row],[jarak]]</f>
        <v>249778724</v>
      </c>
      <c r="H413" s="3">
        <f>INDEX(param!$E$2:$E$5,MATCH(Table10[[#This Row],[Moda]],param!$A$2:$A$5,0))</f>
        <v>8250</v>
      </c>
    </row>
    <row r="414" spans="1:8" x14ac:dyDescent="0.25">
      <c r="A414" s="8" t="s">
        <v>79</v>
      </c>
      <c r="B414" s="9" t="s">
        <v>78</v>
      </c>
      <c r="C414" t="s">
        <v>136</v>
      </c>
      <c r="D414">
        <f>INDEX(distances!$B$2:$AU$47,MATCH(A414,distances!$A$2:$A$47,0),MATCH(B414,distances!$B$1:$AU$1,0))</f>
        <v>321</v>
      </c>
      <c r="E414" s="7">
        <f>IF(Table10[[#This Row],[Asal]]="Jakarta",INDEX(param!$C$2:$E$5,MATCH(Table10[[#This Row],[Moda]],param!$A$2:$A$5,0),1),INDEX(param!$C$6:$E$9,MATCH(Table10[[#This Row],[Moda]],param!$A$6:$A$9,0),1))</f>
        <v>87501</v>
      </c>
      <c r="F414" s="7">
        <f>IF(Table10[[#This Row],[Asal]]="Jakarta",INDEX(param!$C$2:$E$5,MATCH(Table10[[#This Row],[Moda]],param!$A$2:$A$5,0),2),INDEX(param!$C$6:$E$9,MATCH(Table10[[#This Row],[Moda]],param!$A$6:$A$9,0),2))</f>
        <v>121606</v>
      </c>
      <c r="G414" s="7">
        <f>Table10[[#This Row],[jarak_param]]*Table10[[#This Row],[jarak]]</f>
        <v>39035526</v>
      </c>
      <c r="H414" s="3">
        <f>INDEX(param!$E$2:$E$5,MATCH(Table10[[#This Row],[Moda]],param!$A$2:$A$5,0))</f>
        <v>8250</v>
      </c>
    </row>
    <row r="415" spans="1:8" x14ac:dyDescent="0.25">
      <c r="A415" s="10" t="s">
        <v>79</v>
      </c>
      <c r="B415" s="11" t="s">
        <v>80</v>
      </c>
      <c r="C415" t="s">
        <v>136</v>
      </c>
      <c r="D415">
        <f>INDEX(distances!$B$2:$AU$47,MATCH(A415,distances!$A$2:$A$47,0),MATCH(B415,distances!$B$1:$AU$1,0))</f>
        <v>613</v>
      </c>
      <c r="E415" s="7">
        <f>IF(Table10[[#This Row],[Asal]]="Jakarta",INDEX(param!$C$2:$E$5,MATCH(Table10[[#This Row],[Moda]],param!$A$2:$A$5,0),1),INDEX(param!$C$6:$E$9,MATCH(Table10[[#This Row],[Moda]],param!$A$6:$A$9,0),1))</f>
        <v>87501</v>
      </c>
      <c r="F415" s="7">
        <f>IF(Table10[[#This Row],[Asal]]="Jakarta",INDEX(param!$C$2:$E$5,MATCH(Table10[[#This Row],[Moda]],param!$A$2:$A$5,0),2),INDEX(param!$C$6:$E$9,MATCH(Table10[[#This Row],[Moda]],param!$A$6:$A$9,0),2))</f>
        <v>121606</v>
      </c>
      <c r="G415" s="7">
        <f>Table10[[#This Row],[jarak_param]]*Table10[[#This Row],[jarak]]</f>
        <v>74544478</v>
      </c>
      <c r="H415" s="3">
        <f>INDEX(param!$E$2:$E$5,MATCH(Table10[[#This Row],[Moda]],param!$A$2:$A$5,0))</f>
        <v>8250</v>
      </c>
    </row>
    <row r="416" spans="1:8" x14ac:dyDescent="0.25">
      <c r="A416" s="8" t="s">
        <v>80</v>
      </c>
      <c r="B416" s="9" t="s">
        <v>50</v>
      </c>
      <c r="C416" t="s">
        <v>136</v>
      </c>
      <c r="D416">
        <f>INDEX(distances!$B$2:$AU$47,MATCH(A416,distances!$A$2:$A$47,0),MATCH(B416,distances!$B$1:$AU$1,0))</f>
        <v>2774</v>
      </c>
      <c r="E416" s="7">
        <f>IF(Table10[[#This Row],[Asal]]="Jakarta",INDEX(param!$C$2:$E$5,MATCH(Table10[[#This Row],[Moda]],param!$A$2:$A$5,0),1),INDEX(param!$C$6:$E$9,MATCH(Table10[[#This Row],[Moda]],param!$A$6:$A$9,0),1))</f>
        <v>87501</v>
      </c>
      <c r="F416" s="7">
        <f>IF(Table10[[#This Row],[Asal]]="Jakarta",INDEX(param!$C$2:$E$5,MATCH(Table10[[#This Row],[Moda]],param!$A$2:$A$5,0),2),INDEX(param!$C$6:$E$9,MATCH(Table10[[#This Row],[Moda]],param!$A$6:$A$9,0),2))</f>
        <v>121606</v>
      </c>
      <c r="G416" s="7">
        <f>Table10[[#This Row],[jarak_param]]*Table10[[#This Row],[jarak]]</f>
        <v>337335044</v>
      </c>
      <c r="H416" s="3">
        <f>INDEX(param!$E$2:$E$5,MATCH(Table10[[#This Row],[Moda]],param!$A$2:$A$5,0))</f>
        <v>8250</v>
      </c>
    </row>
    <row r="417" spans="1:8" x14ac:dyDescent="0.25">
      <c r="A417" s="10" t="s">
        <v>80</v>
      </c>
      <c r="B417" s="11" t="s">
        <v>62</v>
      </c>
      <c r="C417" t="s">
        <v>136</v>
      </c>
      <c r="D417">
        <f>INDEX(distances!$B$2:$AU$47,MATCH(A417,distances!$A$2:$A$47,0),MATCH(B417,distances!$B$1:$AU$1,0))</f>
        <v>1942</v>
      </c>
      <c r="E417" s="7">
        <f>IF(Table10[[#This Row],[Asal]]="Jakarta",INDEX(param!$C$2:$E$5,MATCH(Table10[[#This Row],[Moda]],param!$A$2:$A$5,0),1),INDEX(param!$C$6:$E$9,MATCH(Table10[[#This Row],[Moda]],param!$A$6:$A$9,0),1))</f>
        <v>87501</v>
      </c>
      <c r="F417" s="7">
        <f>IF(Table10[[#This Row],[Asal]]="Jakarta",INDEX(param!$C$2:$E$5,MATCH(Table10[[#This Row],[Moda]],param!$A$2:$A$5,0),2),INDEX(param!$C$6:$E$9,MATCH(Table10[[#This Row],[Moda]],param!$A$6:$A$9,0),2))</f>
        <v>121606</v>
      </c>
      <c r="G417" s="7">
        <f>Table10[[#This Row],[jarak_param]]*Table10[[#This Row],[jarak]]</f>
        <v>236158852</v>
      </c>
      <c r="H417" s="3">
        <f>INDEX(param!$E$2:$E$5,MATCH(Table10[[#This Row],[Moda]],param!$A$2:$A$5,0))</f>
        <v>8250</v>
      </c>
    </row>
    <row r="418" spans="1:8" x14ac:dyDescent="0.25">
      <c r="A418" s="8" t="s">
        <v>80</v>
      </c>
      <c r="B418" s="9" t="s">
        <v>73</v>
      </c>
      <c r="C418" t="s">
        <v>136</v>
      </c>
      <c r="D418">
        <f>INDEX(distances!$B$2:$AU$47,MATCH(A418,distances!$A$2:$A$47,0),MATCH(B418,distances!$B$1:$AU$1,0))</f>
        <v>1135</v>
      </c>
      <c r="E418" s="7">
        <f>IF(Table10[[#This Row],[Asal]]="Jakarta",INDEX(param!$C$2:$E$5,MATCH(Table10[[#This Row],[Moda]],param!$A$2:$A$5,0),1),INDEX(param!$C$6:$E$9,MATCH(Table10[[#This Row],[Moda]],param!$A$6:$A$9,0),1))</f>
        <v>87501</v>
      </c>
      <c r="F418" s="7">
        <f>IF(Table10[[#This Row],[Asal]]="Jakarta",INDEX(param!$C$2:$E$5,MATCH(Table10[[#This Row],[Moda]],param!$A$2:$A$5,0),2),INDEX(param!$C$6:$E$9,MATCH(Table10[[#This Row],[Moda]],param!$A$6:$A$9,0),2))</f>
        <v>121606</v>
      </c>
      <c r="G418" s="7">
        <f>Table10[[#This Row],[jarak_param]]*Table10[[#This Row],[jarak]]</f>
        <v>138022810</v>
      </c>
      <c r="H418" s="3">
        <f>INDEX(param!$E$2:$E$5,MATCH(Table10[[#This Row],[Moda]],param!$A$2:$A$5,0))</f>
        <v>8250</v>
      </c>
    </row>
    <row r="419" spans="1:8" x14ac:dyDescent="0.25">
      <c r="A419" s="10" t="s">
        <v>80</v>
      </c>
      <c r="B419" s="11" t="s">
        <v>78</v>
      </c>
      <c r="C419" t="s">
        <v>136</v>
      </c>
      <c r="D419">
        <f>INDEX(distances!$B$2:$AU$47,MATCH(A419,distances!$A$2:$A$47,0),MATCH(B419,distances!$B$1:$AU$1,0))</f>
        <v>930</v>
      </c>
      <c r="E419" s="7">
        <f>IF(Table10[[#This Row],[Asal]]="Jakarta",INDEX(param!$C$2:$E$5,MATCH(Table10[[#This Row],[Moda]],param!$A$2:$A$5,0),1),INDEX(param!$C$6:$E$9,MATCH(Table10[[#This Row],[Moda]],param!$A$6:$A$9,0),1))</f>
        <v>87501</v>
      </c>
      <c r="F419" s="7">
        <f>IF(Table10[[#This Row],[Asal]]="Jakarta",INDEX(param!$C$2:$E$5,MATCH(Table10[[#This Row],[Moda]],param!$A$2:$A$5,0),2),INDEX(param!$C$6:$E$9,MATCH(Table10[[#This Row],[Moda]],param!$A$6:$A$9,0),2))</f>
        <v>121606</v>
      </c>
      <c r="G419" s="7">
        <f>Table10[[#This Row],[jarak_param]]*Table10[[#This Row],[jarak]]</f>
        <v>113093580</v>
      </c>
      <c r="H419" s="3">
        <f>INDEX(param!$E$2:$E$5,MATCH(Table10[[#This Row],[Moda]],param!$A$2:$A$5,0))</f>
        <v>8250</v>
      </c>
    </row>
    <row r="420" spans="1:8" x14ac:dyDescent="0.25">
      <c r="A420" s="8" t="s">
        <v>80</v>
      </c>
      <c r="B420" s="9" t="s">
        <v>79</v>
      </c>
      <c r="C420" t="s">
        <v>136</v>
      </c>
      <c r="D420">
        <f>INDEX(distances!$B$2:$AU$47,MATCH(A420,distances!$A$2:$A$47,0),MATCH(B420,distances!$B$1:$AU$1,0))</f>
        <v>613</v>
      </c>
      <c r="E420" s="7">
        <f>IF(Table10[[#This Row],[Asal]]="Jakarta",INDEX(param!$C$2:$E$5,MATCH(Table10[[#This Row],[Moda]],param!$A$2:$A$5,0),1),INDEX(param!$C$6:$E$9,MATCH(Table10[[#This Row],[Moda]],param!$A$6:$A$9,0),1))</f>
        <v>87501</v>
      </c>
      <c r="F420" s="7">
        <f>IF(Table10[[#This Row],[Asal]]="Jakarta",INDEX(param!$C$2:$E$5,MATCH(Table10[[#This Row],[Moda]],param!$A$2:$A$5,0),2),INDEX(param!$C$6:$E$9,MATCH(Table10[[#This Row],[Moda]],param!$A$6:$A$9,0),2))</f>
        <v>121606</v>
      </c>
      <c r="G420" s="7">
        <f>Table10[[#This Row],[jarak_param]]*Table10[[#This Row],[jarak]]</f>
        <v>74544478</v>
      </c>
      <c r="H420" s="3">
        <f>INDEX(param!$E$2:$E$5,MATCH(Table10[[#This Row],[Moda]],param!$A$2:$A$5,0))</f>
        <v>8250</v>
      </c>
    </row>
    <row r="421" spans="1:8" x14ac:dyDescent="0.25">
      <c r="A421" s="10" t="s">
        <v>50</v>
      </c>
      <c r="B421" s="11" t="s">
        <v>81</v>
      </c>
      <c r="C421" t="s">
        <v>136</v>
      </c>
      <c r="D421">
        <f>INDEX(distances!$B$2:$AU$47,MATCH(A421,distances!$A$2:$A$47,0),MATCH(B421,distances!$B$1:$AU$1,0))</f>
        <v>3598</v>
      </c>
      <c r="E421" s="7">
        <f>IF(Table10[[#This Row],[Asal]]="Jakarta",INDEX(param!$C$2:$E$5,MATCH(Table10[[#This Row],[Moda]],param!$A$2:$A$5,0),1),INDEX(param!$C$6:$E$9,MATCH(Table10[[#This Row],[Moda]],param!$A$6:$A$9,0),1))</f>
        <v>85741</v>
      </c>
      <c r="F421" s="7">
        <f>IF(Table10[[#This Row],[Asal]]="Jakarta",INDEX(param!$C$2:$E$5,MATCH(Table10[[#This Row],[Moda]],param!$A$2:$A$5,0),2),INDEX(param!$C$6:$E$9,MATCH(Table10[[#This Row],[Moda]],param!$A$6:$A$9,0),2))</f>
        <v>34655</v>
      </c>
      <c r="G421" s="7">
        <f>Table10[[#This Row],[jarak_param]]*Table10[[#This Row],[jarak]]</f>
        <v>124688690</v>
      </c>
      <c r="H421" s="3">
        <f>INDEX(param!$E$2:$E$5,MATCH(Table10[[#This Row],[Moda]],param!$A$2:$A$5,0))</f>
        <v>8250</v>
      </c>
    </row>
    <row r="422" spans="1:8" x14ac:dyDescent="0.25">
      <c r="A422" s="8" t="s">
        <v>62</v>
      </c>
      <c r="B422" s="9" t="s">
        <v>81</v>
      </c>
      <c r="C422" t="s">
        <v>136</v>
      </c>
      <c r="D422">
        <f>INDEX(distances!$B$2:$AU$47,MATCH(A422,distances!$A$2:$A$47,0),MATCH(B422,distances!$B$1:$AU$1,0))</f>
        <v>3882</v>
      </c>
      <c r="E422" s="7">
        <f>IF(Table10[[#This Row],[Asal]]="Jakarta",INDEX(param!$C$2:$E$5,MATCH(Table10[[#This Row],[Moda]],param!$A$2:$A$5,0),1),INDEX(param!$C$6:$E$9,MATCH(Table10[[#This Row],[Moda]],param!$A$6:$A$9,0),1))</f>
        <v>87501</v>
      </c>
      <c r="F422" s="7">
        <f>IF(Table10[[#This Row],[Asal]]="Jakarta",INDEX(param!$C$2:$E$5,MATCH(Table10[[#This Row],[Moda]],param!$A$2:$A$5,0),2),INDEX(param!$C$6:$E$9,MATCH(Table10[[#This Row],[Moda]],param!$A$6:$A$9,0),2))</f>
        <v>121606</v>
      </c>
      <c r="G422" s="7">
        <f>Table10[[#This Row],[jarak_param]]*Table10[[#This Row],[jarak]]</f>
        <v>472074492</v>
      </c>
      <c r="H422" s="3">
        <f>INDEX(param!$E$2:$E$5,MATCH(Table10[[#This Row],[Moda]],param!$A$2:$A$5,0))</f>
        <v>8250</v>
      </c>
    </row>
    <row r="423" spans="1:8" x14ac:dyDescent="0.25">
      <c r="A423" s="10" t="s">
        <v>73</v>
      </c>
      <c r="B423" s="11" t="s">
        <v>81</v>
      </c>
      <c r="C423" t="s">
        <v>136</v>
      </c>
      <c r="D423">
        <f>INDEX(distances!$B$2:$AU$47,MATCH(A423,distances!$A$2:$A$47,0),MATCH(B423,distances!$B$1:$AU$1,0))</f>
        <v>3029</v>
      </c>
      <c r="E423" s="7">
        <f>IF(Table10[[#This Row],[Asal]]="Jakarta",INDEX(param!$C$2:$E$5,MATCH(Table10[[#This Row],[Moda]],param!$A$2:$A$5,0),1),INDEX(param!$C$6:$E$9,MATCH(Table10[[#This Row],[Moda]],param!$A$6:$A$9,0),1))</f>
        <v>87501</v>
      </c>
      <c r="F423" s="7">
        <f>IF(Table10[[#This Row],[Asal]]="Jakarta",INDEX(param!$C$2:$E$5,MATCH(Table10[[#This Row],[Moda]],param!$A$2:$A$5,0),2),INDEX(param!$C$6:$E$9,MATCH(Table10[[#This Row],[Moda]],param!$A$6:$A$9,0),2))</f>
        <v>121606</v>
      </c>
      <c r="G423" s="7">
        <f>Table10[[#This Row],[jarak_param]]*Table10[[#This Row],[jarak]]</f>
        <v>368344574</v>
      </c>
      <c r="H423" s="3">
        <f>INDEX(param!$E$2:$E$5,MATCH(Table10[[#This Row],[Moda]],param!$A$2:$A$5,0))</f>
        <v>8250</v>
      </c>
    </row>
    <row r="424" spans="1:8" x14ac:dyDescent="0.25">
      <c r="A424" s="8" t="s">
        <v>81</v>
      </c>
      <c r="B424" s="9" t="s">
        <v>50</v>
      </c>
      <c r="C424" t="s">
        <v>136</v>
      </c>
      <c r="D424">
        <f>INDEX(distances!$B$2:$AU$47,MATCH(A424,distances!$A$2:$A$47,0),MATCH(B424,distances!$B$1:$AU$1,0))</f>
        <v>3598</v>
      </c>
      <c r="E424" s="7">
        <f>IF(Table10[[#This Row],[Asal]]="Jakarta",INDEX(param!$C$2:$E$5,MATCH(Table10[[#This Row],[Moda]],param!$A$2:$A$5,0),1),INDEX(param!$C$6:$E$9,MATCH(Table10[[#This Row],[Moda]],param!$A$6:$A$9,0),1))</f>
        <v>87501</v>
      </c>
      <c r="F424" s="7">
        <f>IF(Table10[[#This Row],[Asal]]="Jakarta",INDEX(param!$C$2:$E$5,MATCH(Table10[[#This Row],[Moda]],param!$A$2:$A$5,0),2),INDEX(param!$C$6:$E$9,MATCH(Table10[[#This Row],[Moda]],param!$A$6:$A$9,0),2))</f>
        <v>121606</v>
      </c>
      <c r="G424" s="7">
        <f>Table10[[#This Row],[jarak_param]]*Table10[[#This Row],[jarak]]</f>
        <v>437538388</v>
      </c>
      <c r="H424" s="3">
        <f>INDEX(param!$E$2:$E$5,MATCH(Table10[[#This Row],[Moda]],param!$A$2:$A$5,0))</f>
        <v>8250</v>
      </c>
    </row>
    <row r="425" spans="1:8" x14ac:dyDescent="0.25">
      <c r="A425" s="10" t="s">
        <v>81</v>
      </c>
      <c r="B425" s="11" t="s">
        <v>62</v>
      </c>
      <c r="C425" t="s">
        <v>136</v>
      </c>
      <c r="D425">
        <f>INDEX(distances!$B$2:$AU$47,MATCH(A425,distances!$A$2:$A$47,0),MATCH(B425,distances!$B$1:$AU$1,0))</f>
        <v>3882</v>
      </c>
      <c r="E425" s="7">
        <f>IF(Table10[[#This Row],[Asal]]="Jakarta",INDEX(param!$C$2:$E$5,MATCH(Table10[[#This Row],[Moda]],param!$A$2:$A$5,0),1),INDEX(param!$C$6:$E$9,MATCH(Table10[[#This Row],[Moda]],param!$A$6:$A$9,0),1))</f>
        <v>87501</v>
      </c>
      <c r="F425" s="7">
        <f>IF(Table10[[#This Row],[Asal]]="Jakarta",INDEX(param!$C$2:$E$5,MATCH(Table10[[#This Row],[Moda]],param!$A$2:$A$5,0),2),INDEX(param!$C$6:$E$9,MATCH(Table10[[#This Row],[Moda]],param!$A$6:$A$9,0),2))</f>
        <v>121606</v>
      </c>
      <c r="G425" s="7">
        <f>Table10[[#This Row],[jarak_param]]*Table10[[#This Row],[jarak]]</f>
        <v>472074492</v>
      </c>
      <c r="H425" s="3">
        <f>INDEX(param!$E$2:$E$5,MATCH(Table10[[#This Row],[Moda]],param!$A$2:$A$5,0))</f>
        <v>8250</v>
      </c>
    </row>
    <row r="426" spans="1:8" x14ac:dyDescent="0.25">
      <c r="A426" s="8" t="s">
        <v>81</v>
      </c>
      <c r="B426" s="9" t="s">
        <v>73</v>
      </c>
      <c r="C426" t="s">
        <v>136</v>
      </c>
      <c r="D426">
        <f>INDEX(distances!$B$2:$AU$47,MATCH(A426,distances!$A$2:$A$47,0),MATCH(B426,distances!$B$1:$AU$1,0))</f>
        <v>3029</v>
      </c>
      <c r="E426" s="7">
        <f>IF(Table10[[#This Row],[Asal]]="Jakarta",INDEX(param!$C$2:$E$5,MATCH(Table10[[#This Row],[Moda]],param!$A$2:$A$5,0),1),INDEX(param!$C$6:$E$9,MATCH(Table10[[#This Row],[Moda]],param!$A$6:$A$9,0),1))</f>
        <v>87501</v>
      </c>
      <c r="F426" s="7">
        <f>IF(Table10[[#This Row],[Asal]]="Jakarta",INDEX(param!$C$2:$E$5,MATCH(Table10[[#This Row],[Moda]],param!$A$2:$A$5,0),2),INDEX(param!$C$6:$E$9,MATCH(Table10[[#This Row],[Moda]],param!$A$6:$A$9,0),2))</f>
        <v>121606</v>
      </c>
      <c r="G426" s="7">
        <f>Table10[[#This Row],[jarak_param]]*Table10[[#This Row],[jarak]]</f>
        <v>368344574</v>
      </c>
      <c r="H426" s="3">
        <f>INDEX(param!$E$2:$E$5,MATCH(Table10[[#This Row],[Moda]],param!$A$2:$A$5,0))</f>
        <v>8250</v>
      </c>
    </row>
    <row r="427" spans="1:8" x14ac:dyDescent="0.25">
      <c r="A427" s="10" t="s">
        <v>50</v>
      </c>
      <c r="B427" s="11" t="s">
        <v>82</v>
      </c>
      <c r="C427" t="s">
        <v>136</v>
      </c>
      <c r="D427">
        <f>INDEX(distances!$B$2:$AU$47,MATCH(A427,distances!$A$2:$A$47,0),MATCH(B427,distances!$B$1:$AU$1,0))</f>
        <v>4415</v>
      </c>
      <c r="E427" s="7">
        <f>IF(Table10[[#This Row],[Asal]]="Jakarta",INDEX(param!$C$2:$E$5,MATCH(Table10[[#This Row],[Moda]],param!$A$2:$A$5,0),1),INDEX(param!$C$6:$E$9,MATCH(Table10[[#This Row],[Moda]],param!$A$6:$A$9,0),1))</f>
        <v>85741</v>
      </c>
      <c r="F427" s="7">
        <f>IF(Table10[[#This Row],[Asal]]="Jakarta",INDEX(param!$C$2:$E$5,MATCH(Table10[[#This Row],[Moda]],param!$A$2:$A$5,0),2),INDEX(param!$C$6:$E$9,MATCH(Table10[[#This Row],[Moda]],param!$A$6:$A$9,0),2))</f>
        <v>34655</v>
      </c>
      <c r="G427" s="7">
        <f>Table10[[#This Row],[jarak_param]]*Table10[[#This Row],[jarak]]</f>
        <v>153001825</v>
      </c>
      <c r="H427" s="3">
        <f>INDEX(param!$E$2:$E$5,MATCH(Table10[[#This Row],[Moda]],param!$A$2:$A$5,0))</f>
        <v>8250</v>
      </c>
    </row>
    <row r="428" spans="1:8" x14ac:dyDescent="0.25">
      <c r="A428" s="8" t="s">
        <v>62</v>
      </c>
      <c r="B428" s="9" t="s">
        <v>82</v>
      </c>
      <c r="C428" t="s">
        <v>136</v>
      </c>
      <c r="D428">
        <f>INDEX(distances!$B$2:$AU$47,MATCH(A428,distances!$A$2:$A$47,0),MATCH(B428,distances!$B$1:$AU$1,0))</f>
        <v>4691</v>
      </c>
      <c r="E428" s="7">
        <f>IF(Table10[[#This Row],[Asal]]="Jakarta",INDEX(param!$C$2:$E$5,MATCH(Table10[[#This Row],[Moda]],param!$A$2:$A$5,0),1),INDEX(param!$C$6:$E$9,MATCH(Table10[[#This Row],[Moda]],param!$A$6:$A$9,0),1))</f>
        <v>87501</v>
      </c>
      <c r="F428" s="7">
        <f>IF(Table10[[#This Row],[Asal]]="Jakarta",INDEX(param!$C$2:$E$5,MATCH(Table10[[#This Row],[Moda]],param!$A$2:$A$5,0),2),INDEX(param!$C$6:$E$9,MATCH(Table10[[#This Row],[Moda]],param!$A$6:$A$9,0),2))</f>
        <v>121606</v>
      </c>
      <c r="G428" s="7">
        <f>Table10[[#This Row],[jarak_param]]*Table10[[#This Row],[jarak]]</f>
        <v>570453746</v>
      </c>
      <c r="H428" s="3">
        <f>INDEX(param!$E$2:$E$5,MATCH(Table10[[#This Row],[Moda]],param!$A$2:$A$5,0))</f>
        <v>8250</v>
      </c>
    </row>
    <row r="429" spans="1:8" x14ac:dyDescent="0.25">
      <c r="A429" s="10" t="s">
        <v>73</v>
      </c>
      <c r="B429" s="11" t="s">
        <v>82</v>
      </c>
      <c r="C429" t="s">
        <v>136</v>
      </c>
      <c r="D429">
        <f>INDEX(distances!$B$2:$AU$47,MATCH(A429,distances!$A$2:$A$47,0),MATCH(B429,distances!$B$1:$AU$1,0))</f>
        <v>3838</v>
      </c>
      <c r="E429" s="7">
        <f>IF(Table10[[#This Row],[Asal]]="Jakarta",INDEX(param!$C$2:$E$5,MATCH(Table10[[#This Row],[Moda]],param!$A$2:$A$5,0),1),INDEX(param!$C$6:$E$9,MATCH(Table10[[#This Row],[Moda]],param!$A$6:$A$9,0),1))</f>
        <v>87501</v>
      </c>
      <c r="F429" s="7">
        <f>IF(Table10[[#This Row],[Asal]]="Jakarta",INDEX(param!$C$2:$E$5,MATCH(Table10[[#This Row],[Moda]],param!$A$2:$A$5,0),2),INDEX(param!$C$6:$E$9,MATCH(Table10[[#This Row],[Moda]],param!$A$6:$A$9,0),2))</f>
        <v>121606</v>
      </c>
      <c r="G429" s="7">
        <f>Table10[[#This Row],[jarak_param]]*Table10[[#This Row],[jarak]]</f>
        <v>466723828</v>
      </c>
      <c r="H429" s="3">
        <f>INDEX(param!$E$2:$E$5,MATCH(Table10[[#This Row],[Moda]],param!$A$2:$A$5,0))</f>
        <v>8250</v>
      </c>
    </row>
    <row r="430" spans="1:8" x14ac:dyDescent="0.25">
      <c r="A430" s="8" t="s">
        <v>82</v>
      </c>
      <c r="B430" s="9" t="s">
        <v>50</v>
      </c>
      <c r="C430" t="s">
        <v>136</v>
      </c>
      <c r="D430">
        <f>INDEX(distances!$B$2:$AU$47,MATCH(A430,distances!$A$2:$A$47,0),MATCH(B430,distances!$B$1:$AU$1,0))</f>
        <v>4415</v>
      </c>
      <c r="E430" s="7">
        <f>IF(Table10[[#This Row],[Asal]]="Jakarta",INDEX(param!$C$2:$E$5,MATCH(Table10[[#This Row],[Moda]],param!$A$2:$A$5,0),1),INDEX(param!$C$6:$E$9,MATCH(Table10[[#This Row],[Moda]],param!$A$6:$A$9,0),1))</f>
        <v>87501</v>
      </c>
      <c r="F430" s="7">
        <f>IF(Table10[[#This Row],[Asal]]="Jakarta",INDEX(param!$C$2:$E$5,MATCH(Table10[[#This Row],[Moda]],param!$A$2:$A$5,0),2),INDEX(param!$C$6:$E$9,MATCH(Table10[[#This Row],[Moda]],param!$A$6:$A$9,0),2))</f>
        <v>121606</v>
      </c>
      <c r="G430" s="7">
        <f>Table10[[#This Row],[jarak_param]]*Table10[[#This Row],[jarak]]</f>
        <v>536890490</v>
      </c>
      <c r="H430" s="3">
        <f>INDEX(param!$E$2:$E$5,MATCH(Table10[[#This Row],[Moda]],param!$A$2:$A$5,0))</f>
        <v>8250</v>
      </c>
    </row>
    <row r="431" spans="1:8" x14ac:dyDescent="0.25">
      <c r="A431" s="10" t="s">
        <v>82</v>
      </c>
      <c r="B431" s="11" t="s">
        <v>62</v>
      </c>
      <c r="C431" t="s">
        <v>136</v>
      </c>
      <c r="D431">
        <f>INDEX(distances!$B$2:$AU$47,MATCH(A431,distances!$A$2:$A$47,0),MATCH(B431,distances!$B$1:$AU$1,0))</f>
        <v>4691</v>
      </c>
      <c r="E431" s="7">
        <f>IF(Table10[[#This Row],[Asal]]="Jakarta",INDEX(param!$C$2:$E$5,MATCH(Table10[[#This Row],[Moda]],param!$A$2:$A$5,0),1),INDEX(param!$C$6:$E$9,MATCH(Table10[[#This Row],[Moda]],param!$A$6:$A$9,0),1))</f>
        <v>87501</v>
      </c>
      <c r="F431" s="7">
        <f>IF(Table10[[#This Row],[Asal]]="Jakarta",INDEX(param!$C$2:$E$5,MATCH(Table10[[#This Row],[Moda]],param!$A$2:$A$5,0),2),INDEX(param!$C$6:$E$9,MATCH(Table10[[#This Row],[Moda]],param!$A$6:$A$9,0),2))</f>
        <v>121606</v>
      </c>
      <c r="G431" s="7">
        <f>Table10[[#This Row],[jarak_param]]*Table10[[#This Row],[jarak]]</f>
        <v>570453746</v>
      </c>
      <c r="H431" s="3">
        <f>INDEX(param!$E$2:$E$5,MATCH(Table10[[#This Row],[Moda]],param!$A$2:$A$5,0))</f>
        <v>8250</v>
      </c>
    </row>
    <row r="432" spans="1:8" x14ac:dyDescent="0.25">
      <c r="A432" s="8" t="s">
        <v>82</v>
      </c>
      <c r="B432" s="9" t="s">
        <v>73</v>
      </c>
      <c r="C432" t="s">
        <v>136</v>
      </c>
      <c r="D432">
        <f>INDEX(distances!$B$2:$AU$47,MATCH(A432,distances!$A$2:$A$47,0),MATCH(B432,distances!$B$1:$AU$1,0))</f>
        <v>3838</v>
      </c>
      <c r="E432" s="7">
        <f>IF(Table10[[#This Row],[Asal]]="Jakarta",INDEX(param!$C$2:$E$5,MATCH(Table10[[#This Row],[Moda]],param!$A$2:$A$5,0),1),INDEX(param!$C$6:$E$9,MATCH(Table10[[#This Row],[Moda]],param!$A$6:$A$9,0),1))</f>
        <v>87501</v>
      </c>
      <c r="F432" s="7">
        <f>IF(Table10[[#This Row],[Asal]]="Jakarta",INDEX(param!$C$2:$E$5,MATCH(Table10[[#This Row],[Moda]],param!$A$2:$A$5,0),2),INDEX(param!$C$6:$E$9,MATCH(Table10[[#This Row],[Moda]],param!$A$6:$A$9,0),2))</f>
        <v>121606</v>
      </c>
      <c r="G432" s="7">
        <f>Table10[[#This Row],[jarak_param]]*Table10[[#This Row],[jarak]]</f>
        <v>466723828</v>
      </c>
      <c r="H432" s="3">
        <f>INDEX(param!$E$2:$E$5,MATCH(Table10[[#This Row],[Moda]],param!$A$2:$A$5,0))</f>
        <v>8250</v>
      </c>
    </row>
    <row r="433" spans="1:8" x14ac:dyDescent="0.25">
      <c r="A433" s="10" t="s">
        <v>81</v>
      </c>
      <c r="B433" s="11" t="s">
        <v>82</v>
      </c>
      <c r="C433" t="s">
        <v>136</v>
      </c>
      <c r="D433">
        <f>INDEX(distances!$B$2:$AU$47,MATCH(A433,distances!$A$2:$A$47,0),MATCH(B433,distances!$B$1:$AU$1,0))</f>
        <v>810</v>
      </c>
      <c r="E433" s="7">
        <f>IF(Table10[[#This Row],[Asal]]="Jakarta",INDEX(param!$C$2:$E$5,MATCH(Table10[[#This Row],[Moda]],param!$A$2:$A$5,0),1),INDEX(param!$C$6:$E$9,MATCH(Table10[[#This Row],[Moda]],param!$A$6:$A$9,0),1))</f>
        <v>87501</v>
      </c>
      <c r="F433" s="7">
        <f>IF(Table10[[#This Row],[Asal]]="Jakarta",INDEX(param!$C$2:$E$5,MATCH(Table10[[#This Row],[Moda]],param!$A$2:$A$5,0),2),INDEX(param!$C$6:$E$9,MATCH(Table10[[#This Row],[Moda]],param!$A$6:$A$9,0),2))</f>
        <v>121606</v>
      </c>
      <c r="G433" s="7">
        <f>Table10[[#This Row],[jarak_param]]*Table10[[#This Row],[jarak]]</f>
        <v>98500860</v>
      </c>
      <c r="H433" s="3">
        <f>INDEX(param!$E$2:$E$5,MATCH(Table10[[#This Row],[Moda]],param!$A$2:$A$5,0))</f>
        <v>8250</v>
      </c>
    </row>
    <row r="434" spans="1:8" x14ac:dyDescent="0.25">
      <c r="A434" s="8" t="s">
        <v>82</v>
      </c>
      <c r="B434" s="9" t="s">
        <v>81</v>
      </c>
      <c r="C434" t="s">
        <v>136</v>
      </c>
      <c r="D434">
        <f>INDEX(distances!$B$2:$AU$47,MATCH(A434,distances!$A$2:$A$47,0),MATCH(B434,distances!$B$1:$AU$1,0))</f>
        <v>810</v>
      </c>
      <c r="E434" s="7">
        <f>IF(Table10[[#This Row],[Asal]]="Jakarta",INDEX(param!$C$2:$E$5,MATCH(Table10[[#This Row],[Moda]],param!$A$2:$A$5,0),1),INDEX(param!$C$6:$E$9,MATCH(Table10[[#This Row],[Moda]],param!$A$6:$A$9,0),1))</f>
        <v>87501</v>
      </c>
      <c r="F434" s="7">
        <f>IF(Table10[[#This Row],[Asal]]="Jakarta",INDEX(param!$C$2:$E$5,MATCH(Table10[[#This Row],[Moda]],param!$A$2:$A$5,0),2),INDEX(param!$C$6:$E$9,MATCH(Table10[[#This Row],[Moda]],param!$A$6:$A$9,0),2))</f>
        <v>121606</v>
      </c>
      <c r="G434" s="7">
        <f>Table10[[#This Row],[jarak_param]]*Table10[[#This Row],[jarak]]</f>
        <v>98500860</v>
      </c>
      <c r="H434" s="3">
        <f>INDEX(param!$E$2:$E$5,MATCH(Table10[[#This Row],[Moda]],param!$A$2:$A$5,0))</f>
        <v>8250</v>
      </c>
    </row>
    <row r="435" spans="1:8" x14ac:dyDescent="0.25">
      <c r="A435" s="10" t="s">
        <v>50</v>
      </c>
      <c r="B435" s="11" t="s">
        <v>77</v>
      </c>
      <c r="C435" t="s">
        <v>136</v>
      </c>
      <c r="D435">
        <f>INDEX(distances!$B$2:$AU$47,MATCH(A435,distances!$A$2:$A$47,0),MATCH(B435,distances!$B$1:$AU$1,0))</f>
        <v>2740</v>
      </c>
      <c r="E435" s="7">
        <f>IF(Table10[[#This Row],[Asal]]="Jakarta",INDEX(param!$C$2:$E$5,MATCH(Table10[[#This Row],[Moda]],param!$A$2:$A$5,0),1),INDEX(param!$C$6:$E$9,MATCH(Table10[[#This Row],[Moda]],param!$A$6:$A$9,0),1))</f>
        <v>85741</v>
      </c>
      <c r="F435" s="7">
        <f>IF(Table10[[#This Row],[Asal]]="Jakarta",INDEX(param!$C$2:$E$5,MATCH(Table10[[#This Row],[Moda]],param!$A$2:$A$5,0),2),INDEX(param!$C$6:$E$9,MATCH(Table10[[#This Row],[Moda]],param!$A$6:$A$9,0),2))</f>
        <v>34655</v>
      </c>
      <c r="G435" s="7">
        <f>Table10[[#This Row],[jarak_param]]*Table10[[#This Row],[jarak]]</f>
        <v>94954700</v>
      </c>
      <c r="H435" s="3">
        <f>INDEX(param!$E$2:$E$5,MATCH(Table10[[#This Row],[Moda]],param!$A$2:$A$5,0))</f>
        <v>8250</v>
      </c>
    </row>
    <row r="436" spans="1:8" x14ac:dyDescent="0.25">
      <c r="A436" s="8" t="s">
        <v>62</v>
      </c>
      <c r="B436" s="9" t="s">
        <v>77</v>
      </c>
      <c r="C436" t="s">
        <v>136</v>
      </c>
      <c r="D436">
        <f>INDEX(distances!$B$2:$AU$47,MATCH(A436,distances!$A$2:$A$47,0),MATCH(B436,distances!$B$1:$AU$1,0))</f>
        <v>1913</v>
      </c>
      <c r="E436" s="7">
        <f>IF(Table10[[#This Row],[Asal]]="Jakarta",INDEX(param!$C$2:$E$5,MATCH(Table10[[#This Row],[Moda]],param!$A$2:$A$5,0),1),INDEX(param!$C$6:$E$9,MATCH(Table10[[#This Row],[Moda]],param!$A$6:$A$9,0),1))</f>
        <v>87501</v>
      </c>
      <c r="F436" s="7">
        <f>IF(Table10[[#This Row],[Asal]]="Jakarta",INDEX(param!$C$2:$E$5,MATCH(Table10[[#This Row],[Moda]],param!$A$2:$A$5,0),2),INDEX(param!$C$6:$E$9,MATCH(Table10[[#This Row],[Moda]],param!$A$6:$A$9,0),2))</f>
        <v>121606</v>
      </c>
      <c r="G436" s="7">
        <f>Table10[[#This Row],[jarak_param]]*Table10[[#This Row],[jarak]]</f>
        <v>232632278</v>
      </c>
      <c r="H436" s="3">
        <f>INDEX(param!$E$2:$E$5,MATCH(Table10[[#This Row],[Moda]],param!$A$2:$A$5,0))</f>
        <v>8250</v>
      </c>
    </row>
    <row r="437" spans="1:8" x14ac:dyDescent="0.25">
      <c r="A437" s="10" t="s">
        <v>73</v>
      </c>
      <c r="B437" s="11" t="s">
        <v>77</v>
      </c>
      <c r="C437" t="s">
        <v>136</v>
      </c>
      <c r="D437">
        <f>INDEX(distances!$B$2:$AU$47,MATCH(A437,distances!$A$2:$A$47,0),MATCH(B437,distances!$B$1:$AU$1,0))</f>
        <v>897</v>
      </c>
      <c r="E437" s="7">
        <f>IF(Table10[[#This Row],[Asal]]="Jakarta",INDEX(param!$C$2:$E$5,MATCH(Table10[[#This Row],[Moda]],param!$A$2:$A$5,0),1),INDEX(param!$C$6:$E$9,MATCH(Table10[[#This Row],[Moda]],param!$A$6:$A$9,0),1))</f>
        <v>87501</v>
      </c>
      <c r="F437" s="7">
        <f>IF(Table10[[#This Row],[Asal]]="Jakarta",INDEX(param!$C$2:$E$5,MATCH(Table10[[#This Row],[Moda]],param!$A$2:$A$5,0),2),INDEX(param!$C$6:$E$9,MATCH(Table10[[#This Row],[Moda]],param!$A$6:$A$9,0),2))</f>
        <v>121606</v>
      </c>
      <c r="G437" s="7">
        <f>Table10[[#This Row],[jarak_param]]*Table10[[#This Row],[jarak]]</f>
        <v>109080582</v>
      </c>
      <c r="H437" s="3">
        <f>INDEX(param!$E$2:$E$5,MATCH(Table10[[#This Row],[Moda]],param!$A$2:$A$5,0))</f>
        <v>8250</v>
      </c>
    </row>
    <row r="438" spans="1:8" x14ac:dyDescent="0.25">
      <c r="A438" s="8" t="s">
        <v>77</v>
      </c>
      <c r="B438" s="9" t="s">
        <v>50</v>
      </c>
      <c r="C438" t="s">
        <v>136</v>
      </c>
      <c r="D438">
        <f>INDEX(distances!$B$2:$AU$47,MATCH(A438,distances!$A$2:$A$47,0),MATCH(B438,distances!$B$1:$AU$1,0))</f>
        <v>2740</v>
      </c>
      <c r="E438" s="7">
        <f>IF(Table10[[#This Row],[Asal]]="Jakarta",INDEX(param!$C$2:$E$5,MATCH(Table10[[#This Row],[Moda]],param!$A$2:$A$5,0),1),INDEX(param!$C$6:$E$9,MATCH(Table10[[#This Row],[Moda]],param!$A$6:$A$9,0),1))</f>
        <v>87501</v>
      </c>
      <c r="F438" s="7">
        <f>IF(Table10[[#This Row],[Asal]]="Jakarta",INDEX(param!$C$2:$E$5,MATCH(Table10[[#This Row],[Moda]],param!$A$2:$A$5,0),2),INDEX(param!$C$6:$E$9,MATCH(Table10[[#This Row],[Moda]],param!$A$6:$A$9,0),2))</f>
        <v>121606</v>
      </c>
      <c r="G438" s="7">
        <f>Table10[[#This Row],[jarak_param]]*Table10[[#This Row],[jarak]]</f>
        <v>333200440</v>
      </c>
      <c r="H438" s="3">
        <f>INDEX(param!$E$2:$E$5,MATCH(Table10[[#This Row],[Moda]],param!$A$2:$A$5,0))</f>
        <v>8250</v>
      </c>
    </row>
    <row r="439" spans="1:8" x14ac:dyDescent="0.25">
      <c r="A439" s="10" t="s">
        <v>77</v>
      </c>
      <c r="B439" s="11" t="s">
        <v>62</v>
      </c>
      <c r="C439" t="s">
        <v>136</v>
      </c>
      <c r="D439">
        <f>INDEX(distances!$B$2:$AU$47,MATCH(A439,distances!$A$2:$A$47,0),MATCH(B439,distances!$B$1:$AU$1,0))</f>
        <v>1913</v>
      </c>
      <c r="E439" s="7">
        <f>IF(Table10[[#This Row],[Asal]]="Jakarta",INDEX(param!$C$2:$E$5,MATCH(Table10[[#This Row],[Moda]],param!$A$2:$A$5,0),1),INDEX(param!$C$6:$E$9,MATCH(Table10[[#This Row],[Moda]],param!$A$6:$A$9,0),1))</f>
        <v>87501</v>
      </c>
      <c r="F439" s="7">
        <f>IF(Table10[[#This Row],[Asal]]="Jakarta",INDEX(param!$C$2:$E$5,MATCH(Table10[[#This Row],[Moda]],param!$A$2:$A$5,0),2),INDEX(param!$C$6:$E$9,MATCH(Table10[[#This Row],[Moda]],param!$A$6:$A$9,0),2))</f>
        <v>121606</v>
      </c>
      <c r="G439" s="7">
        <f>Table10[[#This Row],[jarak_param]]*Table10[[#This Row],[jarak]]</f>
        <v>232632278</v>
      </c>
      <c r="H439" s="3">
        <f>INDEX(param!$E$2:$E$5,MATCH(Table10[[#This Row],[Moda]],param!$A$2:$A$5,0))</f>
        <v>8250</v>
      </c>
    </row>
    <row r="440" spans="1:8" x14ac:dyDescent="0.25">
      <c r="A440" s="8" t="s">
        <v>77</v>
      </c>
      <c r="B440" s="9" t="s">
        <v>73</v>
      </c>
      <c r="C440" t="s">
        <v>136</v>
      </c>
      <c r="D440">
        <f>INDEX(distances!$B$2:$AU$47,MATCH(A440,distances!$A$2:$A$47,0),MATCH(B440,distances!$B$1:$AU$1,0))</f>
        <v>897</v>
      </c>
      <c r="E440" s="7">
        <f>IF(Table10[[#This Row],[Asal]]="Jakarta",INDEX(param!$C$2:$E$5,MATCH(Table10[[#This Row],[Moda]],param!$A$2:$A$5,0),1),INDEX(param!$C$6:$E$9,MATCH(Table10[[#This Row],[Moda]],param!$A$6:$A$9,0),1))</f>
        <v>87501</v>
      </c>
      <c r="F440" s="7">
        <f>IF(Table10[[#This Row],[Asal]]="Jakarta",INDEX(param!$C$2:$E$5,MATCH(Table10[[#This Row],[Moda]],param!$A$2:$A$5,0),2),INDEX(param!$C$6:$E$9,MATCH(Table10[[#This Row],[Moda]],param!$A$6:$A$9,0),2))</f>
        <v>121606</v>
      </c>
      <c r="G440" s="7">
        <f>Table10[[#This Row],[jarak_param]]*Table10[[#This Row],[jarak]]</f>
        <v>109080582</v>
      </c>
      <c r="H440" s="3">
        <f>INDEX(param!$E$2:$E$5,MATCH(Table10[[#This Row],[Moda]],param!$A$2:$A$5,0))</f>
        <v>8250</v>
      </c>
    </row>
    <row r="441" spans="1:8" x14ac:dyDescent="0.25">
      <c r="A441" s="10" t="s">
        <v>50</v>
      </c>
      <c r="B441" s="11" t="s">
        <v>80</v>
      </c>
      <c r="C441" t="s">
        <v>136</v>
      </c>
      <c r="D441">
        <f>INDEX(distances!$B$2:$AU$47,MATCH(A441,distances!$A$2:$A$47,0),MATCH(B441,distances!$B$1:$AU$1,0))</f>
        <v>2774</v>
      </c>
      <c r="E441" s="7">
        <f>IF(Table10[[#This Row],[Asal]]="Jakarta",INDEX(param!$C$2:$E$5,MATCH(Table10[[#This Row],[Moda]],param!$A$2:$A$5,0),1),INDEX(param!$C$6:$E$9,MATCH(Table10[[#This Row],[Moda]],param!$A$6:$A$9,0),1))</f>
        <v>85741</v>
      </c>
      <c r="F441" s="7">
        <f>IF(Table10[[#This Row],[Asal]]="Jakarta",INDEX(param!$C$2:$E$5,MATCH(Table10[[#This Row],[Moda]],param!$A$2:$A$5,0),2),INDEX(param!$C$6:$E$9,MATCH(Table10[[#This Row],[Moda]],param!$A$6:$A$9,0),2))</f>
        <v>34655</v>
      </c>
      <c r="G441" s="7">
        <f>Table10[[#This Row],[jarak_param]]*Table10[[#This Row],[jarak]]</f>
        <v>96132970</v>
      </c>
      <c r="H441" s="3">
        <f>INDEX(param!$E$2:$E$5,MATCH(Table10[[#This Row],[Moda]],param!$A$2:$A$5,0))</f>
        <v>8250</v>
      </c>
    </row>
    <row r="442" spans="1:8" x14ac:dyDescent="0.25">
      <c r="A442" s="8" t="s">
        <v>62</v>
      </c>
      <c r="B442" s="9" t="s">
        <v>80</v>
      </c>
      <c r="C442" t="s">
        <v>136</v>
      </c>
      <c r="D442">
        <f>INDEX(distances!$B$2:$AU$47,MATCH(A442,distances!$A$2:$A$47,0),MATCH(B442,distances!$B$1:$AU$1,0))</f>
        <v>1942</v>
      </c>
      <c r="E442" s="7">
        <f>IF(Table10[[#This Row],[Asal]]="Jakarta",INDEX(param!$C$2:$E$5,MATCH(Table10[[#This Row],[Moda]],param!$A$2:$A$5,0),1),INDEX(param!$C$6:$E$9,MATCH(Table10[[#This Row],[Moda]],param!$A$6:$A$9,0),1))</f>
        <v>87501</v>
      </c>
      <c r="F442" s="7">
        <f>IF(Table10[[#This Row],[Asal]]="Jakarta",INDEX(param!$C$2:$E$5,MATCH(Table10[[#This Row],[Moda]],param!$A$2:$A$5,0),2),INDEX(param!$C$6:$E$9,MATCH(Table10[[#This Row],[Moda]],param!$A$6:$A$9,0),2))</f>
        <v>121606</v>
      </c>
      <c r="G442" s="7">
        <f>Table10[[#This Row],[jarak_param]]*Table10[[#This Row],[jarak]]</f>
        <v>236158852</v>
      </c>
      <c r="H442" s="3">
        <f>INDEX(param!$E$2:$E$5,MATCH(Table10[[#This Row],[Moda]],param!$A$2:$A$5,0))</f>
        <v>8250</v>
      </c>
    </row>
    <row r="443" spans="1:8" x14ac:dyDescent="0.25">
      <c r="A443" s="10" t="s">
        <v>73</v>
      </c>
      <c r="B443" s="11" t="s">
        <v>80</v>
      </c>
      <c r="C443" t="s">
        <v>136</v>
      </c>
      <c r="D443">
        <f>INDEX(distances!$B$2:$AU$47,MATCH(A443,distances!$A$2:$A$47,0),MATCH(B443,distances!$B$1:$AU$1,0))</f>
        <v>1135</v>
      </c>
      <c r="E443" s="7">
        <f>IF(Table10[[#This Row],[Asal]]="Jakarta",INDEX(param!$C$2:$E$5,MATCH(Table10[[#This Row],[Moda]],param!$A$2:$A$5,0),1),INDEX(param!$C$6:$E$9,MATCH(Table10[[#This Row],[Moda]],param!$A$6:$A$9,0),1))</f>
        <v>87501</v>
      </c>
      <c r="F443" s="7">
        <f>IF(Table10[[#This Row],[Asal]]="Jakarta",INDEX(param!$C$2:$E$5,MATCH(Table10[[#This Row],[Moda]],param!$A$2:$A$5,0),2),INDEX(param!$C$6:$E$9,MATCH(Table10[[#This Row],[Moda]],param!$A$6:$A$9,0),2))</f>
        <v>121606</v>
      </c>
      <c r="G443" s="7">
        <f>Table10[[#This Row],[jarak_param]]*Table10[[#This Row],[jarak]]</f>
        <v>138022810</v>
      </c>
      <c r="H443" s="3">
        <f>INDEX(param!$E$2:$E$5,MATCH(Table10[[#This Row],[Moda]],param!$A$2:$A$5,0))</f>
        <v>8250</v>
      </c>
    </row>
    <row r="444" spans="1:8" x14ac:dyDescent="0.25">
      <c r="A444" s="8" t="s">
        <v>82</v>
      </c>
      <c r="B444" s="9" t="s">
        <v>80</v>
      </c>
      <c r="C444" t="s">
        <v>136</v>
      </c>
      <c r="D444">
        <f>INDEX(distances!$B$2:$AU$47,MATCH(A444,distances!$A$2:$A$47,0),MATCH(B444,distances!$B$1:$AU$1,0))</f>
        <v>2077</v>
      </c>
      <c r="E444" s="7">
        <f>IF(Table10[[#This Row],[Asal]]="Jakarta",INDEX(param!$C$2:$E$5,MATCH(Table10[[#This Row],[Moda]],param!$A$2:$A$5,0),1),INDEX(param!$C$6:$E$9,MATCH(Table10[[#This Row],[Moda]],param!$A$6:$A$9,0),1))</f>
        <v>87501</v>
      </c>
      <c r="F444" s="7">
        <f>IF(Table10[[#This Row],[Asal]]="Jakarta",INDEX(param!$C$2:$E$5,MATCH(Table10[[#This Row],[Moda]],param!$A$2:$A$5,0),2),INDEX(param!$C$6:$E$9,MATCH(Table10[[#This Row],[Moda]],param!$A$6:$A$9,0),2))</f>
        <v>121606</v>
      </c>
      <c r="G444" s="7">
        <f>Table10[[#This Row],[jarak_param]]*Table10[[#This Row],[jarak]]</f>
        <v>252575662</v>
      </c>
      <c r="H444" s="3">
        <f>INDEX(param!$E$2:$E$5,MATCH(Table10[[#This Row],[Moda]],param!$A$2:$A$5,0))</f>
        <v>8250</v>
      </c>
    </row>
    <row r="445" spans="1:8" x14ac:dyDescent="0.25">
      <c r="A445" s="10" t="s">
        <v>80</v>
      </c>
      <c r="B445" s="11" t="s">
        <v>50</v>
      </c>
      <c r="C445" t="s">
        <v>136</v>
      </c>
      <c r="D445">
        <f>INDEX(distances!$B$2:$AU$47,MATCH(A445,distances!$A$2:$A$47,0),MATCH(B445,distances!$B$1:$AU$1,0))</f>
        <v>2774</v>
      </c>
      <c r="E445" s="7">
        <f>IF(Table10[[#This Row],[Asal]]="Jakarta",INDEX(param!$C$2:$E$5,MATCH(Table10[[#This Row],[Moda]],param!$A$2:$A$5,0),1),INDEX(param!$C$6:$E$9,MATCH(Table10[[#This Row],[Moda]],param!$A$6:$A$9,0),1))</f>
        <v>87501</v>
      </c>
      <c r="F445" s="7">
        <f>IF(Table10[[#This Row],[Asal]]="Jakarta",INDEX(param!$C$2:$E$5,MATCH(Table10[[#This Row],[Moda]],param!$A$2:$A$5,0),2),INDEX(param!$C$6:$E$9,MATCH(Table10[[#This Row],[Moda]],param!$A$6:$A$9,0),2))</f>
        <v>121606</v>
      </c>
      <c r="G445" s="7">
        <f>Table10[[#This Row],[jarak_param]]*Table10[[#This Row],[jarak]]</f>
        <v>337335044</v>
      </c>
      <c r="H445" s="3">
        <f>INDEX(param!$E$2:$E$5,MATCH(Table10[[#This Row],[Moda]],param!$A$2:$A$5,0))</f>
        <v>8250</v>
      </c>
    </row>
    <row r="446" spans="1:8" x14ac:dyDescent="0.25">
      <c r="A446" s="8" t="s">
        <v>80</v>
      </c>
      <c r="B446" s="9" t="s">
        <v>62</v>
      </c>
      <c r="C446" t="s">
        <v>136</v>
      </c>
      <c r="D446">
        <f>INDEX(distances!$B$2:$AU$47,MATCH(A446,distances!$A$2:$A$47,0),MATCH(B446,distances!$B$1:$AU$1,0))</f>
        <v>1942</v>
      </c>
      <c r="E446" s="7">
        <f>IF(Table10[[#This Row],[Asal]]="Jakarta",INDEX(param!$C$2:$E$5,MATCH(Table10[[#This Row],[Moda]],param!$A$2:$A$5,0),1),INDEX(param!$C$6:$E$9,MATCH(Table10[[#This Row],[Moda]],param!$A$6:$A$9,0),1))</f>
        <v>87501</v>
      </c>
      <c r="F446" s="7">
        <f>IF(Table10[[#This Row],[Asal]]="Jakarta",INDEX(param!$C$2:$E$5,MATCH(Table10[[#This Row],[Moda]],param!$A$2:$A$5,0),2),INDEX(param!$C$6:$E$9,MATCH(Table10[[#This Row],[Moda]],param!$A$6:$A$9,0),2))</f>
        <v>121606</v>
      </c>
      <c r="G446" s="7">
        <f>Table10[[#This Row],[jarak_param]]*Table10[[#This Row],[jarak]]</f>
        <v>236158852</v>
      </c>
      <c r="H446" s="3">
        <f>INDEX(param!$E$2:$E$5,MATCH(Table10[[#This Row],[Moda]],param!$A$2:$A$5,0))</f>
        <v>8250</v>
      </c>
    </row>
    <row r="447" spans="1:8" x14ac:dyDescent="0.25">
      <c r="A447" s="10" t="s">
        <v>80</v>
      </c>
      <c r="B447" s="11" t="s">
        <v>73</v>
      </c>
      <c r="C447" t="s">
        <v>136</v>
      </c>
      <c r="D447">
        <f>INDEX(distances!$B$2:$AU$47,MATCH(A447,distances!$A$2:$A$47,0),MATCH(B447,distances!$B$1:$AU$1,0))</f>
        <v>1135</v>
      </c>
      <c r="E447" s="7">
        <f>IF(Table10[[#This Row],[Asal]]="Jakarta",INDEX(param!$C$2:$E$5,MATCH(Table10[[#This Row],[Moda]],param!$A$2:$A$5,0),1),INDEX(param!$C$6:$E$9,MATCH(Table10[[#This Row],[Moda]],param!$A$6:$A$9,0),1))</f>
        <v>87501</v>
      </c>
      <c r="F447" s="7">
        <f>IF(Table10[[#This Row],[Asal]]="Jakarta",INDEX(param!$C$2:$E$5,MATCH(Table10[[#This Row],[Moda]],param!$A$2:$A$5,0),2),INDEX(param!$C$6:$E$9,MATCH(Table10[[#This Row],[Moda]],param!$A$6:$A$9,0),2))</f>
        <v>121606</v>
      </c>
      <c r="G447" s="7">
        <f>Table10[[#This Row],[jarak_param]]*Table10[[#This Row],[jarak]]</f>
        <v>138022810</v>
      </c>
      <c r="H447" s="3">
        <f>INDEX(param!$E$2:$E$5,MATCH(Table10[[#This Row],[Moda]],param!$A$2:$A$5,0))</f>
        <v>8250</v>
      </c>
    </row>
    <row r="448" spans="1:8" x14ac:dyDescent="0.25">
      <c r="A448" s="8" t="s">
        <v>80</v>
      </c>
      <c r="B448" s="9" t="s">
        <v>82</v>
      </c>
      <c r="C448" t="s">
        <v>136</v>
      </c>
      <c r="D448">
        <f>INDEX(distances!$B$2:$AU$47,MATCH(A448,distances!$A$2:$A$47,0),MATCH(B448,distances!$B$1:$AU$1,0))</f>
        <v>2077</v>
      </c>
      <c r="E448" s="7">
        <f>IF(Table10[[#This Row],[Asal]]="Jakarta",INDEX(param!$C$2:$E$5,MATCH(Table10[[#This Row],[Moda]],param!$A$2:$A$5,0),1),INDEX(param!$C$6:$E$9,MATCH(Table10[[#This Row],[Moda]],param!$A$6:$A$9,0),1))</f>
        <v>87501</v>
      </c>
      <c r="F448" s="7">
        <f>IF(Table10[[#This Row],[Asal]]="Jakarta",INDEX(param!$C$2:$E$5,MATCH(Table10[[#This Row],[Moda]],param!$A$2:$A$5,0),2),INDEX(param!$C$6:$E$9,MATCH(Table10[[#This Row],[Moda]],param!$A$6:$A$9,0),2))</f>
        <v>121606</v>
      </c>
      <c r="G448" s="7">
        <f>Table10[[#This Row],[jarak_param]]*Table10[[#This Row],[jarak]]</f>
        <v>252575662</v>
      </c>
      <c r="H448" s="3">
        <f>INDEX(param!$E$2:$E$5,MATCH(Table10[[#This Row],[Moda]],param!$A$2:$A$5,0))</f>
        <v>8250</v>
      </c>
    </row>
    <row r="449" spans="1:8" x14ac:dyDescent="0.25">
      <c r="A449" s="10" t="s">
        <v>50</v>
      </c>
      <c r="B449" s="11" t="s">
        <v>49</v>
      </c>
      <c r="C449" t="s">
        <v>136</v>
      </c>
      <c r="D449">
        <f>INDEX(distances!$B$2:$AU$47,MATCH(A449,distances!$A$2:$A$47,0),MATCH(B449,distances!$B$1:$AU$1,0))</f>
        <v>720</v>
      </c>
      <c r="E449" s="7">
        <f>IF(Table10[[#This Row],[Asal]]="Jakarta",INDEX(param!$C$2:$E$5,MATCH(Table10[[#This Row],[Moda]],param!$A$2:$A$5,0),1),INDEX(param!$C$6:$E$9,MATCH(Table10[[#This Row],[Moda]],param!$A$6:$A$9,0),1))</f>
        <v>85741</v>
      </c>
      <c r="F449" s="7">
        <f>IF(Table10[[#This Row],[Asal]]="Jakarta",INDEX(param!$C$2:$E$5,MATCH(Table10[[#This Row],[Moda]],param!$A$2:$A$5,0),2),INDEX(param!$C$6:$E$9,MATCH(Table10[[#This Row],[Moda]],param!$A$6:$A$9,0),2))</f>
        <v>34655</v>
      </c>
      <c r="G449" s="7">
        <f>Table10[[#This Row],[jarak_param]]*Table10[[#This Row],[jarak]]</f>
        <v>24951600</v>
      </c>
      <c r="H449" s="3">
        <f>INDEX(param!$E$2:$E$5,MATCH(Table10[[#This Row],[Moda]],param!$A$2:$A$5,0))</f>
        <v>8250</v>
      </c>
    </row>
    <row r="450" spans="1:8" x14ac:dyDescent="0.25">
      <c r="A450" s="8" t="s">
        <v>62</v>
      </c>
      <c r="B450" s="9" t="s">
        <v>49</v>
      </c>
      <c r="C450" t="s">
        <v>136</v>
      </c>
      <c r="D450">
        <f>INDEX(distances!$B$2:$AU$47,MATCH(A450,distances!$A$2:$A$47,0),MATCH(B450,distances!$B$1:$AU$1,0))</f>
        <v>1526</v>
      </c>
      <c r="E450" s="7">
        <f>IF(Table10[[#This Row],[Asal]]="Jakarta",INDEX(param!$C$2:$E$5,MATCH(Table10[[#This Row],[Moda]],param!$A$2:$A$5,0),1),INDEX(param!$C$6:$E$9,MATCH(Table10[[#This Row],[Moda]],param!$A$6:$A$9,0),1))</f>
        <v>87501</v>
      </c>
      <c r="F450" s="7">
        <f>IF(Table10[[#This Row],[Asal]]="Jakarta",INDEX(param!$C$2:$E$5,MATCH(Table10[[#This Row],[Moda]],param!$A$2:$A$5,0),2),INDEX(param!$C$6:$E$9,MATCH(Table10[[#This Row],[Moda]],param!$A$6:$A$9,0),2))</f>
        <v>121606</v>
      </c>
      <c r="G450" s="7">
        <f>Table10[[#This Row],[jarak_param]]*Table10[[#This Row],[jarak]]</f>
        <v>185570756</v>
      </c>
      <c r="H450" s="3">
        <f>INDEX(param!$E$2:$E$5,MATCH(Table10[[#This Row],[Moda]],param!$A$2:$A$5,0))</f>
        <v>8250</v>
      </c>
    </row>
    <row r="451" spans="1:8" x14ac:dyDescent="0.25">
      <c r="A451" s="10" t="s">
        <v>49</v>
      </c>
      <c r="B451" s="11" t="s">
        <v>50</v>
      </c>
      <c r="C451" t="s">
        <v>136</v>
      </c>
      <c r="D451">
        <f>INDEX(distances!$B$2:$AU$47,MATCH(A451,distances!$A$2:$A$47,0),MATCH(B451,distances!$B$1:$AU$1,0))</f>
        <v>720</v>
      </c>
      <c r="E451" s="7">
        <f>IF(Table10[[#This Row],[Asal]]="Jakarta",INDEX(param!$C$2:$E$5,MATCH(Table10[[#This Row],[Moda]],param!$A$2:$A$5,0),1),INDEX(param!$C$6:$E$9,MATCH(Table10[[#This Row],[Moda]],param!$A$6:$A$9,0),1))</f>
        <v>87501</v>
      </c>
      <c r="F451" s="7">
        <f>IF(Table10[[#This Row],[Asal]]="Jakarta",INDEX(param!$C$2:$E$5,MATCH(Table10[[#This Row],[Moda]],param!$A$2:$A$5,0),2),INDEX(param!$C$6:$E$9,MATCH(Table10[[#This Row],[Moda]],param!$A$6:$A$9,0),2))</f>
        <v>121606</v>
      </c>
      <c r="G451" s="7">
        <f>Table10[[#This Row],[jarak_param]]*Table10[[#This Row],[jarak]]</f>
        <v>87556320</v>
      </c>
      <c r="H451" s="3">
        <f>INDEX(param!$E$2:$E$5,MATCH(Table10[[#This Row],[Moda]],param!$A$2:$A$5,0))</f>
        <v>8250</v>
      </c>
    </row>
    <row r="452" spans="1:8" x14ac:dyDescent="0.25">
      <c r="A452" s="8" t="s">
        <v>49</v>
      </c>
      <c r="B452" s="9" t="s">
        <v>62</v>
      </c>
      <c r="C452" t="s">
        <v>136</v>
      </c>
      <c r="D452">
        <f>INDEX(distances!$B$2:$AU$47,MATCH(A452,distances!$A$2:$A$47,0),MATCH(B452,distances!$B$1:$AU$1,0))</f>
        <v>1526</v>
      </c>
      <c r="E452" s="7">
        <f>IF(Table10[[#This Row],[Asal]]="Jakarta",INDEX(param!$C$2:$E$5,MATCH(Table10[[#This Row],[Moda]],param!$A$2:$A$5,0),1),INDEX(param!$C$6:$E$9,MATCH(Table10[[#This Row],[Moda]],param!$A$6:$A$9,0),1))</f>
        <v>87501</v>
      </c>
      <c r="F452" s="7">
        <f>IF(Table10[[#This Row],[Asal]]="Jakarta",INDEX(param!$C$2:$E$5,MATCH(Table10[[#This Row],[Moda]],param!$A$2:$A$5,0),2),INDEX(param!$C$6:$E$9,MATCH(Table10[[#This Row],[Moda]],param!$A$6:$A$9,0),2))</f>
        <v>121606</v>
      </c>
      <c r="G452" s="7">
        <f>Table10[[#This Row],[jarak_param]]*Table10[[#This Row],[jarak]]</f>
        <v>185570756</v>
      </c>
      <c r="H452" s="3">
        <f>INDEX(param!$E$2:$E$5,MATCH(Table10[[#This Row],[Moda]],param!$A$2:$A$5,0))</f>
        <v>8250</v>
      </c>
    </row>
    <row r="453" spans="1:8" x14ac:dyDescent="0.25">
      <c r="A453" s="10" t="s">
        <v>50</v>
      </c>
      <c r="B453" s="11" t="s">
        <v>56</v>
      </c>
      <c r="C453" t="s">
        <v>136</v>
      </c>
      <c r="D453">
        <f>INDEX(distances!$B$2:$AU$47,MATCH(A453,distances!$A$2:$A$47,0),MATCH(B453,distances!$B$1:$AU$1,0))</f>
        <v>794</v>
      </c>
      <c r="E453" s="7">
        <f>IF(Table10[[#This Row],[Asal]]="Jakarta",INDEX(param!$C$2:$E$5,MATCH(Table10[[#This Row],[Moda]],param!$A$2:$A$5,0),1),INDEX(param!$C$6:$E$9,MATCH(Table10[[#This Row],[Moda]],param!$A$6:$A$9,0),1))</f>
        <v>85741</v>
      </c>
      <c r="F453" s="7">
        <f>IF(Table10[[#This Row],[Asal]]="Jakarta",INDEX(param!$C$2:$E$5,MATCH(Table10[[#This Row],[Moda]],param!$A$2:$A$5,0),2),INDEX(param!$C$6:$E$9,MATCH(Table10[[#This Row],[Moda]],param!$A$6:$A$9,0),2))</f>
        <v>34655</v>
      </c>
      <c r="G453" s="7">
        <f>Table10[[#This Row],[jarak_param]]*Table10[[#This Row],[jarak]]</f>
        <v>27516070</v>
      </c>
      <c r="H453" s="3">
        <f>INDEX(param!$E$2:$E$5,MATCH(Table10[[#This Row],[Moda]],param!$A$2:$A$5,0))</f>
        <v>8250</v>
      </c>
    </row>
    <row r="454" spans="1:8" x14ac:dyDescent="0.25">
      <c r="A454" s="8" t="s">
        <v>62</v>
      </c>
      <c r="B454" s="9" t="s">
        <v>56</v>
      </c>
      <c r="C454" t="s">
        <v>136</v>
      </c>
      <c r="D454">
        <f>INDEX(distances!$B$2:$AU$47,MATCH(A454,distances!$A$2:$A$47,0),MATCH(B454,distances!$B$1:$AU$1,0))</f>
        <v>1346</v>
      </c>
      <c r="E454" s="7">
        <f>IF(Table10[[#This Row],[Asal]]="Jakarta",INDEX(param!$C$2:$E$5,MATCH(Table10[[#This Row],[Moda]],param!$A$2:$A$5,0),1),INDEX(param!$C$6:$E$9,MATCH(Table10[[#This Row],[Moda]],param!$A$6:$A$9,0),1))</f>
        <v>87501</v>
      </c>
      <c r="F454" s="7">
        <f>IF(Table10[[#This Row],[Asal]]="Jakarta",INDEX(param!$C$2:$E$5,MATCH(Table10[[#This Row],[Moda]],param!$A$2:$A$5,0),2),INDEX(param!$C$6:$E$9,MATCH(Table10[[#This Row],[Moda]],param!$A$6:$A$9,0),2))</f>
        <v>121606</v>
      </c>
      <c r="G454" s="7">
        <f>Table10[[#This Row],[jarak_param]]*Table10[[#This Row],[jarak]]</f>
        <v>163681676</v>
      </c>
      <c r="H454" s="3">
        <f>INDEX(param!$E$2:$E$5,MATCH(Table10[[#This Row],[Moda]],param!$A$2:$A$5,0))</f>
        <v>8250</v>
      </c>
    </row>
    <row r="455" spans="1:8" x14ac:dyDescent="0.25">
      <c r="A455" s="10" t="s">
        <v>56</v>
      </c>
      <c r="B455" s="11" t="s">
        <v>50</v>
      </c>
      <c r="C455" t="s">
        <v>136</v>
      </c>
      <c r="D455">
        <f>INDEX(distances!$B$2:$AU$47,MATCH(A455,distances!$A$2:$A$47,0),MATCH(B455,distances!$B$1:$AU$1,0))</f>
        <v>794</v>
      </c>
      <c r="E455" s="7">
        <f>IF(Table10[[#This Row],[Asal]]="Jakarta",INDEX(param!$C$2:$E$5,MATCH(Table10[[#This Row],[Moda]],param!$A$2:$A$5,0),1),INDEX(param!$C$6:$E$9,MATCH(Table10[[#This Row],[Moda]],param!$A$6:$A$9,0),1))</f>
        <v>87501</v>
      </c>
      <c r="F455" s="7">
        <f>IF(Table10[[#This Row],[Asal]]="Jakarta",INDEX(param!$C$2:$E$5,MATCH(Table10[[#This Row],[Moda]],param!$A$2:$A$5,0),2),INDEX(param!$C$6:$E$9,MATCH(Table10[[#This Row],[Moda]],param!$A$6:$A$9,0),2))</f>
        <v>121606</v>
      </c>
      <c r="G455" s="7">
        <f>Table10[[#This Row],[jarak_param]]*Table10[[#This Row],[jarak]]</f>
        <v>96555164</v>
      </c>
      <c r="H455" s="3">
        <f>INDEX(param!$E$2:$E$5,MATCH(Table10[[#This Row],[Moda]],param!$A$2:$A$5,0))</f>
        <v>8250</v>
      </c>
    </row>
    <row r="456" spans="1:8" x14ac:dyDescent="0.25">
      <c r="A456" s="8" t="s">
        <v>56</v>
      </c>
      <c r="B456" s="9" t="s">
        <v>62</v>
      </c>
      <c r="C456" t="s">
        <v>136</v>
      </c>
      <c r="D456">
        <f>INDEX(distances!$B$2:$AU$47,MATCH(A456,distances!$A$2:$A$47,0),MATCH(B456,distances!$B$1:$AU$1,0))</f>
        <v>1346</v>
      </c>
      <c r="E456" s="7">
        <f>IF(Table10[[#This Row],[Asal]]="Jakarta",INDEX(param!$C$2:$E$5,MATCH(Table10[[#This Row],[Moda]],param!$A$2:$A$5,0),1),INDEX(param!$C$6:$E$9,MATCH(Table10[[#This Row],[Moda]],param!$A$6:$A$9,0),1))</f>
        <v>87501</v>
      </c>
      <c r="F456" s="7">
        <f>IF(Table10[[#This Row],[Asal]]="Jakarta",INDEX(param!$C$2:$E$5,MATCH(Table10[[#This Row],[Moda]],param!$A$2:$A$5,0),2),INDEX(param!$C$6:$E$9,MATCH(Table10[[#This Row],[Moda]],param!$A$6:$A$9,0),2))</f>
        <v>121606</v>
      </c>
      <c r="G456" s="7">
        <f>Table10[[#This Row],[jarak_param]]*Table10[[#This Row],[jarak]]</f>
        <v>163681676</v>
      </c>
      <c r="H456" s="3">
        <f>INDEX(param!$E$2:$E$5,MATCH(Table10[[#This Row],[Moda]],param!$A$2:$A$5,0))</f>
        <v>8250</v>
      </c>
    </row>
    <row r="457" spans="1:8" x14ac:dyDescent="0.25">
      <c r="A457" s="10" t="s">
        <v>50</v>
      </c>
      <c r="B457" s="19" t="s">
        <v>58</v>
      </c>
      <c r="C457" t="s">
        <v>136</v>
      </c>
      <c r="D457">
        <f>INDEX(distances!$B$2:$AU$47,MATCH(A457,distances!$A$2:$A$47,0),MATCH(B457,distances!$B$1:$AU$1,0))</f>
        <v>460</v>
      </c>
      <c r="E457" s="7">
        <f>IF(Table10[[#This Row],[Asal]]="Jakarta",INDEX(param!$C$2:$E$5,MATCH(Table10[[#This Row],[Moda]],param!$A$2:$A$5,0),1),INDEX(param!$C$6:$E$9,MATCH(Table10[[#This Row],[Moda]],param!$A$6:$A$9,0),1))</f>
        <v>85741</v>
      </c>
      <c r="F457" s="7">
        <f>IF(Table10[[#This Row],[Asal]]="Jakarta",INDEX(param!$C$2:$E$5,MATCH(Table10[[#This Row],[Moda]],param!$A$2:$A$5,0),2),INDEX(param!$C$6:$E$9,MATCH(Table10[[#This Row],[Moda]],param!$A$6:$A$9,0),2))</f>
        <v>34655</v>
      </c>
      <c r="G457" s="7">
        <f>Table10[[#This Row],[jarak_param]]*Table10[[#This Row],[jarak]]</f>
        <v>15941300</v>
      </c>
      <c r="H457" s="3">
        <f>INDEX(param!$E$2:$E$5,MATCH(Table10[[#This Row],[Moda]],param!$A$2:$A$5,0))</f>
        <v>8250</v>
      </c>
    </row>
    <row r="458" spans="1:8" x14ac:dyDescent="0.25">
      <c r="A458" s="8" t="s">
        <v>62</v>
      </c>
      <c r="B458" s="12" t="s">
        <v>58</v>
      </c>
      <c r="C458" t="s">
        <v>136</v>
      </c>
      <c r="D458">
        <f>INDEX(distances!$B$2:$AU$47,MATCH(A458,distances!$A$2:$A$47,0),MATCH(B458,distances!$B$1:$AU$1,0))</f>
        <v>359</v>
      </c>
      <c r="E458" s="7">
        <f>IF(Table10[[#This Row],[Asal]]="Jakarta",INDEX(param!$C$2:$E$5,MATCH(Table10[[#This Row],[Moda]],param!$A$2:$A$5,0),1),INDEX(param!$C$6:$E$9,MATCH(Table10[[#This Row],[Moda]],param!$A$6:$A$9,0),1))</f>
        <v>87501</v>
      </c>
      <c r="F458" s="7">
        <f>IF(Table10[[#This Row],[Asal]]="Jakarta",INDEX(param!$C$2:$E$5,MATCH(Table10[[#This Row],[Moda]],param!$A$2:$A$5,0),2),INDEX(param!$C$6:$E$9,MATCH(Table10[[#This Row],[Moda]],param!$A$6:$A$9,0),2))</f>
        <v>121606</v>
      </c>
      <c r="G458" s="7">
        <f>Table10[[#This Row],[jarak_param]]*Table10[[#This Row],[jarak]]</f>
        <v>43656554</v>
      </c>
      <c r="H458" s="3">
        <f>INDEX(param!$E$2:$E$5,MATCH(Table10[[#This Row],[Moda]],param!$A$2:$A$5,0))</f>
        <v>8250</v>
      </c>
    </row>
    <row r="459" spans="1:8" x14ac:dyDescent="0.25">
      <c r="A459" s="19" t="s">
        <v>58</v>
      </c>
      <c r="B459" s="11" t="s">
        <v>50</v>
      </c>
      <c r="C459" t="s">
        <v>136</v>
      </c>
      <c r="D459">
        <f>INDEX(distances!$B$2:$AU$47,MATCH(A459,distances!$A$2:$A$47,0),MATCH(B459,distances!$B$1:$AU$1,0))</f>
        <v>460</v>
      </c>
      <c r="E459" s="7">
        <f>IF(Table10[[#This Row],[Asal]]="Jakarta",INDEX(param!$C$2:$E$5,MATCH(Table10[[#This Row],[Moda]],param!$A$2:$A$5,0),1),INDEX(param!$C$6:$E$9,MATCH(Table10[[#This Row],[Moda]],param!$A$6:$A$9,0),1))</f>
        <v>87501</v>
      </c>
      <c r="F459" s="7">
        <f>IF(Table10[[#This Row],[Asal]]="Jakarta",INDEX(param!$C$2:$E$5,MATCH(Table10[[#This Row],[Moda]],param!$A$2:$A$5,0),2),INDEX(param!$C$6:$E$9,MATCH(Table10[[#This Row],[Moda]],param!$A$6:$A$9,0),2))</f>
        <v>121606</v>
      </c>
      <c r="G459" s="7">
        <f>Table10[[#This Row],[jarak_param]]*Table10[[#This Row],[jarak]]</f>
        <v>55938760</v>
      </c>
      <c r="H459" s="3">
        <f>INDEX(param!$E$2:$E$5,MATCH(Table10[[#This Row],[Moda]],param!$A$2:$A$5,0))</f>
        <v>8250</v>
      </c>
    </row>
    <row r="460" spans="1:8" x14ac:dyDescent="0.25">
      <c r="A460" s="8" t="s">
        <v>58</v>
      </c>
      <c r="B460" s="9" t="s">
        <v>62</v>
      </c>
      <c r="C460" t="s">
        <v>136</v>
      </c>
      <c r="D460">
        <f>INDEX(distances!$B$2:$AU$47,MATCH(A460,distances!$A$2:$A$47,0),MATCH(B460,distances!$B$1:$AU$1,0))</f>
        <v>359</v>
      </c>
      <c r="E460" s="7">
        <f>IF(Table10[[#This Row],[Asal]]="Jakarta",INDEX(param!$C$2:$E$5,MATCH(Table10[[#This Row],[Moda]],param!$A$2:$A$5,0),1),INDEX(param!$C$6:$E$9,MATCH(Table10[[#This Row],[Moda]],param!$A$6:$A$9,0),1))</f>
        <v>87501</v>
      </c>
      <c r="F460" s="7">
        <f>IF(Table10[[#This Row],[Asal]]="Jakarta",INDEX(param!$C$2:$E$5,MATCH(Table10[[#This Row],[Moda]],param!$A$2:$A$5,0),2),INDEX(param!$C$6:$E$9,MATCH(Table10[[#This Row],[Moda]],param!$A$6:$A$9,0),2))</f>
        <v>121606</v>
      </c>
      <c r="G460" s="7">
        <f>Table10[[#This Row],[jarak_param]]*Table10[[#This Row],[jarak]]</f>
        <v>43656554</v>
      </c>
      <c r="H460" s="3">
        <f>INDEX(param!$E$2:$E$5,MATCH(Table10[[#This Row],[Moda]],param!$A$2:$A$5,0))</f>
        <v>8250</v>
      </c>
    </row>
    <row r="461" spans="1:8" x14ac:dyDescent="0.25">
      <c r="A461" s="10" t="s">
        <v>56</v>
      </c>
      <c r="B461" s="11" t="s">
        <v>58</v>
      </c>
      <c r="C461" t="s">
        <v>136</v>
      </c>
      <c r="D461">
        <f>INDEX(distances!$B$2:$AU$47,MATCH(A461,distances!$A$2:$A$47,0),MATCH(B461,distances!$B$1:$AU$1,0))</f>
        <v>873</v>
      </c>
      <c r="E461" s="7">
        <f>IF(Table10[[#This Row],[Asal]]="Jakarta",INDEX(param!$C$2:$E$5,MATCH(Table10[[#This Row],[Moda]],param!$A$2:$A$5,0),1),INDEX(param!$C$6:$E$9,MATCH(Table10[[#This Row],[Moda]],param!$A$6:$A$9,0),1))</f>
        <v>87501</v>
      </c>
      <c r="F461" s="7">
        <f>IF(Table10[[#This Row],[Asal]]="Jakarta",INDEX(param!$C$2:$E$5,MATCH(Table10[[#This Row],[Moda]],param!$A$2:$A$5,0),2),INDEX(param!$C$6:$E$9,MATCH(Table10[[#This Row],[Moda]],param!$A$6:$A$9,0),2))</f>
        <v>121606</v>
      </c>
      <c r="G461" s="7">
        <f>Table10[[#This Row],[jarak_param]]*Table10[[#This Row],[jarak]]</f>
        <v>106162038</v>
      </c>
      <c r="H461" s="3">
        <f>INDEX(param!$E$2:$E$5,MATCH(Table10[[#This Row],[Moda]],param!$A$2:$A$5,0))</f>
        <v>8250</v>
      </c>
    </row>
    <row r="462" spans="1:8" x14ac:dyDescent="0.25">
      <c r="A462" s="8" t="s">
        <v>58</v>
      </c>
      <c r="B462" s="9" t="s">
        <v>56</v>
      </c>
      <c r="C462" t="s">
        <v>136</v>
      </c>
      <c r="D462">
        <f>INDEX(distances!$B$2:$AU$47,MATCH(A462,distances!$A$2:$A$47,0),MATCH(B462,distances!$B$1:$AU$1,0))</f>
        <v>873</v>
      </c>
      <c r="E462" s="7">
        <f>IF(Table10[[#This Row],[Asal]]="Jakarta",INDEX(param!$C$2:$E$5,MATCH(Table10[[#This Row],[Moda]],param!$A$2:$A$5,0),1),INDEX(param!$C$6:$E$9,MATCH(Table10[[#This Row],[Moda]],param!$A$6:$A$9,0),1))</f>
        <v>87501</v>
      </c>
      <c r="F462" s="7">
        <f>IF(Table10[[#This Row],[Asal]]="Jakarta",INDEX(param!$C$2:$E$5,MATCH(Table10[[#This Row],[Moda]],param!$A$2:$A$5,0),2),INDEX(param!$C$6:$E$9,MATCH(Table10[[#This Row],[Moda]],param!$A$6:$A$9,0),2))</f>
        <v>121606</v>
      </c>
      <c r="G462" s="7">
        <f>Table10[[#This Row],[jarak_param]]*Table10[[#This Row],[jarak]]</f>
        <v>106162038</v>
      </c>
      <c r="H462" s="3">
        <f>INDEX(param!$E$2:$E$5,MATCH(Table10[[#This Row],[Moda]],param!$A$2:$A$5,0))</f>
        <v>8250</v>
      </c>
    </row>
    <row r="463" spans="1:8" x14ac:dyDescent="0.25">
      <c r="A463" s="10" t="s">
        <v>56</v>
      </c>
      <c r="B463" s="11" t="s">
        <v>49</v>
      </c>
      <c r="C463" t="s">
        <v>136</v>
      </c>
      <c r="D463">
        <f>INDEX(distances!$B$2:$AU$47,MATCH(A463,distances!$A$2:$A$47,0),MATCH(B463,distances!$B$1:$AU$1,0))</f>
        <v>1493</v>
      </c>
      <c r="E463" s="7">
        <f>IF(Table10[[#This Row],[Asal]]="Jakarta",INDEX(param!$C$2:$E$5,MATCH(Table10[[#This Row],[Moda]],param!$A$2:$A$5,0),1),INDEX(param!$C$6:$E$9,MATCH(Table10[[#This Row],[Moda]],param!$A$6:$A$9,0),1))</f>
        <v>87501</v>
      </c>
      <c r="F463" s="7">
        <f>IF(Table10[[#This Row],[Asal]]="Jakarta",INDEX(param!$C$2:$E$5,MATCH(Table10[[#This Row],[Moda]],param!$A$2:$A$5,0),2),INDEX(param!$C$6:$E$9,MATCH(Table10[[#This Row],[Moda]],param!$A$6:$A$9,0),2))</f>
        <v>121606</v>
      </c>
      <c r="G463" s="7">
        <f>Table10[[#This Row],[jarak_param]]*Table10[[#This Row],[jarak]]</f>
        <v>181557758</v>
      </c>
      <c r="H463" s="3">
        <f>INDEX(param!$E$2:$E$5,MATCH(Table10[[#This Row],[Moda]],param!$A$2:$A$5,0))</f>
        <v>8250</v>
      </c>
    </row>
    <row r="464" spans="1:8" x14ac:dyDescent="0.25">
      <c r="A464" s="8" t="s">
        <v>49</v>
      </c>
      <c r="B464" s="9" t="s">
        <v>56</v>
      </c>
      <c r="C464" t="s">
        <v>136</v>
      </c>
      <c r="D464">
        <f>INDEX(distances!$B$2:$AU$47,MATCH(A464,distances!$A$2:$A$47,0),MATCH(B464,distances!$B$1:$AU$1,0))</f>
        <v>1493</v>
      </c>
      <c r="E464" s="7">
        <f>IF(Table10[[#This Row],[Asal]]="Jakarta",INDEX(param!$C$2:$E$5,MATCH(Table10[[#This Row],[Moda]],param!$A$2:$A$5,0),1),INDEX(param!$C$6:$E$9,MATCH(Table10[[#This Row],[Moda]],param!$A$6:$A$9,0),1))</f>
        <v>87501</v>
      </c>
      <c r="F464" s="7">
        <f>IF(Table10[[#This Row],[Asal]]="Jakarta",INDEX(param!$C$2:$E$5,MATCH(Table10[[#This Row],[Moda]],param!$A$2:$A$5,0),2),INDEX(param!$C$6:$E$9,MATCH(Table10[[#This Row],[Moda]],param!$A$6:$A$9,0),2))</f>
        <v>121606</v>
      </c>
      <c r="G464" s="7">
        <f>Table10[[#This Row],[jarak_param]]*Table10[[#This Row],[jarak]]</f>
        <v>181557758</v>
      </c>
      <c r="H464" s="3">
        <f>INDEX(param!$E$2:$E$5,MATCH(Table10[[#This Row],[Moda]],param!$A$2:$A$5,0))</f>
        <v>8250</v>
      </c>
    </row>
    <row r="465" spans="1:8" x14ac:dyDescent="0.25">
      <c r="A465" s="10" t="s">
        <v>58</v>
      </c>
      <c r="B465" s="11" t="s">
        <v>49</v>
      </c>
      <c r="C465" t="s">
        <v>136</v>
      </c>
      <c r="D465">
        <f>INDEX(distances!$B$2:$AU$47,MATCH(A465,distances!$A$2:$A$47,0),MATCH(B465,distances!$B$1:$AU$1,0))</f>
        <v>1172</v>
      </c>
      <c r="E465" s="7">
        <f>IF(Table10[[#This Row],[Asal]]="Jakarta",INDEX(param!$C$2:$E$5,MATCH(Table10[[#This Row],[Moda]],param!$A$2:$A$5,0),1),INDEX(param!$C$6:$E$9,MATCH(Table10[[#This Row],[Moda]],param!$A$6:$A$9,0),1))</f>
        <v>87501</v>
      </c>
      <c r="F465" s="7">
        <f>IF(Table10[[#This Row],[Asal]]="Jakarta",INDEX(param!$C$2:$E$5,MATCH(Table10[[#This Row],[Moda]],param!$A$2:$A$5,0),2),INDEX(param!$C$6:$E$9,MATCH(Table10[[#This Row],[Moda]],param!$A$6:$A$9,0),2))</f>
        <v>121606</v>
      </c>
      <c r="G465" s="7">
        <f>Table10[[#This Row],[jarak_param]]*Table10[[#This Row],[jarak]]</f>
        <v>142522232</v>
      </c>
      <c r="H465" s="3">
        <f>INDEX(param!$E$2:$E$5,MATCH(Table10[[#This Row],[Moda]],param!$A$2:$A$5,0))</f>
        <v>8250</v>
      </c>
    </row>
    <row r="466" spans="1:8" x14ac:dyDescent="0.25">
      <c r="A466" s="8" t="s">
        <v>49</v>
      </c>
      <c r="B466" s="9" t="s">
        <v>58</v>
      </c>
      <c r="C466" t="s">
        <v>136</v>
      </c>
      <c r="D466">
        <f>INDEX(distances!$B$2:$AU$47,MATCH(A466,distances!$A$2:$A$47,0),MATCH(B466,distances!$B$1:$AU$1,0))</f>
        <v>1172</v>
      </c>
      <c r="E466" s="7">
        <f>IF(Table10[[#This Row],[Asal]]="Jakarta",INDEX(param!$C$2:$E$5,MATCH(Table10[[#This Row],[Moda]],param!$A$2:$A$5,0),1),INDEX(param!$C$6:$E$9,MATCH(Table10[[#This Row],[Moda]],param!$A$6:$A$9,0),1))</f>
        <v>87501</v>
      </c>
      <c r="F466" s="7">
        <f>IF(Table10[[#This Row],[Asal]]="Jakarta",INDEX(param!$C$2:$E$5,MATCH(Table10[[#This Row],[Moda]],param!$A$2:$A$5,0),2),INDEX(param!$C$6:$E$9,MATCH(Table10[[#This Row],[Moda]],param!$A$6:$A$9,0),2))</f>
        <v>121606</v>
      </c>
      <c r="G466" s="7">
        <f>Table10[[#This Row],[jarak_param]]*Table10[[#This Row],[jarak]]</f>
        <v>142522232</v>
      </c>
      <c r="H466" s="3">
        <f>INDEX(param!$E$2:$E$5,MATCH(Table10[[#This Row],[Moda]],param!$A$2:$A$5,0))</f>
        <v>8250</v>
      </c>
    </row>
    <row r="467" spans="1:8" x14ac:dyDescent="0.25">
      <c r="A467" s="10" t="s">
        <v>25</v>
      </c>
      <c r="B467" s="11" t="s">
        <v>34</v>
      </c>
      <c r="C467" t="s">
        <v>136</v>
      </c>
      <c r="D467">
        <f>INDEX(distances!$B$2:$AU$47,MATCH(A467,distances!$A$2:$A$47,0),MATCH(B467,distances!$B$1:$AU$1,0))</f>
        <v>739</v>
      </c>
      <c r="E467" s="7">
        <f>IF(Table10[[#This Row],[Asal]]="Jakarta",INDEX(param!$C$2:$E$5,MATCH(Table10[[#This Row],[Moda]],param!$A$2:$A$5,0),1),INDEX(param!$C$6:$E$9,MATCH(Table10[[#This Row],[Moda]],param!$A$6:$A$9,0),1))</f>
        <v>87501</v>
      </c>
      <c r="F467" s="7">
        <f>IF(Table10[[#This Row],[Asal]]="Jakarta",INDEX(param!$C$2:$E$5,MATCH(Table10[[#This Row],[Moda]],param!$A$2:$A$5,0),2),INDEX(param!$C$6:$E$9,MATCH(Table10[[#This Row],[Moda]],param!$A$6:$A$9,0),2))</f>
        <v>121606</v>
      </c>
      <c r="G467" s="7">
        <f>Table10[[#This Row],[jarak_param]]*Table10[[#This Row],[jarak]]</f>
        <v>89866834</v>
      </c>
      <c r="H467" s="3">
        <f>INDEX(param!$E$2:$E$5,MATCH(Table10[[#This Row],[Moda]],param!$A$2:$A$5,0))</f>
        <v>8250</v>
      </c>
    </row>
    <row r="468" spans="1:8" x14ac:dyDescent="0.25">
      <c r="A468" s="8" t="s">
        <v>69</v>
      </c>
      <c r="B468" s="9" t="s">
        <v>50</v>
      </c>
      <c r="C468" t="s">
        <v>135</v>
      </c>
      <c r="D468">
        <f>INDEX(distances!$B$2:$AU$47,MATCH(A468,distances!$A$2:$A$47,0),MATCH(B468,distances!$B$1:$AU$1,0))</f>
        <v>1875</v>
      </c>
      <c r="E468" s="7">
        <f>IF(Table10[[#This Row],[Asal]]="Jakarta",INDEX(param!$C$2:$E$5,MATCH(Table10[[#This Row],[Moda]],param!$A$2:$A$5,0),1),INDEX(param!$C$6:$E$9,MATCH(Table10[[#This Row],[Moda]],param!$A$6:$A$9,0),1))</f>
        <v>102400</v>
      </c>
      <c r="F468" s="7">
        <f>IF(Table10[[#This Row],[Asal]]="Jakarta",INDEX(param!$C$2:$E$5,MATCH(Table10[[#This Row],[Moda]],param!$A$2:$A$5,0),2),INDEX(param!$C$6:$E$9,MATCH(Table10[[#This Row],[Moda]],param!$A$6:$A$9,0),2))</f>
        <v>38379</v>
      </c>
      <c r="G468" s="7">
        <f>Table10[[#This Row],[jarak_param]]*Table10[[#This Row],[jarak]]</f>
        <v>71960625</v>
      </c>
      <c r="H468" s="3">
        <f>INDEX(param!$E$2:$E$5,MATCH(Table10[[#This Row],[Moda]],param!$A$2:$A$5,0))</f>
        <v>8250</v>
      </c>
    </row>
    <row r="469" spans="1:8" x14ac:dyDescent="0.25">
      <c r="A469" s="10" t="s">
        <v>69</v>
      </c>
      <c r="B469" s="11" t="s">
        <v>62</v>
      </c>
      <c r="C469" t="s">
        <v>135</v>
      </c>
      <c r="D469">
        <f>INDEX(distances!$B$2:$AU$47,MATCH(A469,distances!$A$2:$A$47,0),MATCH(B469,distances!$B$1:$AU$1,0))</f>
        <v>1365</v>
      </c>
      <c r="E469" s="7">
        <f>IF(Table10[[#This Row],[Asal]]="Jakarta",INDEX(param!$C$2:$E$5,MATCH(Table10[[#This Row],[Moda]],param!$A$2:$A$5,0),1),INDEX(param!$C$6:$E$9,MATCH(Table10[[#This Row],[Moda]],param!$A$6:$A$9,0),1))</f>
        <v>102400</v>
      </c>
      <c r="F469" s="7">
        <f>IF(Table10[[#This Row],[Asal]]="Jakarta",INDEX(param!$C$2:$E$5,MATCH(Table10[[#This Row],[Moda]],param!$A$2:$A$5,0),2),INDEX(param!$C$6:$E$9,MATCH(Table10[[#This Row],[Moda]],param!$A$6:$A$9,0),2))</f>
        <v>38379</v>
      </c>
      <c r="G469" s="7">
        <f>Table10[[#This Row],[jarak_param]]*Table10[[#This Row],[jarak]]</f>
        <v>52387335</v>
      </c>
      <c r="H469" s="3">
        <f>INDEX(param!$E$2:$E$5,MATCH(Table10[[#This Row],[Moda]],param!$A$2:$A$5,0))</f>
        <v>8250</v>
      </c>
    </row>
    <row r="470" spans="1:8" x14ac:dyDescent="0.25">
      <c r="A470" s="8" t="s">
        <v>69</v>
      </c>
      <c r="B470" s="9" t="s">
        <v>70</v>
      </c>
      <c r="C470" t="s">
        <v>135</v>
      </c>
      <c r="D470">
        <f>INDEX(distances!$B$2:$AU$47,MATCH(A470,distances!$A$2:$A$47,0),MATCH(B470,distances!$B$1:$AU$1,0))</f>
        <v>121</v>
      </c>
      <c r="E470" s="7">
        <f>IF(Table10[[#This Row],[Asal]]="Jakarta",INDEX(param!$C$2:$E$5,MATCH(Table10[[#This Row],[Moda]],param!$A$2:$A$5,0),1),INDEX(param!$C$6:$E$9,MATCH(Table10[[#This Row],[Moda]],param!$A$6:$A$9,0),1))</f>
        <v>102400</v>
      </c>
      <c r="F470" s="7">
        <f>IF(Table10[[#This Row],[Asal]]="Jakarta",INDEX(param!$C$2:$E$5,MATCH(Table10[[#This Row],[Moda]],param!$A$2:$A$5,0),2),INDEX(param!$C$6:$E$9,MATCH(Table10[[#This Row],[Moda]],param!$A$6:$A$9,0),2))</f>
        <v>38379</v>
      </c>
      <c r="G470" s="7">
        <f>Table10[[#This Row],[jarak_param]]*Table10[[#This Row],[jarak]]</f>
        <v>4643859</v>
      </c>
      <c r="H470" s="3">
        <f>INDEX(param!$E$2:$E$5,MATCH(Table10[[#This Row],[Moda]],param!$A$2:$A$5,0))</f>
        <v>8250</v>
      </c>
    </row>
    <row r="471" spans="1:8" x14ac:dyDescent="0.25">
      <c r="A471" s="10" t="s">
        <v>65</v>
      </c>
      <c r="B471" s="11" t="s">
        <v>50</v>
      </c>
      <c r="C471" t="s">
        <v>135</v>
      </c>
      <c r="D471">
        <f>INDEX(distances!$B$2:$AU$47,MATCH(A471,distances!$A$2:$A$47,0),MATCH(B471,distances!$B$1:$AU$1,0))</f>
        <v>1474</v>
      </c>
      <c r="E471" s="7">
        <f>IF(Table10[[#This Row],[Asal]]="Jakarta",INDEX(param!$C$2:$E$5,MATCH(Table10[[#This Row],[Moda]],param!$A$2:$A$5,0),1),INDEX(param!$C$6:$E$9,MATCH(Table10[[#This Row],[Moda]],param!$A$6:$A$9,0),1))</f>
        <v>102400</v>
      </c>
      <c r="F471" s="7">
        <f>IF(Table10[[#This Row],[Asal]]="Jakarta",INDEX(param!$C$2:$E$5,MATCH(Table10[[#This Row],[Moda]],param!$A$2:$A$5,0),2),INDEX(param!$C$6:$E$9,MATCH(Table10[[#This Row],[Moda]],param!$A$6:$A$9,0),2))</f>
        <v>38379</v>
      </c>
      <c r="G471" s="7">
        <f>Table10[[#This Row],[jarak_param]]*Table10[[#This Row],[jarak]]</f>
        <v>56570646</v>
      </c>
      <c r="H471" s="3">
        <f>INDEX(param!$E$2:$E$5,MATCH(Table10[[#This Row],[Moda]],param!$A$2:$A$5,0))</f>
        <v>8250</v>
      </c>
    </row>
    <row r="472" spans="1:8" x14ac:dyDescent="0.25">
      <c r="A472" s="8" t="s">
        <v>34</v>
      </c>
      <c r="B472" s="9" t="s">
        <v>50</v>
      </c>
      <c r="C472" t="s">
        <v>135</v>
      </c>
      <c r="D472">
        <f>INDEX(distances!$B$2:$AU$47,MATCH(A472,distances!$A$2:$A$47,0),MATCH(B472,distances!$B$1:$AU$1,0))</f>
        <v>1148</v>
      </c>
      <c r="E472" s="7">
        <f>IF(Table10[[#This Row],[Asal]]="Jakarta",INDEX(param!$C$2:$E$5,MATCH(Table10[[#This Row],[Moda]],param!$A$2:$A$5,0),1),INDEX(param!$C$6:$E$9,MATCH(Table10[[#This Row],[Moda]],param!$A$6:$A$9,0),1))</f>
        <v>102400</v>
      </c>
      <c r="F472" s="7">
        <f>IF(Table10[[#This Row],[Asal]]="Jakarta",INDEX(param!$C$2:$E$5,MATCH(Table10[[#This Row],[Moda]],param!$A$2:$A$5,0),2),INDEX(param!$C$6:$E$9,MATCH(Table10[[#This Row],[Moda]],param!$A$6:$A$9,0),2))</f>
        <v>38379</v>
      </c>
      <c r="G472" s="7">
        <f>Table10[[#This Row],[jarak_param]]*Table10[[#This Row],[jarak]]</f>
        <v>44059092</v>
      </c>
      <c r="H472" s="3">
        <f>INDEX(param!$E$2:$E$5,MATCH(Table10[[#This Row],[Moda]],param!$A$2:$A$5,0))</f>
        <v>8250</v>
      </c>
    </row>
    <row r="473" spans="1:8" x14ac:dyDescent="0.25">
      <c r="A473" s="10" t="s">
        <v>78</v>
      </c>
      <c r="B473" s="11" t="s">
        <v>75</v>
      </c>
      <c r="C473" t="s">
        <v>135</v>
      </c>
      <c r="D473">
        <f>INDEX(distances!$B$2:$AU$47,MATCH(A473,distances!$A$2:$A$47,0),MATCH(B473,distances!$B$1:$AU$1,0))</f>
        <v>1604</v>
      </c>
      <c r="E473" s="7">
        <f>IF(Table10[[#This Row],[Asal]]="Jakarta",INDEX(param!$C$2:$E$5,MATCH(Table10[[#This Row],[Moda]],param!$A$2:$A$5,0),1),INDEX(param!$C$6:$E$9,MATCH(Table10[[#This Row],[Moda]],param!$A$6:$A$9,0),1))</f>
        <v>102400</v>
      </c>
      <c r="F473" s="7">
        <f>IF(Table10[[#This Row],[Asal]]="Jakarta",INDEX(param!$C$2:$E$5,MATCH(Table10[[#This Row],[Moda]],param!$A$2:$A$5,0),2),INDEX(param!$C$6:$E$9,MATCH(Table10[[#This Row],[Moda]],param!$A$6:$A$9,0),2))</f>
        <v>38379</v>
      </c>
      <c r="G473" s="7">
        <f>Table10[[#This Row],[jarak_param]]*Table10[[#This Row],[jarak]]</f>
        <v>61559916</v>
      </c>
      <c r="H473" s="3">
        <f>INDEX(param!$E$2:$E$5,MATCH(Table10[[#This Row],[Moda]],param!$A$2:$A$5,0))</f>
        <v>8250</v>
      </c>
    </row>
    <row r="474" spans="1:8" x14ac:dyDescent="0.25">
      <c r="A474" s="8" t="s">
        <v>50</v>
      </c>
      <c r="B474" s="9" t="s">
        <v>69</v>
      </c>
      <c r="C474" t="s">
        <v>135</v>
      </c>
      <c r="D474">
        <f>INDEX(distances!$B$2:$AU$47,MATCH(A474,distances!$A$2:$A$47,0),MATCH(B474,distances!$B$1:$AU$1,0))</f>
        <v>1875</v>
      </c>
      <c r="E474" s="7">
        <f>IF(Table10[[#This Row],[Asal]]="Jakarta",INDEX(param!$C$2:$E$5,MATCH(Table10[[#This Row],[Moda]],param!$A$2:$A$5,0),1),INDEX(param!$C$6:$E$9,MATCH(Table10[[#This Row],[Moda]],param!$A$6:$A$9,0),1))</f>
        <v>49849</v>
      </c>
      <c r="F474" s="7">
        <f>IF(Table10[[#This Row],[Asal]]="Jakarta",INDEX(param!$C$2:$E$5,MATCH(Table10[[#This Row],[Moda]],param!$A$2:$A$5,0),2),INDEX(param!$C$6:$E$9,MATCH(Table10[[#This Row],[Moda]],param!$A$6:$A$9,0),2))</f>
        <v>36690</v>
      </c>
      <c r="G474" s="7">
        <f>Table10[[#This Row],[jarak_param]]*Table10[[#This Row],[jarak]]</f>
        <v>68793750</v>
      </c>
      <c r="H474" s="3">
        <f>INDEX(param!$E$2:$E$5,MATCH(Table10[[#This Row],[Moda]],param!$A$2:$A$5,0))</f>
        <v>8250</v>
      </c>
    </row>
    <row r="475" spans="1:8" x14ac:dyDescent="0.25">
      <c r="A475" s="10" t="s">
        <v>50</v>
      </c>
      <c r="B475" s="11" t="s">
        <v>25</v>
      </c>
      <c r="C475" t="s">
        <v>135</v>
      </c>
      <c r="D475">
        <f>INDEX(distances!$B$2:$AU$47,MATCH(A475,distances!$A$2:$A$47,0),MATCH(B475,distances!$B$1:$AU$1,0))</f>
        <v>1961</v>
      </c>
      <c r="E475" s="7">
        <f>IF(Table10[[#This Row],[Asal]]="Jakarta",INDEX(param!$C$2:$E$5,MATCH(Table10[[#This Row],[Moda]],param!$A$2:$A$5,0),1),INDEX(param!$C$6:$E$9,MATCH(Table10[[#This Row],[Moda]],param!$A$6:$A$9,0),1))</f>
        <v>49849</v>
      </c>
      <c r="F475" s="7">
        <f>IF(Table10[[#This Row],[Asal]]="Jakarta",INDEX(param!$C$2:$E$5,MATCH(Table10[[#This Row],[Moda]],param!$A$2:$A$5,0),2),INDEX(param!$C$6:$E$9,MATCH(Table10[[#This Row],[Moda]],param!$A$6:$A$9,0),2))</f>
        <v>36690</v>
      </c>
      <c r="G475" s="7">
        <f>Table10[[#This Row],[jarak_param]]*Table10[[#This Row],[jarak]]</f>
        <v>71949090</v>
      </c>
      <c r="H475" s="3">
        <f>INDEX(param!$E$2:$E$5,MATCH(Table10[[#This Row],[Moda]],param!$A$2:$A$5,0))</f>
        <v>8250</v>
      </c>
    </row>
    <row r="476" spans="1:8" x14ac:dyDescent="0.25">
      <c r="A476" s="8" t="s">
        <v>50</v>
      </c>
      <c r="B476" s="9" t="s">
        <v>30</v>
      </c>
      <c r="C476" t="s">
        <v>135</v>
      </c>
      <c r="D476">
        <f>INDEX(distances!$B$2:$AU$47,MATCH(A476,distances!$A$2:$A$47,0),MATCH(B476,distances!$B$1:$AU$1,0))</f>
        <v>1327</v>
      </c>
      <c r="E476" s="7">
        <f>IF(Table10[[#This Row],[Asal]]="Jakarta",INDEX(param!$C$2:$E$5,MATCH(Table10[[#This Row],[Moda]],param!$A$2:$A$5,0),1),INDEX(param!$C$6:$E$9,MATCH(Table10[[#This Row],[Moda]],param!$A$6:$A$9,0),1))</f>
        <v>49849</v>
      </c>
      <c r="F476" s="7">
        <f>IF(Table10[[#This Row],[Asal]]="Jakarta",INDEX(param!$C$2:$E$5,MATCH(Table10[[#This Row],[Moda]],param!$A$2:$A$5,0),2),INDEX(param!$C$6:$E$9,MATCH(Table10[[#This Row],[Moda]],param!$A$6:$A$9,0),2))</f>
        <v>36690</v>
      </c>
      <c r="G476" s="7">
        <f>Table10[[#This Row],[jarak_param]]*Table10[[#This Row],[jarak]]</f>
        <v>48687630</v>
      </c>
      <c r="H476" s="3">
        <f>INDEX(param!$E$2:$E$5,MATCH(Table10[[#This Row],[Moda]],param!$A$2:$A$5,0))</f>
        <v>8250</v>
      </c>
    </row>
    <row r="477" spans="1:8" x14ac:dyDescent="0.25">
      <c r="A477" s="10" t="s">
        <v>50</v>
      </c>
      <c r="B477" s="11" t="s">
        <v>36</v>
      </c>
      <c r="C477" t="s">
        <v>135</v>
      </c>
      <c r="D477">
        <f>INDEX(distances!$B$2:$AU$47,MATCH(A477,distances!$A$2:$A$47,0),MATCH(B477,distances!$B$1:$AU$1,0))</f>
        <v>613</v>
      </c>
      <c r="E477" s="7">
        <f>IF(Table10[[#This Row],[Asal]]="Jakarta",INDEX(param!$C$2:$E$5,MATCH(Table10[[#This Row],[Moda]],param!$A$2:$A$5,0),1),INDEX(param!$C$6:$E$9,MATCH(Table10[[#This Row],[Moda]],param!$A$6:$A$9,0),1))</f>
        <v>49849</v>
      </c>
      <c r="F477" s="7">
        <f>IF(Table10[[#This Row],[Asal]]="Jakarta",INDEX(param!$C$2:$E$5,MATCH(Table10[[#This Row],[Moda]],param!$A$2:$A$5,0),2),INDEX(param!$C$6:$E$9,MATCH(Table10[[#This Row],[Moda]],param!$A$6:$A$9,0),2))</f>
        <v>36690</v>
      </c>
      <c r="G477" s="7">
        <f>Table10[[#This Row],[jarak_param]]*Table10[[#This Row],[jarak]]</f>
        <v>22490970</v>
      </c>
      <c r="H477" s="3">
        <f>INDEX(param!$E$2:$E$5,MATCH(Table10[[#This Row],[Moda]],param!$A$2:$A$5,0))</f>
        <v>8250</v>
      </c>
    </row>
    <row r="478" spans="1:8" x14ac:dyDescent="0.25">
      <c r="A478" s="8" t="s">
        <v>50</v>
      </c>
      <c r="B478" s="9" t="s">
        <v>65</v>
      </c>
      <c r="C478" t="s">
        <v>135</v>
      </c>
      <c r="D478">
        <f>INDEX(distances!$B$2:$AU$47,MATCH(A478,distances!$A$2:$A$47,0),MATCH(B478,distances!$B$1:$AU$1,0))</f>
        <v>1474</v>
      </c>
      <c r="E478" s="7">
        <f>IF(Table10[[#This Row],[Asal]]="Jakarta",INDEX(param!$C$2:$E$5,MATCH(Table10[[#This Row],[Moda]],param!$A$2:$A$5,0),1),INDEX(param!$C$6:$E$9,MATCH(Table10[[#This Row],[Moda]],param!$A$6:$A$9,0),1))</f>
        <v>49849</v>
      </c>
      <c r="F478" s="7">
        <f>IF(Table10[[#This Row],[Asal]]="Jakarta",INDEX(param!$C$2:$E$5,MATCH(Table10[[#This Row],[Moda]],param!$A$2:$A$5,0),2),INDEX(param!$C$6:$E$9,MATCH(Table10[[#This Row],[Moda]],param!$A$6:$A$9,0),2))</f>
        <v>36690</v>
      </c>
      <c r="G478" s="7">
        <f>Table10[[#This Row],[jarak_param]]*Table10[[#This Row],[jarak]]</f>
        <v>54081060</v>
      </c>
      <c r="H478" s="3">
        <f>INDEX(param!$E$2:$E$5,MATCH(Table10[[#This Row],[Moda]],param!$A$2:$A$5,0))</f>
        <v>8250</v>
      </c>
    </row>
    <row r="479" spans="1:8" x14ac:dyDescent="0.25">
      <c r="A479" s="10" t="s">
        <v>50</v>
      </c>
      <c r="B479" s="11" t="s">
        <v>56</v>
      </c>
      <c r="C479" t="s">
        <v>135</v>
      </c>
      <c r="D479">
        <f>INDEX(distances!$B$2:$AU$47,MATCH(A479,distances!$A$2:$A$47,0),MATCH(B479,distances!$B$1:$AU$1,0))</f>
        <v>794</v>
      </c>
      <c r="E479" s="7">
        <f>IF(Table10[[#This Row],[Asal]]="Jakarta",INDEX(param!$C$2:$E$5,MATCH(Table10[[#This Row],[Moda]],param!$A$2:$A$5,0),1),INDEX(param!$C$6:$E$9,MATCH(Table10[[#This Row],[Moda]],param!$A$6:$A$9,0),1))</f>
        <v>49849</v>
      </c>
      <c r="F479" s="7">
        <f>IF(Table10[[#This Row],[Asal]]="Jakarta",INDEX(param!$C$2:$E$5,MATCH(Table10[[#This Row],[Moda]],param!$A$2:$A$5,0),2),INDEX(param!$C$6:$E$9,MATCH(Table10[[#This Row],[Moda]],param!$A$6:$A$9,0),2))</f>
        <v>36690</v>
      </c>
      <c r="G479" s="7">
        <f>Table10[[#This Row],[jarak_param]]*Table10[[#This Row],[jarak]]</f>
        <v>29131860</v>
      </c>
      <c r="H479" s="3">
        <f>INDEX(param!$E$2:$E$5,MATCH(Table10[[#This Row],[Moda]],param!$A$2:$A$5,0))</f>
        <v>8250</v>
      </c>
    </row>
    <row r="480" spans="1:8" x14ac:dyDescent="0.25">
      <c r="A480" s="8" t="s">
        <v>50</v>
      </c>
      <c r="B480" s="9" t="s">
        <v>25</v>
      </c>
      <c r="C480" t="s">
        <v>135</v>
      </c>
      <c r="D480">
        <f>INDEX(distances!$B$2:$AU$47,MATCH(A480,distances!$A$2:$A$47,0),MATCH(B480,distances!$B$1:$AU$1,0))</f>
        <v>1961</v>
      </c>
      <c r="E480" s="7">
        <f>IF(Table10[[#This Row],[Asal]]="Jakarta",INDEX(param!$C$2:$E$5,MATCH(Table10[[#This Row],[Moda]],param!$A$2:$A$5,0),1),INDEX(param!$C$6:$E$9,MATCH(Table10[[#This Row],[Moda]],param!$A$6:$A$9,0),1))</f>
        <v>49849</v>
      </c>
      <c r="F480" s="7">
        <f>IF(Table10[[#This Row],[Asal]]="Jakarta",INDEX(param!$C$2:$E$5,MATCH(Table10[[#This Row],[Moda]],param!$A$2:$A$5,0),2),INDEX(param!$C$6:$E$9,MATCH(Table10[[#This Row],[Moda]],param!$A$6:$A$9,0),2))</f>
        <v>36690</v>
      </c>
      <c r="G480" s="7">
        <f>Table10[[#This Row],[jarak_param]]*Table10[[#This Row],[jarak]]</f>
        <v>71949090</v>
      </c>
      <c r="H480" s="3">
        <f>INDEX(param!$E$2:$E$5,MATCH(Table10[[#This Row],[Moda]],param!$A$2:$A$5,0))</f>
        <v>8250</v>
      </c>
    </row>
    <row r="481" spans="1:8" x14ac:dyDescent="0.25">
      <c r="A481" s="10" t="s">
        <v>50</v>
      </c>
      <c r="B481" s="11" t="s">
        <v>62</v>
      </c>
      <c r="C481" t="s">
        <v>135</v>
      </c>
      <c r="D481">
        <f>INDEX(distances!$B$2:$AU$47,MATCH(A481,distances!$A$2:$A$47,0),MATCH(B481,distances!$B$1:$AU$1,0))</f>
        <v>814</v>
      </c>
      <c r="E481" s="7">
        <f>IF(Table10[[#This Row],[Asal]]="Jakarta",INDEX(param!$C$2:$E$5,MATCH(Table10[[#This Row],[Moda]],param!$A$2:$A$5,0),1),INDEX(param!$C$6:$E$9,MATCH(Table10[[#This Row],[Moda]],param!$A$6:$A$9,0),1))</f>
        <v>49849</v>
      </c>
      <c r="F481" s="7">
        <f>IF(Table10[[#This Row],[Asal]]="Jakarta",INDEX(param!$C$2:$E$5,MATCH(Table10[[#This Row],[Moda]],param!$A$2:$A$5,0),2),INDEX(param!$C$6:$E$9,MATCH(Table10[[#This Row],[Moda]],param!$A$6:$A$9,0),2))</f>
        <v>36690</v>
      </c>
      <c r="G481" s="7">
        <f>Table10[[#This Row],[jarak_param]]*Table10[[#This Row],[jarak]]</f>
        <v>29865660</v>
      </c>
      <c r="H481" s="3">
        <f>INDEX(param!$E$2:$E$5,MATCH(Table10[[#This Row],[Moda]],param!$A$2:$A$5,0))</f>
        <v>8250</v>
      </c>
    </row>
    <row r="482" spans="1:8" x14ac:dyDescent="0.25">
      <c r="A482" s="8" t="s">
        <v>50</v>
      </c>
      <c r="B482" s="9" t="s">
        <v>78</v>
      </c>
      <c r="C482" t="s">
        <v>135</v>
      </c>
      <c r="D482">
        <f>INDEX(distances!$B$2:$AU$47,MATCH(A482,distances!$A$2:$A$47,0),MATCH(B482,distances!$B$1:$AU$1,0))</f>
        <v>3357</v>
      </c>
      <c r="E482" s="7">
        <f>IF(Table10[[#This Row],[Asal]]="Jakarta",INDEX(param!$C$2:$E$5,MATCH(Table10[[#This Row],[Moda]],param!$A$2:$A$5,0),1),INDEX(param!$C$6:$E$9,MATCH(Table10[[#This Row],[Moda]],param!$A$6:$A$9,0),1))</f>
        <v>49849</v>
      </c>
      <c r="F482" s="7">
        <f>IF(Table10[[#This Row],[Asal]]="Jakarta",INDEX(param!$C$2:$E$5,MATCH(Table10[[#This Row],[Moda]],param!$A$2:$A$5,0),2),INDEX(param!$C$6:$E$9,MATCH(Table10[[#This Row],[Moda]],param!$A$6:$A$9,0),2))</f>
        <v>36690</v>
      </c>
      <c r="G482" s="7">
        <f>Table10[[#This Row],[jarak_param]]*Table10[[#This Row],[jarak]]</f>
        <v>123168330</v>
      </c>
      <c r="H482" s="3">
        <f>INDEX(param!$E$2:$E$5,MATCH(Table10[[#This Row],[Moda]],param!$A$2:$A$5,0))</f>
        <v>8250</v>
      </c>
    </row>
    <row r="483" spans="1:8" x14ac:dyDescent="0.25">
      <c r="A483" s="10" t="s">
        <v>50</v>
      </c>
      <c r="B483" s="11" t="s">
        <v>34</v>
      </c>
      <c r="C483" t="s">
        <v>135</v>
      </c>
      <c r="D483">
        <f>INDEX(distances!$B$2:$AU$47,MATCH(A483,distances!$A$2:$A$47,0),MATCH(B483,distances!$B$1:$AU$1,0))</f>
        <v>1148</v>
      </c>
      <c r="E483" s="7">
        <f>IF(Table10[[#This Row],[Asal]]="Jakarta",INDEX(param!$C$2:$E$5,MATCH(Table10[[#This Row],[Moda]],param!$A$2:$A$5,0),1),INDEX(param!$C$6:$E$9,MATCH(Table10[[#This Row],[Moda]],param!$A$6:$A$9,0),1))</f>
        <v>49849</v>
      </c>
      <c r="F483" s="7">
        <f>IF(Table10[[#This Row],[Asal]]="Jakarta",INDEX(param!$C$2:$E$5,MATCH(Table10[[#This Row],[Moda]],param!$A$2:$A$5,0),2),INDEX(param!$C$6:$E$9,MATCH(Table10[[#This Row],[Moda]],param!$A$6:$A$9,0),2))</f>
        <v>36690</v>
      </c>
      <c r="G483" s="7">
        <f>Table10[[#This Row],[jarak_param]]*Table10[[#This Row],[jarak]]</f>
        <v>42120120</v>
      </c>
      <c r="H483" s="3">
        <f>INDEX(param!$E$2:$E$5,MATCH(Table10[[#This Row],[Moda]],param!$A$2:$A$5,0))</f>
        <v>8250</v>
      </c>
    </row>
    <row r="484" spans="1:8" x14ac:dyDescent="0.25">
      <c r="A484" s="8" t="s">
        <v>50</v>
      </c>
      <c r="B484" s="9" t="s">
        <v>73</v>
      </c>
      <c r="C484" t="s">
        <v>135</v>
      </c>
      <c r="D484">
        <f>INDEX(distances!$B$2:$AU$47,MATCH(A484,distances!$A$2:$A$47,0),MATCH(B484,distances!$B$1:$AU$1,0))</f>
        <v>1636</v>
      </c>
      <c r="E484" s="7">
        <f>IF(Table10[[#This Row],[Asal]]="Jakarta",INDEX(param!$C$2:$E$5,MATCH(Table10[[#This Row],[Moda]],param!$A$2:$A$5,0),1),INDEX(param!$C$6:$E$9,MATCH(Table10[[#This Row],[Moda]],param!$A$6:$A$9,0),1))</f>
        <v>49849</v>
      </c>
      <c r="F484" s="7">
        <f>IF(Table10[[#This Row],[Asal]]="Jakarta",INDEX(param!$C$2:$E$5,MATCH(Table10[[#This Row],[Moda]],param!$A$2:$A$5,0),2),INDEX(param!$C$6:$E$9,MATCH(Table10[[#This Row],[Moda]],param!$A$6:$A$9,0),2))</f>
        <v>36690</v>
      </c>
      <c r="G484" s="7">
        <f>Table10[[#This Row],[jarak_param]]*Table10[[#This Row],[jarak]]</f>
        <v>60024840</v>
      </c>
      <c r="H484" s="3">
        <f>INDEX(param!$E$2:$E$5,MATCH(Table10[[#This Row],[Moda]],param!$A$2:$A$5,0))</f>
        <v>8250</v>
      </c>
    </row>
    <row r="485" spans="1:8" x14ac:dyDescent="0.25">
      <c r="A485" s="10" t="s">
        <v>75</v>
      </c>
      <c r="B485" s="11" t="s">
        <v>62</v>
      </c>
      <c r="C485" t="s">
        <v>135</v>
      </c>
      <c r="D485">
        <f>INDEX(distances!$B$2:$AU$47,MATCH(A485,distances!$A$2:$A$47,0),MATCH(B485,distances!$B$1:$AU$1,0))</f>
        <v>1829</v>
      </c>
      <c r="E485" s="7">
        <f>IF(Table10[[#This Row],[Asal]]="Jakarta",INDEX(param!$C$2:$E$5,MATCH(Table10[[#This Row],[Moda]],param!$A$2:$A$5,0),1),INDEX(param!$C$6:$E$9,MATCH(Table10[[#This Row],[Moda]],param!$A$6:$A$9,0),1))</f>
        <v>102400</v>
      </c>
      <c r="F485" s="7">
        <f>IF(Table10[[#This Row],[Asal]]="Jakarta",INDEX(param!$C$2:$E$5,MATCH(Table10[[#This Row],[Moda]],param!$A$2:$A$5,0),2),INDEX(param!$C$6:$E$9,MATCH(Table10[[#This Row],[Moda]],param!$A$6:$A$9,0),2))</f>
        <v>38379</v>
      </c>
      <c r="G485" s="7">
        <f>Table10[[#This Row],[jarak_param]]*Table10[[#This Row],[jarak]]</f>
        <v>70195191</v>
      </c>
      <c r="H485" s="3">
        <f>INDEX(param!$E$2:$E$5,MATCH(Table10[[#This Row],[Moda]],param!$A$2:$A$5,0))</f>
        <v>8250</v>
      </c>
    </row>
    <row r="486" spans="1:8" x14ac:dyDescent="0.25">
      <c r="A486" s="8" t="s">
        <v>73</v>
      </c>
      <c r="B486" s="9" t="s">
        <v>50</v>
      </c>
      <c r="C486" t="s">
        <v>135</v>
      </c>
      <c r="D486">
        <f>INDEX(distances!$B$2:$AU$47,MATCH(A486,distances!$A$2:$A$47,0),MATCH(B486,distances!$B$1:$AU$1,0))</f>
        <v>1636</v>
      </c>
      <c r="E486" s="7">
        <f>IF(Table10[[#This Row],[Asal]]="Jakarta",INDEX(param!$C$2:$E$5,MATCH(Table10[[#This Row],[Moda]],param!$A$2:$A$5,0),1),INDEX(param!$C$6:$E$9,MATCH(Table10[[#This Row],[Moda]],param!$A$6:$A$9,0),1))</f>
        <v>102400</v>
      </c>
      <c r="F486" s="7">
        <f>IF(Table10[[#This Row],[Asal]]="Jakarta",INDEX(param!$C$2:$E$5,MATCH(Table10[[#This Row],[Moda]],param!$A$2:$A$5,0),2),INDEX(param!$C$6:$E$9,MATCH(Table10[[#This Row],[Moda]],param!$A$6:$A$9,0),2))</f>
        <v>38379</v>
      </c>
      <c r="G486" s="7">
        <f>Table10[[#This Row],[jarak_param]]*Table10[[#This Row],[jarak]]</f>
        <v>62788044</v>
      </c>
      <c r="H486" s="3">
        <f>INDEX(param!$E$2:$E$5,MATCH(Table10[[#This Row],[Moda]],param!$A$2:$A$5,0))</f>
        <v>8250</v>
      </c>
    </row>
    <row r="487" spans="1:8" x14ac:dyDescent="0.25">
      <c r="A487" s="10" t="s">
        <v>78</v>
      </c>
      <c r="B487" s="11" t="s">
        <v>50</v>
      </c>
      <c r="C487" t="s">
        <v>135</v>
      </c>
      <c r="D487">
        <f>INDEX(distances!$B$2:$AU$47,MATCH(A487,distances!$A$2:$A$47,0),MATCH(B487,distances!$B$1:$AU$1,0))</f>
        <v>3357</v>
      </c>
      <c r="E487" s="7">
        <f>IF(Table10[[#This Row],[Asal]]="Jakarta",INDEX(param!$C$2:$E$5,MATCH(Table10[[#This Row],[Moda]],param!$A$2:$A$5,0),1),INDEX(param!$C$6:$E$9,MATCH(Table10[[#This Row],[Moda]],param!$A$6:$A$9,0),1))</f>
        <v>102400</v>
      </c>
      <c r="F487" s="7">
        <f>IF(Table10[[#This Row],[Asal]]="Jakarta",INDEX(param!$C$2:$E$5,MATCH(Table10[[#This Row],[Moda]],param!$A$2:$A$5,0),2),INDEX(param!$C$6:$E$9,MATCH(Table10[[#This Row],[Moda]],param!$A$6:$A$9,0),2))</f>
        <v>38379</v>
      </c>
      <c r="G487" s="7">
        <f>Table10[[#This Row],[jarak_param]]*Table10[[#This Row],[jarak]]</f>
        <v>128838303</v>
      </c>
      <c r="H487" s="3">
        <f>INDEX(param!$E$2:$E$5,MATCH(Table10[[#This Row],[Moda]],param!$A$2:$A$5,0))</f>
        <v>8250</v>
      </c>
    </row>
    <row r="488" spans="1:8" x14ac:dyDescent="0.25">
      <c r="A488" s="8" t="s">
        <v>25</v>
      </c>
      <c r="B488" s="9" t="s">
        <v>50</v>
      </c>
      <c r="C488" t="s">
        <v>135</v>
      </c>
      <c r="D488">
        <f>INDEX(distances!$B$2:$AU$47,MATCH(A488,distances!$A$2:$A$47,0),MATCH(B488,distances!$B$1:$AU$1,0))</f>
        <v>1961</v>
      </c>
      <c r="E488" s="7">
        <f>IF(Table10[[#This Row],[Asal]]="Jakarta",INDEX(param!$C$2:$E$5,MATCH(Table10[[#This Row],[Moda]],param!$A$2:$A$5,0),1),INDEX(param!$C$6:$E$9,MATCH(Table10[[#This Row],[Moda]],param!$A$6:$A$9,0),1))</f>
        <v>102400</v>
      </c>
      <c r="F488" s="7">
        <f>IF(Table10[[#This Row],[Asal]]="Jakarta",INDEX(param!$C$2:$E$5,MATCH(Table10[[#This Row],[Moda]],param!$A$2:$A$5,0),2),INDEX(param!$C$6:$E$9,MATCH(Table10[[#This Row],[Moda]],param!$A$6:$A$9,0),2))</f>
        <v>38379</v>
      </c>
      <c r="G488" s="7">
        <f>Table10[[#This Row],[jarak_param]]*Table10[[#This Row],[jarak]]</f>
        <v>75261219</v>
      </c>
      <c r="H488" s="3">
        <f>INDEX(param!$E$2:$E$5,MATCH(Table10[[#This Row],[Moda]],param!$A$2:$A$5,0))</f>
        <v>8250</v>
      </c>
    </row>
    <row r="489" spans="1:8" x14ac:dyDescent="0.25">
      <c r="A489" s="10" t="s">
        <v>25</v>
      </c>
      <c r="B489" s="11" t="s">
        <v>50</v>
      </c>
      <c r="C489" t="s">
        <v>135</v>
      </c>
      <c r="D489">
        <f>INDEX(distances!$B$2:$AU$47,MATCH(A489,distances!$A$2:$A$47,0),MATCH(B489,distances!$B$1:$AU$1,0))</f>
        <v>1961</v>
      </c>
      <c r="E489" s="7">
        <f>IF(Table10[[#This Row],[Asal]]="Jakarta",INDEX(param!$C$2:$E$5,MATCH(Table10[[#This Row],[Moda]],param!$A$2:$A$5,0),1),INDEX(param!$C$6:$E$9,MATCH(Table10[[#This Row],[Moda]],param!$A$6:$A$9,0),1))</f>
        <v>102400</v>
      </c>
      <c r="F489" s="7">
        <f>IF(Table10[[#This Row],[Asal]]="Jakarta",INDEX(param!$C$2:$E$5,MATCH(Table10[[#This Row],[Moda]],param!$A$2:$A$5,0),2),INDEX(param!$C$6:$E$9,MATCH(Table10[[#This Row],[Moda]],param!$A$6:$A$9,0),2))</f>
        <v>38379</v>
      </c>
      <c r="G489" s="7">
        <f>Table10[[#This Row],[jarak_param]]*Table10[[#This Row],[jarak]]</f>
        <v>75261219</v>
      </c>
      <c r="H489" s="3">
        <f>INDEX(param!$E$2:$E$5,MATCH(Table10[[#This Row],[Moda]],param!$A$2:$A$5,0))</f>
        <v>8250</v>
      </c>
    </row>
    <row r="490" spans="1:8" x14ac:dyDescent="0.25">
      <c r="A490" s="8" t="s">
        <v>25</v>
      </c>
      <c r="B490" s="9" t="s">
        <v>30</v>
      </c>
      <c r="C490" t="s">
        <v>135</v>
      </c>
      <c r="D490">
        <f>INDEX(distances!$B$2:$AU$47,MATCH(A490,distances!$A$2:$A$47,0),MATCH(B490,distances!$B$1:$AU$1,0))</f>
        <v>653</v>
      </c>
      <c r="E490" s="7">
        <f>IF(Table10[[#This Row],[Asal]]="Jakarta",INDEX(param!$C$2:$E$5,MATCH(Table10[[#This Row],[Moda]],param!$A$2:$A$5,0),1),INDEX(param!$C$6:$E$9,MATCH(Table10[[#This Row],[Moda]],param!$A$6:$A$9,0),1))</f>
        <v>102400</v>
      </c>
      <c r="F490" s="7">
        <f>IF(Table10[[#This Row],[Asal]]="Jakarta",INDEX(param!$C$2:$E$5,MATCH(Table10[[#This Row],[Moda]],param!$A$2:$A$5,0),2),INDEX(param!$C$6:$E$9,MATCH(Table10[[#This Row],[Moda]],param!$A$6:$A$9,0),2))</f>
        <v>38379</v>
      </c>
      <c r="G490" s="7">
        <f>Table10[[#This Row],[jarak_param]]*Table10[[#This Row],[jarak]]</f>
        <v>25061487</v>
      </c>
      <c r="H490" s="3">
        <f>INDEX(param!$E$2:$E$5,MATCH(Table10[[#This Row],[Moda]],param!$A$2:$A$5,0))</f>
        <v>8250</v>
      </c>
    </row>
    <row r="491" spans="1:8" x14ac:dyDescent="0.25">
      <c r="A491" s="10" t="s">
        <v>36</v>
      </c>
      <c r="B491" s="11" t="s">
        <v>50</v>
      </c>
      <c r="C491" t="s">
        <v>135</v>
      </c>
      <c r="D491">
        <f>INDEX(distances!$B$2:$AU$47,MATCH(A491,distances!$A$2:$A$47,0),MATCH(B491,distances!$B$1:$AU$1,0))</f>
        <v>613</v>
      </c>
      <c r="E491" s="7">
        <f>IF(Table10[[#This Row],[Asal]]="Jakarta",INDEX(param!$C$2:$E$5,MATCH(Table10[[#This Row],[Moda]],param!$A$2:$A$5,0),1),INDEX(param!$C$6:$E$9,MATCH(Table10[[#This Row],[Moda]],param!$A$6:$A$9,0),1))</f>
        <v>102400</v>
      </c>
      <c r="F491" s="7">
        <f>IF(Table10[[#This Row],[Asal]]="Jakarta",INDEX(param!$C$2:$E$5,MATCH(Table10[[#This Row],[Moda]],param!$A$2:$A$5,0),2),INDEX(param!$C$6:$E$9,MATCH(Table10[[#This Row],[Moda]],param!$A$6:$A$9,0),2))</f>
        <v>38379</v>
      </c>
      <c r="G491" s="7">
        <f>Table10[[#This Row],[jarak_param]]*Table10[[#This Row],[jarak]]</f>
        <v>23526327</v>
      </c>
      <c r="H491" s="3">
        <f>INDEX(param!$E$2:$E$5,MATCH(Table10[[#This Row],[Moda]],param!$A$2:$A$5,0))</f>
        <v>8250</v>
      </c>
    </row>
    <row r="492" spans="1:8" x14ac:dyDescent="0.25">
      <c r="A492" s="8" t="s">
        <v>74</v>
      </c>
      <c r="B492" s="9" t="s">
        <v>70</v>
      </c>
      <c r="C492" t="s">
        <v>135</v>
      </c>
      <c r="D492">
        <f>INDEX(distances!$B$2:$AU$47,MATCH(A492,distances!$A$2:$A$47,0),MATCH(B492,distances!$B$1:$AU$1,0))</f>
        <v>498</v>
      </c>
      <c r="E492" s="7">
        <f>IF(Table10[[#This Row],[Asal]]="Jakarta",INDEX(param!$C$2:$E$5,MATCH(Table10[[#This Row],[Moda]],param!$A$2:$A$5,0),1),INDEX(param!$C$6:$E$9,MATCH(Table10[[#This Row],[Moda]],param!$A$6:$A$9,0),1))</f>
        <v>102400</v>
      </c>
      <c r="F492" s="7">
        <f>IF(Table10[[#This Row],[Asal]]="Jakarta",INDEX(param!$C$2:$E$5,MATCH(Table10[[#This Row],[Moda]],param!$A$2:$A$5,0),2),INDEX(param!$C$6:$E$9,MATCH(Table10[[#This Row],[Moda]],param!$A$6:$A$9,0),2))</f>
        <v>38379</v>
      </c>
      <c r="G492" s="7">
        <f>Table10[[#This Row],[jarak_param]]*Table10[[#This Row],[jarak]]</f>
        <v>19112742</v>
      </c>
      <c r="H492" s="3">
        <f>INDEX(param!$E$2:$E$5,MATCH(Table10[[#This Row],[Moda]],param!$A$2:$A$5,0))</f>
        <v>8250</v>
      </c>
    </row>
    <row r="493" spans="1:8" x14ac:dyDescent="0.25">
      <c r="A493" s="10" t="s">
        <v>74</v>
      </c>
      <c r="B493" s="11" t="s">
        <v>78</v>
      </c>
      <c r="C493" t="s">
        <v>135</v>
      </c>
      <c r="D493">
        <f>INDEX(distances!$B$2:$AU$47,MATCH(A493,distances!$A$2:$A$47,0),MATCH(B493,distances!$B$1:$AU$1,0))</f>
        <v>945</v>
      </c>
      <c r="E493" s="7">
        <f>IF(Table10[[#This Row],[Asal]]="Jakarta",INDEX(param!$C$2:$E$5,MATCH(Table10[[#This Row],[Moda]],param!$A$2:$A$5,0),1),INDEX(param!$C$6:$E$9,MATCH(Table10[[#This Row],[Moda]],param!$A$6:$A$9,0),1))</f>
        <v>102400</v>
      </c>
      <c r="F493" s="7">
        <f>IF(Table10[[#This Row],[Asal]]="Jakarta",INDEX(param!$C$2:$E$5,MATCH(Table10[[#This Row],[Moda]],param!$A$2:$A$5,0),2),INDEX(param!$C$6:$E$9,MATCH(Table10[[#This Row],[Moda]],param!$A$6:$A$9,0),2))</f>
        <v>38379</v>
      </c>
      <c r="G493" s="7">
        <f>Table10[[#This Row],[jarak_param]]*Table10[[#This Row],[jarak]]</f>
        <v>36268155</v>
      </c>
      <c r="H493" s="3">
        <f>INDEX(param!$E$2:$E$5,MATCH(Table10[[#This Row],[Moda]],param!$A$2:$A$5,0))</f>
        <v>8250</v>
      </c>
    </row>
    <row r="494" spans="1:8" x14ac:dyDescent="0.25">
      <c r="A494" s="8" t="s">
        <v>30</v>
      </c>
      <c r="B494" s="9" t="s">
        <v>50</v>
      </c>
      <c r="C494" t="s">
        <v>135</v>
      </c>
      <c r="D494">
        <f>INDEX(distances!$B$2:$AU$47,MATCH(A494,distances!$A$2:$A$47,0),MATCH(B494,distances!$B$1:$AU$1,0))</f>
        <v>1327</v>
      </c>
      <c r="E494" s="7">
        <f>IF(Table10[[#This Row],[Asal]]="Jakarta",INDEX(param!$C$2:$E$5,MATCH(Table10[[#This Row],[Moda]],param!$A$2:$A$5,0),1),INDEX(param!$C$6:$E$9,MATCH(Table10[[#This Row],[Moda]],param!$A$6:$A$9,0),1))</f>
        <v>102400</v>
      </c>
      <c r="F494" s="7">
        <f>IF(Table10[[#This Row],[Asal]]="Jakarta",INDEX(param!$C$2:$E$5,MATCH(Table10[[#This Row],[Moda]],param!$A$2:$A$5,0),2),INDEX(param!$C$6:$E$9,MATCH(Table10[[#This Row],[Moda]],param!$A$6:$A$9,0),2))</f>
        <v>38379</v>
      </c>
      <c r="G494" s="7">
        <f>Table10[[#This Row],[jarak_param]]*Table10[[#This Row],[jarak]]</f>
        <v>50928933</v>
      </c>
      <c r="H494" s="3">
        <f>INDEX(param!$E$2:$E$5,MATCH(Table10[[#This Row],[Moda]],param!$A$2:$A$5,0))</f>
        <v>8250</v>
      </c>
    </row>
    <row r="495" spans="1:8" x14ac:dyDescent="0.25">
      <c r="A495" s="10" t="s">
        <v>30</v>
      </c>
      <c r="B495" s="11" t="s">
        <v>25</v>
      </c>
      <c r="C495" t="s">
        <v>135</v>
      </c>
      <c r="D495">
        <f>INDEX(distances!$B$2:$AU$47,MATCH(A495,distances!$A$2:$A$47,0),MATCH(B495,distances!$B$1:$AU$1,0))</f>
        <v>653</v>
      </c>
      <c r="E495" s="7">
        <f>IF(Table10[[#This Row],[Asal]]="Jakarta",INDEX(param!$C$2:$E$5,MATCH(Table10[[#This Row],[Moda]],param!$A$2:$A$5,0),1),INDEX(param!$C$6:$E$9,MATCH(Table10[[#This Row],[Moda]],param!$A$6:$A$9,0),1))</f>
        <v>102400</v>
      </c>
      <c r="F495" s="7">
        <f>IF(Table10[[#This Row],[Asal]]="Jakarta",INDEX(param!$C$2:$E$5,MATCH(Table10[[#This Row],[Moda]],param!$A$2:$A$5,0),2),INDEX(param!$C$6:$E$9,MATCH(Table10[[#This Row],[Moda]],param!$A$6:$A$9,0),2))</f>
        <v>38379</v>
      </c>
      <c r="G495" s="7">
        <f>Table10[[#This Row],[jarak_param]]*Table10[[#This Row],[jarak]]</f>
        <v>25061487</v>
      </c>
      <c r="H495" s="3">
        <f>INDEX(param!$E$2:$E$5,MATCH(Table10[[#This Row],[Moda]],param!$A$2:$A$5,0))</f>
        <v>8250</v>
      </c>
    </row>
    <row r="496" spans="1:8" x14ac:dyDescent="0.25">
      <c r="A496" s="8" t="s">
        <v>56</v>
      </c>
      <c r="B496" s="9" t="s">
        <v>50</v>
      </c>
      <c r="C496" t="s">
        <v>135</v>
      </c>
      <c r="D496">
        <f>INDEX(distances!$B$2:$AU$47,MATCH(A496,distances!$A$2:$A$47,0),MATCH(B496,distances!$B$1:$AU$1,0))</f>
        <v>794</v>
      </c>
      <c r="E496" s="7">
        <f>IF(Table10[[#This Row],[Asal]]="Jakarta",INDEX(param!$C$2:$E$5,MATCH(Table10[[#This Row],[Moda]],param!$A$2:$A$5,0),1),INDEX(param!$C$6:$E$9,MATCH(Table10[[#This Row],[Moda]],param!$A$6:$A$9,0),1))</f>
        <v>102400</v>
      </c>
      <c r="F496" s="7">
        <f>IF(Table10[[#This Row],[Asal]]="Jakarta",INDEX(param!$C$2:$E$5,MATCH(Table10[[#This Row],[Moda]],param!$A$2:$A$5,0),2),INDEX(param!$C$6:$E$9,MATCH(Table10[[#This Row],[Moda]],param!$A$6:$A$9,0),2))</f>
        <v>38379</v>
      </c>
      <c r="G496" s="7">
        <f>Table10[[#This Row],[jarak_param]]*Table10[[#This Row],[jarak]]</f>
        <v>30472926</v>
      </c>
      <c r="H496" s="3">
        <f>INDEX(param!$E$2:$E$5,MATCH(Table10[[#This Row],[Moda]],param!$A$2:$A$5,0))</f>
        <v>8250</v>
      </c>
    </row>
    <row r="497" spans="1:8" x14ac:dyDescent="0.25">
      <c r="A497" s="10" t="s">
        <v>70</v>
      </c>
      <c r="B497" s="11" t="s">
        <v>69</v>
      </c>
      <c r="C497" t="s">
        <v>135</v>
      </c>
      <c r="D497">
        <f>INDEX(distances!$B$2:$AU$47,MATCH(A497,distances!$A$2:$A$47,0),MATCH(B497,distances!$B$1:$AU$1,0))</f>
        <v>121</v>
      </c>
      <c r="E497" s="7">
        <f>IF(Table10[[#This Row],[Asal]]="Jakarta",INDEX(param!$C$2:$E$5,MATCH(Table10[[#This Row],[Moda]],param!$A$2:$A$5,0),1),INDEX(param!$C$6:$E$9,MATCH(Table10[[#This Row],[Moda]],param!$A$6:$A$9,0),1))</f>
        <v>102400</v>
      </c>
      <c r="F497" s="7">
        <f>IF(Table10[[#This Row],[Asal]]="Jakarta",INDEX(param!$C$2:$E$5,MATCH(Table10[[#This Row],[Moda]],param!$A$2:$A$5,0),2),INDEX(param!$C$6:$E$9,MATCH(Table10[[#This Row],[Moda]],param!$A$6:$A$9,0),2))</f>
        <v>38379</v>
      </c>
      <c r="G497" s="7">
        <f>Table10[[#This Row],[jarak_param]]*Table10[[#This Row],[jarak]]</f>
        <v>4643859</v>
      </c>
      <c r="H497" s="3">
        <f>INDEX(param!$E$2:$E$5,MATCH(Table10[[#This Row],[Moda]],param!$A$2:$A$5,0))</f>
        <v>8250</v>
      </c>
    </row>
    <row r="498" spans="1:8" x14ac:dyDescent="0.25">
      <c r="A498" s="8" t="s">
        <v>70</v>
      </c>
      <c r="B498" s="9" t="s">
        <v>74</v>
      </c>
      <c r="C498" t="s">
        <v>135</v>
      </c>
      <c r="D498">
        <f>INDEX(distances!$B$2:$AU$47,MATCH(A498,distances!$A$2:$A$47,0),MATCH(B498,distances!$B$1:$AU$1,0))</f>
        <v>498</v>
      </c>
      <c r="E498" s="7">
        <f>IF(Table10[[#This Row],[Asal]]="Jakarta",INDEX(param!$C$2:$E$5,MATCH(Table10[[#This Row],[Moda]],param!$A$2:$A$5,0),1),INDEX(param!$C$6:$E$9,MATCH(Table10[[#This Row],[Moda]],param!$A$6:$A$9,0),1))</f>
        <v>102400</v>
      </c>
      <c r="F498" s="7">
        <f>IF(Table10[[#This Row],[Asal]]="Jakarta",INDEX(param!$C$2:$E$5,MATCH(Table10[[#This Row],[Moda]],param!$A$2:$A$5,0),2),INDEX(param!$C$6:$E$9,MATCH(Table10[[#This Row],[Moda]],param!$A$6:$A$9,0),2))</f>
        <v>38379</v>
      </c>
      <c r="G498" s="7">
        <f>Table10[[#This Row],[jarak_param]]*Table10[[#This Row],[jarak]]</f>
        <v>19112742</v>
      </c>
      <c r="H498" s="3">
        <f>INDEX(param!$E$2:$E$5,MATCH(Table10[[#This Row],[Moda]],param!$A$2:$A$5,0))</f>
        <v>8250</v>
      </c>
    </row>
    <row r="499" spans="1:8" x14ac:dyDescent="0.25">
      <c r="A499" s="10" t="s">
        <v>62</v>
      </c>
      <c r="B499" s="11" t="s">
        <v>50</v>
      </c>
      <c r="C499" t="s">
        <v>135</v>
      </c>
      <c r="D499">
        <f>INDEX(distances!$B$2:$AU$47,MATCH(A499,distances!$A$2:$A$47,0),MATCH(B499,distances!$B$1:$AU$1,0))</f>
        <v>814</v>
      </c>
      <c r="E499" s="7">
        <f>IF(Table10[[#This Row],[Asal]]="Jakarta",INDEX(param!$C$2:$E$5,MATCH(Table10[[#This Row],[Moda]],param!$A$2:$A$5,0),1),INDEX(param!$C$6:$E$9,MATCH(Table10[[#This Row],[Moda]],param!$A$6:$A$9,0),1))</f>
        <v>102400</v>
      </c>
      <c r="F499" s="7">
        <f>IF(Table10[[#This Row],[Asal]]="Jakarta",INDEX(param!$C$2:$E$5,MATCH(Table10[[#This Row],[Moda]],param!$A$2:$A$5,0),2),INDEX(param!$C$6:$E$9,MATCH(Table10[[#This Row],[Moda]],param!$A$6:$A$9,0),2))</f>
        <v>38379</v>
      </c>
      <c r="G499" s="7">
        <f>Table10[[#This Row],[jarak_param]]*Table10[[#This Row],[jarak]]</f>
        <v>31240506</v>
      </c>
      <c r="H499" s="3">
        <f>INDEX(param!$E$2:$E$5,MATCH(Table10[[#This Row],[Moda]],param!$A$2:$A$5,0))</f>
        <v>8250</v>
      </c>
    </row>
    <row r="500" spans="1:8" x14ac:dyDescent="0.25">
      <c r="A500" s="8" t="s">
        <v>62</v>
      </c>
      <c r="B500" s="9" t="s">
        <v>69</v>
      </c>
      <c r="C500" t="s">
        <v>135</v>
      </c>
      <c r="D500">
        <f>INDEX(distances!$B$2:$AU$47,MATCH(A500,distances!$A$2:$A$47,0),MATCH(B500,distances!$B$1:$AU$1,0))</f>
        <v>1365</v>
      </c>
      <c r="E500" s="7">
        <f>IF(Table10[[#This Row],[Asal]]="Jakarta",INDEX(param!$C$2:$E$5,MATCH(Table10[[#This Row],[Moda]],param!$A$2:$A$5,0),1),INDEX(param!$C$6:$E$9,MATCH(Table10[[#This Row],[Moda]],param!$A$6:$A$9,0),1))</f>
        <v>102400</v>
      </c>
      <c r="F500" s="7">
        <f>IF(Table10[[#This Row],[Asal]]="Jakarta",INDEX(param!$C$2:$E$5,MATCH(Table10[[#This Row],[Moda]],param!$A$2:$A$5,0),2),INDEX(param!$C$6:$E$9,MATCH(Table10[[#This Row],[Moda]],param!$A$6:$A$9,0),2))</f>
        <v>38379</v>
      </c>
      <c r="G500" s="7">
        <f>Table10[[#This Row],[jarak_param]]*Table10[[#This Row],[jarak]]</f>
        <v>52387335</v>
      </c>
      <c r="H500" s="3">
        <f>INDEX(param!$E$2:$E$5,MATCH(Table10[[#This Row],[Moda]],param!$A$2:$A$5,0))</f>
        <v>8250</v>
      </c>
    </row>
    <row r="501" spans="1:8" x14ac:dyDescent="0.25">
      <c r="A501" s="10" t="s">
        <v>62</v>
      </c>
      <c r="B501" s="11" t="s">
        <v>75</v>
      </c>
      <c r="C501" t="s">
        <v>135</v>
      </c>
      <c r="D501">
        <f>INDEX(distances!$B$2:$AU$47,MATCH(A501,distances!$A$2:$A$47,0),MATCH(B501,distances!$B$1:$AU$1,0))</f>
        <v>1829</v>
      </c>
      <c r="E501" s="7">
        <f>IF(Table10[[#This Row],[Asal]]="Jakarta",INDEX(param!$C$2:$E$5,MATCH(Table10[[#This Row],[Moda]],param!$A$2:$A$5,0),1),INDEX(param!$C$6:$E$9,MATCH(Table10[[#This Row],[Moda]],param!$A$6:$A$9,0),1))</f>
        <v>102400</v>
      </c>
      <c r="F501" s="7">
        <f>IF(Table10[[#This Row],[Asal]]="Jakarta",INDEX(param!$C$2:$E$5,MATCH(Table10[[#This Row],[Moda]],param!$A$2:$A$5,0),2),INDEX(param!$C$6:$E$9,MATCH(Table10[[#This Row],[Moda]],param!$A$6:$A$9,0),2))</f>
        <v>38379</v>
      </c>
      <c r="G501" s="7">
        <f>Table10[[#This Row],[jarak_param]]*Table10[[#This Row],[jarak]]</f>
        <v>70195191</v>
      </c>
      <c r="H501" s="3">
        <f>INDEX(param!$E$2:$E$5,MATCH(Table10[[#This Row],[Moda]],param!$A$2:$A$5,0))</f>
        <v>8250</v>
      </c>
    </row>
    <row r="502" spans="1:8" x14ac:dyDescent="0.25">
      <c r="A502" s="20" t="s">
        <v>51</v>
      </c>
      <c r="B502" s="21" t="s">
        <v>50</v>
      </c>
      <c r="C502" t="s">
        <v>137</v>
      </c>
      <c r="D502">
        <f>INDEX(distances!$B$2:$AU$47,MATCH(A502,distances!$A$2:$A$47,0),MATCH(B502,distances!$B$1:$AU$1,0))</f>
        <v>150</v>
      </c>
      <c r="E502" s="7">
        <f>IF(Table10[[#This Row],[Asal]]="Jakarta",INDEX(param!$C$2:$E$5,MATCH(Table10[[#This Row],[Moda]],param!$A$2:$A$5,0),1),INDEX(param!$C$6:$E$9,MATCH(Table10[[#This Row],[Moda]],param!$A$6:$A$9,0),1))</f>
        <v>64807</v>
      </c>
      <c r="F502" s="7">
        <f>IF(Table10[[#This Row],[Asal]]="Jakarta",INDEX(param!$C$2:$E$5,MATCH(Table10[[#This Row],[Moda]],param!$A$2:$A$5,0),2),INDEX(param!$C$6:$E$9,MATCH(Table10[[#This Row],[Moda]],param!$A$6:$A$9,0),2))</f>
        <v>94533</v>
      </c>
      <c r="G502" s="7">
        <f>Table10[[#This Row],[jarak_param]]*Table10[[#This Row],[jarak]]</f>
        <v>14179950</v>
      </c>
      <c r="H502" s="3">
        <f>INDEX(param!$E$2:$E$5,MATCH(Table10[[#This Row],[Moda]],param!$A$2:$A$5,0))</f>
        <v>3000</v>
      </c>
    </row>
    <row r="503" spans="1:8" x14ac:dyDescent="0.25">
      <c r="A503" s="22" t="s">
        <v>51</v>
      </c>
      <c r="B503" s="23" t="s">
        <v>62</v>
      </c>
      <c r="C503" t="s">
        <v>137</v>
      </c>
      <c r="D503">
        <f>INDEX(distances!$B$2:$AU$47,MATCH(A503,distances!$A$2:$A$47,0),MATCH(B503,distances!$B$1:$AU$1,0))</f>
        <v>812</v>
      </c>
      <c r="E503" s="7">
        <f>IF(Table10[[#This Row],[Asal]]="Jakarta",INDEX(param!$C$2:$E$5,MATCH(Table10[[#This Row],[Moda]],param!$A$2:$A$5,0),1),INDEX(param!$C$6:$E$9,MATCH(Table10[[#This Row],[Moda]],param!$A$6:$A$9,0),1))</f>
        <v>64807</v>
      </c>
      <c r="F503" s="7">
        <f>IF(Table10[[#This Row],[Asal]]="Jakarta",INDEX(param!$C$2:$E$5,MATCH(Table10[[#This Row],[Moda]],param!$A$2:$A$5,0),2),INDEX(param!$C$6:$E$9,MATCH(Table10[[#This Row],[Moda]],param!$A$6:$A$9,0),2))</f>
        <v>94533</v>
      </c>
      <c r="G503" s="7">
        <f>Table10[[#This Row],[jarak_param]]*Table10[[#This Row],[jarak]]</f>
        <v>76760796</v>
      </c>
      <c r="H503" s="3">
        <f>INDEX(param!$E$2:$E$5,MATCH(Table10[[#This Row],[Moda]],param!$A$2:$A$5,0))</f>
        <v>3000</v>
      </c>
    </row>
    <row r="504" spans="1:8" x14ac:dyDescent="0.25">
      <c r="A504" s="20" t="s">
        <v>51</v>
      </c>
      <c r="B504" s="21" t="s">
        <v>53</v>
      </c>
      <c r="C504" t="s">
        <v>137</v>
      </c>
      <c r="D504">
        <f>INDEX(distances!$B$2:$AU$47,MATCH(A504,distances!$A$2:$A$47,0),MATCH(B504,distances!$B$1:$AU$1,0))</f>
        <v>216</v>
      </c>
      <c r="E504" s="7">
        <f>IF(Table10[[#This Row],[Asal]]="Jakarta",INDEX(param!$C$2:$E$5,MATCH(Table10[[#This Row],[Moda]],param!$A$2:$A$5,0),1),INDEX(param!$C$6:$E$9,MATCH(Table10[[#This Row],[Moda]],param!$A$6:$A$9,0),1))</f>
        <v>64807</v>
      </c>
      <c r="F504" s="7">
        <f>IF(Table10[[#This Row],[Asal]]="Jakarta",INDEX(param!$C$2:$E$5,MATCH(Table10[[#This Row],[Moda]],param!$A$2:$A$5,0),2),INDEX(param!$C$6:$E$9,MATCH(Table10[[#This Row],[Moda]],param!$A$6:$A$9,0),2))</f>
        <v>94533</v>
      </c>
      <c r="G504" s="7">
        <f>Table10[[#This Row],[jarak_param]]*Table10[[#This Row],[jarak]]</f>
        <v>20419128</v>
      </c>
      <c r="H504" s="3">
        <f>INDEX(param!$E$2:$E$5,MATCH(Table10[[#This Row],[Moda]],param!$A$2:$A$5,0))</f>
        <v>3000</v>
      </c>
    </row>
    <row r="505" spans="1:8" x14ac:dyDescent="0.25">
      <c r="A505" s="22" t="s">
        <v>51</v>
      </c>
      <c r="B505" s="23" t="s">
        <v>54</v>
      </c>
      <c r="C505" t="s">
        <v>137</v>
      </c>
      <c r="D505">
        <f>INDEX(distances!$B$2:$AU$47,MATCH(A505,distances!$A$2:$A$47,0),MATCH(B505,distances!$B$1:$AU$1,0))</f>
        <v>289</v>
      </c>
      <c r="E505" s="7">
        <f>IF(Table10[[#This Row],[Asal]]="Jakarta",INDEX(param!$C$2:$E$5,MATCH(Table10[[#This Row],[Moda]],param!$A$2:$A$5,0),1),INDEX(param!$C$6:$E$9,MATCH(Table10[[#This Row],[Moda]],param!$A$6:$A$9,0),1))</f>
        <v>64807</v>
      </c>
      <c r="F505" s="7">
        <f>IF(Table10[[#This Row],[Asal]]="Jakarta",INDEX(param!$C$2:$E$5,MATCH(Table10[[#This Row],[Moda]],param!$A$2:$A$5,0),2),INDEX(param!$C$6:$E$9,MATCH(Table10[[#This Row],[Moda]],param!$A$6:$A$9,0),2))</f>
        <v>94533</v>
      </c>
      <c r="G505" s="7">
        <f>Table10[[#This Row],[jarak_param]]*Table10[[#This Row],[jarak]]</f>
        <v>27320037</v>
      </c>
      <c r="H505" s="3">
        <f>INDEX(param!$E$2:$E$5,MATCH(Table10[[#This Row],[Moda]],param!$A$2:$A$5,0))</f>
        <v>3000</v>
      </c>
    </row>
    <row r="506" spans="1:8" x14ac:dyDescent="0.25">
      <c r="A506" s="20" t="s">
        <v>51</v>
      </c>
      <c r="B506" s="21" t="s">
        <v>58</v>
      </c>
      <c r="C506" t="s">
        <v>137</v>
      </c>
      <c r="D506">
        <f>INDEX(distances!$B$2:$AU$47,MATCH(A506,distances!$A$2:$A$47,0),MATCH(B506,distances!$B$1:$AU$1,0))</f>
        <v>458</v>
      </c>
      <c r="E506" s="7">
        <f>IF(Table10[[#This Row],[Asal]]="Jakarta",INDEX(param!$C$2:$E$5,MATCH(Table10[[#This Row],[Moda]],param!$A$2:$A$5,0),1),INDEX(param!$C$6:$E$9,MATCH(Table10[[#This Row],[Moda]],param!$A$6:$A$9,0),1))</f>
        <v>64807</v>
      </c>
      <c r="F506" s="7">
        <f>IF(Table10[[#This Row],[Asal]]="Jakarta",INDEX(param!$C$2:$E$5,MATCH(Table10[[#This Row],[Moda]],param!$A$2:$A$5,0),2),INDEX(param!$C$6:$E$9,MATCH(Table10[[#This Row],[Moda]],param!$A$6:$A$9,0),2))</f>
        <v>94533</v>
      </c>
      <c r="G506" s="7">
        <f>Table10[[#This Row],[jarak_param]]*Table10[[#This Row],[jarak]]</f>
        <v>43296114</v>
      </c>
      <c r="H506" s="3">
        <f>INDEX(param!$E$2:$E$5,MATCH(Table10[[#This Row],[Moda]],param!$A$2:$A$5,0))</f>
        <v>3000</v>
      </c>
    </row>
    <row r="507" spans="1:8" x14ac:dyDescent="0.25">
      <c r="A507" s="22" t="s">
        <v>51</v>
      </c>
      <c r="B507" s="23" t="s">
        <v>62</v>
      </c>
      <c r="C507" t="s">
        <v>137</v>
      </c>
      <c r="D507">
        <f>INDEX(distances!$B$2:$AU$47,MATCH(A507,distances!$A$2:$A$47,0),MATCH(B507,distances!$B$1:$AU$1,0))</f>
        <v>812</v>
      </c>
      <c r="E507" s="7">
        <f>IF(Table10[[#This Row],[Asal]]="Jakarta",INDEX(param!$C$2:$E$5,MATCH(Table10[[#This Row],[Moda]],param!$A$2:$A$5,0),1),INDEX(param!$C$6:$E$9,MATCH(Table10[[#This Row],[Moda]],param!$A$6:$A$9,0),1))</f>
        <v>64807</v>
      </c>
      <c r="F507" s="7">
        <f>IF(Table10[[#This Row],[Asal]]="Jakarta",INDEX(param!$C$2:$E$5,MATCH(Table10[[#This Row],[Moda]],param!$A$2:$A$5,0),2),INDEX(param!$C$6:$E$9,MATCH(Table10[[#This Row],[Moda]],param!$A$6:$A$9,0),2))</f>
        <v>94533</v>
      </c>
      <c r="G507" s="7">
        <f>Table10[[#This Row],[jarak_param]]*Table10[[#This Row],[jarak]]</f>
        <v>76760796</v>
      </c>
      <c r="H507" s="3">
        <f>INDEX(param!$E$2:$E$5,MATCH(Table10[[#This Row],[Moda]],param!$A$2:$A$5,0))</f>
        <v>3000</v>
      </c>
    </row>
    <row r="508" spans="1:8" x14ac:dyDescent="0.25">
      <c r="A508" s="20" t="s">
        <v>51</v>
      </c>
      <c r="B508" s="21" t="s">
        <v>53</v>
      </c>
      <c r="C508" t="s">
        <v>137</v>
      </c>
      <c r="D508">
        <f>INDEX(distances!$B$2:$AU$47,MATCH(A508,distances!$A$2:$A$47,0),MATCH(B508,distances!$B$1:$AU$1,0))</f>
        <v>216</v>
      </c>
      <c r="E508" s="7">
        <f>IF(Table10[[#This Row],[Asal]]="Jakarta",INDEX(param!$C$2:$E$5,MATCH(Table10[[#This Row],[Moda]],param!$A$2:$A$5,0),1),INDEX(param!$C$6:$E$9,MATCH(Table10[[#This Row],[Moda]],param!$A$6:$A$9,0),1))</f>
        <v>64807</v>
      </c>
      <c r="F508" s="7">
        <f>IF(Table10[[#This Row],[Asal]]="Jakarta",INDEX(param!$C$2:$E$5,MATCH(Table10[[#This Row],[Moda]],param!$A$2:$A$5,0),2),INDEX(param!$C$6:$E$9,MATCH(Table10[[#This Row],[Moda]],param!$A$6:$A$9,0),2))</f>
        <v>94533</v>
      </c>
      <c r="G508" s="7">
        <f>Table10[[#This Row],[jarak_param]]*Table10[[#This Row],[jarak]]</f>
        <v>20419128</v>
      </c>
      <c r="H508" s="3">
        <f>INDEX(param!$E$2:$E$5,MATCH(Table10[[#This Row],[Moda]],param!$A$2:$A$5,0))</f>
        <v>3000</v>
      </c>
    </row>
    <row r="509" spans="1:8" x14ac:dyDescent="0.25">
      <c r="A509" s="22" t="s">
        <v>51</v>
      </c>
      <c r="B509" s="23" t="s">
        <v>62</v>
      </c>
      <c r="C509" t="s">
        <v>137</v>
      </c>
      <c r="D509">
        <f>INDEX(distances!$B$2:$AU$47,MATCH(A509,distances!$A$2:$A$47,0),MATCH(B509,distances!$B$1:$AU$1,0))</f>
        <v>812</v>
      </c>
      <c r="E509" s="7">
        <f>IF(Table10[[#This Row],[Asal]]="Jakarta",INDEX(param!$C$2:$E$5,MATCH(Table10[[#This Row],[Moda]],param!$A$2:$A$5,0),1),INDEX(param!$C$6:$E$9,MATCH(Table10[[#This Row],[Moda]],param!$A$6:$A$9,0),1))</f>
        <v>64807</v>
      </c>
      <c r="F509" s="7">
        <f>IF(Table10[[#This Row],[Asal]]="Jakarta",INDEX(param!$C$2:$E$5,MATCH(Table10[[#This Row],[Moda]],param!$A$2:$A$5,0),2),INDEX(param!$C$6:$E$9,MATCH(Table10[[#This Row],[Moda]],param!$A$6:$A$9,0),2))</f>
        <v>94533</v>
      </c>
      <c r="G509" s="7">
        <f>Table10[[#This Row],[jarak_param]]*Table10[[#This Row],[jarak]]</f>
        <v>76760796</v>
      </c>
      <c r="H509" s="3">
        <f>INDEX(param!$E$2:$E$5,MATCH(Table10[[#This Row],[Moda]],param!$A$2:$A$5,0))</f>
        <v>3000</v>
      </c>
    </row>
    <row r="510" spans="1:8" x14ac:dyDescent="0.25">
      <c r="A510" s="20" t="s">
        <v>51</v>
      </c>
      <c r="B510" s="21" t="s">
        <v>52</v>
      </c>
      <c r="C510" t="s">
        <v>137</v>
      </c>
      <c r="D510">
        <f>INDEX(distances!$B$2:$AU$47,MATCH(A510,distances!$A$2:$A$47,0),MATCH(B510,distances!$B$1:$AU$1,0))</f>
        <v>114</v>
      </c>
      <c r="E510" s="7">
        <f>IF(Table10[[#This Row],[Asal]]="Jakarta",INDEX(param!$C$2:$E$5,MATCH(Table10[[#This Row],[Moda]],param!$A$2:$A$5,0),1),INDEX(param!$C$6:$E$9,MATCH(Table10[[#This Row],[Moda]],param!$A$6:$A$9,0),1))</f>
        <v>64807</v>
      </c>
      <c r="F510" s="7">
        <f>IF(Table10[[#This Row],[Asal]]="Jakarta",INDEX(param!$C$2:$E$5,MATCH(Table10[[#This Row],[Moda]],param!$A$2:$A$5,0),2),INDEX(param!$C$6:$E$9,MATCH(Table10[[#This Row],[Moda]],param!$A$6:$A$9,0),2))</f>
        <v>94533</v>
      </c>
      <c r="G510" s="7">
        <f>Table10[[#This Row],[jarak_param]]*Table10[[#This Row],[jarak]]</f>
        <v>10776762</v>
      </c>
      <c r="H510" s="3">
        <f>INDEX(param!$E$2:$E$5,MATCH(Table10[[#This Row],[Moda]],param!$A$2:$A$5,0))</f>
        <v>3000</v>
      </c>
    </row>
    <row r="511" spans="1:8" x14ac:dyDescent="0.25">
      <c r="A511" s="22" t="s">
        <v>51</v>
      </c>
      <c r="B511" s="23" t="s">
        <v>57</v>
      </c>
      <c r="C511" t="s">
        <v>137</v>
      </c>
      <c r="D511">
        <f>INDEX(distances!$B$2:$AU$47,MATCH(A511,distances!$A$2:$A$47,0),MATCH(B511,distances!$B$1:$AU$1,0))</f>
        <v>520</v>
      </c>
      <c r="E511" s="7">
        <f>IF(Table10[[#This Row],[Asal]]="Jakarta",INDEX(param!$C$2:$E$5,MATCH(Table10[[#This Row],[Moda]],param!$A$2:$A$5,0),1),INDEX(param!$C$6:$E$9,MATCH(Table10[[#This Row],[Moda]],param!$A$6:$A$9,0),1))</f>
        <v>64807</v>
      </c>
      <c r="F511" s="7">
        <f>IF(Table10[[#This Row],[Asal]]="Jakarta",INDEX(param!$C$2:$E$5,MATCH(Table10[[#This Row],[Moda]],param!$A$2:$A$5,0),2),INDEX(param!$C$6:$E$9,MATCH(Table10[[#This Row],[Moda]],param!$A$6:$A$9,0),2))</f>
        <v>94533</v>
      </c>
      <c r="G511" s="7">
        <f>Table10[[#This Row],[jarak_param]]*Table10[[#This Row],[jarak]]</f>
        <v>49157160</v>
      </c>
      <c r="H511" s="3">
        <f>INDEX(param!$E$2:$E$5,MATCH(Table10[[#This Row],[Moda]],param!$A$2:$A$5,0))</f>
        <v>3000</v>
      </c>
    </row>
    <row r="512" spans="1:8" x14ac:dyDescent="0.25">
      <c r="A512" s="20" t="s">
        <v>51</v>
      </c>
      <c r="B512" s="21" t="s">
        <v>59</v>
      </c>
      <c r="C512" t="s">
        <v>137</v>
      </c>
      <c r="D512">
        <f>INDEX(distances!$B$2:$AU$47,MATCH(A512,distances!$A$2:$A$47,0),MATCH(B512,distances!$B$1:$AU$1,0))</f>
        <v>552</v>
      </c>
      <c r="E512" s="7">
        <f>IF(Table10[[#This Row],[Asal]]="Jakarta",INDEX(param!$C$2:$E$5,MATCH(Table10[[#This Row],[Moda]],param!$A$2:$A$5,0),1),INDEX(param!$C$6:$E$9,MATCH(Table10[[#This Row],[Moda]],param!$A$6:$A$9,0),1))</f>
        <v>64807</v>
      </c>
      <c r="F512" s="7">
        <f>IF(Table10[[#This Row],[Asal]]="Jakarta",INDEX(param!$C$2:$E$5,MATCH(Table10[[#This Row],[Moda]],param!$A$2:$A$5,0),2),INDEX(param!$C$6:$E$9,MATCH(Table10[[#This Row],[Moda]],param!$A$6:$A$9,0),2))</f>
        <v>94533</v>
      </c>
      <c r="G512" s="7">
        <f>Table10[[#This Row],[jarak_param]]*Table10[[#This Row],[jarak]]</f>
        <v>52182216</v>
      </c>
      <c r="H512" s="3">
        <f>INDEX(param!$E$2:$E$5,MATCH(Table10[[#This Row],[Moda]],param!$A$2:$A$5,0))</f>
        <v>3000</v>
      </c>
    </row>
    <row r="513" spans="1:8" x14ac:dyDescent="0.25">
      <c r="A513" s="22" t="s">
        <v>51</v>
      </c>
      <c r="B513" s="23" t="s">
        <v>62</v>
      </c>
      <c r="C513" t="s">
        <v>137</v>
      </c>
      <c r="D513">
        <f>INDEX(distances!$B$2:$AU$47,MATCH(A513,distances!$A$2:$A$47,0),MATCH(B513,distances!$B$1:$AU$1,0))</f>
        <v>812</v>
      </c>
      <c r="E513" s="7">
        <f>IF(Table10[[#This Row],[Asal]]="Jakarta",INDEX(param!$C$2:$E$5,MATCH(Table10[[#This Row],[Moda]],param!$A$2:$A$5,0),1),INDEX(param!$C$6:$E$9,MATCH(Table10[[#This Row],[Moda]],param!$A$6:$A$9,0),1))</f>
        <v>64807</v>
      </c>
      <c r="F513" s="7">
        <f>IF(Table10[[#This Row],[Asal]]="Jakarta",INDEX(param!$C$2:$E$5,MATCH(Table10[[#This Row],[Moda]],param!$A$2:$A$5,0),2),INDEX(param!$C$6:$E$9,MATCH(Table10[[#This Row],[Moda]],param!$A$6:$A$9,0),2))</f>
        <v>94533</v>
      </c>
      <c r="G513" s="7">
        <f>Table10[[#This Row],[jarak_param]]*Table10[[#This Row],[jarak]]</f>
        <v>76760796</v>
      </c>
      <c r="H513" s="3">
        <f>INDEX(param!$E$2:$E$5,MATCH(Table10[[#This Row],[Moda]],param!$A$2:$A$5,0))</f>
        <v>3000</v>
      </c>
    </row>
    <row r="514" spans="1:8" x14ac:dyDescent="0.25">
      <c r="A514" s="20" t="s">
        <v>51</v>
      </c>
      <c r="B514" s="21" t="s">
        <v>62</v>
      </c>
      <c r="C514" t="s">
        <v>137</v>
      </c>
      <c r="D514">
        <f>INDEX(distances!$B$2:$AU$47,MATCH(A514,distances!$A$2:$A$47,0),MATCH(B514,distances!$B$1:$AU$1,0))</f>
        <v>812</v>
      </c>
      <c r="E514" s="7">
        <f>IF(Table10[[#This Row],[Asal]]="Jakarta",INDEX(param!$C$2:$E$5,MATCH(Table10[[#This Row],[Moda]],param!$A$2:$A$5,0),1),INDEX(param!$C$6:$E$9,MATCH(Table10[[#This Row],[Moda]],param!$A$6:$A$9,0),1))</f>
        <v>64807</v>
      </c>
      <c r="F514" s="7">
        <f>IF(Table10[[#This Row],[Asal]]="Jakarta",INDEX(param!$C$2:$E$5,MATCH(Table10[[#This Row],[Moda]],param!$A$2:$A$5,0),2),INDEX(param!$C$6:$E$9,MATCH(Table10[[#This Row],[Moda]],param!$A$6:$A$9,0),2))</f>
        <v>94533</v>
      </c>
      <c r="G514" s="7">
        <f>Table10[[#This Row],[jarak_param]]*Table10[[#This Row],[jarak]]</f>
        <v>76760796</v>
      </c>
      <c r="H514" s="3">
        <f>INDEX(param!$E$2:$E$5,MATCH(Table10[[#This Row],[Moda]],param!$A$2:$A$5,0))</f>
        <v>3000</v>
      </c>
    </row>
    <row r="515" spans="1:8" x14ac:dyDescent="0.25">
      <c r="A515" s="22" t="s">
        <v>51</v>
      </c>
      <c r="B515" s="23" t="s">
        <v>52</v>
      </c>
      <c r="C515" t="s">
        <v>137</v>
      </c>
      <c r="D515">
        <f>INDEX(distances!$B$2:$AU$47,MATCH(A515,distances!$A$2:$A$47,0),MATCH(B515,distances!$B$1:$AU$1,0))</f>
        <v>114</v>
      </c>
      <c r="E515" s="7">
        <f>IF(Table10[[#This Row],[Asal]]="Jakarta",INDEX(param!$C$2:$E$5,MATCH(Table10[[#This Row],[Moda]],param!$A$2:$A$5,0),1),INDEX(param!$C$6:$E$9,MATCH(Table10[[#This Row],[Moda]],param!$A$6:$A$9,0),1))</f>
        <v>64807</v>
      </c>
      <c r="F515" s="7">
        <f>IF(Table10[[#This Row],[Asal]]="Jakarta",INDEX(param!$C$2:$E$5,MATCH(Table10[[#This Row],[Moda]],param!$A$2:$A$5,0),2),INDEX(param!$C$6:$E$9,MATCH(Table10[[#This Row],[Moda]],param!$A$6:$A$9,0),2))</f>
        <v>94533</v>
      </c>
      <c r="G515" s="7">
        <f>Table10[[#This Row],[jarak_param]]*Table10[[#This Row],[jarak]]</f>
        <v>10776762</v>
      </c>
      <c r="H515" s="3">
        <f>INDEX(param!$E$2:$E$5,MATCH(Table10[[#This Row],[Moda]],param!$A$2:$A$5,0))</f>
        <v>3000</v>
      </c>
    </row>
    <row r="516" spans="1:8" x14ac:dyDescent="0.25">
      <c r="A516" s="20" t="s">
        <v>51</v>
      </c>
      <c r="B516" s="21" t="s">
        <v>57</v>
      </c>
      <c r="C516" t="s">
        <v>137</v>
      </c>
      <c r="D516">
        <f>INDEX(distances!$B$2:$AU$47,MATCH(A516,distances!$A$2:$A$47,0),MATCH(B516,distances!$B$1:$AU$1,0))</f>
        <v>520</v>
      </c>
      <c r="E516" s="7">
        <f>IF(Table10[[#This Row],[Asal]]="Jakarta",INDEX(param!$C$2:$E$5,MATCH(Table10[[#This Row],[Moda]],param!$A$2:$A$5,0),1),INDEX(param!$C$6:$E$9,MATCH(Table10[[#This Row],[Moda]],param!$A$6:$A$9,0),1))</f>
        <v>64807</v>
      </c>
      <c r="F516" s="7">
        <f>IF(Table10[[#This Row],[Asal]]="Jakarta",INDEX(param!$C$2:$E$5,MATCH(Table10[[#This Row],[Moda]],param!$A$2:$A$5,0),2),INDEX(param!$C$6:$E$9,MATCH(Table10[[#This Row],[Moda]],param!$A$6:$A$9,0),2))</f>
        <v>94533</v>
      </c>
      <c r="G516" s="7">
        <f>Table10[[#This Row],[jarak_param]]*Table10[[#This Row],[jarak]]</f>
        <v>49157160</v>
      </c>
      <c r="H516" s="3">
        <f>INDEX(param!$E$2:$E$5,MATCH(Table10[[#This Row],[Moda]],param!$A$2:$A$5,0))</f>
        <v>3000</v>
      </c>
    </row>
    <row r="517" spans="1:8" x14ac:dyDescent="0.25">
      <c r="A517" s="22" t="s">
        <v>51</v>
      </c>
      <c r="B517" s="23" t="s">
        <v>59</v>
      </c>
      <c r="C517" t="s">
        <v>137</v>
      </c>
      <c r="D517">
        <f>INDEX(distances!$B$2:$AU$47,MATCH(A517,distances!$A$2:$A$47,0),MATCH(B517,distances!$B$1:$AU$1,0))</f>
        <v>552</v>
      </c>
      <c r="E517" s="7">
        <f>IF(Table10[[#This Row],[Asal]]="Jakarta",INDEX(param!$C$2:$E$5,MATCH(Table10[[#This Row],[Moda]],param!$A$2:$A$5,0),1),INDEX(param!$C$6:$E$9,MATCH(Table10[[#This Row],[Moda]],param!$A$6:$A$9,0),1))</f>
        <v>64807</v>
      </c>
      <c r="F517" s="7">
        <f>IF(Table10[[#This Row],[Asal]]="Jakarta",INDEX(param!$C$2:$E$5,MATCH(Table10[[#This Row],[Moda]],param!$A$2:$A$5,0),2),INDEX(param!$C$6:$E$9,MATCH(Table10[[#This Row],[Moda]],param!$A$6:$A$9,0),2))</f>
        <v>94533</v>
      </c>
      <c r="G517" s="7">
        <f>Table10[[#This Row],[jarak_param]]*Table10[[#This Row],[jarak]]</f>
        <v>52182216</v>
      </c>
      <c r="H517" s="3">
        <f>INDEX(param!$E$2:$E$5,MATCH(Table10[[#This Row],[Moda]],param!$A$2:$A$5,0))</f>
        <v>3000</v>
      </c>
    </row>
    <row r="518" spans="1:8" x14ac:dyDescent="0.25">
      <c r="A518" s="20" t="s">
        <v>51</v>
      </c>
      <c r="B518" s="21" t="s">
        <v>62</v>
      </c>
      <c r="C518" t="s">
        <v>137</v>
      </c>
      <c r="D518">
        <f>INDEX(distances!$B$2:$AU$47,MATCH(A518,distances!$A$2:$A$47,0),MATCH(B518,distances!$B$1:$AU$1,0))</f>
        <v>812</v>
      </c>
      <c r="E518" s="7">
        <f>IF(Table10[[#This Row],[Asal]]="Jakarta",INDEX(param!$C$2:$E$5,MATCH(Table10[[#This Row],[Moda]],param!$A$2:$A$5,0),1),INDEX(param!$C$6:$E$9,MATCH(Table10[[#This Row],[Moda]],param!$A$6:$A$9,0),1))</f>
        <v>64807</v>
      </c>
      <c r="F518" s="7">
        <f>IF(Table10[[#This Row],[Asal]]="Jakarta",INDEX(param!$C$2:$E$5,MATCH(Table10[[#This Row],[Moda]],param!$A$2:$A$5,0),2),INDEX(param!$C$6:$E$9,MATCH(Table10[[#This Row],[Moda]],param!$A$6:$A$9,0),2))</f>
        <v>94533</v>
      </c>
      <c r="G518" s="7">
        <f>Table10[[#This Row],[jarak_param]]*Table10[[#This Row],[jarak]]</f>
        <v>76760796</v>
      </c>
      <c r="H518" s="3">
        <f>INDEX(param!$E$2:$E$5,MATCH(Table10[[#This Row],[Moda]],param!$A$2:$A$5,0))</f>
        <v>3000</v>
      </c>
    </row>
    <row r="519" spans="1:8" x14ac:dyDescent="0.25">
      <c r="A519" s="22" t="s">
        <v>51</v>
      </c>
      <c r="B519" s="23" t="s">
        <v>59</v>
      </c>
      <c r="C519" t="s">
        <v>137</v>
      </c>
      <c r="D519">
        <f>INDEX(distances!$B$2:$AU$47,MATCH(A519,distances!$A$2:$A$47,0),MATCH(B519,distances!$B$1:$AU$1,0))</f>
        <v>552</v>
      </c>
      <c r="E519" s="7">
        <f>IF(Table10[[#This Row],[Asal]]="Jakarta",INDEX(param!$C$2:$E$5,MATCH(Table10[[#This Row],[Moda]],param!$A$2:$A$5,0),1),INDEX(param!$C$6:$E$9,MATCH(Table10[[#This Row],[Moda]],param!$A$6:$A$9,0),1))</f>
        <v>64807</v>
      </c>
      <c r="F519" s="7">
        <f>IF(Table10[[#This Row],[Asal]]="Jakarta",INDEX(param!$C$2:$E$5,MATCH(Table10[[#This Row],[Moda]],param!$A$2:$A$5,0),2),INDEX(param!$C$6:$E$9,MATCH(Table10[[#This Row],[Moda]],param!$A$6:$A$9,0),2))</f>
        <v>94533</v>
      </c>
      <c r="G519" s="7">
        <f>Table10[[#This Row],[jarak_param]]*Table10[[#This Row],[jarak]]</f>
        <v>52182216</v>
      </c>
      <c r="H519" s="3">
        <f>INDEX(param!$E$2:$E$5,MATCH(Table10[[#This Row],[Moda]],param!$A$2:$A$5,0))</f>
        <v>3000</v>
      </c>
    </row>
    <row r="520" spans="1:8" x14ac:dyDescent="0.25">
      <c r="A520" s="20" t="s">
        <v>51</v>
      </c>
      <c r="B520" s="21" t="s">
        <v>52</v>
      </c>
      <c r="C520" t="s">
        <v>137</v>
      </c>
      <c r="D520">
        <f>INDEX(distances!$B$2:$AU$47,MATCH(A520,distances!$A$2:$A$47,0),MATCH(B520,distances!$B$1:$AU$1,0))</f>
        <v>114</v>
      </c>
      <c r="E520" s="7">
        <f>IF(Table10[[#This Row],[Asal]]="Jakarta",INDEX(param!$C$2:$E$5,MATCH(Table10[[#This Row],[Moda]],param!$A$2:$A$5,0),1),INDEX(param!$C$6:$E$9,MATCH(Table10[[#This Row],[Moda]],param!$A$6:$A$9,0),1))</f>
        <v>64807</v>
      </c>
      <c r="F520" s="7">
        <f>IF(Table10[[#This Row],[Asal]]="Jakarta",INDEX(param!$C$2:$E$5,MATCH(Table10[[#This Row],[Moda]],param!$A$2:$A$5,0),2),INDEX(param!$C$6:$E$9,MATCH(Table10[[#This Row],[Moda]],param!$A$6:$A$9,0),2))</f>
        <v>94533</v>
      </c>
      <c r="G520" s="7">
        <f>Table10[[#This Row],[jarak_param]]*Table10[[#This Row],[jarak]]</f>
        <v>10776762</v>
      </c>
      <c r="H520" s="3">
        <f>INDEX(param!$E$2:$E$5,MATCH(Table10[[#This Row],[Moda]],param!$A$2:$A$5,0))</f>
        <v>3000</v>
      </c>
    </row>
    <row r="521" spans="1:8" x14ac:dyDescent="0.25">
      <c r="A521" s="22" t="s">
        <v>51</v>
      </c>
      <c r="B521" s="23" t="s">
        <v>57</v>
      </c>
      <c r="C521" t="s">
        <v>137</v>
      </c>
      <c r="D521">
        <f>INDEX(distances!$B$2:$AU$47,MATCH(A521,distances!$A$2:$A$47,0),MATCH(B521,distances!$B$1:$AU$1,0))</f>
        <v>520</v>
      </c>
      <c r="E521" s="7">
        <f>IF(Table10[[#This Row],[Asal]]="Jakarta",INDEX(param!$C$2:$E$5,MATCH(Table10[[#This Row],[Moda]],param!$A$2:$A$5,0),1),INDEX(param!$C$6:$E$9,MATCH(Table10[[#This Row],[Moda]],param!$A$6:$A$9,0),1))</f>
        <v>64807</v>
      </c>
      <c r="F521" s="7">
        <f>IF(Table10[[#This Row],[Asal]]="Jakarta",INDEX(param!$C$2:$E$5,MATCH(Table10[[#This Row],[Moda]],param!$A$2:$A$5,0),2),INDEX(param!$C$6:$E$9,MATCH(Table10[[#This Row],[Moda]],param!$A$6:$A$9,0),2))</f>
        <v>94533</v>
      </c>
      <c r="G521" s="7">
        <f>Table10[[#This Row],[jarak_param]]*Table10[[#This Row],[jarak]]</f>
        <v>49157160</v>
      </c>
      <c r="H521" s="3">
        <f>INDEX(param!$E$2:$E$5,MATCH(Table10[[#This Row],[Moda]],param!$A$2:$A$5,0))</f>
        <v>3000</v>
      </c>
    </row>
    <row r="522" spans="1:8" x14ac:dyDescent="0.25">
      <c r="A522" s="20" t="s">
        <v>51</v>
      </c>
      <c r="B522" s="21" t="s">
        <v>59</v>
      </c>
      <c r="C522" t="s">
        <v>137</v>
      </c>
      <c r="D522">
        <f>INDEX(distances!$B$2:$AU$47,MATCH(A522,distances!$A$2:$A$47,0),MATCH(B522,distances!$B$1:$AU$1,0))</f>
        <v>552</v>
      </c>
      <c r="E522" s="7">
        <f>IF(Table10[[#This Row],[Asal]]="Jakarta",INDEX(param!$C$2:$E$5,MATCH(Table10[[#This Row],[Moda]],param!$A$2:$A$5,0),1),INDEX(param!$C$6:$E$9,MATCH(Table10[[#This Row],[Moda]],param!$A$6:$A$9,0),1))</f>
        <v>64807</v>
      </c>
      <c r="F522" s="7">
        <f>IF(Table10[[#This Row],[Asal]]="Jakarta",INDEX(param!$C$2:$E$5,MATCH(Table10[[#This Row],[Moda]],param!$A$2:$A$5,0),2),INDEX(param!$C$6:$E$9,MATCH(Table10[[#This Row],[Moda]],param!$A$6:$A$9,0),2))</f>
        <v>94533</v>
      </c>
      <c r="G522" s="7">
        <f>Table10[[#This Row],[jarak_param]]*Table10[[#This Row],[jarak]]</f>
        <v>52182216</v>
      </c>
      <c r="H522" s="3">
        <f>INDEX(param!$E$2:$E$5,MATCH(Table10[[#This Row],[Moda]],param!$A$2:$A$5,0))</f>
        <v>3000</v>
      </c>
    </row>
    <row r="523" spans="1:8" x14ac:dyDescent="0.25">
      <c r="A523" s="22" t="s">
        <v>51</v>
      </c>
      <c r="B523" s="23" t="s">
        <v>62</v>
      </c>
      <c r="C523" t="s">
        <v>137</v>
      </c>
      <c r="D523">
        <f>INDEX(distances!$B$2:$AU$47,MATCH(A523,distances!$A$2:$A$47,0),MATCH(B523,distances!$B$1:$AU$1,0))</f>
        <v>812</v>
      </c>
      <c r="E523" s="7">
        <f>IF(Table10[[#This Row],[Asal]]="Jakarta",INDEX(param!$C$2:$E$5,MATCH(Table10[[#This Row],[Moda]],param!$A$2:$A$5,0),1),INDEX(param!$C$6:$E$9,MATCH(Table10[[#This Row],[Moda]],param!$A$6:$A$9,0),1))</f>
        <v>64807</v>
      </c>
      <c r="F523" s="7">
        <f>IF(Table10[[#This Row],[Asal]]="Jakarta",INDEX(param!$C$2:$E$5,MATCH(Table10[[#This Row],[Moda]],param!$A$2:$A$5,0),2),INDEX(param!$C$6:$E$9,MATCH(Table10[[#This Row],[Moda]],param!$A$6:$A$9,0),2))</f>
        <v>94533</v>
      </c>
      <c r="G523" s="7">
        <f>Table10[[#This Row],[jarak_param]]*Table10[[#This Row],[jarak]]</f>
        <v>76760796</v>
      </c>
      <c r="H523" s="3">
        <f>INDEX(param!$E$2:$E$5,MATCH(Table10[[#This Row],[Moda]],param!$A$2:$A$5,0))</f>
        <v>3000</v>
      </c>
    </row>
    <row r="524" spans="1:8" x14ac:dyDescent="0.25">
      <c r="A524" s="20" t="s">
        <v>51</v>
      </c>
      <c r="B524" s="21" t="s">
        <v>52</v>
      </c>
      <c r="C524" t="s">
        <v>137</v>
      </c>
      <c r="D524">
        <f>INDEX(distances!$B$2:$AU$47,MATCH(A524,distances!$A$2:$A$47,0),MATCH(B524,distances!$B$1:$AU$1,0))</f>
        <v>114</v>
      </c>
      <c r="E524" s="7">
        <f>IF(Table10[[#This Row],[Asal]]="Jakarta",INDEX(param!$C$2:$E$5,MATCH(Table10[[#This Row],[Moda]],param!$A$2:$A$5,0),1),INDEX(param!$C$6:$E$9,MATCH(Table10[[#This Row],[Moda]],param!$A$6:$A$9,0),1))</f>
        <v>64807</v>
      </c>
      <c r="F524" s="7">
        <f>IF(Table10[[#This Row],[Asal]]="Jakarta",INDEX(param!$C$2:$E$5,MATCH(Table10[[#This Row],[Moda]],param!$A$2:$A$5,0),2),INDEX(param!$C$6:$E$9,MATCH(Table10[[#This Row],[Moda]],param!$A$6:$A$9,0),2))</f>
        <v>94533</v>
      </c>
      <c r="G524" s="7">
        <f>Table10[[#This Row],[jarak_param]]*Table10[[#This Row],[jarak]]</f>
        <v>10776762</v>
      </c>
      <c r="H524" s="3">
        <f>INDEX(param!$E$2:$E$5,MATCH(Table10[[#This Row],[Moda]],param!$A$2:$A$5,0))</f>
        <v>3000</v>
      </c>
    </row>
    <row r="525" spans="1:8" x14ac:dyDescent="0.25">
      <c r="A525" s="22" t="s">
        <v>51</v>
      </c>
      <c r="B525" s="23" t="s">
        <v>57</v>
      </c>
      <c r="C525" t="s">
        <v>137</v>
      </c>
      <c r="D525">
        <f>INDEX(distances!$B$2:$AU$47,MATCH(A525,distances!$A$2:$A$47,0),MATCH(B525,distances!$B$1:$AU$1,0))</f>
        <v>520</v>
      </c>
      <c r="E525" s="7">
        <f>IF(Table10[[#This Row],[Asal]]="Jakarta",INDEX(param!$C$2:$E$5,MATCH(Table10[[#This Row],[Moda]],param!$A$2:$A$5,0),1),INDEX(param!$C$6:$E$9,MATCH(Table10[[#This Row],[Moda]],param!$A$6:$A$9,0),1))</f>
        <v>64807</v>
      </c>
      <c r="F525" s="7">
        <f>IF(Table10[[#This Row],[Asal]]="Jakarta",INDEX(param!$C$2:$E$5,MATCH(Table10[[#This Row],[Moda]],param!$A$2:$A$5,0),2),INDEX(param!$C$6:$E$9,MATCH(Table10[[#This Row],[Moda]],param!$A$6:$A$9,0),2))</f>
        <v>94533</v>
      </c>
      <c r="G525" s="7">
        <f>Table10[[#This Row],[jarak_param]]*Table10[[#This Row],[jarak]]</f>
        <v>49157160</v>
      </c>
      <c r="H525" s="3">
        <f>INDEX(param!$E$2:$E$5,MATCH(Table10[[#This Row],[Moda]],param!$A$2:$A$5,0))</f>
        <v>3000</v>
      </c>
    </row>
    <row r="526" spans="1:8" x14ac:dyDescent="0.25">
      <c r="A526" s="20" t="s">
        <v>51</v>
      </c>
      <c r="B526" s="21" t="s">
        <v>59</v>
      </c>
      <c r="C526" t="s">
        <v>137</v>
      </c>
      <c r="D526">
        <f>INDEX(distances!$B$2:$AU$47,MATCH(A526,distances!$A$2:$A$47,0),MATCH(B526,distances!$B$1:$AU$1,0))</f>
        <v>552</v>
      </c>
      <c r="E526" s="7">
        <f>IF(Table10[[#This Row],[Asal]]="Jakarta",INDEX(param!$C$2:$E$5,MATCH(Table10[[#This Row],[Moda]],param!$A$2:$A$5,0),1),INDEX(param!$C$6:$E$9,MATCH(Table10[[#This Row],[Moda]],param!$A$6:$A$9,0),1))</f>
        <v>64807</v>
      </c>
      <c r="F526" s="7">
        <f>IF(Table10[[#This Row],[Asal]]="Jakarta",INDEX(param!$C$2:$E$5,MATCH(Table10[[#This Row],[Moda]],param!$A$2:$A$5,0),2),INDEX(param!$C$6:$E$9,MATCH(Table10[[#This Row],[Moda]],param!$A$6:$A$9,0),2))</f>
        <v>94533</v>
      </c>
      <c r="G526" s="7">
        <f>Table10[[#This Row],[jarak_param]]*Table10[[#This Row],[jarak]]</f>
        <v>52182216</v>
      </c>
      <c r="H526" s="3">
        <f>INDEX(param!$E$2:$E$5,MATCH(Table10[[#This Row],[Moda]],param!$A$2:$A$5,0))</f>
        <v>3000</v>
      </c>
    </row>
    <row r="527" spans="1:8" x14ac:dyDescent="0.25">
      <c r="A527" s="22" t="s">
        <v>51</v>
      </c>
      <c r="B527" s="23" t="s">
        <v>62</v>
      </c>
      <c r="C527" t="s">
        <v>137</v>
      </c>
      <c r="D527">
        <f>INDEX(distances!$B$2:$AU$47,MATCH(A527,distances!$A$2:$A$47,0),MATCH(B527,distances!$B$1:$AU$1,0))</f>
        <v>812</v>
      </c>
      <c r="E527" s="7">
        <f>IF(Table10[[#This Row],[Asal]]="Jakarta",INDEX(param!$C$2:$E$5,MATCH(Table10[[#This Row],[Moda]],param!$A$2:$A$5,0),1),INDEX(param!$C$6:$E$9,MATCH(Table10[[#This Row],[Moda]],param!$A$6:$A$9,0),1))</f>
        <v>64807</v>
      </c>
      <c r="F527" s="7">
        <f>IF(Table10[[#This Row],[Asal]]="Jakarta",INDEX(param!$C$2:$E$5,MATCH(Table10[[#This Row],[Moda]],param!$A$2:$A$5,0),2),INDEX(param!$C$6:$E$9,MATCH(Table10[[#This Row],[Moda]],param!$A$6:$A$9,0),2))</f>
        <v>94533</v>
      </c>
      <c r="G527" s="7">
        <f>Table10[[#This Row],[jarak_param]]*Table10[[#This Row],[jarak]]</f>
        <v>76760796</v>
      </c>
      <c r="H527" s="3">
        <f>INDEX(param!$E$2:$E$5,MATCH(Table10[[#This Row],[Moda]],param!$A$2:$A$5,0))</f>
        <v>3000</v>
      </c>
    </row>
    <row r="528" spans="1:8" x14ac:dyDescent="0.25">
      <c r="A528" s="20" t="s">
        <v>51</v>
      </c>
      <c r="B528" s="21" t="s">
        <v>61</v>
      </c>
      <c r="C528" t="s">
        <v>137</v>
      </c>
      <c r="D528">
        <f>INDEX(distances!$B$2:$AU$47,MATCH(A528,distances!$A$2:$A$47,0),MATCH(B528,distances!$B$1:$AU$1,0))</f>
        <v>816</v>
      </c>
      <c r="E528" s="7">
        <f>IF(Table10[[#This Row],[Asal]]="Jakarta",INDEX(param!$C$2:$E$5,MATCH(Table10[[#This Row],[Moda]],param!$A$2:$A$5,0),1),INDEX(param!$C$6:$E$9,MATCH(Table10[[#This Row],[Moda]],param!$A$6:$A$9,0),1))</f>
        <v>64807</v>
      </c>
      <c r="F528" s="7">
        <f>IF(Table10[[#This Row],[Asal]]="Jakarta",INDEX(param!$C$2:$E$5,MATCH(Table10[[#This Row],[Moda]],param!$A$2:$A$5,0),2),INDEX(param!$C$6:$E$9,MATCH(Table10[[#This Row],[Moda]],param!$A$6:$A$9,0),2))</f>
        <v>94533</v>
      </c>
      <c r="G528" s="7">
        <f>Table10[[#This Row],[jarak_param]]*Table10[[#This Row],[jarak]]</f>
        <v>77138928</v>
      </c>
      <c r="H528" s="3">
        <f>INDEX(param!$E$2:$E$5,MATCH(Table10[[#This Row],[Moda]],param!$A$2:$A$5,0))</f>
        <v>3000</v>
      </c>
    </row>
    <row r="529" spans="1:8" x14ac:dyDescent="0.25">
      <c r="A529" s="22" t="s">
        <v>51</v>
      </c>
      <c r="B529" s="23" t="s">
        <v>52</v>
      </c>
      <c r="C529" t="s">
        <v>137</v>
      </c>
      <c r="D529">
        <f>INDEX(distances!$B$2:$AU$47,MATCH(A529,distances!$A$2:$A$47,0),MATCH(B529,distances!$B$1:$AU$1,0))</f>
        <v>114</v>
      </c>
      <c r="E529" s="7">
        <f>IF(Table10[[#This Row],[Asal]]="Jakarta",INDEX(param!$C$2:$E$5,MATCH(Table10[[#This Row],[Moda]],param!$A$2:$A$5,0),1),INDEX(param!$C$6:$E$9,MATCH(Table10[[#This Row],[Moda]],param!$A$6:$A$9,0),1))</f>
        <v>64807</v>
      </c>
      <c r="F529" s="7">
        <f>IF(Table10[[#This Row],[Asal]]="Jakarta",INDEX(param!$C$2:$E$5,MATCH(Table10[[#This Row],[Moda]],param!$A$2:$A$5,0),2),INDEX(param!$C$6:$E$9,MATCH(Table10[[#This Row],[Moda]],param!$A$6:$A$9,0),2))</f>
        <v>94533</v>
      </c>
      <c r="G529" s="7">
        <f>Table10[[#This Row],[jarak_param]]*Table10[[#This Row],[jarak]]</f>
        <v>10776762</v>
      </c>
      <c r="H529" s="3">
        <f>INDEX(param!$E$2:$E$5,MATCH(Table10[[#This Row],[Moda]],param!$A$2:$A$5,0))</f>
        <v>3000</v>
      </c>
    </row>
    <row r="530" spans="1:8" x14ac:dyDescent="0.25">
      <c r="A530" s="20" t="s">
        <v>51</v>
      </c>
      <c r="B530" s="21" t="s">
        <v>57</v>
      </c>
      <c r="C530" t="s">
        <v>137</v>
      </c>
      <c r="D530">
        <f>INDEX(distances!$B$2:$AU$47,MATCH(A530,distances!$A$2:$A$47,0),MATCH(B530,distances!$B$1:$AU$1,0))</f>
        <v>520</v>
      </c>
      <c r="E530" s="7">
        <f>IF(Table10[[#This Row],[Asal]]="Jakarta",INDEX(param!$C$2:$E$5,MATCH(Table10[[#This Row],[Moda]],param!$A$2:$A$5,0),1),INDEX(param!$C$6:$E$9,MATCH(Table10[[#This Row],[Moda]],param!$A$6:$A$9,0),1))</f>
        <v>64807</v>
      </c>
      <c r="F530" s="7">
        <f>IF(Table10[[#This Row],[Asal]]="Jakarta",INDEX(param!$C$2:$E$5,MATCH(Table10[[#This Row],[Moda]],param!$A$2:$A$5,0),2),INDEX(param!$C$6:$E$9,MATCH(Table10[[#This Row],[Moda]],param!$A$6:$A$9,0),2))</f>
        <v>94533</v>
      </c>
      <c r="G530" s="7">
        <f>Table10[[#This Row],[jarak_param]]*Table10[[#This Row],[jarak]]</f>
        <v>49157160</v>
      </c>
      <c r="H530" s="3">
        <f>INDEX(param!$E$2:$E$5,MATCH(Table10[[#This Row],[Moda]],param!$A$2:$A$5,0))</f>
        <v>3000</v>
      </c>
    </row>
    <row r="531" spans="1:8" x14ac:dyDescent="0.25">
      <c r="A531" s="22" t="s">
        <v>51</v>
      </c>
      <c r="B531" s="23" t="s">
        <v>59</v>
      </c>
      <c r="C531" t="s">
        <v>137</v>
      </c>
      <c r="D531">
        <f>INDEX(distances!$B$2:$AU$47,MATCH(A531,distances!$A$2:$A$47,0),MATCH(B531,distances!$B$1:$AU$1,0))</f>
        <v>552</v>
      </c>
      <c r="E531" s="7">
        <f>IF(Table10[[#This Row],[Asal]]="Jakarta",INDEX(param!$C$2:$E$5,MATCH(Table10[[#This Row],[Moda]],param!$A$2:$A$5,0),1),INDEX(param!$C$6:$E$9,MATCH(Table10[[#This Row],[Moda]],param!$A$6:$A$9,0),1))</f>
        <v>64807</v>
      </c>
      <c r="F531" s="7">
        <f>IF(Table10[[#This Row],[Asal]]="Jakarta",INDEX(param!$C$2:$E$5,MATCH(Table10[[#This Row],[Moda]],param!$A$2:$A$5,0),2),INDEX(param!$C$6:$E$9,MATCH(Table10[[#This Row],[Moda]],param!$A$6:$A$9,0),2))</f>
        <v>94533</v>
      </c>
      <c r="G531" s="7">
        <f>Table10[[#This Row],[jarak_param]]*Table10[[#This Row],[jarak]]</f>
        <v>52182216</v>
      </c>
      <c r="H531" s="3">
        <f>INDEX(param!$E$2:$E$5,MATCH(Table10[[#This Row],[Moda]],param!$A$2:$A$5,0))</f>
        <v>3000</v>
      </c>
    </row>
    <row r="532" spans="1:8" x14ac:dyDescent="0.25">
      <c r="A532" s="20" t="s">
        <v>51</v>
      </c>
      <c r="B532" s="21" t="s">
        <v>60</v>
      </c>
      <c r="C532" t="s">
        <v>137</v>
      </c>
      <c r="D532">
        <f>INDEX(distances!$B$2:$AU$47,MATCH(A532,distances!$A$2:$A$47,0),MATCH(B532,distances!$B$1:$AU$1,0))</f>
        <v>733</v>
      </c>
      <c r="E532" s="7">
        <f>IF(Table10[[#This Row],[Asal]]="Jakarta",INDEX(param!$C$2:$E$5,MATCH(Table10[[#This Row],[Moda]],param!$A$2:$A$5,0),1),INDEX(param!$C$6:$E$9,MATCH(Table10[[#This Row],[Moda]],param!$A$6:$A$9,0),1))</f>
        <v>64807</v>
      </c>
      <c r="F532" s="7">
        <f>IF(Table10[[#This Row],[Asal]]="Jakarta",INDEX(param!$C$2:$E$5,MATCH(Table10[[#This Row],[Moda]],param!$A$2:$A$5,0),2),INDEX(param!$C$6:$E$9,MATCH(Table10[[#This Row],[Moda]],param!$A$6:$A$9,0),2))</f>
        <v>94533</v>
      </c>
      <c r="G532" s="7">
        <f>Table10[[#This Row],[jarak_param]]*Table10[[#This Row],[jarak]]</f>
        <v>69292689</v>
      </c>
      <c r="H532" s="3">
        <f>INDEX(param!$E$2:$E$5,MATCH(Table10[[#This Row],[Moda]],param!$A$2:$A$5,0))</f>
        <v>3000</v>
      </c>
    </row>
    <row r="533" spans="1:8" x14ac:dyDescent="0.25">
      <c r="A533" s="22" t="s">
        <v>51</v>
      </c>
      <c r="B533" s="23" t="s">
        <v>61</v>
      </c>
      <c r="C533" t="s">
        <v>137</v>
      </c>
      <c r="D533">
        <f>INDEX(distances!$B$2:$AU$47,MATCH(A533,distances!$A$2:$A$47,0),MATCH(B533,distances!$B$1:$AU$1,0))</f>
        <v>816</v>
      </c>
      <c r="E533" s="7">
        <f>IF(Table10[[#This Row],[Asal]]="Jakarta",INDEX(param!$C$2:$E$5,MATCH(Table10[[#This Row],[Moda]],param!$A$2:$A$5,0),1),INDEX(param!$C$6:$E$9,MATCH(Table10[[#This Row],[Moda]],param!$A$6:$A$9,0),1))</f>
        <v>64807</v>
      </c>
      <c r="F533" s="7">
        <f>IF(Table10[[#This Row],[Asal]]="Jakarta",INDEX(param!$C$2:$E$5,MATCH(Table10[[#This Row],[Moda]],param!$A$2:$A$5,0),2),INDEX(param!$C$6:$E$9,MATCH(Table10[[#This Row],[Moda]],param!$A$6:$A$9,0),2))</f>
        <v>94533</v>
      </c>
      <c r="G533" s="7">
        <f>Table10[[#This Row],[jarak_param]]*Table10[[#This Row],[jarak]]</f>
        <v>77138928</v>
      </c>
      <c r="H533" s="3">
        <f>INDEX(param!$E$2:$E$5,MATCH(Table10[[#This Row],[Moda]],param!$A$2:$A$5,0))</f>
        <v>3000</v>
      </c>
    </row>
    <row r="534" spans="1:8" x14ac:dyDescent="0.25">
      <c r="A534" s="20" t="s">
        <v>51</v>
      </c>
      <c r="B534" s="21" t="s">
        <v>52</v>
      </c>
      <c r="C534" t="s">
        <v>137</v>
      </c>
      <c r="D534">
        <f>INDEX(distances!$B$2:$AU$47,MATCH(A534,distances!$A$2:$A$47,0),MATCH(B534,distances!$B$1:$AU$1,0))</f>
        <v>114</v>
      </c>
      <c r="E534" s="7">
        <f>IF(Table10[[#This Row],[Asal]]="Jakarta",INDEX(param!$C$2:$E$5,MATCH(Table10[[#This Row],[Moda]],param!$A$2:$A$5,0),1),INDEX(param!$C$6:$E$9,MATCH(Table10[[#This Row],[Moda]],param!$A$6:$A$9,0),1))</f>
        <v>64807</v>
      </c>
      <c r="F534" s="7">
        <f>IF(Table10[[#This Row],[Asal]]="Jakarta",INDEX(param!$C$2:$E$5,MATCH(Table10[[#This Row],[Moda]],param!$A$2:$A$5,0),2),INDEX(param!$C$6:$E$9,MATCH(Table10[[#This Row],[Moda]],param!$A$6:$A$9,0),2))</f>
        <v>94533</v>
      </c>
      <c r="G534" s="7">
        <f>Table10[[#This Row],[jarak_param]]*Table10[[#This Row],[jarak]]</f>
        <v>10776762</v>
      </c>
      <c r="H534" s="3">
        <f>INDEX(param!$E$2:$E$5,MATCH(Table10[[#This Row],[Moda]],param!$A$2:$A$5,0))</f>
        <v>3000</v>
      </c>
    </row>
    <row r="535" spans="1:8" x14ac:dyDescent="0.25">
      <c r="A535" s="22" t="s">
        <v>51</v>
      </c>
      <c r="B535" s="23" t="s">
        <v>62</v>
      </c>
      <c r="C535" t="s">
        <v>137</v>
      </c>
      <c r="D535">
        <f>INDEX(distances!$B$2:$AU$47,MATCH(A535,distances!$A$2:$A$47,0),MATCH(B535,distances!$B$1:$AU$1,0))</f>
        <v>812</v>
      </c>
      <c r="E535" s="7">
        <f>IF(Table10[[#This Row],[Asal]]="Jakarta",INDEX(param!$C$2:$E$5,MATCH(Table10[[#This Row],[Moda]],param!$A$2:$A$5,0),1),INDEX(param!$C$6:$E$9,MATCH(Table10[[#This Row],[Moda]],param!$A$6:$A$9,0),1))</f>
        <v>64807</v>
      </c>
      <c r="F535" s="7">
        <f>IF(Table10[[#This Row],[Asal]]="Jakarta",INDEX(param!$C$2:$E$5,MATCH(Table10[[#This Row],[Moda]],param!$A$2:$A$5,0),2),INDEX(param!$C$6:$E$9,MATCH(Table10[[#This Row],[Moda]],param!$A$6:$A$9,0),2))</f>
        <v>94533</v>
      </c>
      <c r="G535" s="7">
        <f>Table10[[#This Row],[jarak_param]]*Table10[[#This Row],[jarak]]</f>
        <v>76760796</v>
      </c>
      <c r="H535" s="3">
        <f>INDEX(param!$E$2:$E$5,MATCH(Table10[[#This Row],[Moda]],param!$A$2:$A$5,0))</f>
        <v>3000</v>
      </c>
    </row>
    <row r="536" spans="1:8" x14ac:dyDescent="0.25">
      <c r="A536" s="24" t="s">
        <v>51</v>
      </c>
      <c r="B536" s="25" t="s">
        <v>52</v>
      </c>
      <c r="C536" t="s">
        <v>137</v>
      </c>
      <c r="D536">
        <f>INDEX(distances!$B$2:$AU$47,MATCH(A536,distances!$A$2:$A$47,0),MATCH(B536,distances!$B$1:$AU$1,0))</f>
        <v>114</v>
      </c>
      <c r="E536" s="7">
        <f>IF(Table10[[#This Row],[Asal]]="Jakarta",INDEX(param!$C$2:$E$5,MATCH(Table10[[#This Row],[Moda]],param!$A$2:$A$5,0),1),INDEX(param!$C$6:$E$9,MATCH(Table10[[#This Row],[Moda]],param!$A$6:$A$9,0),1))</f>
        <v>64807</v>
      </c>
      <c r="F536" s="7">
        <f>IF(Table10[[#This Row],[Asal]]="Jakarta",INDEX(param!$C$2:$E$5,MATCH(Table10[[#This Row],[Moda]],param!$A$2:$A$5,0),2),INDEX(param!$C$6:$E$9,MATCH(Table10[[#This Row],[Moda]],param!$A$6:$A$9,0),2))</f>
        <v>94533</v>
      </c>
      <c r="G536" s="7">
        <f>Table10[[#This Row],[jarak_param]]*Table10[[#This Row],[jarak]]</f>
        <v>10776762</v>
      </c>
      <c r="H536" s="3">
        <f>INDEX(param!$E$2:$E$5,MATCH(Table10[[#This Row],[Moda]],param!$A$2:$A$5,0))</f>
        <v>3000</v>
      </c>
    </row>
    <row r="537" spans="1:8" x14ac:dyDescent="0.25">
      <c r="A537" s="26" t="s">
        <v>51</v>
      </c>
      <c r="B537" s="27" t="s">
        <v>60</v>
      </c>
      <c r="C537" t="s">
        <v>137</v>
      </c>
      <c r="D537">
        <f>INDEX(distances!$B$2:$AU$47,MATCH(A537,distances!$A$2:$A$47,0),MATCH(B537,distances!$B$1:$AU$1,0))</f>
        <v>733</v>
      </c>
      <c r="E537" s="7">
        <f>IF(Table10[[#This Row],[Asal]]="Jakarta",INDEX(param!$C$2:$E$5,MATCH(Table10[[#This Row],[Moda]],param!$A$2:$A$5,0),1),INDEX(param!$C$6:$E$9,MATCH(Table10[[#This Row],[Moda]],param!$A$6:$A$9,0),1))</f>
        <v>64807</v>
      </c>
      <c r="F537" s="7">
        <f>IF(Table10[[#This Row],[Asal]]="Jakarta",INDEX(param!$C$2:$E$5,MATCH(Table10[[#This Row],[Moda]],param!$A$2:$A$5,0),2),INDEX(param!$C$6:$E$9,MATCH(Table10[[#This Row],[Moda]],param!$A$6:$A$9,0),2))</f>
        <v>94533</v>
      </c>
      <c r="G537" s="7">
        <f>Table10[[#This Row],[jarak_param]]*Table10[[#This Row],[jarak]]</f>
        <v>69292689</v>
      </c>
      <c r="H537" s="3">
        <f>INDEX(param!$E$2:$E$5,MATCH(Table10[[#This Row],[Moda]],param!$A$2:$A$5,0))</f>
        <v>3000</v>
      </c>
    </row>
    <row r="538" spans="1:8" x14ac:dyDescent="0.25">
      <c r="A538" s="24" t="s">
        <v>51</v>
      </c>
      <c r="B538" s="25" t="s">
        <v>52</v>
      </c>
      <c r="C538" t="s">
        <v>137</v>
      </c>
      <c r="D538">
        <f>INDEX(distances!$B$2:$AU$47,MATCH(A538,distances!$A$2:$A$47,0),MATCH(B538,distances!$B$1:$AU$1,0))</f>
        <v>114</v>
      </c>
      <c r="E538" s="7">
        <f>IF(Table10[[#This Row],[Asal]]="Jakarta",INDEX(param!$C$2:$E$5,MATCH(Table10[[#This Row],[Moda]],param!$A$2:$A$5,0),1),INDEX(param!$C$6:$E$9,MATCH(Table10[[#This Row],[Moda]],param!$A$6:$A$9,0),1))</f>
        <v>64807</v>
      </c>
      <c r="F538" s="7">
        <f>IF(Table10[[#This Row],[Asal]]="Jakarta",INDEX(param!$C$2:$E$5,MATCH(Table10[[#This Row],[Moda]],param!$A$2:$A$5,0),2),INDEX(param!$C$6:$E$9,MATCH(Table10[[#This Row],[Moda]],param!$A$6:$A$9,0),2))</f>
        <v>94533</v>
      </c>
      <c r="G538" s="7">
        <f>Table10[[#This Row],[jarak_param]]*Table10[[#This Row],[jarak]]</f>
        <v>10776762</v>
      </c>
      <c r="H538" s="3">
        <f>INDEX(param!$E$2:$E$5,MATCH(Table10[[#This Row],[Moda]],param!$A$2:$A$5,0))</f>
        <v>3000</v>
      </c>
    </row>
    <row r="539" spans="1:8" x14ac:dyDescent="0.25">
      <c r="A539" s="20" t="s">
        <v>53</v>
      </c>
      <c r="B539" s="21" t="s">
        <v>50</v>
      </c>
      <c r="C539" t="s">
        <v>137</v>
      </c>
      <c r="D539">
        <f>INDEX(distances!$B$2:$AU$47,MATCH(A539,distances!$A$2:$A$47,0),MATCH(B539,distances!$B$1:$AU$1,0))</f>
        <v>217</v>
      </c>
      <c r="E539" s="7">
        <f>IF(Table10[[#This Row],[Asal]]="Jakarta",INDEX(param!$C$2:$E$5,MATCH(Table10[[#This Row],[Moda]],param!$A$2:$A$5,0),1),INDEX(param!$C$6:$E$9,MATCH(Table10[[#This Row],[Moda]],param!$A$6:$A$9,0),1))</f>
        <v>64807</v>
      </c>
      <c r="F539" s="7">
        <f>IF(Table10[[#This Row],[Asal]]="Jakarta",INDEX(param!$C$2:$E$5,MATCH(Table10[[#This Row],[Moda]],param!$A$2:$A$5,0),2),INDEX(param!$C$6:$E$9,MATCH(Table10[[#This Row],[Moda]],param!$A$6:$A$9,0),2))</f>
        <v>94533</v>
      </c>
      <c r="G539" s="7">
        <f>Table10[[#This Row],[jarak_param]]*Table10[[#This Row],[jarak]]</f>
        <v>20513661</v>
      </c>
      <c r="H539" s="3">
        <f>INDEX(param!$E$2:$E$5,MATCH(Table10[[#This Row],[Moda]],param!$A$2:$A$5,0))</f>
        <v>3000</v>
      </c>
    </row>
    <row r="540" spans="1:8" x14ac:dyDescent="0.25">
      <c r="A540" s="22" t="s">
        <v>53</v>
      </c>
      <c r="B540" s="23" t="s">
        <v>50</v>
      </c>
      <c r="C540" t="s">
        <v>137</v>
      </c>
      <c r="D540">
        <f>INDEX(distances!$B$2:$AU$47,MATCH(A540,distances!$A$2:$A$47,0),MATCH(B540,distances!$B$1:$AU$1,0))</f>
        <v>217</v>
      </c>
      <c r="E540" s="7">
        <f>IF(Table10[[#This Row],[Asal]]="Jakarta",INDEX(param!$C$2:$E$5,MATCH(Table10[[#This Row],[Moda]],param!$A$2:$A$5,0),1),INDEX(param!$C$6:$E$9,MATCH(Table10[[#This Row],[Moda]],param!$A$6:$A$9,0),1))</f>
        <v>64807</v>
      </c>
      <c r="F540" s="7">
        <f>IF(Table10[[#This Row],[Asal]]="Jakarta",INDEX(param!$C$2:$E$5,MATCH(Table10[[#This Row],[Moda]],param!$A$2:$A$5,0),2),INDEX(param!$C$6:$E$9,MATCH(Table10[[#This Row],[Moda]],param!$A$6:$A$9,0),2))</f>
        <v>94533</v>
      </c>
      <c r="G540" s="7">
        <f>Table10[[#This Row],[jarak_param]]*Table10[[#This Row],[jarak]]</f>
        <v>20513661</v>
      </c>
      <c r="H540" s="3">
        <f>INDEX(param!$E$2:$E$5,MATCH(Table10[[#This Row],[Moda]],param!$A$2:$A$5,0))</f>
        <v>3000</v>
      </c>
    </row>
    <row r="541" spans="1:8" x14ac:dyDescent="0.25">
      <c r="A541" s="20" t="s">
        <v>53</v>
      </c>
      <c r="B541" s="21" t="s">
        <v>51</v>
      </c>
      <c r="C541" t="s">
        <v>137</v>
      </c>
      <c r="D541">
        <f>INDEX(distances!$B$2:$AU$47,MATCH(A541,distances!$A$2:$A$47,0),MATCH(B541,distances!$B$1:$AU$1,0))</f>
        <v>216</v>
      </c>
      <c r="E541" s="7">
        <f>IF(Table10[[#This Row],[Asal]]="Jakarta",INDEX(param!$C$2:$E$5,MATCH(Table10[[#This Row],[Moda]],param!$A$2:$A$5,0),1),INDEX(param!$C$6:$E$9,MATCH(Table10[[#This Row],[Moda]],param!$A$6:$A$9,0),1))</f>
        <v>64807</v>
      </c>
      <c r="F541" s="7">
        <f>IF(Table10[[#This Row],[Asal]]="Jakarta",INDEX(param!$C$2:$E$5,MATCH(Table10[[#This Row],[Moda]],param!$A$2:$A$5,0),2),INDEX(param!$C$6:$E$9,MATCH(Table10[[#This Row],[Moda]],param!$A$6:$A$9,0),2))</f>
        <v>94533</v>
      </c>
      <c r="G541" s="7">
        <f>Table10[[#This Row],[jarak_param]]*Table10[[#This Row],[jarak]]</f>
        <v>20419128</v>
      </c>
      <c r="H541" s="3">
        <f>INDEX(param!$E$2:$E$5,MATCH(Table10[[#This Row],[Moda]],param!$A$2:$A$5,0))</f>
        <v>3000</v>
      </c>
    </row>
    <row r="542" spans="1:8" x14ac:dyDescent="0.25">
      <c r="A542" s="22" t="s">
        <v>50</v>
      </c>
      <c r="B542" s="23" t="s">
        <v>62</v>
      </c>
      <c r="C542" t="s">
        <v>137</v>
      </c>
      <c r="D542">
        <f>INDEX(distances!$B$2:$AU$47,MATCH(A542,distances!$A$2:$A$47,0),MATCH(B542,distances!$B$1:$AU$1,0))</f>
        <v>814</v>
      </c>
      <c r="E542" s="7">
        <f>IF(Table10[[#This Row],[Asal]]="Jakarta",INDEX(param!$C$2:$E$5,MATCH(Table10[[#This Row],[Moda]],param!$A$2:$A$5,0),1),INDEX(param!$C$6:$E$9,MATCH(Table10[[#This Row],[Moda]],param!$A$6:$A$9,0),1))</f>
        <v>64307</v>
      </c>
      <c r="F542" s="7">
        <f>IF(Table10[[#This Row],[Asal]]="Jakarta",INDEX(param!$C$2:$E$5,MATCH(Table10[[#This Row],[Moda]],param!$A$2:$A$5,0),2),INDEX(param!$C$6:$E$9,MATCH(Table10[[#This Row],[Moda]],param!$A$6:$A$9,0),2))</f>
        <v>97635</v>
      </c>
      <c r="G542" s="7">
        <f>Table10[[#This Row],[jarak_param]]*Table10[[#This Row],[jarak]]</f>
        <v>79474890</v>
      </c>
      <c r="H542" s="3">
        <f>INDEX(param!$E$2:$E$5,MATCH(Table10[[#This Row],[Moda]],param!$A$2:$A$5,0))</f>
        <v>3000</v>
      </c>
    </row>
    <row r="543" spans="1:8" x14ac:dyDescent="0.25">
      <c r="A543" s="20" t="s">
        <v>50</v>
      </c>
      <c r="B543" s="21" t="s">
        <v>53</v>
      </c>
      <c r="C543" t="s">
        <v>137</v>
      </c>
      <c r="D543">
        <f>INDEX(distances!$B$2:$AU$47,MATCH(A543,distances!$A$2:$A$47,0),MATCH(B543,distances!$B$1:$AU$1,0))</f>
        <v>217</v>
      </c>
      <c r="E543" s="7">
        <f>IF(Table10[[#This Row],[Asal]]="Jakarta",INDEX(param!$C$2:$E$5,MATCH(Table10[[#This Row],[Moda]],param!$A$2:$A$5,0),1),INDEX(param!$C$6:$E$9,MATCH(Table10[[#This Row],[Moda]],param!$A$6:$A$9,0),1))</f>
        <v>64307</v>
      </c>
      <c r="F543" s="7">
        <f>IF(Table10[[#This Row],[Asal]]="Jakarta",INDEX(param!$C$2:$E$5,MATCH(Table10[[#This Row],[Moda]],param!$A$2:$A$5,0),2),INDEX(param!$C$6:$E$9,MATCH(Table10[[#This Row],[Moda]],param!$A$6:$A$9,0),2))</f>
        <v>97635</v>
      </c>
      <c r="G543" s="7">
        <f>Table10[[#This Row],[jarak_param]]*Table10[[#This Row],[jarak]]</f>
        <v>21186795</v>
      </c>
      <c r="H543" s="3">
        <f>INDEX(param!$E$2:$E$5,MATCH(Table10[[#This Row],[Moda]],param!$A$2:$A$5,0))</f>
        <v>3000</v>
      </c>
    </row>
    <row r="544" spans="1:8" x14ac:dyDescent="0.25">
      <c r="A544" s="22" t="s">
        <v>50</v>
      </c>
      <c r="B544" s="23" t="s">
        <v>58</v>
      </c>
      <c r="C544" t="s">
        <v>137</v>
      </c>
      <c r="D544">
        <f>INDEX(distances!$B$2:$AU$47,MATCH(A544,distances!$A$2:$A$47,0),MATCH(B544,distances!$B$1:$AU$1,0))</f>
        <v>460</v>
      </c>
      <c r="E544" s="7">
        <f>IF(Table10[[#This Row],[Asal]]="Jakarta",INDEX(param!$C$2:$E$5,MATCH(Table10[[#This Row],[Moda]],param!$A$2:$A$5,0),1),INDEX(param!$C$6:$E$9,MATCH(Table10[[#This Row],[Moda]],param!$A$6:$A$9,0),1))</f>
        <v>64307</v>
      </c>
      <c r="F544" s="7">
        <f>IF(Table10[[#This Row],[Asal]]="Jakarta",INDEX(param!$C$2:$E$5,MATCH(Table10[[#This Row],[Moda]],param!$A$2:$A$5,0),2),INDEX(param!$C$6:$E$9,MATCH(Table10[[#This Row],[Moda]],param!$A$6:$A$9,0),2))</f>
        <v>97635</v>
      </c>
      <c r="G544" s="7">
        <f>Table10[[#This Row],[jarak_param]]*Table10[[#This Row],[jarak]]</f>
        <v>44912100</v>
      </c>
      <c r="H544" s="3">
        <f>INDEX(param!$E$2:$E$5,MATCH(Table10[[#This Row],[Moda]],param!$A$2:$A$5,0))</f>
        <v>3000</v>
      </c>
    </row>
    <row r="545" spans="1:8" x14ac:dyDescent="0.25">
      <c r="A545" s="20" t="s">
        <v>50</v>
      </c>
      <c r="B545" s="21" t="s">
        <v>62</v>
      </c>
      <c r="C545" t="s">
        <v>137</v>
      </c>
      <c r="D545">
        <f>INDEX(distances!$B$2:$AU$47,MATCH(A545,distances!$A$2:$A$47,0),MATCH(B545,distances!$B$1:$AU$1,0))</f>
        <v>814</v>
      </c>
      <c r="E545" s="7">
        <f>IF(Table10[[#This Row],[Asal]]="Jakarta",INDEX(param!$C$2:$E$5,MATCH(Table10[[#This Row],[Moda]],param!$A$2:$A$5,0),1),INDEX(param!$C$6:$E$9,MATCH(Table10[[#This Row],[Moda]],param!$A$6:$A$9,0),1))</f>
        <v>64307</v>
      </c>
      <c r="F545" s="7">
        <f>IF(Table10[[#This Row],[Asal]]="Jakarta",INDEX(param!$C$2:$E$5,MATCH(Table10[[#This Row],[Moda]],param!$A$2:$A$5,0),2),INDEX(param!$C$6:$E$9,MATCH(Table10[[#This Row],[Moda]],param!$A$6:$A$9,0),2))</f>
        <v>97635</v>
      </c>
      <c r="G545" s="7">
        <f>Table10[[#This Row],[jarak_param]]*Table10[[#This Row],[jarak]]</f>
        <v>79474890</v>
      </c>
      <c r="H545" s="3">
        <f>INDEX(param!$E$2:$E$5,MATCH(Table10[[#This Row],[Moda]],param!$A$2:$A$5,0))</f>
        <v>3000</v>
      </c>
    </row>
    <row r="546" spans="1:8" x14ac:dyDescent="0.25">
      <c r="A546" s="22" t="s">
        <v>50</v>
      </c>
      <c r="B546" s="23" t="s">
        <v>58</v>
      </c>
      <c r="C546" t="s">
        <v>137</v>
      </c>
      <c r="D546">
        <f>INDEX(distances!$B$2:$AU$47,MATCH(A546,distances!$A$2:$A$47,0),MATCH(B546,distances!$B$1:$AU$1,0))</f>
        <v>460</v>
      </c>
      <c r="E546" s="7">
        <f>IF(Table10[[#This Row],[Asal]]="Jakarta",INDEX(param!$C$2:$E$5,MATCH(Table10[[#This Row],[Moda]],param!$A$2:$A$5,0),1),INDEX(param!$C$6:$E$9,MATCH(Table10[[#This Row],[Moda]],param!$A$6:$A$9,0),1))</f>
        <v>64307</v>
      </c>
      <c r="F546" s="7">
        <f>IF(Table10[[#This Row],[Asal]]="Jakarta",INDEX(param!$C$2:$E$5,MATCH(Table10[[#This Row],[Moda]],param!$A$2:$A$5,0),2),INDEX(param!$C$6:$E$9,MATCH(Table10[[#This Row],[Moda]],param!$A$6:$A$9,0),2))</f>
        <v>97635</v>
      </c>
      <c r="G546" s="7">
        <f>Table10[[#This Row],[jarak_param]]*Table10[[#This Row],[jarak]]</f>
        <v>44912100</v>
      </c>
      <c r="H546" s="3">
        <f>INDEX(param!$E$2:$E$5,MATCH(Table10[[#This Row],[Moda]],param!$A$2:$A$5,0))</f>
        <v>3000</v>
      </c>
    </row>
    <row r="547" spans="1:8" x14ac:dyDescent="0.25">
      <c r="A547" s="20" t="s">
        <v>50</v>
      </c>
      <c r="B547" s="21" t="s">
        <v>53</v>
      </c>
      <c r="C547" t="s">
        <v>137</v>
      </c>
      <c r="D547">
        <f>INDEX(distances!$B$2:$AU$47,MATCH(A547,distances!$A$2:$A$47,0),MATCH(B547,distances!$B$1:$AU$1,0))</f>
        <v>217</v>
      </c>
      <c r="E547" s="7">
        <f>IF(Table10[[#This Row],[Asal]]="Jakarta",INDEX(param!$C$2:$E$5,MATCH(Table10[[#This Row],[Moda]],param!$A$2:$A$5,0),1),INDEX(param!$C$6:$E$9,MATCH(Table10[[#This Row],[Moda]],param!$A$6:$A$9,0),1))</f>
        <v>64307</v>
      </c>
      <c r="F547" s="7">
        <f>IF(Table10[[#This Row],[Asal]]="Jakarta",INDEX(param!$C$2:$E$5,MATCH(Table10[[#This Row],[Moda]],param!$A$2:$A$5,0),2),INDEX(param!$C$6:$E$9,MATCH(Table10[[#This Row],[Moda]],param!$A$6:$A$9,0),2))</f>
        <v>97635</v>
      </c>
      <c r="G547" s="7">
        <f>Table10[[#This Row],[jarak_param]]*Table10[[#This Row],[jarak]]</f>
        <v>21186795</v>
      </c>
      <c r="H547" s="3">
        <f>INDEX(param!$E$2:$E$5,MATCH(Table10[[#This Row],[Moda]],param!$A$2:$A$5,0))</f>
        <v>3000</v>
      </c>
    </row>
    <row r="548" spans="1:8" x14ac:dyDescent="0.25">
      <c r="A548" s="22" t="s">
        <v>50</v>
      </c>
      <c r="B548" s="23" t="s">
        <v>54</v>
      </c>
      <c r="C548" t="s">
        <v>137</v>
      </c>
      <c r="D548">
        <f>INDEX(distances!$B$2:$AU$47,MATCH(A548,distances!$A$2:$A$47,0),MATCH(B548,distances!$B$1:$AU$1,0))</f>
        <v>291</v>
      </c>
      <c r="E548" s="7">
        <f>IF(Table10[[#This Row],[Asal]]="Jakarta",INDEX(param!$C$2:$E$5,MATCH(Table10[[#This Row],[Moda]],param!$A$2:$A$5,0),1),INDEX(param!$C$6:$E$9,MATCH(Table10[[#This Row],[Moda]],param!$A$6:$A$9,0),1))</f>
        <v>64307</v>
      </c>
      <c r="F548" s="7">
        <f>IF(Table10[[#This Row],[Asal]]="Jakarta",INDEX(param!$C$2:$E$5,MATCH(Table10[[#This Row],[Moda]],param!$A$2:$A$5,0),2),INDEX(param!$C$6:$E$9,MATCH(Table10[[#This Row],[Moda]],param!$A$6:$A$9,0),2))</f>
        <v>97635</v>
      </c>
      <c r="G548" s="7">
        <f>Table10[[#This Row],[jarak_param]]*Table10[[#This Row],[jarak]]</f>
        <v>28411785</v>
      </c>
      <c r="H548" s="3">
        <f>INDEX(param!$E$2:$E$5,MATCH(Table10[[#This Row],[Moda]],param!$A$2:$A$5,0))</f>
        <v>3000</v>
      </c>
    </row>
    <row r="549" spans="1:8" x14ac:dyDescent="0.25">
      <c r="A549" s="20" t="s">
        <v>50</v>
      </c>
      <c r="B549" s="21" t="s">
        <v>58</v>
      </c>
      <c r="C549" t="s">
        <v>137</v>
      </c>
      <c r="D549">
        <f>INDEX(distances!$B$2:$AU$47,MATCH(A549,distances!$A$2:$A$47,0),MATCH(B549,distances!$B$1:$AU$1,0))</f>
        <v>460</v>
      </c>
      <c r="E549" s="7">
        <f>IF(Table10[[#This Row],[Asal]]="Jakarta",INDEX(param!$C$2:$E$5,MATCH(Table10[[#This Row],[Moda]],param!$A$2:$A$5,0),1),INDEX(param!$C$6:$E$9,MATCH(Table10[[#This Row],[Moda]],param!$A$6:$A$9,0),1))</f>
        <v>64307</v>
      </c>
      <c r="F549" s="7">
        <f>IF(Table10[[#This Row],[Asal]]="Jakarta",INDEX(param!$C$2:$E$5,MATCH(Table10[[#This Row],[Moda]],param!$A$2:$A$5,0),2),INDEX(param!$C$6:$E$9,MATCH(Table10[[#This Row],[Moda]],param!$A$6:$A$9,0),2))</f>
        <v>97635</v>
      </c>
      <c r="G549" s="7">
        <f>Table10[[#This Row],[jarak_param]]*Table10[[#This Row],[jarak]]</f>
        <v>44912100</v>
      </c>
      <c r="H549" s="3">
        <f>INDEX(param!$E$2:$E$5,MATCH(Table10[[#This Row],[Moda]],param!$A$2:$A$5,0))</f>
        <v>3000</v>
      </c>
    </row>
    <row r="550" spans="1:8" x14ac:dyDescent="0.25">
      <c r="A550" s="22" t="s">
        <v>50</v>
      </c>
      <c r="B550" s="23" t="s">
        <v>58</v>
      </c>
      <c r="C550" t="s">
        <v>137</v>
      </c>
      <c r="D550">
        <f>INDEX(distances!$B$2:$AU$47,MATCH(A550,distances!$A$2:$A$47,0),MATCH(B550,distances!$B$1:$AU$1,0))</f>
        <v>460</v>
      </c>
      <c r="E550" s="7">
        <f>IF(Table10[[#This Row],[Asal]]="Jakarta",INDEX(param!$C$2:$E$5,MATCH(Table10[[#This Row],[Moda]],param!$A$2:$A$5,0),1),INDEX(param!$C$6:$E$9,MATCH(Table10[[#This Row],[Moda]],param!$A$6:$A$9,0),1))</f>
        <v>64307</v>
      </c>
      <c r="F550" s="7">
        <f>IF(Table10[[#This Row],[Asal]]="Jakarta",INDEX(param!$C$2:$E$5,MATCH(Table10[[#This Row],[Moda]],param!$A$2:$A$5,0),2),INDEX(param!$C$6:$E$9,MATCH(Table10[[#This Row],[Moda]],param!$A$6:$A$9,0),2))</f>
        <v>97635</v>
      </c>
      <c r="G550" s="7">
        <f>Table10[[#This Row],[jarak_param]]*Table10[[#This Row],[jarak]]</f>
        <v>44912100</v>
      </c>
      <c r="H550" s="3">
        <f>INDEX(param!$E$2:$E$5,MATCH(Table10[[#This Row],[Moda]],param!$A$2:$A$5,0))</f>
        <v>3000</v>
      </c>
    </row>
    <row r="551" spans="1:8" x14ac:dyDescent="0.25">
      <c r="A551" s="20" t="s">
        <v>50</v>
      </c>
      <c r="B551" s="21" t="s">
        <v>53</v>
      </c>
      <c r="C551" t="s">
        <v>137</v>
      </c>
      <c r="D551">
        <f>INDEX(distances!$B$2:$AU$47,MATCH(A551,distances!$A$2:$A$47,0),MATCH(B551,distances!$B$1:$AU$1,0))</f>
        <v>217</v>
      </c>
      <c r="E551" s="7">
        <f>IF(Table10[[#This Row],[Asal]]="Jakarta",INDEX(param!$C$2:$E$5,MATCH(Table10[[#This Row],[Moda]],param!$A$2:$A$5,0),1),INDEX(param!$C$6:$E$9,MATCH(Table10[[#This Row],[Moda]],param!$A$6:$A$9,0),1))</f>
        <v>64307</v>
      </c>
      <c r="F551" s="7">
        <f>IF(Table10[[#This Row],[Asal]]="Jakarta",INDEX(param!$C$2:$E$5,MATCH(Table10[[#This Row],[Moda]],param!$A$2:$A$5,0),2),INDEX(param!$C$6:$E$9,MATCH(Table10[[#This Row],[Moda]],param!$A$6:$A$9,0),2))</f>
        <v>97635</v>
      </c>
      <c r="G551" s="7">
        <f>Table10[[#This Row],[jarak_param]]*Table10[[#This Row],[jarak]]</f>
        <v>21186795</v>
      </c>
      <c r="H551" s="3">
        <f>INDEX(param!$E$2:$E$5,MATCH(Table10[[#This Row],[Moda]],param!$A$2:$A$5,0))</f>
        <v>3000</v>
      </c>
    </row>
    <row r="552" spans="1:8" x14ac:dyDescent="0.25">
      <c r="A552" s="22" t="s">
        <v>50</v>
      </c>
      <c r="B552" s="23" t="s">
        <v>54</v>
      </c>
      <c r="C552" t="s">
        <v>137</v>
      </c>
      <c r="D552">
        <f>INDEX(distances!$B$2:$AU$47,MATCH(A552,distances!$A$2:$A$47,0),MATCH(B552,distances!$B$1:$AU$1,0))</f>
        <v>291</v>
      </c>
      <c r="E552" s="7">
        <f>IF(Table10[[#This Row],[Asal]]="Jakarta",INDEX(param!$C$2:$E$5,MATCH(Table10[[#This Row],[Moda]],param!$A$2:$A$5,0),1),INDEX(param!$C$6:$E$9,MATCH(Table10[[#This Row],[Moda]],param!$A$6:$A$9,0),1))</f>
        <v>64307</v>
      </c>
      <c r="F552" s="7">
        <f>IF(Table10[[#This Row],[Asal]]="Jakarta",INDEX(param!$C$2:$E$5,MATCH(Table10[[#This Row],[Moda]],param!$A$2:$A$5,0),2),INDEX(param!$C$6:$E$9,MATCH(Table10[[#This Row],[Moda]],param!$A$6:$A$9,0),2))</f>
        <v>97635</v>
      </c>
      <c r="G552" s="7">
        <f>Table10[[#This Row],[jarak_param]]*Table10[[#This Row],[jarak]]</f>
        <v>28411785</v>
      </c>
      <c r="H552" s="3">
        <f>INDEX(param!$E$2:$E$5,MATCH(Table10[[#This Row],[Moda]],param!$A$2:$A$5,0))</f>
        <v>3000</v>
      </c>
    </row>
    <row r="553" spans="1:8" x14ac:dyDescent="0.25">
      <c r="A553" s="20" t="s">
        <v>50</v>
      </c>
      <c r="B553" s="21" t="s">
        <v>58</v>
      </c>
      <c r="C553" t="s">
        <v>137</v>
      </c>
      <c r="D553">
        <f>INDEX(distances!$B$2:$AU$47,MATCH(A553,distances!$A$2:$A$47,0),MATCH(B553,distances!$B$1:$AU$1,0))</f>
        <v>460</v>
      </c>
      <c r="E553" s="7">
        <f>IF(Table10[[#This Row],[Asal]]="Jakarta",INDEX(param!$C$2:$E$5,MATCH(Table10[[#This Row],[Moda]],param!$A$2:$A$5,0),1),INDEX(param!$C$6:$E$9,MATCH(Table10[[#This Row],[Moda]],param!$A$6:$A$9,0),1))</f>
        <v>64307</v>
      </c>
      <c r="F553" s="7">
        <f>IF(Table10[[#This Row],[Asal]]="Jakarta",INDEX(param!$C$2:$E$5,MATCH(Table10[[#This Row],[Moda]],param!$A$2:$A$5,0),2),INDEX(param!$C$6:$E$9,MATCH(Table10[[#This Row],[Moda]],param!$A$6:$A$9,0),2))</f>
        <v>97635</v>
      </c>
      <c r="G553" s="7">
        <f>Table10[[#This Row],[jarak_param]]*Table10[[#This Row],[jarak]]</f>
        <v>44912100</v>
      </c>
      <c r="H553" s="3">
        <f>INDEX(param!$E$2:$E$5,MATCH(Table10[[#This Row],[Moda]],param!$A$2:$A$5,0))</f>
        <v>3000</v>
      </c>
    </row>
    <row r="554" spans="1:8" x14ac:dyDescent="0.25">
      <c r="A554" s="22" t="s">
        <v>50</v>
      </c>
      <c r="B554" s="23" t="s">
        <v>62</v>
      </c>
      <c r="C554" t="s">
        <v>137</v>
      </c>
      <c r="D554">
        <f>INDEX(distances!$B$2:$AU$47,MATCH(A554,distances!$A$2:$A$47,0),MATCH(B554,distances!$B$1:$AU$1,0))</f>
        <v>814</v>
      </c>
      <c r="E554" s="7">
        <f>IF(Table10[[#This Row],[Asal]]="Jakarta",INDEX(param!$C$2:$E$5,MATCH(Table10[[#This Row],[Moda]],param!$A$2:$A$5,0),1),INDEX(param!$C$6:$E$9,MATCH(Table10[[#This Row],[Moda]],param!$A$6:$A$9,0),1))</f>
        <v>64307</v>
      </c>
      <c r="F554" s="7">
        <f>IF(Table10[[#This Row],[Asal]]="Jakarta",INDEX(param!$C$2:$E$5,MATCH(Table10[[#This Row],[Moda]],param!$A$2:$A$5,0),2),INDEX(param!$C$6:$E$9,MATCH(Table10[[#This Row],[Moda]],param!$A$6:$A$9,0),2))</f>
        <v>97635</v>
      </c>
      <c r="G554" s="7">
        <f>Table10[[#This Row],[jarak_param]]*Table10[[#This Row],[jarak]]</f>
        <v>79474890</v>
      </c>
      <c r="H554" s="3">
        <f>INDEX(param!$E$2:$E$5,MATCH(Table10[[#This Row],[Moda]],param!$A$2:$A$5,0))</f>
        <v>3000</v>
      </c>
    </row>
    <row r="555" spans="1:8" x14ac:dyDescent="0.25">
      <c r="A555" s="20" t="s">
        <v>50</v>
      </c>
      <c r="B555" s="21" t="s">
        <v>53</v>
      </c>
      <c r="C555" t="s">
        <v>137</v>
      </c>
      <c r="D555">
        <f>INDEX(distances!$B$2:$AU$47,MATCH(A555,distances!$A$2:$A$47,0),MATCH(B555,distances!$B$1:$AU$1,0))</f>
        <v>217</v>
      </c>
      <c r="E555" s="7">
        <f>IF(Table10[[#This Row],[Asal]]="Jakarta",INDEX(param!$C$2:$E$5,MATCH(Table10[[#This Row],[Moda]],param!$A$2:$A$5,0),1),INDEX(param!$C$6:$E$9,MATCH(Table10[[#This Row],[Moda]],param!$A$6:$A$9,0),1))</f>
        <v>64307</v>
      </c>
      <c r="F555" s="7">
        <f>IF(Table10[[#This Row],[Asal]]="Jakarta",INDEX(param!$C$2:$E$5,MATCH(Table10[[#This Row],[Moda]],param!$A$2:$A$5,0),2),INDEX(param!$C$6:$E$9,MATCH(Table10[[#This Row],[Moda]],param!$A$6:$A$9,0),2))</f>
        <v>97635</v>
      </c>
      <c r="G555" s="7">
        <f>Table10[[#This Row],[jarak_param]]*Table10[[#This Row],[jarak]]</f>
        <v>21186795</v>
      </c>
      <c r="H555" s="3">
        <f>INDEX(param!$E$2:$E$5,MATCH(Table10[[#This Row],[Moda]],param!$A$2:$A$5,0))</f>
        <v>3000</v>
      </c>
    </row>
    <row r="556" spans="1:8" x14ac:dyDescent="0.25">
      <c r="A556" s="22" t="s">
        <v>50</v>
      </c>
      <c r="B556" s="23" t="s">
        <v>54</v>
      </c>
      <c r="C556" t="s">
        <v>137</v>
      </c>
      <c r="D556">
        <f>INDEX(distances!$B$2:$AU$47,MATCH(A556,distances!$A$2:$A$47,0),MATCH(B556,distances!$B$1:$AU$1,0))</f>
        <v>291</v>
      </c>
      <c r="E556" s="7">
        <f>IF(Table10[[#This Row],[Asal]]="Jakarta",INDEX(param!$C$2:$E$5,MATCH(Table10[[#This Row],[Moda]],param!$A$2:$A$5,0),1),INDEX(param!$C$6:$E$9,MATCH(Table10[[#This Row],[Moda]],param!$A$6:$A$9,0),1))</f>
        <v>64307</v>
      </c>
      <c r="F556" s="7">
        <f>IF(Table10[[#This Row],[Asal]]="Jakarta",INDEX(param!$C$2:$E$5,MATCH(Table10[[#This Row],[Moda]],param!$A$2:$A$5,0),2),INDEX(param!$C$6:$E$9,MATCH(Table10[[#This Row],[Moda]],param!$A$6:$A$9,0),2))</f>
        <v>97635</v>
      </c>
      <c r="G556" s="7">
        <f>Table10[[#This Row],[jarak_param]]*Table10[[#This Row],[jarak]]</f>
        <v>28411785</v>
      </c>
      <c r="H556" s="3">
        <f>INDEX(param!$E$2:$E$5,MATCH(Table10[[#This Row],[Moda]],param!$A$2:$A$5,0))</f>
        <v>3000</v>
      </c>
    </row>
    <row r="557" spans="1:8" x14ac:dyDescent="0.25">
      <c r="A557" s="20" t="s">
        <v>50</v>
      </c>
      <c r="B557" s="21" t="s">
        <v>58</v>
      </c>
      <c r="C557" t="s">
        <v>137</v>
      </c>
      <c r="D557">
        <f>INDEX(distances!$B$2:$AU$47,MATCH(A557,distances!$A$2:$A$47,0),MATCH(B557,distances!$B$1:$AU$1,0))</f>
        <v>460</v>
      </c>
      <c r="E557" s="7">
        <f>IF(Table10[[#This Row],[Asal]]="Jakarta",INDEX(param!$C$2:$E$5,MATCH(Table10[[#This Row],[Moda]],param!$A$2:$A$5,0),1),INDEX(param!$C$6:$E$9,MATCH(Table10[[#This Row],[Moda]],param!$A$6:$A$9,0),1))</f>
        <v>64307</v>
      </c>
      <c r="F557" s="7">
        <f>IF(Table10[[#This Row],[Asal]]="Jakarta",INDEX(param!$C$2:$E$5,MATCH(Table10[[#This Row],[Moda]],param!$A$2:$A$5,0),2),INDEX(param!$C$6:$E$9,MATCH(Table10[[#This Row],[Moda]],param!$A$6:$A$9,0),2))</f>
        <v>97635</v>
      </c>
      <c r="G557" s="7">
        <f>Table10[[#This Row],[jarak_param]]*Table10[[#This Row],[jarak]]</f>
        <v>44912100</v>
      </c>
      <c r="H557" s="3">
        <f>INDEX(param!$E$2:$E$5,MATCH(Table10[[#This Row],[Moda]],param!$A$2:$A$5,0))</f>
        <v>3000</v>
      </c>
    </row>
    <row r="558" spans="1:8" x14ac:dyDescent="0.25">
      <c r="A558" s="22" t="s">
        <v>50</v>
      </c>
      <c r="B558" s="23" t="s">
        <v>62</v>
      </c>
      <c r="C558" t="s">
        <v>137</v>
      </c>
      <c r="D558">
        <f>INDEX(distances!$B$2:$AU$47,MATCH(A558,distances!$A$2:$A$47,0),MATCH(B558,distances!$B$1:$AU$1,0))</f>
        <v>814</v>
      </c>
      <c r="E558" s="7">
        <f>IF(Table10[[#This Row],[Asal]]="Jakarta",INDEX(param!$C$2:$E$5,MATCH(Table10[[#This Row],[Moda]],param!$A$2:$A$5,0),1),INDEX(param!$C$6:$E$9,MATCH(Table10[[#This Row],[Moda]],param!$A$6:$A$9,0),1))</f>
        <v>64307</v>
      </c>
      <c r="F558" s="7">
        <f>IF(Table10[[#This Row],[Asal]]="Jakarta",INDEX(param!$C$2:$E$5,MATCH(Table10[[#This Row],[Moda]],param!$A$2:$A$5,0),2),INDEX(param!$C$6:$E$9,MATCH(Table10[[#This Row],[Moda]],param!$A$6:$A$9,0),2))</f>
        <v>97635</v>
      </c>
      <c r="G558" s="7">
        <f>Table10[[#This Row],[jarak_param]]*Table10[[#This Row],[jarak]]</f>
        <v>79474890</v>
      </c>
      <c r="H558" s="3">
        <f>INDEX(param!$E$2:$E$5,MATCH(Table10[[#This Row],[Moda]],param!$A$2:$A$5,0))</f>
        <v>3000</v>
      </c>
    </row>
    <row r="559" spans="1:8" x14ac:dyDescent="0.25">
      <c r="A559" s="20" t="s">
        <v>50</v>
      </c>
      <c r="B559" s="21" t="s">
        <v>62</v>
      </c>
      <c r="C559" t="s">
        <v>137</v>
      </c>
      <c r="D559">
        <f>INDEX(distances!$B$2:$AU$47,MATCH(A559,distances!$A$2:$A$47,0),MATCH(B559,distances!$B$1:$AU$1,0))</f>
        <v>814</v>
      </c>
      <c r="E559" s="7">
        <f>IF(Table10[[#This Row],[Asal]]="Jakarta",INDEX(param!$C$2:$E$5,MATCH(Table10[[#This Row],[Moda]],param!$A$2:$A$5,0),1),INDEX(param!$C$6:$E$9,MATCH(Table10[[#This Row],[Moda]],param!$A$6:$A$9,0),1))</f>
        <v>64307</v>
      </c>
      <c r="F559" s="7">
        <f>IF(Table10[[#This Row],[Asal]]="Jakarta",INDEX(param!$C$2:$E$5,MATCH(Table10[[#This Row],[Moda]],param!$A$2:$A$5,0),2),INDEX(param!$C$6:$E$9,MATCH(Table10[[#This Row],[Moda]],param!$A$6:$A$9,0),2))</f>
        <v>97635</v>
      </c>
      <c r="G559" s="7">
        <f>Table10[[#This Row],[jarak_param]]*Table10[[#This Row],[jarak]]</f>
        <v>79474890</v>
      </c>
      <c r="H559" s="3">
        <f>INDEX(param!$E$2:$E$5,MATCH(Table10[[#This Row],[Moda]],param!$A$2:$A$5,0))</f>
        <v>3000</v>
      </c>
    </row>
    <row r="560" spans="1:8" x14ac:dyDescent="0.25">
      <c r="A560" s="22" t="s">
        <v>50</v>
      </c>
      <c r="B560" s="23" t="s">
        <v>53</v>
      </c>
      <c r="C560" t="s">
        <v>137</v>
      </c>
      <c r="D560">
        <f>INDEX(distances!$B$2:$AU$47,MATCH(A560,distances!$A$2:$A$47,0),MATCH(B560,distances!$B$1:$AU$1,0))</f>
        <v>217</v>
      </c>
      <c r="E560" s="7">
        <f>IF(Table10[[#This Row],[Asal]]="Jakarta",INDEX(param!$C$2:$E$5,MATCH(Table10[[#This Row],[Moda]],param!$A$2:$A$5,0),1),INDEX(param!$C$6:$E$9,MATCH(Table10[[#This Row],[Moda]],param!$A$6:$A$9,0),1))</f>
        <v>64307</v>
      </c>
      <c r="F560" s="7">
        <f>IF(Table10[[#This Row],[Asal]]="Jakarta",INDEX(param!$C$2:$E$5,MATCH(Table10[[#This Row],[Moda]],param!$A$2:$A$5,0),2),INDEX(param!$C$6:$E$9,MATCH(Table10[[#This Row],[Moda]],param!$A$6:$A$9,0),2))</f>
        <v>97635</v>
      </c>
      <c r="G560" s="7">
        <f>Table10[[#This Row],[jarak_param]]*Table10[[#This Row],[jarak]]</f>
        <v>21186795</v>
      </c>
      <c r="H560" s="3">
        <f>INDEX(param!$E$2:$E$5,MATCH(Table10[[#This Row],[Moda]],param!$A$2:$A$5,0))</f>
        <v>3000</v>
      </c>
    </row>
    <row r="561" spans="1:8" x14ac:dyDescent="0.25">
      <c r="A561" s="20" t="s">
        <v>50</v>
      </c>
      <c r="B561" s="21" t="s">
        <v>54</v>
      </c>
      <c r="C561" t="s">
        <v>137</v>
      </c>
      <c r="D561">
        <f>INDEX(distances!$B$2:$AU$47,MATCH(A561,distances!$A$2:$A$47,0),MATCH(B561,distances!$B$1:$AU$1,0))</f>
        <v>291</v>
      </c>
      <c r="E561" s="7">
        <f>IF(Table10[[#This Row],[Asal]]="Jakarta",INDEX(param!$C$2:$E$5,MATCH(Table10[[#This Row],[Moda]],param!$A$2:$A$5,0),1),INDEX(param!$C$6:$E$9,MATCH(Table10[[#This Row],[Moda]],param!$A$6:$A$9,0),1))</f>
        <v>64307</v>
      </c>
      <c r="F561" s="7">
        <f>IF(Table10[[#This Row],[Asal]]="Jakarta",INDEX(param!$C$2:$E$5,MATCH(Table10[[#This Row],[Moda]],param!$A$2:$A$5,0),2),INDEX(param!$C$6:$E$9,MATCH(Table10[[#This Row],[Moda]],param!$A$6:$A$9,0),2))</f>
        <v>97635</v>
      </c>
      <c r="G561" s="7">
        <f>Table10[[#This Row],[jarak_param]]*Table10[[#This Row],[jarak]]</f>
        <v>28411785</v>
      </c>
      <c r="H561" s="3">
        <f>INDEX(param!$E$2:$E$5,MATCH(Table10[[#This Row],[Moda]],param!$A$2:$A$5,0))</f>
        <v>3000</v>
      </c>
    </row>
    <row r="562" spans="1:8" x14ac:dyDescent="0.25">
      <c r="A562" s="22" t="s">
        <v>50</v>
      </c>
      <c r="B562" s="23" t="s">
        <v>58</v>
      </c>
      <c r="C562" t="s">
        <v>137</v>
      </c>
      <c r="D562">
        <f>INDEX(distances!$B$2:$AU$47,MATCH(A562,distances!$A$2:$A$47,0),MATCH(B562,distances!$B$1:$AU$1,0))</f>
        <v>460</v>
      </c>
      <c r="E562" s="7">
        <f>IF(Table10[[#This Row],[Asal]]="Jakarta",INDEX(param!$C$2:$E$5,MATCH(Table10[[#This Row],[Moda]],param!$A$2:$A$5,0),1),INDEX(param!$C$6:$E$9,MATCH(Table10[[#This Row],[Moda]],param!$A$6:$A$9,0),1))</f>
        <v>64307</v>
      </c>
      <c r="F562" s="7">
        <f>IF(Table10[[#This Row],[Asal]]="Jakarta",INDEX(param!$C$2:$E$5,MATCH(Table10[[#This Row],[Moda]],param!$A$2:$A$5,0),2),INDEX(param!$C$6:$E$9,MATCH(Table10[[#This Row],[Moda]],param!$A$6:$A$9,0),2))</f>
        <v>97635</v>
      </c>
      <c r="G562" s="7">
        <f>Table10[[#This Row],[jarak_param]]*Table10[[#This Row],[jarak]]</f>
        <v>44912100</v>
      </c>
      <c r="H562" s="3">
        <f>INDEX(param!$E$2:$E$5,MATCH(Table10[[#This Row],[Moda]],param!$A$2:$A$5,0))</f>
        <v>3000</v>
      </c>
    </row>
    <row r="563" spans="1:8" x14ac:dyDescent="0.25">
      <c r="A563" s="20" t="s">
        <v>50</v>
      </c>
      <c r="B563" s="21" t="s">
        <v>62</v>
      </c>
      <c r="C563" t="s">
        <v>137</v>
      </c>
      <c r="D563">
        <f>INDEX(distances!$B$2:$AU$47,MATCH(A563,distances!$A$2:$A$47,0),MATCH(B563,distances!$B$1:$AU$1,0))</f>
        <v>814</v>
      </c>
      <c r="E563" s="7">
        <f>IF(Table10[[#This Row],[Asal]]="Jakarta",INDEX(param!$C$2:$E$5,MATCH(Table10[[#This Row],[Moda]],param!$A$2:$A$5,0),1),INDEX(param!$C$6:$E$9,MATCH(Table10[[#This Row],[Moda]],param!$A$6:$A$9,0),1))</f>
        <v>64307</v>
      </c>
      <c r="F563" s="7">
        <f>IF(Table10[[#This Row],[Asal]]="Jakarta",INDEX(param!$C$2:$E$5,MATCH(Table10[[#This Row],[Moda]],param!$A$2:$A$5,0),2),INDEX(param!$C$6:$E$9,MATCH(Table10[[#This Row],[Moda]],param!$A$6:$A$9,0),2))</f>
        <v>97635</v>
      </c>
      <c r="G563" s="7">
        <f>Table10[[#This Row],[jarak_param]]*Table10[[#This Row],[jarak]]</f>
        <v>79474890</v>
      </c>
      <c r="H563" s="3">
        <f>INDEX(param!$E$2:$E$5,MATCH(Table10[[#This Row],[Moda]],param!$A$2:$A$5,0))</f>
        <v>3000</v>
      </c>
    </row>
    <row r="564" spans="1:8" x14ac:dyDescent="0.25">
      <c r="A564" s="22" t="s">
        <v>50</v>
      </c>
      <c r="B564" s="23" t="s">
        <v>58</v>
      </c>
      <c r="C564" t="s">
        <v>137</v>
      </c>
      <c r="D564">
        <f>INDEX(distances!$B$2:$AU$47,MATCH(A564,distances!$A$2:$A$47,0),MATCH(B564,distances!$B$1:$AU$1,0))</f>
        <v>460</v>
      </c>
      <c r="E564" s="7">
        <f>IF(Table10[[#This Row],[Asal]]="Jakarta",INDEX(param!$C$2:$E$5,MATCH(Table10[[#This Row],[Moda]],param!$A$2:$A$5,0),1),INDEX(param!$C$6:$E$9,MATCH(Table10[[#This Row],[Moda]],param!$A$6:$A$9,0),1))</f>
        <v>64307</v>
      </c>
      <c r="F564" s="7">
        <f>IF(Table10[[#This Row],[Asal]]="Jakarta",INDEX(param!$C$2:$E$5,MATCH(Table10[[#This Row],[Moda]],param!$A$2:$A$5,0),2),INDEX(param!$C$6:$E$9,MATCH(Table10[[#This Row],[Moda]],param!$A$6:$A$9,0),2))</f>
        <v>97635</v>
      </c>
      <c r="G564" s="7">
        <f>Table10[[#This Row],[jarak_param]]*Table10[[#This Row],[jarak]]</f>
        <v>44912100</v>
      </c>
      <c r="H564" s="3">
        <f>INDEX(param!$E$2:$E$5,MATCH(Table10[[#This Row],[Moda]],param!$A$2:$A$5,0))</f>
        <v>3000</v>
      </c>
    </row>
    <row r="565" spans="1:8" x14ac:dyDescent="0.25">
      <c r="A565" s="20" t="s">
        <v>50</v>
      </c>
      <c r="B565" s="21" t="s">
        <v>53</v>
      </c>
      <c r="C565" t="s">
        <v>137</v>
      </c>
      <c r="D565">
        <f>INDEX(distances!$B$2:$AU$47,MATCH(A565,distances!$A$2:$A$47,0),MATCH(B565,distances!$B$1:$AU$1,0))</f>
        <v>217</v>
      </c>
      <c r="E565" s="7">
        <f>IF(Table10[[#This Row],[Asal]]="Jakarta",INDEX(param!$C$2:$E$5,MATCH(Table10[[#This Row],[Moda]],param!$A$2:$A$5,0),1),INDEX(param!$C$6:$E$9,MATCH(Table10[[#This Row],[Moda]],param!$A$6:$A$9,0),1))</f>
        <v>64307</v>
      </c>
      <c r="F565" s="7">
        <f>IF(Table10[[#This Row],[Asal]]="Jakarta",INDEX(param!$C$2:$E$5,MATCH(Table10[[#This Row],[Moda]],param!$A$2:$A$5,0),2),INDEX(param!$C$6:$E$9,MATCH(Table10[[#This Row],[Moda]],param!$A$6:$A$9,0),2))</f>
        <v>97635</v>
      </c>
      <c r="G565" s="7">
        <f>Table10[[#This Row],[jarak_param]]*Table10[[#This Row],[jarak]]</f>
        <v>21186795</v>
      </c>
      <c r="H565" s="3">
        <f>INDEX(param!$E$2:$E$5,MATCH(Table10[[#This Row],[Moda]],param!$A$2:$A$5,0))</f>
        <v>3000</v>
      </c>
    </row>
    <row r="566" spans="1:8" x14ac:dyDescent="0.25">
      <c r="A566" s="22" t="s">
        <v>50</v>
      </c>
      <c r="B566" s="23" t="s">
        <v>54</v>
      </c>
      <c r="C566" t="s">
        <v>137</v>
      </c>
      <c r="D566">
        <f>INDEX(distances!$B$2:$AU$47,MATCH(A566,distances!$A$2:$A$47,0),MATCH(B566,distances!$B$1:$AU$1,0))</f>
        <v>291</v>
      </c>
      <c r="E566" s="7">
        <f>IF(Table10[[#This Row],[Asal]]="Jakarta",INDEX(param!$C$2:$E$5,MATCH(Table10[[#This Row],[Moda]],param!$A$2:$A$5,0),1),INDEX(param!$C$6:$E$9,MATCH(Table10[[#This Row],[Moda]],param!$A$6:$A$9,0),1))</f>
        <v>64307</v>
      </c>
      <c r="F566" s="7">
        <f>IF(Table10[[#This Row],[Asal]]="Jakarta",INDEX(param!$C$2:$E$5,MATCH(Table10[[#This Row],[Moda]],param!$A$2:$A$5,0),2),INDEX(param!$C$6:$E$9,MATCH(Table10[[#This Row],[Moda]],param!$A$6:$A$9,0),2))</f>
        <v>97635</v>
      </c>
      <c r="G566" s="7">
        <f>Table10[[#This Row],[jarak_param]]*Table10[[#This Row],[jarak]]</f>
        <v>28411785</v>
      </c>
      <c r="H566" s="3">
        <f>INDEX(param!$E$2:$E$5,MATCH(Table10[[#This Row],[Moda]],param!$A$2:$A$5,0))</f>
        <v>3000</v>
      </c>
    </row>
    <row r="567" spans="1:8" x14ac:dyDescent="0.25">
      <c r="A567" s="20" t="s">
        <v>50</v>
      </c>
      <c r="B567" s="21" t="s">
        <v>58</v>
      </c>
      <c r="C567" t="s">
        <v>137</v>
      </c>
      <c r="D567">
        <f>INDEX(distances!$B$2:$AU$47,MATCH(A567,distances!$A$2:$A$47,0),MATCH(B567,distances!$B$1:$AU$1,0))</f>
        <v>460</v>
      </c>
      <c r="E567" s="7">
        <f>IF(Table10[[#This Row],[Asal]]="Jakarta",INDEX(param!$C$2:$E$5,MATCH(Table10[[#This Row],[Moda]],param!$A$2:$A$5,0),1),INDEX(param!$C$6:$E$9,MATCH(Table10[[#This Row],[Moda]],param!$A$6:$A$9,0),1))</f>
        <v>64307</v>
      </c>
      <c r="F567" s="7">
        <f>IF(Table10[[#This Row],[Asal]]="Jakarta",INDEX(param!$C$2:$E$5,MATCH(Table10[[#This Row],[Moda]],param!$A$2:$A$5,0),2),INDEX(param!$C$6:$E$9,MATCH(Table10[[#This Row],[Moda]],param!$A$6:$A$9,0),2))</f>
        <v>97635</v>
      </c>
      <c r="G567" s="7">
        <f>Table10[[#This Row],[jarak_param]]*Table10[[#This Row],[jarak]]</f>
        <v>44912100</v>
      </c>
      <c r="H567" s="3">
        <f>INDEX(param!$E$2:$E$5,MATCH(Table10[[#This Row],[Moda]],param!$A$2:$A$5,0))</f>
        <v>3000</v>
      </c>
    </row>
    <row r="568" spans="1:8" x14ac:dyDescent="0.25">
      <c r="A568" s="22" t="s">
        <v>50</v>
      </c>
      <c r="B568" s="23" t="s">
        <v>58</v>
      </c>
      <c r="C568" t="s">
        <v>137</v>
      </c>
      <c r="D568">
        <f>INDEX(distances!$B$2:$AU$47,MATCH(A568,distances!$A$2:$A$47,0),MATCH(B568,distances!$B$1:$AU$1,0))</f>
        <v>460</v>
      </c>
      <c r="E568" s="7">
        <f>IF(Table10[[#This Row],[Asal]]="Jakarta",INDEX(param!$C$2:$E$5,MATCH(Table10[[#This Row],[Moda]],param!$A$2:$A$5,0),1),INDEX(param!$C$6:$E$9,MATCH(Table10[[#This Row],[Moda]],param!$A$6:$A$9,0),1))</f>
        <v>64307</v>
      </c>
      <c r="F568" s="7">
        <f>IF(Table10[[#This Row],[Asal]]="Jakarta",INDEX(param!$C$2:$E$5,MATCH(Table10[[#This Row],[Moda]],param!$A$2:$A$5,0),2),INDEX(param!$C$6:$E$9,MATCH(Table10[[#This Row],[Moda]],param!$A$6:$A$9,0),2))</f>
        <v>97635</v>
      </c>
      <c r="G568" s="7">
        <f>Table10[[#This Row],[jarak_param]]*Table10[[#This Row],[jarak]]</f>
        <v>44912100</v>
      </c>
      <c r="H568" s="3">
        <f>INDEX(param!$E$2:$E$5,MATCH(Table10[[#This Row],[Moda]],param!$A$2:$A$5,0))</f>
        <v>3000</v>
      </c>
    </row>
    <row r="569" spans="1:8" x14ac:dyDescent="0.25">
      <c r="A569" s="20" t="s">
        <v>50</v>
      </c>
      <c r="B569" s="21" t="s">
        <v>53</v>
      </c>
      <c r="C569" t="s">
        <v>137</v>
      </c>
      <c r="D569">
        <f>INDEX(distances!$B$2:$AU$47,MATCH(A569,distances!$A$2:$A$47,0),MATCH(B569,distances!$B$1:$AU$1,0))</f>
        <v>217</v>
      </c>
      <c r="E569" s="7">
        <f>IF(Table10[[#This Row],[Asal]]="Jakarta",INDEX(param!$C$2:$E$5,MATCH(Table10[[#This Row],[Moda]],param!$A$2:$A$5,0),1),INDEX(param!$C$6:$E$9,MATCH(Table10[[#This Row],[Moda]],param!$A$6:$A$9,0),1))</f>
        <v>64307</v>
      </c>
      <c r="F569" s="7">
        <f>IF(Table10[[#This Row],[Asal]]="Jakarta",INDEX(param!$C$2:$E$5,MATCH(Table10[[#This Row],[Moda]],param!$A$2:$A$5,0),2),INDEX(param!$C$6:$E$9,MATCH(Table10[[#This Row],[Moda]],param!$A$6:$A$9,0),2))</f>
        <v>97635</v>
      </c>
      <c r="G569" s="7">
        <f>Table10[[#This Row],[jarak_param]]*Table10[[#This Row],[jarak]]</f>
        <v>21186795</v>
      </c>
      <c r="H569" s="3">
        <f>INDEX(param!$E$2:$E$5,MATCH(Table10[[#This Row],[Moda]],param!$A$2:$A$5,0))</f>
        <v>3000</v>
      </c>
    </row>
    <row r="570" spans="1:8" x14ac:dyDescent="0.25">
      <c r="A570" s="22" t="s">
        <v>50</v>
      </c>
      <c r="B570" s="23" t="s">
        <v>54</v>
      </c>
      <c r="C570" t="s">
        <v>137</v>
      </c>
      <c r="D570">
        <f>INDEX(distances!$B$2:$AU$47,MATCH(A570,distances!$A$2:$A$47,0),MATCH(B570,distances!$B$1:$AU$1,0))</f>
        <v>291</v>
      </c>
      <c r="E570" s="7">
        <f>IF(Table10[[#This Row],[Asal]]="Jakarta",INDEX(param!$C$2:$E$5,MATCH(Table10[[#This Row],[Moda]],param!$A$2:$A$5,0),1),INDEX(param!$C$6:$E$9,MATCH(Table10[[#This Row],[Moda]],param!$A$6:$A$9,0),1))</f>
        <v>64307</v>
      </c>
      <c r="F570" s="7">
        <f>IF(Table10[[#This Row],[Asal]]="Jakarta",INDEX(param!$C$2:$E$5,MATCH(Table10[[#This Row],[Moda]],param!$A$2:$A$5,0),2),INDEX(param!$C$6:$E$9,MATCH(Table10[[#This Row],[Moda]],param!$A$6:$A$9,0),2))</f>
        <v>97635</v>
      </c>
      <c r="G570" s="7">
        <f>Table10[[#This Row],[jarak_param]]*Table10[[#This Row],[jarak]]</f>
        <v>28411785</v>
      </c>
      <c r="H570" s="3">
        <f>INDEX(param!$E$2:$E$5,MATCH(Table10[[#This Row],[Moda]],param!$A$2:$A$5,0))</f>
        <v>3000</v>
      </c>
    </row>
    <row r="571" spans="1:8" x14ac:dyDescent="0.25">
      <c r="A571" s="20" t="s">
        <v>50</v>
      </c>
      <c r="B571" s="21" t="s">
        <v>58</v>
      </c>
      <c r="C571" t="s">
        <v>137</v>
      </c>
      <c r="D571">
        <f>INDEX(distances!$B$2:$AU$47,MATCH(A571,distances!$A$2:$A$47,0),MATCH(B571,distances!$B$1:$AU$1,0))</f>
        <v>460</v>
      </c>
      <c r="E571" s="7">
        <f>IF(Table10[[#This Row],[Asal]]="Jakarta",INDEX(param!$C$2:$E$5,MATCH(Table10[[#This Row],[Moda]],param!$A$2:$A$5,0),1),INDEX(param!$C$6:$E$9,MATCH(Table10[[#This Row],[Moda]],param!$A$6:$A$9,0),1))</f>
        <v>64307</v>
      </c>
      <c r="F571" s="7">
        <f>IF(Table10[[#This Row],[Asal]]="Jakarta",INDEX(param!$C$2:$E$5,MATCH(Table10[[#This Row],[Moda]],param!$A$2:$A$5,0),2),INDEX(param!$C$6:$E$9,MATCH(Table10[[#This Row],[Moda]],param!$A$6:$A$9,0),2))</f>
        <v>97635</v>
      </c>
      <c r="G571" s="7">
        <f>Table10[[#This Row],[jarak_param]]*Table10[[#This Row],[jarak]]</f>
        <v>44912100</v>
      </c>
      <c r="H571" s="3">
        <f>INDEX(param!$E$2:$E$5,MATCH(Table10[[#This Row],[Moda]],param!$A$2:$A$5,0))</f>
        <v>3000</v>
      </c>
    </row>
    <row r="572" spans="1:8" x14ac:dyDescent="0.25">
      <c r="A572" s="22" t="s">
        <v>50</v>
      </c>
      <c r="B572" s="23" t="s">
        <v>62</v>
      </c>
      <c r="C572" t="s">
        <v>137</v>
      </c>
      <c r="D572">
        <f>INDEX(distances!$B$2:$AU$47,MATCH(A572,distances!$A$2:$A$47,0),MATCH(B572,distances!$B$1:$AU$1,0))</f>
        <v>814</v>
      </c>
      <c r="E572" s="7">
        <f>IF(Table10[[#This Row],[Asal]]="Jakarta",INDEX(param!$C$2:$E$5,MATCH(Table10[[#This Row],[Moda]],param!$A$2:$A$5,0),1),INDEX(param!$C$6:$E$9,MATCH(Table10[[#This Row],[Moda]],param!$A$6:$A$9,0),1))</f>
        <v>64307</v>
      </c>
      <c r="F572" s="7">
        <f>IF(Table10[[#This Row],[Asal]]="Jakarta",INDEX(param!$C$2:$E$5,MATCH(Table10[[#This Row],[Moda]],param!$A$2:$A$5,0),2),INDEX(param!$C$6:$E$9,MATCH(Table10[[#This Row],[Moda]],param!$A$6:$A$9,0),2))</f>
        <v>97635</v>
      </c>
      <c r="G572" s="7">
        <f>Table10[[#This Row],[jarak_param]]*Table10[[#This Row],[jarak]]</f>
        <v>79474890</v>
      </c>
      <c r="H572" s="3">
        <f>INDEX(param!$E$2:$E$5,MATCH(Table10[[#This Row],[Moda]],param!$A$2:$A$5,0))</f>
        <v>3000</v>
      </c>
    </row>
    <row r="573" spans="1:8" x14ac:dyDescent="0.25">
      <c r="A573" s="20" t="s">
        <v>50</v>
      </c>
      <c r="B573" s="21" t="s">
        <v>53</v>
      </c>
      <c r="C573" t="s">
        <v>137</v>
      </c>
      <c r="D573">
        <f>INDEX(distances!$B$2:$AU$47,MATCH(A573,distances!$A$2:$A$47,0),MATCH(B573,distances!$B$1:$AU$1,0))</f>
        <v>217</v>
      </c>
      <c r="E573" s="7">
        <f>IF(Table10[[#This Row],[Asal]]="Jakarta",INDEX(param!$C$2:$E$5,MATCH(Table10[[#This Row],[Moda]],param!$A$2:$A$5,0),1),INDEX(param!$C$6:$E$9,MATCH(Table10[[#This Row],[Moda]],param!$A$6:$A$9,0),1))</f>
        <v>64307</v>
      </c>
      <c r="F573" s="7">
        <f>IF(Table10[[#This Row],[Asal]]="Jakarta",INDEX(param!$C$2:$E$5,MATCH(Table10[[#This Row],[Moda]],param!$A$2:$A$5,0),2),INDEX(param!$C$6:$E$9,MATCH(Table10[[#This Row],[Moda]],param!$A$6:$A$9,0),2))</f>
        <v>97635</v>
      </c>
      <c r="G573" s="7">
        <f>Table10[[#This Row],[jarak_param]]*Table10[[#This Row],[jarak]]</f>
        <v>21186795</v>
      </c>
      <c r="H573" s="3">
        <f>INDEX(param!$E$2:$E$5,MATCH(Table10[[#This Row],[Moda]],param!$A$2:$A$5,0))</f>
        <v>3000</v>
      </c>
    </row>
    <row r="574" spans="1:8" x14ac:dyDescent="0.25">
      <c r="A574" s="22" t="s">
        <v>50</v>
      </c>
      <c r="B574" s="23" t="s">
        <v>54</v>
      </c>
      <c r="C574" t="s">
        <v>137</v>
      </c>
      <c r="D574">
        <f>INDEX(distances!$B$2:$AU$47,MATCH(A574,distances!$A$2:$A$47,0),MATCH(B574,distances!$B$1:$AU$1,0))</f>
        <v>291</v>
      </c>
      <c r="E574" s="7">
        <f>IF(Table10[[#This Row],[Asal]]="Jakarta",INDEX(param!$C$2:$E$5,MATCH(Table10[[#This Row],[Moda]],param!$A$2:$A$5,0),1),INDEX(param!$C$6:$E$9,MATCH(Table10[[#This Row],[Moda]],param!$A$6:$A$9,0),1))</f>
        <v>64307</v>
      </c>
      <c r="F574" s="7">
        <f>IF(Table10[[#This Row],[Asal]]="Jakarta",INDEX(param!$C$2:$E$5,MATCH(Table10[[#This Row],[Moda]],param!$A$2:$A$5,0),2),INDEX(param!$C$6:$E$9,MATCH(Table10[[#This Row],[Moda]],param!$A$6:$A$9,0),2))</f>
        <v>97635</v>
      </c>
      <c r="G574" s="7">
        <f>Table10[[#This Row],[jarak_param]]*Table10[[#This Row],[jarak]]</f>
        <v>28411785</v>
      </c>
      <c r="H574" s="3">
        <f>INDEX(param!$E$2:$E$5,MATCH(Table10[[#This Row],[Moda]],param!$A$2:$A$5,0))</f>
        <v>3000</v>
      </c>
    </row>
    <row r="575" spans="1:8" x14ac:dyDescent="0.25">
      <c r="A575" s="20" t="s">
        <v>50</v>
      </c>
      <c r="B575" s="21" t="s">
        <v>58</v>
      </c>
      <c r="C575" t="s">
        <v>137</v>
      </c>
      <c r="D575">
        <f>INDEX(distances!$B$2:$AU$47,MATCH(A575,distances!$A$2:$A$47,0),MATCH(B575,distances!$B$1:$AU$1,0))</f>
        <v>460</v>
      </c>
      <c r="E575" s="7">
        <f>IF(Table10[[#This Row],[Asal]]="Jakarta",INDEX(param!$C$2:$E$5,MATCH(Table10[[#This Row],[Moda]],param!$A$2:$A$5,0),1),INDEX(param!$C$6:$E$9,MATCH(Table10[[#This Row],[Moda]],param!$A$6:$A$9,0),1))</f>
        <v>64307</v>
      </c>
      <c r="F575" s="7">
        <f>IF(Table10[[#This Row],[Asal]]="Jakarta",INDEX(param!$C$2:$E$5,MATCH(Table10[[#This Row],[Moda]],param!$A$2:$A$5,0),2),INDEX(param!$C$6:$E$9,MATCH(Table10[[#This Row],[Moda]],param!$A$6:$A$9,0),2))</f>
        <v>97635</v>
      </c>
      <c r="G575" s="7">
        <f>Table10[[#This Row],[jarak_param]]*Table10[[#This Row],[jarak]]</f>
        <v>44912100</v>
      </c>
      <c r="H575" s="3">
        <f>INDEX(param!$E$2:$E$5,MATCH(Table10[[#This Row],[Moda]],param!$A$2:$A$5,0))</f>
        <v>3000</v>
      </c>
    </row>
    <row r="576" spans="1:8" x14ac:dyDescent="0.25">
      <c r="A576" s="22" t="s">
        <v>50</v>
      </c>
      <c r="B576" s="23" t="s">
        <v>62</v>
      </c>
      <c r="C576" t="s">
        <v>137</v>
      </c>
      <c r="D576">
        <f>INDEX(distances!$B$2:$AU$47,MATCH(A576,distances!$A$2:$A$47,0),MATCH(B576,distances!$B$1:$AU$1,0))</f>
        <v>814</v>
      </c>
      <c r="E576" s="7">
        <f>IF(Table10[[#This Row],[Asal]]="Jakarta",INDEX(param!$C$2:$E$5,MATCH(Table10[[#This Row],[Moda]],param!$A$2:$A$5,0),1),INDEX(param!$C$6:$E$9,MATCH(Table10[[#This Row],[Moda]],param!$A$6:$A$9,0),1))</f>
        <v>64307</v>
      </c>
      <c r="F576" s="7">
        <f>IF(Table10[[#This Row],[Asal]]="Jakarta",INDEX(param!$C$2:$E$5,MATCH(Table10[[#This Row],[Moda]],param!$A$2:$A$5,0),2),INDEX(param!$C$6:$E$9,MATCH(Table10[[#This Row],[Moda]],param!$A$6:$A$9,0),2))</f>
        <v>97635</v>
      </c>
      <c r="G576" s="7">
        <f>Table10[[#This Row],[jarak_param]]*Table10[[#This Row],[jarak]]</f>
        <v>79474890</v>
      </c>
      <c r="H576" s="3">
        <f>INDEX(param!$E$2:$E$5,MATCH(Table10[[#This Row],[Moda]],param!$A$2:$A$5,0))</f>
        <v>3000</v>
      </c>
    </row>
    <row r="577" spans="1:8" x14ac:dyDescent="0.25">
      <c r="A577" s="30" t="s">
        <v>50</v>
      </c>
      <c r="B577" s="31" t="s">
        <v>58</v>
      </c>
      <c r="C577" t="s">
        <v>137</v>
      </c>
      <c r="D577">
        <f>INDEX(distances!$B$2:$AU$47,MATCH(A577,distances!$A$2:$A$47,0),MATCH(B577,distances!$B$1:$AU$1,0))</f>
        <v>460</v>
      </c>
      <c r="E577" s="7">
        <f>IF(Table10[[#This Row],[Asal]]="Jakarta",INDEX(param!$C$2:$E$5,MATCH(Table10[[#This Row],[Moda]],param!$A$2:$A$5,0),1),INDEX(param!$C$6:$E$9,MATCH(Table10[[#This Row],[Moda]],param!$A$6:$A$9,0),1))</f>
        <v>64307</v>
      </c>
      <c r="F577" s="7">
        <f>IF(Table10[[#This Row],[Asal]]="Jakarta",INDEX(param!$C$2:$E$5,MATCH(Table10[[#This Row],[Moda]],param!$A$2:$A$5,0),2),INDEX(param!$C$6:$E$9,MATCH(Table10[[#This Row],[Moda]],param!$A$6:$A$9,0),2))</f>
        <v>97635</v>
      </c>
      <c r="G577" s="7">
        <f>Table10[[#This Row],[jarak_param]]*Table10[[#This Row],[jarak]]</f>
        <v>44912100</v>
      </c>
      <c r="H577" s="3">
        <f>INDEX(param!$E$2:$E$5,MATCH(Table10[[#This Row],[Moda]],param!$A$2:$A$5,0))</f>
        <v>3000</v>
      </c>
    </row>
    <row r="578" spans="1:8" x14ac:dyDescent="0.25">
      <c r="A578" s="32" t="s">
        <v>50</v>
      </c>
      <c r="B578" s="33" t="s">
        <v>53</v>
      </c>
      <c r="C578" t="s">
        <v>137</v>
      </c>
      <c r="D578">
        <f>INDEX(distances!$B$2:$AU$47,MATCH(A578,distances!$A$2:$A$47,0),MATCH(B578,distances!$B$1:$AU$1,0))</f>
        <v>217</v>
      </c>
      <c r="E578" s="7">
        <f>IF(Table10[[#This Row],[Asal]]="Jakarta",INDEX(param!$C$2:$E$5,MATCH(Table10[[#This Row],[Moda]],param!$A$2:$A$5,0),1),INDEX(param!$C$6:$E$9,MATCH(Table10[[#This Row],[Moda]],param!$A$6:$A$9,0),1))</f>
        <v>64307</v>
      </c>
      <c r="F578" s="7">
        <f>IF(Table10[[#This Row],[Asal]]="Jakarta",INDEX(param!$C$2:$E$5,MATCH(Table10[[#This Row],[Moda]],param!$A$2:$A$5,0),2),INDEX(param!$C$6:$E$9,MATCH(Table10[[#This Row],[Moda]],param!$A$6:$A$9,0),2))</f>
        <v>97635</v>
      </c>
      <c r="G578" s="7">
        <f>Table10[[#This Row],[jarak_param]]*Table10[[#This Row],[jarak]]</f>
        <v>21186795</v>
      </c>
      <c r="H578" s="3">
        <f>INDEX(param!$E$2:$E$5,MATCH(Table10[[#This Row],[Moda]],param!$A$2:$A$5,0))</f>
        <v>3000</v>
      </c>
    </row>
    <row r="579" spans="1:8" x14ac:dyDescent="0.25">
      <c r="A579" s="30" t="s">
        <v>50</v>
      </c>
      <c r="B579" s="31" t="s">
        <v>54</v>
      </c>
      <c r="C579" t="s">
        <v>137</v>
      </c>
      <c r="D579">
        <f>INDEX(distances!$B$2:$AU$47,MATCH(A579,distances!$A$2:$A$47,0),MATCH(B579,distances!$B$1:$AU$1,0))</f>
        <v>291</v>
      </c>
      <c r="E579" s="7">
        <f>IF(Table10[[#This Row],[Asal]]="Jakarta",INDEX(param!$C$2:$E$5,MATCH(Table10[[#This Row],[Moda]],param!$A$2:$A$5,0),1),INDEX(param!$C$6:$E$9,MATCH(Table10[[#This Row],[Moda]],param!$A$6:$A$9,0),1))</f>
        <v>64307</v>
      </c>
      <c r="F579" s="7">
        <f>IF(Table10[[#This Row],[Asal]]="Jakarta",INDEX(param!$C$2:$E$5,MATCH(Table10[[#This Row],[Moda]],param!$A$2:$A$5,0),2),INDEX(param!$C$6:$E$9,MATCH(Table10[[#This Row],[Moda]],param!$A$6:$A$9,0),2))</f>
        <v>97635</v>
      </c>
      <c r="G579" s="7">
        <f>Table10[[#This Row],[jarak_param]]*Table10[[#This Row],[jarak]]</f>
        <v>28411785</v>
      </c>
      <c r="H579" s="3">
        <f>INDEX(param!$E$2:$E$5,MATCH(Table10[[#This Row],[Moda]],param!$A$2:$A$5,0))</f>
        <v>3000</v>
      </c>
    </row>
    <row r="580" spans="1:8" x14ac:dyDescent="0.25">
      <c r="A580" s="32" t="s">
        <v>50</v>
      </c>
      <c r="B580" s="33" t="s">
        <v>58</v>
      </c>
      <c r="C580" t="s">
        <v>137</v>
      </c>
      <c r="D580">
        <f>INDEX(distances!$B$2:$AU$47,MATCH(A580,distances!$A$2:$A$47,0),MATCH(B580,distances!$B$1:$AU$1,0))</f>
        <v>460</v>
      </c>
      <c r="E580" s="7">
        <f>IF(Table10[[#This Row],[Asal]]="Jakarta",INDEX(param!$C$2:$E$5,MATCH(Table10[[#This Row],[Moda]],param!$A$2:$A$5,0),1),INDEX(param!$C$6:$E$9,MATCH(Table10[[#This Row],[Moda]],param!$A$6:$A$9,0),1))</f>
        <v>64307</v>
      </c>
      <c r="F580" s="7">
        <f>IF(Table10[[#This Row],[Asal]]="Jakarta",INDEX(param!$C$2:$E$5,MATCH(Table10[[#This Row],[Moda]],param!$A$2:$A$5,0),2),INDEX(param!$C$6:$E$9,MATCH(Table10[[#This Row],[Moda]],param!$A$6:$A$9,0),2))</f>
        <v>97635</v>
      </c>
      <c r="G580" s="7">
        <f>Table10[[#This Row],[jarak_param]]*Table10[[#This Row],[jarak]]</f>
        <v>44912100</v>
      </c>
      <c r="H580" s="3">
        <f>INDEX(param!$E$2:$E$5,MATCH(Table10[[#This Row],[Moda]],param!$A$2:$A$5,0))</f>
        <v>3000</v>
      </c>
    </row>
    <row r="581" spans="1:8" x14ac:dyDescent="0.25">
      <c r="A581" s="20" t="s">
        <v>50</v>
      </c>
      <c r="B581" s="21" t="s">
        <v>54</v>
      </c>
      <c r="C581" t="s">
        <v>137</v>
      </c>
      <c r="D581">
        <f>INDEX(distances!$B$2:$AU$47,MATCH(A581,distances!$A$2:$A$47,0),MATCH(B581,distances!$B$1:$AU$1,0))</f>
        <v>291</v>
      </c>
      <c r="E581" s="7">
        <f>IF(Table10[[#This Row],[Asal]]="Jakarta",INDEX(param!$C$2:$E$5,MATCH(Table10[[#This Row],[Moda]],param!$A$2:$A$5,0),1),INDEX(param!$C$6:$E$9,MATCH(Table10[[#This Row],[Moda]],param!$A$6:$A$9,0),1))</f>
        <v>64307</v>
      </c>
      <c r="F581" s="7">
        <f>IF(Table10[[#This Row],[Asal]]="Jakarta",INDEX(param!$C$2:$E$5,MATCH(Table10[[#This Row],[Moda]],param!$A$2:$A$5,0),2),INDEX(param!$C$6:$E$9,MATCH(Table10[[#This Row],[Moda]],param!$A$6:$A$9,0),2))</f>
        <v>97635</v>
      </c>
      <c r="G581" s="7">
        <f>Table10[[#This Row],[jarak_param]]*Table10[[#This Row],[jarak]]</f>
        <v>28411785</v>
      </c>
      <c r="H581" s="3">
        <f>INDEX(param!$E$2:$E$5,MATCH(Table10[[#This Row],[Moda]],param!$A$2:$A$5,0))</f>
        <v>3000</v>
      </c>
    </row>
    <row r="582" spans="1:8" x14ac:dyDescent="0.25">
      <c r="A582" s="22" t="s">
        <v>50</v>
      </c>
      <c r="B582" s="23" t="s">
        <v>53</v>
      </c>
      <c r="C582" t="s">
        <v>137</v>
      </c>
      <c r="D582">
        <f>INDEX(distances!$B$2:$AU$47,MATCH(A582,distances!$A$2:$A$47,0),MATCH(B582,distances!$B$1:$AU$1,0))</f>
        <v>217</v>
      </c>
      <c r="E582" s="7">
        <f>IF(Table10[[#This Row],[Asal]]="Jakarta",INDEX(param!$C$2:$E$5,MATCH(Table10[[#This Row],[Moda]],param!$A$2:$A$5,0),1),INDEX(param!$C$6:$E$9,MATCH(Table10[[#This Row],[Moda]],param!$A$6:$A$9,0),1))</f>
        <v>64307</v>
      </c>
      <c r="F582" s="7">
        <f>IF(Table10[[#This Row],[Asal]]="Jakarta",INDEX(param!$C$2:$E$5,MATCH(Table10[[#This Row],[Moda]],param!$A$2:$A$5,0),2),INDEX(param!$C$6:$E$9,MATCH(Table10[[#This Row],[Moda]],param!$A$6:$A$9,0),2))</f>
        <v>97635</v>
      </c>
      <c r="G582" s="7">
        <f>Table10[[#This Row],[jarak_param]]*Table10[[#This Row],[jarak]]</f>
        <v>21186795</v>
      </c>
      <c r="H582" s="3">
        <f>INDEX(param!$E$2:$E$5,MATCH(Table10[[#This Row],[Moda]],param!$A$2:$A$5,0))</f>
        <v>3000</v>
      </c>
    </row>
    <row r="583" spans="1:8" x14ac:dyDescent="0.25">
      <c r="A583" s="20" t="s">
        <v>50</v>
      </c>
      <c r="B583" s="21" t="s">
        <v>54</v>
      </c>
      <c r="C583" t="s">
        <v>137</v>
      </c>
      <c r="D583">
        <f>INDEX(distances!$B$2:$AU$47,MATCH(A583,distances!$A$2:$A$47,0),MATCH(B583,distances!$B$1:$AU$1,0))</f>
        <v>291</v>
      </c>
      <c r="E583" s="7">
        <f>IF(Table10[[#This Row],[Asal]]="Jakarta",INDEX(param!$C$2:$E$5,MATCH(Table10[[#This Row],[Moda]],param!$A$2:$A$5,0),1),INDEX(param!$C$6:$E$9,MATCH(Table10[[#This Row],[Moda]],param!$A$6:$A$9,0),1))</f>
        <v>64307</v>
      </c>
      <c r="F583" s="7">
        <f>IF(Table10[[#This Row],[Asal]]="Jakarta",INDEX(param!$C$2:$E$5,MATCH(Table10[[#This Row],[Moda]],param!$A$2:$A$5,0),2),INDEX(param!$C$6:$E$9,MATCH(Table10[[#This Row],[Moda]],param!$A$6:$A$9,0),2))</f>
        <v>97635</v>
      </c>
      <c r="G583" s="7">
        <f>Table10[[#This Row],[jarak_param]]*Table10[[#This Row],[jarak]]</f>
        <v>28411785</v>
      </c>
      <c r="H583" s="3">
        <f>INDEX(param!$E$2:$E$5,MATCH(Table10[[#This Row],[Moda]],param!$A$2:$A$5,0))</f>
        <v>3000</v>
      </c>
    </row>
    <row r="584" spans="1:8" x14ac:dyDescent="0.25">
      <c r="A584" s="22" t="s">
        <v>50</v>
      </c>
      <c r="B584" s="23" t="s">
        <v>62</v>
      </c>
      <c r="C584" t="s">
        <v>137</v>
      </c>
      <c r="D584">
        <f>INDEX(distances!$B$2:$AU$47,MATCH(A584,distances!$A$2:$A$47,0),MATCH(B584,distances!$B$1:$AU$1,0))</f>
        <v>814</v>
      </c>
      <c r="E584" s="7">
        <f>IF(Table10[[#This Row],[Asal]]="Jakarta",INDEX(param!$C$2:$E$5,MATCH(Table10[[#This Row],[Moda]],param!$A$2:$A$5,0),1),INDEX(param!$C$6:$E$9,MATCH(Table10[[#This Row],[Moda]],param!$A$6:$A$9,0),1))</f>
        <v>64307</v>
      </c>
      <c r="F584" s="7">
        <f>IF(Table10[[#This Row],[Asal]]="Jakarta",INDEX(param!$C$2:$E$5,MATCH(Table10[[#This Row],[Moda]],param!$A$2:$A$5,0),2),INDEX(param!$C$6:$E$9,MATCH(Table10[[#This Row],[Moda]],param!$A$6:$A$9,0),2))</f>
        <v>97635</v>
      </c>
      <c r="G584" s="7">
        <f>Table10[[#This Row],[jarak_param]]*Table10[[#This Row],[jarak]]</f>
        <v>79474890</v>
      </c>
      <c r="H584" s="3">
        <f>INDEX(param!$E$2:$E$5,MATCH(Table10[[#This Row],[Moda]],param!$A$2:$A$5,0))</f>
        <v>3000</v>
      </c>
    </row>
    <row r="585" spans="1:8" x14ac:dyDescent="0.25">
      <c r="A585" s="20" t="s">
        <v>50</v>
      </c>
      <c r="B585" s="21" t="s">
        <v>53</v>
      </c>
      <c r="C585" t="s">
        <v>137</v>
      </c>
      <c r="D585">
        <f>INDEX(distances!$B$2:$AU$47,MATCH(A585,distances!$A$2:$A$47,0),MATCH(B585,distances!$B$1:$AU$1,0))</f>
        <v>217</v>
      </c>
      <c r="E585" s="7">
        <f>IF(Table10[[#This Row],[Asal]]="Jakarta",INDEX(param!$C$2:$E$5,MATCH(Table10[[#This Row],[Moda]],param!$A$2:$A$5,0),1),INDEX(param!$C$6:$E$9,MATCH(Table10[[#This Row],[Moda]],param!$A$6:$A$9,0),1))</f>
        <v>64307</v>
      </c>
      <c r="F585" s="7">
        <f>IF(Table10[[#This Row],[Asal]]="Jakarta",INDEX(param!$C$2:$E$5,MATCH(Table10[[#This Row],[Moda]],param!$A$2:$A$5,0),2),INDEX(param!$C$6:$E$9,MATCH(Table10[[#This Row],[Moda]],param!$A$6:$A$9,0),2))</f>
        <v>97635</v>
      </c>
      <c r="G585" s="7">
        <f>Table10[[#This Row],[jarak_param]]*Table10[[#This Row],[jarak]]</f>
        <v>21186795</v>
      </c>
      <c r="H585" s="3">
        <f>INDEX(param!$E$2:$E$5,MATCH(Table10[[#This Row],[Moda]],param!$A$2:$A$5,0))</f>
        <v>3000</v>
      </c>
    </row>
    <row r="586" spans="1:8" x14ac:dyDescent="0.25">
      <c r="A586" s="22" t="s">
        <v>50</v>
      </c>
      <c r="B586" s="23" t="s">
        <v>54</v>
      </c>
      <c r="C586" t="s">
        <v>137</v>
      </c>
      <c r="D586">
        <f>INDEX(distances!$B$2:$AU$47,MATCH(A586,distances!$A$2:$A$47,0),MATCH(B586,distances!$B$1:$AU$1,0))</f>
        <v>291</v>
      </c>
      <c r="E586" s="7">
        <f>IF(Table10[[#This Row],[Asal]]="Jakarta",INDEX(param!$C$2:$E$5,MATCH(Table10[[#This Row],[Moda]],param!$A$2:$A$5,0),1),INDEX(param!$C$6:$E$9,MATCH(Table10[[#This Row],[Moda]],param!$A$6:$A$9,0),1))</f>
        <v>64307</v>
      </c>
      <c r="F586" s="7">
        <f>IF(Table10[[#This Row],[Asal]]="Jakarta",INDEX(param!$C$2:$E$5,MATCH(Table10[[#This Row],[Moda]],param!$A$2:$A$5,0),2),INDEX(param!$C$6:$E$9,MATCH(Table10[[#This Row],[Moda]],param!$A$6:$A$9,0),2))</f>
        <v>97635</v>
      </c>
      <c r="G586" s="7">
        <f>Table10[[#This Row],[jarak_param]]*Table10[[#This Row],[jarak]]</f>
        <v>28411785</v>
      </c>
      <c r="H586" s="3">
        <f>INDEX(param!$E$2:$E$5,MATCH(Table10[[#This Row],[Moda]],param!$A$2:$A$5,0))</f>
        <v>3000</v>
      </c>
    </row>
    <row r="587" spans="1:8" x14ac:dyDescent="0.25">
      <c r="A587" s="20" t="s">
        <v>50</v>
      </c>
      <c r="B587" s="21" t="s">
        <v>58</v>
      </c>
      <c r="C587" t="s">
        <v>137</v>
      </c>
      <c r="D587">
        <f>INDEX(distances!$B$2:$AU$47,MATCH(A587,distances!$A$2:$A$47,0),MATCH(B587,distances!$B$1:$AU$1,0))</f>
        <v>460</v>
      </c>
      <c r="E587" s="7">
        <f>IF(Table10[[#This Row],[Asal]]="Jakarta",INDEX(param!$C$2:$E$5,MATCH(Table10[[#This Row],[Moda]],param!$A$2:$A$5,0),1),INDEX(param!$C$6:$E$9,MATCH(Table10[[#This Row],[Moda]],param!$A$6:$A$9,0),1))</f>
        <v>64307</v>
      </c>
      <c r="F587" s="7">
        <f>IF(Table10[[#This Row],[Asal]]="Jakarta",INDEX(param!$C$2:$E$5,MATCH(Table10[[#This Row],[Moda]],param!$A$2:$A$5,0),2),INDEX(param!$C$6:$E$9,MATCH(Table10[[#This Row],[Moda]],param!$A$6:$A$9,0),2))</f>
        <v>97635</v>
      </c>
      <c r="G587" s="7">
        <f>Table10[[#This Row],[jarak_param]]*Table10[[#This Row],[jarak]]</f>
        <v>44912100</v>
      </c>
      <c r="H587" s="3">
        <f>INDEX(param!$E$2:$E$5,MATCH(Table10[[#This Row],[Moda]],param!$A$2:$A$5,0))</f>
        <v>3000</v>
      </c>
    </row>
    <row r="588" spans="1:8" x14ac:dyDescent="0.25">
      <c r="A588" s="22" t="s">
        <v>50</v>
      </c>
      <c r="B588" s="23" t="s">
        <v>62</v>
      </c>
      <c r="C588" t="s">
        <v>137</v>
      </c>
      <c r="D588">
        <f>INDEX(distances!$B$2:$AU$47,MATCH(A588,distances!$A$2:$A$47,0),MATCH(B588,distances!$B$1:$AU$1,0))</f>
        <v>814</v>
      </c>
      <c r="E588" s="7">
        <f>IF(Table10[[#This Row],[Asal]]="Jakarta",INDEX(param!$C$2:$E$5,MATCH(Table10[[#This Row],[Moda]],param!$A$2:$A$5,0),1),INDEX(param!$C$6:$E$9,MATCH(Table10[[#This Row],[Moda]],param!$A$6:$A$9,0),1))</f>
        <v>64307</v>
      </c>
      <c r="F588" s="7">
        <f>IF(Table10[[#This Row],[Asal]]="Jakarta",INDEX(param!$C$2:$E$5,MATCH(Table10[[#This Row],[Moda]],param!$A$2:$A$5,0),2),INDEX(param!$C$6:$E$9,MATCH(Table10[[#This Row],[Moda]],param!$A$6:$A$9,0),2))</f>
        <v>97635</v>
      </c>
      <c r="G588" s="7">
        <f>Table10[[#This Row],[jarak_param]]*Table10[[#This Row],[jarak]]</f>
        <v>79474890</v>
      </c>
      <c r="H588" s="3">
        <f>INDEX(param!$E$2:$E$5,MATCH(Table10[[#This Row],[Moda]],param!$A$2:$A$5,0))</f>
        <v>3000</v>
      </c>
    </row>
    <row r="589" spans="1:8" x14ac:dyDescent="0.25">
      <c r="A589" s="30" t="s">
        <v>50</v>
      </c>
      <c r="B589" s="31" t="s">
        <v>53</v>
      </c>
      <c r="C589" t="s">
        <v>137</v>
      </c>
      <c r="D589">
        <f>INDEX(distances!$B$2:$AU$47,MATCH(A589,distances!$A$2:$A$47,0),MATCH(B589,distances!$B$1:$AU$1,0))</f>
        <v>217</v>
      </c>
      <c r="E589" s="7">
        <f>IF(Table10[[#This Row],[Asal]]="Jakarta",INDEX(param!$C$2:$E$5,MATCH(Table10[[#This Row],[Moda]],param!$A$2:$A$5,0),1),INDEX(param!$C$6:$E$9,MATCH(Table10[[#This Row],[Moda]],param!$A$6:$A$9,0),1))</f>
        <v>64307</v>
      </c>
      <c r="F589" s="7">
        <f>IF(Table10[[#This Row],[Asal]]="Jakarta",INDEX(param!$C$2:$E$5,MATCH(Table10[[#This Row],[Moda]],param!$A$2:$A$5,0),2),INDEX(param!$C$6:$E$9,MATCH(Table10[[#This Row],[Moda]],param!$A$6:$A$9,0),2))</f>
        <v>97635</v>
      </c>
      <c r="G589" s="7">
        <f>Table10[[#This Row],[jarak_param]]*Table10[[#This Row],[jarak]]</f>
        <v>21186795</v>
      </c>
      <c r="H589" s="3">
        <f>INDEX(param!$E$2:$E$5,MATCH(Table10[[#This Row],[Moda]],param!$A$2:$A$5,0))</f>
        <v>3000</v>
      </c>
    </row>
    <row r="590" spans="1:8" x14ac:dyDescent="0.25">
      <c r="A590" s="32" t="s">
        <v>50</v>
      </c>
      <c r="B590" s="33" t="s">
        <v>53</v>
      </c>
      <c r="C590" t="s">
        <v>137</v>
      </c>
      <c r="D590">
        <f>INDEX(distances!$B$2:$AU$47,MATCH(A590,distances!$A$2:$A$47,0),MATCH(B590,distances!$B$1:$AU$1,0))</f>
        <v>217</v>
      </c>
      <c r="E590" s="7">
        <f>IF(Table10[[#This Row],[Asal]]="Jakarta",INDEX(param!$C$2:$E$5,MATCH(Table10[[#This Row],[Moda]],param!$A$2:$A$5,0),1),INDEX(param!$C$6:$E$9,MATCH(Table10[[#This Row],[Moda]],param!$A$6:$A$9,0),1))</f>
        <v>64307</v>
      </c>
      <c r="F590" s="7">
        <f>IF(Table10[[#This Row],[Asal]]="Jakarta",INDEX(param!$C$2:$E$5,MATCH(Table10[[#This Row],[Moda]],param!$A$2:$A$5,0),2),INDEX(param!$C$6:$E$9,MATCH(Table10[[#This Row],[Moda]],param!$A$6:$A$9,0),2))</f>
        <v>97635</v>
      </c>
      <c r="G590" s="7">
        <f>Table10[[#This Row],[jarak_param]]*Table10[[#This Row],[jarak]]</f>
        <v>21186795</v>
      </c>
      <c r="H590" s="3">
        <f>INDEX(param!$E$2:$E$5,MATCH(Table10[[#This Row],[Moda]],param!$A$2:$A$5,0))</f>
        <v>3000</v>
      </c>
    </row>
    <row r="591" spans="1:8" x14ac:dyDescent="0.25">
      <c r="A591" s="30" t="s">
        <v>50</v>
      </c>
      <c r="B591" s="31" t="s">
        <v>54</v>
      </c>
      <c r="C591" t="s">
        <v>137</v>
      </c>
      <c r="D591">
        <f>INDEX(distances!$B$2:$AU$47,MATCH(A591,distances!$A$2:$A$47,0),MATCH(B591,distances!$B$1:$AU$1,0))</f>
        <v>291</v>
      </c>
      <c r="E591" s="7">
        <f>IF(Table10[[#This Row],[Asal]]="Jakarta",INDEX(param!$C$2:$E$5,MATCH(Table10[[#This Row],[Moda]],param!$A$2:$A$5,0),1),INDEX(param!$C$6:$E$9,MATCH(Table10[[#This Row],[Moda]],param!$A$6:$A$9,0),1))</f>
        <v>64307</v>
      </c>
      <c r="F591" s="7">
        <f>IF(Table10[[#This Row],[Asal]]="Jakarta",INDEX(param!$C$2:$E$5,MATCH(Table10[[#This Row],[Moda]],param!$A$2:$A$5,0),2),INDEX(param!$C$6:$E$9,MATCH(Table10[[#This Row],[Moda]],param!$A$6:$A$9,0),2))</f>
        <v>97635</v>
      </c>
      <c r="G591" s="7">
        <f>Table10[[#This Row],[jarak_param]]*Table10[[#This Row],[jarak]]</f>
        <v>28411785</v>
      </c>
      <c r="H591" s="3">
        <f>INDEX(param!$E$2:$E$5,MATCH(Table10[[#This Row],[Moda]],param!$A$2:$A$5,0))</f>
        <v>3000</v>
      </c>
    </row>
    <row r="592" spans="1:8" x14ac:dyDescent="0.25">
      <c r="A592" s="32" t="s">
        <v>50</v>
      </c>
      <c r="B592" s="33" t="s">
        <v>53</v>
      </c>
      <c r="C592" t="s">
        <v>137</v>
      </c>
      <c r="D592">
        <f>INDEX(distances!$B$2:$AU$47,MATCH(A592,distances!$A$2:$A$47,0),MATCH(B592,distances!$B$1:$AU$1,0))</f>
        <v>217</v>
      </c>
      <c r="E592" s="7">
        <f>IF(Table10[[#This Row],[Asal]]="Jakarta",INDEX(param!$C$2:$E$5,MATCH(Table10[[#This Row],[Moda]],param!$A$2:$A$5,0),1),INDEX(param!$C$6:$E$9,MATCH(Table10[[#This Row],[Moda]],param!$A$6:$A$9,0),1))</f>
        <v>64307</v>
      </c>
      <c r="F592" s="7">
        <f>IF(Table10[[#This Row],[Asal]]="Jakarta",INDEX(param!$C$2:$E$5,MATCH(Table10[[#This Row],[Moda]],param!$A$2:$A$5,0),2),INDEX(param!$C$6:$E$9,MATCH(Table10[[#This Row],[Moda]],param!$A$6:$A$9,0),2))</f>
        <v>97635</v>
      </c>
      <c r="G592" s="7">
        <f>Table10[[#This Row],[jarak_param]]*Table10[[#This Row],[jarak]]</f>
        <v>21186795</v>
      </c>
      <c r="H592" s="3">
        <f>INDEX(param!$E$2:$E$5,MATCH(Table10[[#This Row],[Moda]],param!$A$2:$A$5,0))</f>
        <v>3000</v>
      </c>
    </row>
    <row r="593" spans="1:8" x14ac:dyDescent="0.25">
      <c r="A593" s="30" t="s">
        <v>50</v>
      </c>
      <c r="B593" s="31" t="s">
        <v>54</v>
      </c>
      <c r="C593" t="s">
        <v>137</v>
      </c>
      <c r="D593">
        <f>INDEX(distances!$B$2:$AU$47,MATCH(A593,distances!$A$2:$A$47,0),MATCH(B593,distances!$B$1:$AU$1,0))</f>
        <v>291</v>
      </c>
      <c r="E593" s="7">
        <f>IF(Table10[[#This Row],[Asal]]="Jakarta",INDEX(param!$C$2:$E$5,MATCH(Table10[[#This Row],[Moda]],param!$A$2:$A$5,0),1),INDEX(param!$C$6:$E$9,MATCH(Table10[[#This Row],[Moda]],param!$A$6:$A$9,0),1))</f>
        <v>64307</v>
      </c>
      <c r="F593" s="7">
        <f>IF(Table10[[#This Row],[Asal]]="Jakarta",INDEX(param!$C$2:$E$5,MATCH(Table10[[#This Row],[Moda]],param!$A$2:$A$5,0),2),INDEX(param!$C$6:$E$9,MATCH(Table10[[#This Row],[Moda]],param!$A$6:$A$9,0),2))</f>
        <v>97635</v>
      </c>
      <c r="G593" s="7">
        <f>Table10[[#This Row],[jarak_param]]*Table10[[#This Row],[jarak]]</f>
        <v>28411785</v>
      </c>
      <c r="H593" s="3">
        <f>INDEX(param!$E$2:$E$5,MATCH(Table10[[#This Row],[Moda]],param!$A$2:$A$5,0))</f>
        <v>3000</v>
      </c>
    </row>
    <row r="594" spans="1:8" x14ac:dyDescent="0.25">
      <c r="A594" s="22" t="s">
        <v>50</v>
      </c>
      <c r="B594" s="23" t="s">
        <v>59</v>
      </c>
      <c r="C594" t="s">
        <v>137</v>
      </c>
      <c r="D594">
        <f>INDEX(distances!$B$2:$AU$47,MATCH(A594,distances!$A$2:$A$47,0),MATCH(B594,distances!$B$1:$AU$1,0))</f>
        <v>554</v>
      </c>
      <c r="E594" s="7">
        <f>IF(Table10[[#This Row],[Asal]]="Jakarta",INDEX(param!$C$2:$E$5,MATCH(Table10[[#This Row],[Moda]],param!$A$2:$A$5,0),1),INDEX(param!$C$6:$E$9,MATCH(Table10[[#This Row],[Moda]],param!$A$6:$A$9,0),1))</f>
        <v>64307</v>
      </c>
      <c r="F594" s="7">
        <f>IF(Table10[[#This Row],[Asal]]="Jakarta",INDEX(param!$C$2:$E$5,MATCH(Table10[[#This Row],[Moda]],param!$A$2:$A$5,0),2),INDEX(param!$C$6:$E$9,MATCH(Table10[[#This Row],[Moda]],param!$A$6:$A$9,0),2))</f>
        <v>97635</v>
      </c>
      <c r="G594" s="7">
        <f>Table10[[#This Row],[jarak_param]]*Table10[[#This Row],[jarak]]</f>
        <v>54089790</v>
      </c>
      <c r="H594" s="3">
        <f>INDEX(param!$E$2:$E$5,MATCH(Table10[[#This Row],[Moda]],param!$A$2:$A$5,0))</f>
        <v>3000</v>
      </c>
    </row>
    <row r="595" spans="1:8" x14ac:dyDescent="0.25">
      <c r="A595" s="20" t="s">
        <v>50</v>
      </c>
      <c r="B595" s="21" t="s">
        <v>53</v>
      </c>
      <c r="C595" t="s">
        <v>137</v>
      </c>
      <c r="D595">
        <f>INDEX(distances!$B$2:$AU$47,MATCH(A595,distances!$A$2:$A$47,0),MATCH(B595,distances!$B$1:$AU$1,0))</f>
        <v>217</v>
      </c>
      <c r="E595" s="7">
        <f>IF(Table10[[#This Row],[Asal]]="Jakarta",INDEX(param!$C$2:$E$5,MATCH(Table10[[#This Row],[Moda]],param!$A$2:$A$5,0),1),INDEX(param!$C$6:$E$9,MATCH(Table10[[#This Row],[Moda]],param!$A$6:$A$9,0),1))</f>
        <v>64307</v>
      </c>
      <c r="F595" s="7">
        <f>IF(Table10[[#This Row],[Asal]]="Jakarta",INDEX(param!$C$2:$E$5,MATCH(Table10[[#This Row],[Moda]],param!$A$2:$A$5,0),2),INDEX(param!$C$6:$E$9,MATCH(Table10[[#This Row],[Moda]],param!$A$6:$A$9,0),2))</f>
        <v>97635</v>
      </c>
      <c r="G595" s="7">
        <f>Table10[[#This Row],[jarak_param]]*Table10[[#This Row],[jarak]]</f>
        <v>21186795</v>
      </c>
      <c r="H595" s="3">
        <f>INDEX(param!$E$2:$E$5,MATCH(Table10[[#This Row],[Moda]],param!$A$2:$A$5,0))</f>
        <v>3000</v>
      </c>
    </row>
    <row r="596" spans="1:8" x14ac:dyDescent="0.25">
      <c r="A596" s="22" t="s">
        <v>50</v>
      </c>
      <c r="B596" s="23" t="s">
        <v>55</v>
      </c>
      <c r="C596" t="s">
        <v>137</v>
      </c>
      <c r="D596">
        <f>INDEX(distances!$B$2:$AU$47,MATCH(A596,distances!$A$2:$A$47,0),MATCH(B596,distances!$B$1:$AU$1,0))</f>
        <v>353</v>
      </c>
      <c r="E596" s="7">
        <f>IF(Table10[[#This Row],[Asal]]="Jakarta",INDEX(param!$C$2:$E$5,MATCH(Table10[[#This Row],[Moda]],param!$A$2:$A$5,0),1),INDEX(param!$C$6:$E$9,MATCH(Table10[[#This Row],[Moda]],param!$A$6:$A$9,0),1))</f>
        <v>64307</v>
      </c>
      <c r="F596" s="7">
        <f>IF(Table10[[#This Row],[Asal]]="Jakarta",INDEX(param!$C$2:$E$5,MATCH(Table10[[#This Row],[Moda]],param!$A$2:$A$5,0),2),INDEX(param!$C$6:$E$9,MATCH(Table10[[#This Row],[Moda]],param!$A$6:$A$9,0),2))</f>
        <v>97635</v>
      </c>
      <c r="G596" s="7">
        <f>Table10[[#This Row],[jarak_param]]*Table10[[#This Row],[jarak]]</f>
        <v>34465155</v>
      </c>
      <c r="H596" s="3">
        <f>INDEX(param!$E$2:$E$5,MATCH(Table10[[#This Row],[Moda]],param!$A$2:$A$5,0))</f>
        <v>3000</v>
      </c>
    </row>
    <row r="597" spans="1:8" x14ac:dyDescent="0.25">
      <c r="A597" s="20" t="s">
        <v>50</v>
      </c>
      <c r="B597" s="21" t="s">
        <v>57</v>
      </c>
      <c r="C597" t="s">
        <v>137</v>
      </c>
      <c r="D597">
        <f>INDEX(distances!$B$2:$AU$47,MATCH(A597,distances!$A$2:$A$47,0),MATCH(B597,distances!$B$1:$AU$1,0))</f>
        <v>522</v>
      </c>
      <c r="E597" s="7">
        <f>IF(Table10[[#This Row],[Asal]]="Jakarta",INDEX(param!$C$2:$E$5,MATCH(Table10[[#This Row],[Moda]],param!$A$2:$A$5,0),1),INDEX(param!$C$6:$E$9,MATCH(Table10[[#This Row],[Moda]],param!$A$6:$A$9,0),1))</f>
        <v>64307</v>
      </c>
      <c r="F597" s="7">
        <f>IF(Table10[[#This Row],[Asal]]="Jakarta",INDEX(param!$C$2:$E$5,MATCH(Table10[[#This Row],[Moda]],param!$A$2:$A$5,0),2),INDEX(param!$C$6:$E$9,MATCH(Table10[[#This Row],[Moda]],param!$A$6:$A$9,0),2))</f>
        <v>97635</v>
      </c>
      <c r="G597" s="7">
        <f>Table10[[#This Row],[jarak_param]]*Table10[[#This Row],[jarak]]</f>
        <v>50965470</v>
      </c>
      <c r="H597" s="3">
        <f>INDEX(param!$E$2:$E$5,MATCH(Table10[[#This Row],[Moda]],param!$A$2:$A$5,0))</f>
        <v>3000</v>
      </c>
    </row>
    <row r="598" spans="1:8" x14ac:dyDescent="0.25">
      <c r="A598" s="22" t="s">
        <v>50</v>
      </c>
      <c r="B598" s="23" t="s">
        <v>59</v>
      </c>
      <c r="C598" t="s">
        <v>137</v>
      </c>
      <c r="D598">
        <f>INDEX(distances!$B$2:$AU$47,MATCH(A598,distances!$A$2:$A$47,0),MATCH(B598,distances!$B$1:$AU$1,0))</f>
        <v>554</v>
      </c>
      <c r="E598" s="7">
        <f>IF(Table10[[#This Row],[Asal]]="Jakarta",INDEX(param!$C$2:$E$5,MATCH(Table10[[#This Row],[Moda]],param!$A$2:$A$5,0),1),INDEX(param!$C$6:$E$9,MATCH(Table10[[#This Row],[Moda]],param!$A$6:$A$9,0),1))</f>
        <v>64307</v>
      </c>
      <c r="F598" s="7">
        <f>IF(Table10[[#This Row],[Asal]]="Jakarta",INDEX(param!$C$2:$E$5,MATCH(Table10[[#This Row],[Moda]],param!$A$2:$A$5,0),2),INDEX(param!$C$6:$E$9,MATCH(Table10[[#This Row],[Moda]],param!$A$6:$A$9,0),2))</f>
        <v>97635</v>
      </c>
      <c r="G598" s="7">
        <f>Table10[[#This Row],[jarak_param]]*Table10[[#This Row],[jarak]]</f>
        <v>54089790</v>
      </c>
      <c r="H598" s="3">
        <f>INDEX(param!$E$2:$E$5,MATCH(Table10[[#This Row],[Moda]],param!$A$2:$A$5,0))</f>
        <v>3000</v>
      </c>
    </row>
    <row r="599" spans="1:8" x14ac:dyDescent="0.25">
      <c r="A599" s="20" t="s">
        <v>50</v>
      </c>
      <c r="B599" s="21" t="s">
        <v>57</v>
      </c>
      <c r="C599" t="s">
        <v>137</v>
      </c>
      <c r="D599">
        <f>INDEX(distances!$B$2:$AU$47,MATCH(A599,distances!$A$2:$A$47,0),MATCH(B599,distances!$B$1:$AU$1,0))</f>
        <v>522</v>
      </c>
      <c r="E599" s="7">
        <f>IF(Table10[[#This Row],[Asal]]="Jakarta",INDEX(param!$C$2:$E$5,MATCH(Table10[[#This Row],[Moda]],param!$A$2:$A$5,0),1),INDEX(param!$C$6:$E$9,MATCH(Table10[[#This Row],[Moda]],param!$A$6:$A$9,0),1))</f>
        <v>64307</v>
      </c>
      <c r="F599" s="7">
        <f>IF(Table10[[#This Row],[Asal]]="Jakarta",INDEX(param!$C$2:$E$5,MATCH(Table10[[#This Row],[Moda]],param!$A$2:$A$5,0),2),INDEX(param!$C$6:$E$9,MATCH(Table10[[#This Row],[Moda]],param!$A$6:$A$9,0),2))</f>
        <v>97635</v>
      </c>
      <c r="G599" s="7">
        <f>Table10[[#This Row],[jarak_param]]*Table10[[#This Row],[jarak]]</f>
        <v>50965470</v>
      </c>
      <c r="H599" s="3">
        <f>INDEX(param!$E$2:$E$5,MATCH(Table10[[#This Row],[Moda]],param!$A$2:$A$5,0))</f>
        <v>3000</v>
      </c>
    </row>
    <row r="600" spans="1:8" x14ac:dyDescent="0.25">
      <c r="A600" s="22" t="s">
        <v>50</v>
      </c>
      <c r="B600" s="23" t="s">
        <v>53</v>
      </c>
      <c r="C600" t="s">
        <v>137</v>
      </c>
      <c r="D600">
        <f>INDEX(distances!$B$2:$AU$47,MATCH(A600,distances!$A$2:$A$47,0),MATCH(B600,distances!$B$1:$AU$1,0))</f>
        <v>217</v>
      </c>
      <c r="E600" s="7">
        <f>IF(Table10[[#This Row],[Asal]]="Jakarta",INDEX(param!$C$2:$E$5,MATCH(Table10[[#This Row],[Moda]],param!$A$2:$A$5,0),1),INDEX(param!$C$6:$E$9,MATCH(Table10[[#This Row],[Moda]],param!$A$6:$A$9,0),1))</f>
        <v>64307</v>
      </c>
      <c r="F600" s="7">
        <f>IF(Table10[[#This Row],[Asal]]="Jakarta",INDEX(param!$C$2:$E$5,MATCH(Table10[[#This Row],[Moda]],param!$A$2:$A$5,0),2),INDEX(param!$C$6:$E$9,MATCH(Table10[[#This Row],[Moda]],param!$A$6:$A$9,0),2))</f>
        <v>97635</v>
      </c>
      <c r="G600" s="7">
        <f>Table10[[#This Row],[jarak_param]]*Table10[[#This Row],[jarak]]</f>
        <v>21186795</v>
      </c>
      <c r="H600" s="3">
        <f>INDEX(param!$E$2:$E$5,MATCH(Table10[[#This Row],[Moda]],param!$A$2:$A$5,0))</f>
        <v>3000</v>
      </c>
    </row>
    <row r="601" spans="1:8" x14ac:dyDescent="0.25">
      <c r="A601" s="20" t="s">
        <v>50</v>
      </c>
      <c r="B601" s="21" t="s">
        <v>55</v>
      </c>
      <c r="C601" t="s">
        <v>137</v>
      </c>
      <c r="D601">
        <f>INDEX(distances!$B$2:$AU$47,MATCH(A601,distances!$A$2:$A$47,0),MATCH(B601,distances!$B$1:$AU$1,0))</f>
        <v>353</v>
      </c>
      <c r="E601" s="7">
        <f>IF(Table10[[#This Row],[Asal]]="Jakarta",INDEX(param!$C$2:$E$5,MATCH(Table10[[#This Row],[Moda]],param!$A$2:$A$5,0),1),INDEX(param!$C$6:$E$9,MATCH(Table10[[#This Row],[Moda]],param!$A$6:$A$9,0),1))</f>
        <v>64307</v>
      </c>
      <c r="F601" s="7">
        <f>IF(Table10[[#This Row],[Asal]]="Jakarta",INDEX(param!$C$2:$E$5,MATCH(Table10[[#This Row],[Moda]],param!$A$2:$A$5,0),2),INDEX(param!$C$6:$E$9,MATCH(Table10[[#This Row],[Moda]],param!$A$6:$A$9,0),2))</f>
        <v>97635</v>
      </c>
      <c r="G601" s="7">
        <f>Table10[[#This Row],[jarak_param]]*Table10[[#This Row],[jarak]]</f>
        <v>34465155</v>
      </c>
      <c r="H601" s="3">
        <f>INDEX(param!$E$2:$E$5,MATCH(Table10[[#This Row],[Moda]],param!$A$2:$A$5,0))</f>
        <v>3000</v>
      </c>
    </row>
    <row r="602" spans="1:8" x14ac:dyDescent="0.25">
      <c r="A602" s="22" t="s">
        <v>50</v>
      </c>
      <c r="B602" s="23" t="s">
        <v>57</v>
      </c>
      <c r="C602" t="s">
        <v>137</v>
      </c>
      <c r="D602">
        <f>INDEX(distances!$B$2:$AU$47,MATCH(A602,distances!$A$2:$A$47,0),MATCH(B602,distances!$B$1:$AU$1,0))</f>
        <v>522</v>
      </c>
      <c r="E602" s="7">
        <f>IF(Table10[[#This Row],[Asal]]="Jakarta",INDEX(param!$C$2:$E$5,MATCH(Table10[[#This Row],[Moda]],param!$A$2:$A$5,0),1),INDEX(param!$C$6:$E$9,MATCH(Table10[[#This Row],[Moda]],param!$A$6:$A$9,0),1))</f>
        <v>64307</v>
      </c>
      <c r="F602" s="7">
        <f>IF(Table10[[#This Row],[Asal]]="Jakarta",INDEX(param!$C$2:$E$5,MATCH(Table10[[#This Row],[Moda]],param!$A$2:$A$5,0),2),INDEX(param!$C$6:$E$9,MATCH(Table10[[#This Row],[Moda]],param!$A$6:$A$9,0),2))</f>
        <v>97635</v>
      </c>
      <c r="G602" s="7">
        <f>Table10[[#This Row],[jarak_param]]*Table10[[#This Row],[jarak]]</f>
        <v>50965470</v>
      </c>
      <c r="H602" s="3">
        <f>INDEX(param!$E$2:$E$5,MATCH(Table10[[#This Row],[Moda]],param!$A$2:$A$5,0))</f>
        <v>3000</v>
      </c>
    </row>
    <row r="603" spans="1:8" x14ac:dyDescent="0.25">
      <c r="A603" s="20" t="s">
        <v>50</v>
      </c>
      <c r="B603" s="21" t="s">
        <v>61</v>
      </c>
      <c r="C603" t="s">
        <v>137</v>
      </c>
      <c r="D603">
        <f>INDEX(distances!$B$2:$AU$47,MATCH(A603,distances!$A$2:$A$47,0),MATCH(B603,distances!$B$1:$AU$1,0))</f>
        <v>818</v>
      </c>
      <c r="E603" s="7">
        <f>IF(Table10[[#This Row],[Asal]]="Jakarta",INDEX(param!$C$2:$E$5,MATCH(Table10[[#This Row],[Moda]],param!$A$2:$A$5,0),1),INDEX(param!$C$6:$E$9,MATCH(Table10[[#This Row],[Moda]],param!$A$6:$A$9,0),1))</f>
        <v>64307</v>
      </c>
      <c r="F603" s="7">
        <f>IF(Table10[[#This Row],[Asal]]="Jakarta",INDEX(param!$C$2:$E$5,MATCH(Table10[[#This Row],[Moda]],param!$A$2:$A$5,0),2),INDEX(param!$C$6:$E$9,MATCH(Table10[[#This Row],[Moda]],param!$A$6:$A$9,0),2))</f>
        <v>97635</v>
      </c>
      <c r="G603" s="7">
        <f>Table10[[#This Row],[jarak_param]]*Table10[[#This Row],[jarak]]</f>
        <v>79865430</v>
      </c>
      <c r="H603" s="3">
        <f>INDEX(param!$E$2:$E$5,MATCH(Table10[[#This Row],[Moda]],param!$A$2:$A$5,0))</f>
        <v>3000</v>
      </c>
    </row>
    <row r="604" spans="1:8" x14ac:dyDescent="0.25">
      <c r="A604" s="22" t="s">
        <v>50</v>
      </c>
      <c r="B604" s="23" t="s">
        <v>53</v>
      </c>
      <c r="C604" t="s">
        <v>137</v>
      </c>
      <c r="D604">
        <f>INDEX(distances!$B$2:$AU$47,MATCH(A604,distances!$A$2:$A$47,0),MATCH(B604,distances!$B$1:$AU$1,0))</f>
        <v>217</v>
      </c>
      <c r="E604" s="7">
        <f>IF(Table10[[#This Row],[Asal]]="Jakarta",INDEX(param!$C$2:$E$5,MATCH(Table10[[#This Row],[Moda]],param!$A$2:$A$5,0),1),INDEX(param!$C$6:$E$9,MATCH(Table10[[#This Row],[Moda]],param!$A$6:$A$9,0),1))</f>
        <v>64307</v>
      </c>
      <c r="F604" s="7">
        <f>IF(Table10[[#This Row],[Asal]]="Jakarta",INDEX(param!$C$2:$E$5,MATCH(Table10[[#This Row],[Moda]],param!$A$2:$A$5,0),2),INDEX(param!$C$6:$E$9,MATCH(Table10[[#This Row],[Moda]],param!$A$6:$A$9,0),2))</f>
        <v>97635</v>
      </c>
      <c r="G604" s="7">
        <f>Table10[[#This Row],[jarak_param]]*Table10[[#This Row],[jarak]]</f>
        <v>21186795</v>
      </c>
      <c r="H604" s="3">
        <f>INDEX(param!$E$2:$E$5,MATCH(Table10[[#This Row],[Moda]],param!$A$2:$A$5,0))</f>
        <v>3000</v>
      </c>
    </row>
    <row r="605" spans="1:8" x14ac:dyDescent="0.25">
      <c r="A605" s="20" t="s">
        <v>50</v>
      </c>
      <c r="B605" s="21" t="s">
        <v>55</v>
      </c>
      <c r="C605" t="s">
        <v>137</v>
      </c>
      <c r="D605">
        <f>INDEX(distances!$B$2:$AU$47,MATCH(A605,distances!$A$2:$A$47,0),MATCH(B605,distances!$B$1:$AU$1,0))</f>
        <v>353</v>
      </c>
      <c r="E605" s="7">
        <f>IF(Table10[[#This Row],[Asal]]="Jakarta",INDEX(param!$C$2:$E$5,MATCH(Table10[[#This Row],[Moda]],param!$A$2:$A$5,0),1),INDEX(param!$C$6:$E$9,MATCH(Table10[[#This Row],[Moda]],param!$A$6:$A$9,0),1))</f>
        <v>64307</v>
      </c>
      <c r="F605" s="7">
        <f>IF(Table10[[#This Row],[Asal]]="Jakarta",INDEX(param!$C$2:$E$5,MATCH(Table10[[#This Row],[Moda]],param!$A$2:$A$5,0),2),INDEX(param!$C$6:$E$9,MATCH(Table10[[#This Row],[Moda]],param!$A$6:$A$9,0),2))</f>
        <v>97635</v>
      </c>
      <c r="G605" s="7">
        <f>Table10[[#This Row],[jarak_param]]*Table10[[#This Row],[jarak]]</f>
        <v>34465155</v>
      </c>
      <c r="H605" s="3">
        <f>INDEX(param!$E$2:$E$5,MATCH(Table10[[#This Row],[Moda]],param!$A$2:$A$5,0))</f>
        <v>3000</v>
      </c>
    </row>
    <row r="606" spans="1:8" x14ac:dyDescent="0.25">
      <c r="A606" s="22" t="s">
        <v>50</v>
      </c>
      <c r="B606" s="23" t="s">
        <v>57</v>
      </c>
      <c r="C606" t="s">
        <v>137</v>
      </c>
      <c r="D606">
        <f>INDEX(distances!$B$2:$AU$47,MATCH(A606,distances!$A$2:$A$47,0),MATCH(B606,distances!$B$1:$AU$1,0))</f>
        <v>522</v>
      </c>
      <c r="E606" s="7">
        <f>IF(Table10[[#This Row],[Asal]]="Jakarta",INDEX(param!$C$2:$E$5,MATCH(Table10[[#This Row],[Moda]],param!$A$2:$A$5,0),1),INDEX(param!$C$6:$E$9,MATCH(Table10[[#This Row],[Moda]],param!$A$6:$A$9,0),1))</f>
        <v>64307</v>
      </c>
      <c r="F606" s="7">
        <f>IF(Table10[[#This Row],[Asal]]="Jakarta",INDEX(param!$C$2:$E$5,MATCH(Table10[[#This Row],[Moda]],param!$A$2:$A$5,0),2),INDEX(param!$C$6:$E$9,MATCH(Table10[[#This Row],[Moda]],param!$A$6:$A$9,0),2))</f>
        <v>97635</v>
      </c>
      <c r="G606" s="7">
        <f>Table10[[#This Row],[jarak_param]]*Table10[[#This Row],[jarak]]</f>
        <v>50965470</v>
      </c>
      <c r="H606" s="3">
        <f>INDEX(param!$E$2:$E$5,MATCH(Table10[[#This Row],[Moda]],param!$A$2:$A$5,0))</f>
        <v>3000</v>
      </c>
    </row>
    <row r="607" spans="1:8" x14ac:dyDescent="0.25">
      <c r="A607" s="20" t="s">
        <v>50</v>
      </c>
      <c r="B607" s="21" t="s">
        <v>59</v>
      </c>
      <c r="C607" t="s">
        <v>137</v>
      </c>
      <c r="D607">
        <f>INDEX(distances!$B$2:$AU$47,MATCH(A607,distances!$A$2:$A$47,0),MATCH(B607,distances!$B$1:$AU$1,0))</f>
        <v>554</v>
      </c>
      <c r="E607" s="7">
        <f>IF(Table10[[#This Row],[Asal]]="Jakarta",INDEX(param!$C$2:$E$5,MATCH(Table10[[#This Row],[Moda]],param!$A$2:$A$5,0),1),INDEX(param!$C$6:$E$9,MATCH(Table10[[#This Row],[Moda]],param!$A$6:$A$9,0),1))</f>
        <v>64307</v>
      </c>
      <c r="F607" s="7">
        <f>IF(Table10[[#This Row],[Asal]]="Jakarta",INDEX(param!$C$2:$E$5,MATCH(Table10[[#This Row],[Moda]],param!$A$2:$A$5,0),2),INDEX(param!$C$6:$E$9,MATCH(Table10[[#This Row],[Moda]],param!$A$6:$A$9,0),2))</f>
        <v>97635</v>
      </c>
      <c r="G607" s="7">
        <f>Table10[[#This Row],[jarak_param]]*Table10[[#This Row],[jarak]]</f>
        <v>54089790</v>
      </c>
      <c r="H607" s="3">
        <f>INDEX(param!$E$2:$E$5,MATCH(Table10[[#This Row],[Moda]],param!$A$2:$A$5,0))</f>
        <v>3000</v>
      </c>
    </row>
    <row r="608" spans="1:8" x14ac:dyDescent="0.25">
      <c r="A608" s="22" t="s">
        <v>50</v>
      </c>
      <c r="B608" s="23" t="s">
        <v>62</v>
      </c>
      <c r="C608" t="s">
        <v>137</v>
      </c>
      <c r="D608">
        <f>INDEX(distances!$B$2:$AU$47,MATCH(A608,distances!$A$2:$A$47,0),MATCH(B608,distances!$B$1:$AU$1,0))</f>
        <v>814</v>
      </c>
      <c r="E608" s="7">
        <f>IF(Table10[[#This Row],[Asal]]="Jakarta",INDEX(param!$C$2:$E$5,MATCH(Table10[[#This Row],[Moda]],param!$A$2:$A$5,0),1),INDEX(param!$C$6:$E$9,MATCH(Table10[[#This Row],[Moda]],param!$A$6:$A$9,0),1))</f>
        <v>64307</v>
      </c>
      <c r="F608" s="7">
        <f>IF(Table10[[#This Row],[Asal]]="Jakarta",INDEX(param!$C$2:$E$5,MATCH(Table10[[#This Row],[Moda]],param!$A$2:$A$5,0),2),INDEX(param!$C$6:$E$9,MATCH(Table10[[#This Row],[Moda]],param!$A$6:$A$9,0),2))</f>
        <v>97635</v>
      </c>
      <c r="G608" s="7">
        <f>Table10[[#This Row],[jarak_param]]*Table10[[#This Row],[jarak]]</f>
        <v>79474890</v>
      </c>
      <c r="H608" s="3">
        <f>INDEX(param!$E$2:$E$5,MATCH(Table10[[#This Row],[Moda]],param!$A$2:$A$5,0))</f>
        <v>3000</v>
      </c>
    </row>
    <row r="609" spans="1:8" x14ac:dyDescent="0.25">
      <c r="A609" s="20" t="s">
        <v>50</v>
      </c>
      <c r="B609" s="21" t="s">
        <v>61</v>
      </c>
      <c r="C609" t="s">
        <v>137</v>
      </c>
      <c r="D609">
        <f>INDEX(distances!$B$2:$AU$47,MATCH(A609,distances!$A$2:$A$47,0),MATCH(B609,distances!$B$1:$AU$1,0))</f>
        <v>818</v>
      </c>
      <c r="E609" s="7">
        <f>IF(Table10[[#This Row],[Asal]]="Jakarta",INDEX(param!$C$2:$E$5,MATCH(Table10[[#This Row],[Moda]],param!$A$2:$A$5,0),1),INDEX(param!$C$6:$E$9,MATCH(Table10[[#This Row],[Moda]],param!$A$6:$A$9,0),1))</f>
        <v>64307</v>
      </c>
      <c r="F609" s="7">
        <f>IF(Table10[[#This Row],[Asal]]="Jakarta",INDEX(param!$C$2:$E$5,MATCH(Table10[[#This Row],[Moda]],param!$A$2:$A$5,0),2),INDEX(param!$C$6:$E$9,MATCH(Table10[[#This Row],[Moda]],param!$A$6:$A$9,0),2))</f>
        <v>97635</v>
      </c>
      <c r="G609" s="7">
        <f>Table10[[#This Row],[jarak_param]]*Table10[[#This Row],[jarak]]</f>
        <v>79865430</v>
      </c>
      <c r="H609" s="3">
        <f>INDEX(param!$E$2:$E$5,MATCH(Table10[[#This Row],[Moda]],param!$A$2:$A$5,0))</f>
        <v>3000</v>
      </c>
    </row>
    <row r="610" spans="1:8" x14ac:dyDescent="0.25">
      <c r="A610" s="22" t="s">
        <v>50</v>
      </c>
      <c r="B610" s="23" t="s">
        <v>55</v>
      </c>
      <c r="C610" t="s">
        <v>137</v>
      </c>
      <c r="D610">
        <f>INDEX(distances!$B$2:$AU$47,MATCH(A610,distances!$A$2:$A$47,0),MATCH(B610,distances!$B$1:$AU$1,0))</f>
        <v>353</v>
      </c>
      <c r="E610" s="7">
        <f>IF(Table10[[#This Row],[Asal]]="Jakarta",INDEX(param!$C$2:$E$5,MATCH(Table10[[#This Row],[Moda]],param!$A$2:$A$5,0),1),INDEX(param!$C$6:$E$9,MATCH(Table10[[#This Row],[Moda]],param!$A$6:$A$9,0),1))</f>
        <v>64307</v>
      </c>
      <c r="F610" s="7">
        <f>IF(Table10[[#This Row],[Asal]]="Jakarta",INDEX(param!$C$2:$E$5,MATCH(Table10[[#This Row],[Moda]],param!$A$2:$A$5,0),2),INDEX(param!$C$6:$E$9,MATCH(Table10[[#This Row],[Moda]],param!$A$6:$A$9,0),2))</f>
        <v>97635</v>
      </c>
      <c r="G610" s="7">
        <f>Table10[[#This Row],[jarak_param]]*Table10[[#This Row],[jarak]]</f>
        <v>34465155</v>
      </c>
      <c r="H610" s="3">
        <f>INDEX(param!$E$2:$E$5,MATCH(Table10[[#This Row],[Moda]],param!$A$2:$A$5,0))</f>
        <v>3000</v>
      </c>
    </row>
    <row r="611" spans="1:8" x14ac:dyDescent="0.25">
      <c r="A611" s="20" t="s">
        <v>50</v>
      </c>
      <c r="B611" s="21" t="s">
        <v>59</v>
      </c>
      <c r="C611" t="s">
        <v>137</v>
      </c>
      <c r="D611">
        <f>INDEX(distances!$B$2:$AU$47,MATCH(A611,distances!$A$2:$A$47,0),MATCH(B611,distances!$B$1:$AU$1,0))</f>
        <v>554</v>
      </c>
      <c r="E611" s="7">
        <f>IF(Table10[[#This Row],[Asal]]="Jakarta",INDEX(param!$C$2:$E$5,MATCH(Table10[[#This Row],[Moda]],param!$A$2:$A$5,0),1),INDEX(param!$C$6:$E$9,MATCH(Table10[[#This Row],[Moda]],param!$A$6:$A$9,0),1))</f>
        <v>64307</v>
      </c>
      <c r="F611" s="7">
        <f>IF(Table10[[#This Row],[Asal]]="Jakarta",INDEX(param!$C$2:$E$5,MATCH(Table10[[#This Row],[Moda]],param!$A$2:$A$5,0),2),INDEX(param!$C$6:$E$9,MATCH(Table10[[#This Row],[Moda]],param!$A$6:$A$9,0),2))</f>
        <v>97635</v>
      </c>
      <c r="G611" s="7">
        <f>Table10[[#This Row],[jarak_param]]*Table10[[#This Row],[jarak]]</f>
        <v>54089790</v>
      </c>
      <c r="H611" s="3">
        <f>INDEX(param!$E$2:$E$5,MATCH(Table10[[#This Row],[Moda]],param!$A$2:$A$5,0))</f>
        <v>3000</v>
      </c>
    </row>
    <row r="612" spans="1:8" x14ac:dyDescent="0.25">
      <c r="A612" s="22" t="s">
        <v>50</v>
      </c>
      <c r="B612" s="23" t="s">
        <v>61</v>
      </c>
      <c r="C612" t="s">
        <v>137</v>
      </c>
      <c r="D612">
        <f>INDEX(distances!$B$2:$AU$47,MATCH(A612,distances!$A$2:$A$47,0),MATCH(B612,distances!$B$1:$AU$1,0))</f>
        <v>818</v>
      </c>
      <c r="E612" s="7">
        <f>IF(Table10[[#This Row],[Asal]]="Jakarta",INDEX(param!$C$2:$E$5,MATCH(Table10[[#This Row],[Moda]],param!$A$2:$A$5,0),1),INDEX(param!$C$6:$E$9,MATCH(Table10[[#This Row],[Moda]],param!$A$6:$A$9,0),1))</f>
        <v>64307</v>
      </c>
      <c r="F612" s="7">
        <f>IF(Table10[[#This Row],[Asal]]="Jakarta",INDEX(param!$C$2:$E$5,MATCH(Table10[[#This Row],[Moda]],param!$A$2:$A$5,0),2),INDEX(param!$C$6:$E$9,MATCH(Table10[[#This Row],[Moda]],param!$A$6:$A$9,0),2))</f>
        <v>97635</v>
      </c>
      <c r="G612" s="7">
        <f>Table10[[#This Row],[jarak_param]]*Table10[[#This Row],[jarak]]</f>
        <v>79865430</v>
      </c>
      <c r="H612" s="3">
        <f>INDEX(param!$E$2:$E$5,MATCH(Table10[[#This Row],[Moda]],param!$A$2:$A$5,0))</f>
        <v>3000</v>
      </c>
    </row>
    <row r="613" spans="1:8" x14ac:dyDescent="0.25">
      <c r="A613" s="20" t="s">
        <v>50</v>
      </c>
      <c r="B613" s="21" t="s">
        <v>53</v>
      </c>
      <c r="C613" t="s">
        <v>137</v>
      </c>
      <c r="D613">
        <f>INDEX(distances!$B$2:$AU$47,MATCH(A613,distances!$A$2:$A$47,0),MATCH(B613,distances!$B$1:$AU$1,0))</f>
        <v>217</v>
      </c>
      <c r="E613" s="7">
        <f>IF(Table10[[#This Row],[Asal]]="Jakarta",INDEX(param!$C$2:$E$5,MATCH(Table10[[#This Row],[Moda]],param!$A$2:$A$5,0),1),INDEX(param!$C$6:$E$9,MATCH(Table10[[#This Row],[Moda]],param!$A$6:$A$9,0),1))</f>
        <v>64307</v>
      </c>
      <c r="F613" s="7">
        <f>IF(Table10[[#This Row],[Asal]]="Jakarta",INDEX(param!$C$2:$E$5,MATCH(Table10[[#This Row],[Moda]],param!$A$2:$A$5,0),2),INDEX(param!$C$6:$E$9,MATCH(Table10[[#This Row],[Moda]],param!$A$6:$A$9,0),2))</f>
        <v>97635</v>
      </c>
      <c r="G613" s="7">
        <f>Table10[[#This Row],[jarak_param]]*Table10[[#This Row],[jarak]]</f>
        <v>21186795</v>
      </c>
      <c r="H613" s="3">
        <f>INDEX(param!$E$2:$E$5,MATCH(Table10[[#This Row],[Moda]],param!$A$2:$A$5,0))</f>
        <v>3000</v>
      </c>
    </row>
    <row r="614" spans="1:8" x14ac:dyDescent="0.25">
      <c r="A614" s="22" t="s">
        <v>50</v>
      </c>
      <c r="B614" s="23" t="s">
        <v>55</v>
      </c>
      <c r="C614" t="s">
        <v>137</v>
      </c>
      <c r="D614">
        <f>INDEX(distances!$B$2:$AU$47,MATCH(A614,distances!$A$2:$A$47,0),MATCH(B614,distances!$B$1:$AU$1,0))</f>
        <v>353</v>
      </c>
      <c r="E614" s="7">
        <f>IF(Table10[[#This Row],[Asal]]="Jakarta",INDEX(param!$C$2:$E$5,MATCH(Table10[[#This Row],[Moda]],param!$A$2:$A$5,0),1),INDEX(param!$C$6:$E$9,MATCH(Table10[[#This Row],[Moda]],param!$A$6:$A$9,0),1))</f>
        <v>64307</v>
      </c>
      <c r="F614" s="7">
        <f>IF(Table10[[#This Row],[Asal]]="Jakarta",INDEX(param!$C$2:$E$5,MATCH(Table10[[#This Row],[Moda]],param!$A$2:$A$5,0),2),INDEX(param!$C$6:$E$9,MATCH(Table10[[#This Row],[Moda]],param!$A$6:$A$9,0),2))</f>
        <v>97635</v>
      </c>
      <c r="G614" s="7">
        <f>Table10[[#This Row],[jarak_param]]*Table10[[#This Row],[jarak]]</f>
        <v>34465155</v>
      </c>
      <c r="H614" s="3">
        <f>INDEX(param!$E$2:$E$5,MATCH(Table10[[#This Row],[Moda]],param!$A$2:$A$5,0))</f>
        <v>3000</v>
      </c>
    </row>
    <row r="615" spans="1:8" x14ac:dyDescent="0.25">
      <c r="A615" s="20" t="s">
        <v>50</v>
      </c>
      <c r="B615" s="21" t="s">
        <v>57</v>
      </c>
      <c r="C615" t="s">
        <v>137</v>
      </c>
      <c r="D615">
        <f>INDEX(distances!$B$2:$AU$47,MATCH(A615,distances!$A$2:$A$47,0),MATCH(B615,distances!$B$1:$AU$1,0))</f>
        <v>522</v>
      </c>
      <c r="E615" s="7">
        <f>IF(Table10[[#This Row],[Asal]]="Jakarta",INDEX(param!$C$2:$E$5,MATCH(Table10[[#This Row],[Moda]],param!$A$2:$A$5,0),1),INDEX(param!$C$6:$E$9,MATCH(Table10[[#This Row],[Moda]],param!$A$6:$A$9,0),1))</f>
        <v>64307</v>
      </c>
      <c r="F615" s="7">
        <f>IF(Table10[[#This Row],[Asal]]="Jakarta",INDEX(param!$C$2:$E$5,MATCH(Table10[[#This Row],[Moda]],param!$A$2:$A$5,0),2),INDEX(param!$C$6:$E$9,MATCH(Table10[[#This Row],[Moda]],param!$A$6:$A$9,0),2))</f>
        <v>97635</v>
      </c>
      <c r="G615" s="7">
        <f>Table10[[#This Row],[jarak_param]]*Table10[[#This Row],[jarak]]</f>
        <v>50965470</v>
      </c>
      <c r="H615" s="3">
        <f>INDEX(param!$E$2:$E$5,MATCH(Table10[[#This Row],[Moda]],param!$A$2:$A$5,0))</f>
        <v>3000</v>
      </c>
    </row>
    <row r="616" spans="1:8" x14ac:dyDescent="0.25">
      <c r="A616" s="22" t="s">
        <v>50</v>
      </c>
      <c r="B616" s="23" t="s">
        <v>59</v>
      </c>
      <c r="C616" t="s">
        <v>137</v>
      </c>
      <c r="D616">
        <f>INDEX(distances!$B$2:$AU$47,MATCH(A616,distances!$A$2:$A$47,0),MATCH(B616,distances!$B$1:$AU$1,0))</f>
        <v>554</v>
      </c>
      <c r="E616" s="7">
        <f>IF(Table10[[#This Row],[Asal]]="Jakarta",INDEX(param!$C$2:$E$5,MATCH(Table10[[#This Row],[Moda]],param!$A$2:$A$5,0),1),INDEX(param!$C$6:$E$9,MATCH(Table10[[#This Row],[Moda]],param!$A$6:$A$9,0),1))</f>
        <v>64307</v>
      </c>
      <c r="F616" s="7">
        <f>IF(Table10[[#This Row],[Asal]]="Jakarta",INDEX(param!$C$2:$E$5,MATCH(Table10[[#This Row],[Moda]],param!$A$2:$A$5,0),2),INDEX(param!$C$6:$E$9,MATCH(Table10[[#This Row],[Moda]],param!$A$6:$A$9,0),2))</f>
        <v>97635</v>
      </c>
      <c r="G616" s="7">
        <f>Table10[[#This Row],[jarak_param]]*Table10[[#This Row],[jarak]]</f>
        <v>54089790</v>
      </c>
      <c r="H616" s="3">
        <f>INDEX(param!$E$2:$E$5,MATCH(Table10[[#This Row],[Moda]],param!$A$2:$A$5,0))</f>
        <v>3000</v>
      </c>
    </row>
    <row r="617" spans="1:8" x14ac:dyDescent="0.25">
      <c r="A617" s="20" t="s">
        <v>50</v>
      </c>
      <c r="B617" s="21" t="s">
        <v>60</v>
      </c>
      <c r="C617" t="s">
        <v>137</v>
      </c>
      <c r="D617">
        <f>INDEX(distances!$B$2:$AU$47,MATCH(A617,distances!$A$2:$A$47,0),MATCH(B617,distances!$B$1:$AU$1,0))</f>
        <v>735</v>
      </c>
      <c r="E617" s="7">
        <f>IF(Table10[[#This Row],[Asal]]="Jakarta",INDEX(param!$C$2:$E$5,MATCH(Table10[[#This Row],[Moda]],param!$A$2:$A$5,0),1),INDEX(param!$C$6:$E$9,MATCH(Table10[[#This Row],[Moda]],param!$A$6:$A$9,0),1))</f>
        <v>64307</v>
      </c>
      <c r="F617" s="7">
        <f>IF(Table10[[#This Row],[Asal]]="Jakarta",INDEX(param!$C$2:$E$5,MATCH(Table10[[#This Row],[Moda]],param!$A$2:$A$5,0),2),INDEX(param!$C$6:$E$9,MATCH(Table10[[#This Row],[Moda]],param!$A$6:$A$9,0),2))</f>
        <v>97635</v>
      </c>
      <c r="G617" s="7">
        <f>Table10[[#This Row],[jarak_param]]*Table10[[#This Row],[jarak]]</f>
        <v>71761725</v>
      </c>
      <c r="H617" s="3">
        <f>INDEX(param!$E$2:$E$5,MATCH(Table10[[#This Row],[Moda]],param!$A$2:$A$5,0))</f>
        <v>3000</v>
      </c>
    </row>
    <row r="618" spans="1:8" x14ac:dyDescent="0.25">
      <c r="A618" s="22" t="s">
        <v>50</v>
      </c>
      <c r="B618" s="23" t="s">
        <v>61</v>
      </c>
      <c r="C618" t="s">
        <v>137</v>
      </c>
      <c r="D618">
        <f>INDEX(distances!$B$2:$AU$47,MATCH(A618,distances!$A$2:$A$47,0),MATCH(B618,distances!$B$1:$AU$1,0))</f>
        <v>818</v>
      </c>
      <c r="E618" s="7">
        <f>IF(Table10[[#This Row],[Asal]]="Jakarta",INDEX(param!$C$2:$E$5,MATCH(Table10[[#This Row],[Moda]],param!$A$2:$A$5,0),1),INDEX(param!$C$6:$E$9,MATCH(Table10[[#This Row],[Moda]],param!$A$6:$A$9,0),1))</f>
        <v>64307</v>
      </c>
      <c r="F618" s="7">
        <f>IF(Table10[[#This Row],[Asal]]="Jakarta",INDEX(param!$C$2:$E$5,MATCH(Table10[[#This Row],[Moda]],param!$A$2:$A$5,0),2),INDEX(param!$C$6:$E$9,MATCH(Table10[[#This Row],[Moda]],param!$A$6:$A$9,0),2))</f>
        <v>97635</v>
      </c>
      <c r="G618" s="7">
        <f>Table10[[#This Row],[jarak_param]]*Table10[[#This Row],[jarak]]</f>
        <v>79865430</v>
      </c>
      <c r="H618" s="3">
        <f>INDEX(param!$E$2:$E$5,MATCH(Table10[[#This Row],[Moda]],param!$A$2:$A$5,0))</f>
        <v>3000</v>
      </c>
    </row>
    <row r="619" spans="1:8" x14ac:dyDescent="0.25">
      <c r="A619" s="20" t="s">
        <v>50</v>
      </c>
      <c r="B619" s="21" t="s">
        <v>57</v>
      </c>
      <c r="C619" t="s">
        <v>137</v>
      </c>
      <c r="D619">
        <f>INDEX(distances!$B$2:$AU$47,MATCH(A619,distances!$A$2:$A$47,0),MATCH(B619,distances!$B$1:$AU$1,0))</f>
        <v>522</v>
      </c>
      <c r="E619" s="7">
        <f>IF(Table10[[#This Row],[Asal]]="Jakarta",INDEX(param!$C$2:$E$5,MATCH(Table10[[#This Row],[Moda]],param!$A$2:$A$5,0),1),INDEX(param!$C$6:$E$9,MATCH(Table10[[#This Row],[Moda]],param!$A$6:$A$9,0),1))</f>
        <v>64307</v>
      </c>
      <c r="F619" s="7">
        <f>IF(Table10[[#This Row],[Asal]]="Jakarta",INDEX(param!$C$2:$E$5,MATCH(Table10[[#This Row],[Moda]],param!$A$2:$A$5,0),2),INDEX(param!$C$6:$E$9,MATCH(Table10[[#This Row],[Moda]],param!$A$6:$A$9,0),2))</f>
        <v>97635</v>
      </c>
      <c r="G619" s="7">
        <f>Table10[[#This Row],[jarak_param]]*Table10[[#This Row],[jarak]]</f>
        <v>50965470</v>
      </c>
      <c r="H619" s="3">
        <f>INDEX(param!$E$2:$E$5,MATCH(Table10[[#This Row],[Moda]],param!$A$2:$A$5,0))</f>
        <v>3000</v>
      </c>
    </row>
    <row r="620" spans="1:8" x14ac:dyDescent="0.25">
      <c r="A620" s="32" t="s">
        <v>50</v>
      </c>
      <c r="B620" s="33" t="s">
        <v>53</v>
      </c>
      <c r="C620" t="s">
        <v>137</v>
      </c>
      <c r="D620">
        <f>INDEX(distances!$B$2:$AU$47,MATCH(A620,distances!$A$2:$A$47,0),MATCH(B620,distances!$B$1:$AU$1,0))</f>
        <v>217</v>
      </c>
      <c r="E620" s="7">
        <f>IF(Table10[[#This Row],[Asal]]="Jakarta",INDEX(param!$C$2:$E$5,MATCH(Table10[[#This Row],[Moda]],param!$A$2:$A$5,0),1),INDEX(param!$C$6:$E$9,MATCH(Table10[[#This Row],[Moda]],param!$A$6:$A$9,0),1))</f>
        <v>64307</v>
      </c>
      <c r="F620" s="7">
        <f>IF(Table10[[#This Row],[Asal]]="Jakarta",INDEX(param!$C$2:$E$5,MATCH(Table10[[#This Row],[Moda]],param!$A$2:$A$5,0),2),INDEX(param!$C$6:$E$9,MATCH(Table10[[#This Row],[Moda]],param!$A$6:$A$9,0),2))</f>
        <v>97635</v>
      </c>
      <c r="G620" s="7">
        <f>Table10[[#This Row],[jarak_param]]*Table10[[#This Row],[jarak]]</f>
        <v>21186795</v>
      </c>
      <c r="H620" s="3">
        <f>INDEX(param!$E$2:$E$5,MATCH(Table10[[#This Row],[Moda]],param!$A$2:$A$5,0))</f>
        <v>3000</v>
      </c>
    </row>
    <row r="621" spans="1:8" x14ac:dyDescent="0.25">
      <c r="A621" s="30" t="s">
        <v>50</v>
      </c>
      <c r="B621" s="31" t="s">
        <v>55</v>
      </c>
      <c r="C621" t="s">
        <v>137</v>
      </c>
      <c r="D621">
        <f>INDEX(distances!$B$2:$AU$47,MATCH(A621,distances!$A$2:$A$47,0),MATCH(B621,distances!$B$1:$AU$1,0))</f>
        <v>353</v>
      </c>
      <c r="E621" s="7">
        <f>IF(Table10[[#This Row],[Asal]]="Jakarta",INDEX(param!$C$2:$E$5,MATCH(Table10[[#This Row],[Moda]],param!$A$2:$A$5,0),1),INDEX(param!$C$6:$E$9,MATCH(Table10[[#This Row],[Moda]],param!$A$6:$A$9,0),1))</f>
        <v>64307</v>
      </c>
      <c r="F621" s="7">
        <f>IF(Table10[[#This Row],[Asal]]="Jakarta",INDEX(param!$C$2:$E$5,MATCH(Table10[[#This Row],[Moda]],param!$A$2:$A$5,0),2),INDEX(param!$C$6:$E$9,MATCH(Table10[[#This Row],[Moda]],param!$A$6:$A$9,0),2))</f>
        <v>97635</v>
      </c>
      <c r="G621" s="7">
        <f>Table10[[#This Row],[jarak_param]]*Table10[[#This Row],[jarak]]</f>
        <v>34465155</v>
      </c>
      <c r="H621" s="3">
        <f>INDEX(param!$E$2:$E$5,MATCH(Table10[[#This Row],[Moda]],param!$A$2:$A$5,0))</f>
        <v>3000</v>
      </c>
    </row>
    <row r="622" spans="1:8" x14ac:dyDescent="0.25">
      <c r="A622" s="22" t="s">
        <v>50</v>
      </c>
      <c r="B622" s="23" t="s">
        <v>57</v>
      </c>
      <c r="C622" t="s">
        <v>137</v>
      </c>
      <c r="D622">
        <f>INDEX(distances!$B$2:$AU$47,MATCH(A622,distances!$A$2:$A$47,0),MATCH(B622,distances!$B$1:$AU$1,0))</f>
        <v>522</v>
      </c>
      <c r="E622" s="7">
        <f>IF(Table10[[#This Row],[Asal]]="Jakarta",INDEX(param!$C$2:$E$5,MATCH(Table10[[#This Row],[Moda]],param!$A$2:$A$5,0),1),INDEX(param!$C$6:$E$9,MATCH(Table10[[#This Row],[Moda]],param!$A$6:$A$9,0),1))</f>
        <v>64307</v>
      </c>
      <c r="F622" s="7">
        <f>IF(Table10[[#This Row],[Asal]]="Jakarta",INDEX(param!$C$2:$E$5,MATCH(Table10[[#This Row],[Moda]],param!$A$2:$A$5,0),2),INDEX(param!$C$6:$E$9,MATCH(Table10[[#This Row],[Moda]],param!$A$6:$A$9,0),2))</f>
        <v>97635</v>
      </c>
      <c r="G622" s="7">
        <f>Table10[[#This Row],[jarak_param]]*Table10[[#This Row],[jarak]]</f>
        <v>50965470</v>
      </c>
      <c r="H622" s="3">
        <f>INDEX(param!$E$2:$E$5,MATCH(Table10[[#This Row],[Moda]],param!$A$2:$A$5,0))</f>
        <v>3000</v>
      </c>
    </row>
    <row r="623" spans="1:8" x14ac:dyDescent="0.25">
      <c r="A623" s="20" t="s">
        <v>50</v>
      </c>
      <c r="B623" s="21" t="s">
        <v>57</v>
      </c>
      <c r="C623" t="s">
        <v>137</v>
      </c>
      <c r="D623">
        <f>INDEX(distances!$B$2:$AU$47,MATCH(A623,distances!$A$2:$A$47,0),MATCH(B623,distances!$B$1:$AU$1,0))</f>
        <v>522</v>
      </c>
      <c r="E623" s="7">
        <f>IF(Table10[[#This Row],[Asal]]="Jakarta",INDEX(param!$C$2:$E$5,MATCH(Table10[[#This Row],[Moda]],param!$A$2:$A$5,0),1),INDEX(param!$C$6:$E$9,MATCH(Table10[[#This Row],[Moda]],param!$A$6:$A$9,0),1))</f>
        <v>64307</v>
      </c>
      <c r="F623" s="7">
        <f>IF(Table10[[#This Row],[Asal]]="Jakarta",INDEX(param!$C$2:$E$5,MATCH(Table10[[#This Row],[Moda]],param!$A$2:$A$5,0),2),INDEX(param!$C$6:$E$9,MATCH(Table10[[#This Row],[Moda]],param!$A$6:$A$9,0),2))</f>
        <v>97635</v>
      </c>
      <c r="G623" s="7">
        <f>Table10[[#This Row],[jarak_param]]*Table10[[#This Row],[jarak]]</f>
        <v>50965470</v>
      </c>
      <c r="H623" s="3">
        <f>INDEX(param!$E$2:$E$5,MATCH(Table10[[#This Row],[Moda]],param!$A$2:$A$5,0))</f>
        <v>3000</v>
      </c>
    </row>
    <row r="624" spans="1:8" x14ac:dyDescent="0.25">
      <c r="A624" s="32" t="s">
        <v>50</v>
      </c>
      <c r="B624" s="33" t="s">
        <v>53</v>
      </c>
      <c r="C624" t="s">
        <v>137</v>
      </c>
      <c r="D624">
        <f>INDEX(distances!$B$2:$AU$47,MATCH(A624,distances!$A$2:$A$47,0),MATCH(B624,distances!$B$1:$AU$1,0))</f>
        <v>217</v>
      </c>
      <c r="E624" s="7">
        <f>IF(Table10[[#This Row],[Asal]]="Jakarta",INDEX(param!$C$2:$E$5,MATCH(Table10[[#This Row],[Moda]],param!$A$2:$A$5,0),1),INDEX(param!$C$6:$E$9,MATCH(Table10[[#This Row],[Moda]],param!$A$6:$A$9,0),1))</f>
        <v>64307</v>
      </c>
      <c r="F624" s="7">
        <f>IF(Table10[[#This Row],[Asal]]="Jakarta",INDEX(param!$C$2:$E$5,MATCH(Table10[[#This Row],[Moda]],param!$A$2:$A$5,0),2),INDEX(param!$C$6:$E$9,MATCH(Table10[[#This Row],[Moda]],param!$A$6:$A$9,0),2))</f>
        <v>97635</v>
      </c>
      <c r="G624" s="7">
        <f>Table10[[#This Row],[jarak_param]]*Table10[[#This Row],[jarak]]</f>
        <v>21186795</v>
      </c>
      <c r="H624" s="3">
        <f>INDEX(param!$E$2:$E$5,MATCH(Table10[[#This Row],[Moda]],param!$A$2:$A$5,0))</f>
        <v>3000</v>
      </c>
    </row>
    <row r="625" spans="1:8" x14ac:dyDescent="0.25">
      <c r="A625" s="30" t="s">
        <v>50</v>
      </c>
      <c r="B625" s="31" t="s">
        <v>55</v>
      </c>
      <c r="C625" t="s">
        <v>137</v>
      </c>
      <c r="D625">
        <f>INDEX(distances!$B$2:$AU$47,MATCH(A625,distances!$A$2:$A$47,0),MATCH(B625,distances!$B$1:$AU$1,0))</f>
        <v>353</v>
      </c>
      <c r="E625" s="7">
        <f>IF(Table10[[#This Row],[Asal]]="Jakarta",INDEX(param!$C$2:$E$5,MATCH(Table10[[#This Row],[Moda]],param!$A$2:$A$5,0),1),INDEX(param!$C$6:$E$9,MATCH(Table10[[#This Row],[Moda]],param!$A$6:$A$9,0),1))</f>
        <v>64307</v>
      </c>
      <c r="F625" s="7">
        <f>IF(Table10[[#This Row],[Asal]]="Jakarta",INDEX(param!$C$2:$E$5,MATCH(Table10[[#This Row],[Moda]],param!$A$2:$A$5,0),2),INDEX(param!$C$6:$E$9,MATCH(Table10[[#This Row],[Moda]],param!$A$6:$A$9,0),2))</f>
        <v>97635</v>
      </c>
      <c r="G625" s="7">
        <f>Table10[[#This Row],[jarak_param]]*Table10[[#This Row],[jarak]]</f>
        <v>34465155</v>
      </c>
      <c r="H625" s="3">
        <f>INDEX(param!$E$2:$E$5,MATCH(Table10[[#This Row],[Moda]],param!$A$2:$A$5,0))</f>
        <v>3000</v>
      </c>
    </row>
    <row r="626" spans="1:8" x14ac:dyDescent="0.25">
      <c r="A626" s="22" t="s">
        <v>50</v>
      </c>
      <c r="B626" s="23" t="s">
        <v>57</v>
      </c>
      <c r="C626" t="s">
        <v>137</v>
      </c>
      <c r="D626">
        <f>INDEX(distances!$B$2:$AU$47,MATCH(A626,distances!$A$2:$A$47,0),MATCH(B626,distances!$B$1:$AU$1,0))</f>
        <v>522</v>
      </c>
      <c r="E626" s="7">
        <f>IF(Table10[[#This Row],[Asal]]="Jakarta",INDEX(param!$C$2:$E$5,MATCH(Table10[[#This Row],[Moda]],param!$A$2:$A$5,0),1),INDEX(param!$C$6:$E$9,MATCH(Table10[[#This Row],[Moda]],param!$A$6:$A$9,0),1))</f>
        <v>64307</v>
      </c>
      <c r="F626" s="7">
        <f>IF(Table10[[#This Row],[Asal]]="Jakarta",INDEX(param!$C$2:$E$5,MATCH(Table10[[#This Row],[Moda]],param!$A$2:$A$5,0),2),INDEX(param!$C$6:$E$9,MATCH(Table10[[#This Row],[Moda]],param!$A$6:$A$9,0),2))</f>
        <v>97635</v>
      </c>
      <c r="G626" s="7">
        <f>Table10[[#This Row],[jarak_param]]*Table10[[#This Row],[jarak]]</f>
        <v>50965470</v>
      </c>
      <c r="H626" s="3">
        <f>INDEX(param!$E$2:$E$5,MATCH(Table10[[#This Row],[Moda]],param!$A$2:$A$5,0))</f>
        <v>3000</v>
      </c>
    </row>
    <row r="627" spans="1:8" x14ac:dyDescent="0.25">
      <c r="A627" s="20" t="s">
        <v>50</v>
      </c>
      <c r="B627" s="21" t="s">
        <v>59</v>
      </c>
      <c r="C627" t="s">
        <v>137</v>
      </c>
      <c r="D627">
        <f>INDEX(distances!$B$2:$AU$47,MATCH(A627,distances!$A$2:$A$47,0),MATCH(B627,distances!$B$1:$AU$1,0))</f>
        <v>554</v>
      </c>
      <c r="E627" s="7">
        <f>IF(Table10[[#This Row],[Asal]]="Jakarta",INDEX(param!$C$2:$E$5,MATCH(Table10[[#This Row],[Moda]],param!$A$2:$A$5,0),1),INDEX(param!$C$6:$E$9,MATCH(Table10[[#This Row],[Moda]],param!$A$6:$A$9,0),1))</f>
        <v>64307</v>
      </c>
      <c r="F627" s="7">
        <f>IF(Table10[[#This Row],[Asal]]="Jakarta",INDEX(param!$C$2:$E$5,MATCH(Table10[[#This Row],[Moda]],param!$A$2:$A$5,0),2),INDEX(param!$C$6:$E$9,MATCH(Table10[[#This Row],[Moda]],param!$A$6:$A$9,0),2))</f>
        <v>97635</v>
      </c>
      <c r="G627" s="7">
        <f>Table10[[#This Row],[jarak_param]]*Table10[[#This Row],[jarak]]</f>
        <v>54089790</v>
      </c>
      <c r="H627" s="3">
        <f>INDEX(param!$E$2:$E$5,MATCH(Table10[[#This Row],[Moda]],param!$A$2:$A$5,0))</f>
        <v>3000</v>
      </c>
    </row>
    <row r="628" spans="1:8" x14ac:dyDescent="0.25">
      <c r="A628" s="22" t="s">
        <v>50</v>
      </c>
      <c r="B628" s="23" t="s">
        <v>53</v>
      </c>
      <c r="C628" t="s">
        <v>137</v>
      </c>
      <c r="D628">
        <f>INDEX(distances!$B$2:$AU$47,MATCH(A628,distances!$A$2:$A$47,0),MATCH(B628,distances!$B$1:$AU$1,0))</f>
        <v>217</v>
      </c>
      <c r="E628" s="7">
        <f>IF(Table10[[#This Row],[Asal]]="Jakarta",INDEX(param!$C$2:$E$5,MATCH(Table10[[#This Row],[Moda]],param!$A$2:$A$5,0),1),INDEX(param!$C$6:$E$9,MATCH(Table10[[#This Row],[Moda]],param!$A$6:$A$9,0),1))</f>
        <v>64307</v>
      </c>
      <c r="F628" s="7">
        <f>IF(Table10[[#This Row],[Asal]]="Jakarta",INDEX(param!$C$2:$E$5,MATCH(Table10[[#This Row],[Moda]],param!$A$2:$A$5,0),2),INDEX(param!$C$6:$E$9,MATCH(Table10[[#This Row],[Moda]],param!$A$6:$A$9,0),2))</f>
        <v>97635</v>
      </c>
      <c r="G628" s="7">
        <f>Table10[[#This Row],[jarak_param]]*Table10[[#This Row],[jarak]]</f>
        <v>21186795</v>
      </c>
      <c r="H628" s="3">
        <f>INDEX(param!$E$2:$E$5,MATCH(Table10[[#This Row],[Moda]],param!$A$2:$A$5,0))</f>
        <v>3000</v>
      </c>
    </row>
    <row r="629" spans="1:8" x14ac:dyDescent="0.25">
      <c r="A629" s="20" t="s">
        <v>50</v>
      </c>
      <c r="B629" s="21" t="s">
        <v>55</v>
      </c>
      <c r="C629" t="s">
        <v>137</v>
      </c>
      <c r="D629">
        <f>INDEX(distances!$B$2:$AU$47,MATCH(A629,distances!$A$2:$A$47,0),MATCH(B629,distances!$B$1:$AU$1,0))</f>
        <v>353</v>
      </c>
      <c r="E629" s="7">
        <f>IF(Table10[[#This Row],[Asal]]="Jakarta",INDEX(param!$C$2:$E$5,MATCH(Table10[[#This Row],[Moda]],param!$A$2:$A$5,0),1),INDEX(param!$C$6:$E$9,MATCH(Table10[[#This Row],[Moda]],param!$A$6:$A$9,0),1))</f>
        <v>64307</v>
      </c>
      <c r="F629" s="7">
        <f>IF(Table10[[#This Row],[Asal]]="Jakarta",INDEX(param!$C$2:$E$5,MATCH(Table10[[#This Row],[Moda]],param!$A$2:$A$5,0),2),INDEX(param!$C$6:$E$9,MATCH(Table10[[#This Row],[Moda]],param!$A$6:$A$9,0),2))</f>
        <v>97635</v>
      </c>
      <c r="G629" s="7">
        <f>Table10[[#This Row],[jarak_param]]*Table10[[#This Row],[jarak]]</f>
        <v>34465155</v>
      </c>
      <c r="H629" s="3">
        <f>INDEX(param!$E$2:$E$5,MATCH(Table10[[#This Row],[Moda]],param!$A$2:$A$5,0))</f>
        <v>3000</v>
      </c>
    </row>
    <row r="630" spans="1:8" x14ac:dyDescent="0.25">
      <c r="A630" s="22" t="s">
        <v>50</v>
      </c>
      <c r="B630" s="23" t="s">
        <v>57</v>
      </c>
      <c r="C630" t="s">
        <v>137</v>
      </c>
      <c r="D630">
        <f>INDEX(distances!$B$2:$AU$47,MATCH(A630,distances!$A$2:$A$47,0),MATCH(B630,distances!$B$1:$AU$1,0))</f>
        <v>522</v>
      </c>
      <c r="E630" s="7">
        <f>IF(Table10[[#This Row],[Asal]]="Jakarta",INDEX(param!$C$2:$E$5,MATCH(Table10[[#This Row],[Moda]],param!$A$2:$A$5,0),1),INDEX(param!$C$6:$E$9,MATCH(Table10[[#This Row],[Moda]],param!$A$6:$A$9,0),1))</f>
        <v>64307</v>
      </c>
      <c r="F630" s="7">
        <f>IF(Table10[[#This Row],[Asal]]="Jakarta",INDEX(param!$C$2:$E$5,MATCH(Table10[[#This Row],[Moda]],param!$A$2:$A$5,0),2),INDEX(param!$C$6:$E$9,MATCH(Table10[[#This Row],[Moda]],param!$A$6:$A$9,0),2))</f>
        <v>97635</v>
      </c>
      <c r="G630" s="7">
        <f>Table10[[#This Row],[jarak_param]]*Table10[[#This Row],[jarak]]</f>
        <v>50965470</v>
      </c>
      <c r="H630" s="3">
        <f>INDEX(param!$E$2:$E$5,MATCH(Table10[[#This Row],[Moda]],param!$A$2:$A$5,0))</f>
        <v>3000</v>
      </c>
    </row>
    <row r="631" spans="1:8" x14ac:dyDescent="0.25">
      <c r="A631" s="20" t="s">
        <v>50</v>
      </c>
      <c r="B631" s="21" t="s">
        <v>59</v>
      </c>
      <c r="C631" t="s">
        <v>137</v>
      </c>
      <c r="D631">
        <f>INDEX(distances!$B$2:$AU$47,MATCH(A631,distances!$A$2:$A$47,0),MATCH(B631,distances!$B$1:$AU$1,0))</f>
        <v>554</v>
      </c>
      <c r="E631" s="7">
        <f>IF(Table10[[#This Row],[Asal]]="Jakarta",INDEX(param!$C$2:$E$5,MATCH(Table10[[#This Row],[Moda]],param!$A$2:$A$5,0),1),INDEX(param!$C$6:$E$9,MATCH(Table10[[#This Row],[Moda]],param!$A$6:$A$9,0),1))</f>
        <v>64307</v>
      </c>
      <c r="F631" s="7">
        <f>IF(Table10[[#This Row],[Asal]]="Jakarta",INDEX(param!$C$2:$E$5,MATCH(Table10[[#This Row],[Moda]],param!$A$2:$A$5,0),2),INDEX(param!$C$6:$E$9,MATCH(Table10[[#This Row],[Moda]],param!$A$6:$A$9,0),2))</f>
        <v>97635</v>
      </c>
      <c r="G631" s="7">
        <f>Table10[[#This Row],[jarak_param]]*Table10[[#This Row],[jarak]]</f>
        <v>54089790</v>
      </c>
      <c r="H631" s="3">
        <f>INDEX(param!$E$2:$E$5,MATCH(Table10[[#This Row],[Moda]],param!$A$2:$A$5,0))</f>
        <v>3000</v>
      </c>
    </row>
    <row r="632" spans="1:8" x14ac:dyDescent="0.25">
      <c r="A632" s="22" t="s">
        <v>50</v>
      </c>
      <c r="B632" s="23" t="s">
        <v>61</v>
      </c>
      <c r="C632" t="s">
        <v>137</v>
      </c>
      <c r="D632">
        <f>INDEX(distances!$B$2:$AU$47,MATCH(A632,distances!$A$2:$A$47,0),MATCH(B632,distances!$B$1:$AU$1,0))</f>
        <v>818</v>
      </c>
      <c r="E632" s="7">
        <f>IF(Table10[[#This Row],[Asal]]="Jakarta",INDEX(param!$C$2:$E$5,MATCH(Table10[[#This Row],[Moda]],param!$A$2:$A$5,0),1),INDEX(param!$C$6:$E$9,MATCH(Table10[[#This Row],[Moda]],param!$A$6:$A$9,0),1))</f>
        <v>64307</v>
      </c>
      <c r="F632" s="7">
        <f>IF(Table10[[#This Row],[Asal]]="Jakarta",INDEX(param!$C$2:$E$5,MATCH(Table10[[#This Row],[Moda]],param!$A$2:$A$5,0),2),INDEX(param!$C$6:$E$9,MATCH(Table10[[#This Row],[Moda]],param!$A$6:$A$9,0),2))</f>
        <v>97635</v>
      </c>
      <c r="G632" s="7">
        <f>Table10[[#This Row],[jarak_param]]*Table10[[#This Row],[jarak]]</f>
        <v>79865430</v>
      </c>
      <c r="H632" s="3">
        <f>INDEX(param!$E$2:$E$5,MATCH(Table10[[#This Row],[Moda]],param!$A$2:$A$5,0))</f>
        <v>3000</v>
      </c>
    </row>
    <row r="633" spans="1:8" x14ac:dyDescent="0.25">
      <c r="A633" s="20" t="s">
        <v>50</v>
      </c>
      <c r="B633" s="21" t="s">
        <v>53</v>
      </c>
      <c r="C633" t="s">
        <v>137</v>
      </c>
      <c r="D633">
        <f>INDEX(distances!$B$2:$AU$47,MATCH(A633,distances!$A$2:$A$47,0),MATCH(B633,distances!$B$1:$AU$1,0))</f>
        <v>217</v>
      </c>
      <c r="E633" s="7">
        <f>IF(Table10[[#This Row],[Asal]]="Jakarta",INDEX(param!$C$2:$E$5,MATCH(Table10[[#This Row],[Moda]],param!$A$2:$A$5,0),1),INDEX(param!$C$6:$E$9,MATCH(Table10[[#This Row],[Moda]],param!$A$6:$A$9,0),1))</f>
        <v>64307</v>
      </c>
      <c r="F633" s="7">
        <f>IF(Table10[[#This Row],[Asal]]="Jakarta",INDEX(param!$C$2:$E$5,MATCH(Table10[[#This Row],[Moda]],param!$A$2:$A$5,0),2),INDEX(param!$C$6:$E$9,MATCH(Table10[[#This Row],[Moda]],param!$A$6:$A$9,0),2))</f>
        <v>97635</v>
      </c>
      <c r="G633" s="7">
        <f>Table10[[#This Row],[jarak_param]]*Table10[[#This Row],[jarak]]</f>
        <v>21186795</v>
      </c>
      <c r="H633" s="3">
        <f>INDEX(param!$E$2:$E$5,MATCH(Table10[[#This Row],[Moda]],param!$A$2:$A$5,0))</f>
        <v>3000</v>
      </c>
    </row>
    <row r="634" spans="1:8" x14ac:dyDescent="0.25">
      <c r="A634" s="22" t="s">
        <v>50</v>
      </c>
      <c r="B634" s="23" t="s">
        <v>54</v>
      </c>
      <c r="C634" t="s">
        <v>137</v>
      </c>
      <c r="D634">
        <f>INDEX(distances!$B$2:$AU$47,MATCH(A634,distances!$A$2:$A$47,0),MATCH(B634,distances!$B$1:$AU$1,0))</f>
        <v>291</v>
      </c>
      <c r="E634" s="7">
        <f>IF(Table10[[#This Row],[Asal]]="Jakarta",INDEX(param!$C$2:$E$5,MATCH(Table10[[#This Row],[Moda]],param!$A$2:$A$5,0),1),INDEX(param!$C$6:$E$9,MATCH(Table10[[#This Row],[Moda]],param!$A$6:$A$9,0),1))</f>
        <v>64307</v>
      </c>
      <c r="F634" s="7">
        <f>IF(Table10[[#This Row],[Asal]]="Jakarta",INDEX(param!$C$2:$E$5,MATCH(Table10[[#This Row],[Moda]],param!$A$2:$A$5,0),2),INDEX(param!$C$6:$E$9,MATCH(Table10[[#This Row],[Moda]],param!$A$6:$A$9,0),2))</f>
        <v>97635</v>
      </c>
      <c r="G634" s="7">
        <f>Table10[[#This Row],[jarak_param]]*Table10[[#This Row],[jarak]]</f>
        <v>28411785</v>
      </c>
      <c r="H634" s="3">
        <f>INDEX(param!$E$2:$E$5,MATCH(Table10[[#This Row],[Moda]],param!$A$2:$A$5,0))</f>
        <v>3000</v>
      </c>
    </row>
    <row r="635" spans="1:8" x14ac:dyDescent="0.25">
      <c r="A635" s="20" t="s">
        <v>50</v>
      </c>
      <c r="B635" s="21" t="s">
        <v>58</v>
      </c>
      <c r="C635" t="s">
        <v>137</v>
      </c>
      <c r="D635">
        <f>INDEX(distances!$B$2:$AU$47,MATCH(A635,distances!$A$2:$A$47,0),MATCH(B635,distances!$B$1:$AU$1,0))</f>
        <v>460</v>
      </c>
      <c r="E635" s="7">
        <f>IF(Table10[[#This Row],[Asal]]="Jakarta",INDEX(param!$C$2:$E$5,MATCH(Table10[[#This Row],[Moda]],param!$A$2:$A$5,0),1),INDEX(param!$C$6:$E$9,MATCH(Table10[[#This Row],[Moda]],param!$A$6:$A$9,0),1))</f>
        <v>64307</v>
      </c>
      <c r="F635" s="7">
        <f>IF(Table10[[#This Row],[Asal]]="Jakarta",INDEX(param!$C$2:$E$5,MATCH(Table10[[#This Row],[Moda]],param!$A$2:$A$5,0),2),INDEX(param!$C$6:$E$9,MATCH(Table10[[#This Row],[Moda]],param!$A$6:$A$9,0),2))</f>
        <v>97635</v>
      </c>
      <c r="G635" s="7">
        <f>Table10[[#This Row],[jarak_param]]*Table10[[#This Row],[jarak]]</f>
        <v>44912100</v>
      </c>
      <c r="H635" s="3">
        <f>INDEX(param!$E$2:$E$5,MATCH(Table10[[#This Row],[Moda]],param!$A$2:$A$5,0))</f>
        <v>3000</v>
      </c>
    </row>
    <row r="636" spans="1:8" x14ac:dyDescent="0.25">
      <c r="A636" s="22" t="s">
        <v>50</v>
      </c>
      <c r="B636" s="23" t="s">
        <v>59</v>
      </c>
      <c r="C636" t="s">
        <v>137</v>
      </c>
      <c r="D636">
        <f>INDEX(distances!$B$2:$AU$47,MATCH(A636,distances!$A$2:$A$47,0),MATCH(B636,distances!$B$1:$AU$1,0))</f>
        <v>554</v>
      </c>
      <c r="E636" s="7">
        <f>IF(Table10[[#This Row],[Asal]]="Jakarta",INDEX(param!$C$2:$E$5,MATCH(Table10[[#This Row],[Moda]],param!$A$2:$A$5,0),1),INDEX(param!$C$6:$E$9,MATCH(Table10[[#This Row],[Moda]],param!$A$6:$A$9,0),1))</f>
        <v>64307</v>
      </c>
      <c r="F636" s="7">
        <f>IF(Table10[[#This Row],[Asal]]="Jakarta",INDEX(param!$C$2:$E$5,MATCH(Table10[[#This Row],[Moda]],param!$A$2:$A$5,0),2),INDEX(param!$C$6:$E$9,MATCH(Table10[[#This Row],[Moda]],param!$A$6:$A$9,0),2))</f>
        <v>97635</v>
      </c>
      <c r="G636" s="7">
        <f>Table10[[#This Row],[jarak_param]]*Table10[[#This Row],[jarak]]</f>
        <v>54089790</v>
      </c>
      <c r="H636" s="3">
        <f>INDEX(param!$E$2:$E$5,MATCH(Table10[[#This Row],[Moda]],param!$A$2:$A$5,0))</f>
        <v>3000</v>
      </c>
    </row>
    <row r="637" spans="1:8" x14ac:dyDescent="0.25">
      <c r="A637" s="20" t="s">
        <v>50</v>
      </c>
      <c r="B637" s="21" t="s">
        <v>60</v>
      </c>
      <c r="C637" t="s">
        <v>137</v>
      </c>
      <c r="D637">
        <f>INDEX(distances!$B$2:$AU$47,MATCH(A637,distances!$A$2:$A$47,0),MATCH(B637,distances!$B$1:$AU$1,0))</f>
        <v>735</v>
      </c>
      <c r="E637" s="7">
        <f>IF(Table10[[#This Row],[Asal]]="Jakarta",INDEX(param!$C$2:$E$5,MATCH(Table10[[#This Row],[Moda]],param!$A$2:$A$5,0),1),INDEX(param!$C$6:$E$9,MATCH(Table10[[#This Row],[Moda]],param!$A$6:$A$9,0),1))</f>
        <v>64307</v>
      </c>
      <c r="F637" s="7">
        <f>IF(Table10[[#This Row],[Asal]]="Jakarta",INDEX(param!$C$2:$E$5,MATCH(Table10[[#This Row],[Moda]],param!$A$2:$A$5,0),2),INDEX(param!$C$6:$E$9,MATCH(Table10[[#This Row],[Moda]],param!$A$6:$A$9,0),2))</f>
        <v>97635</v>
      </c>
      <c r="G637" s="7">
        <f>Table10[[#This Row],[jarak_param]]*Table10[[#This Row],[jarak]]</f>
        <v>71761725</v>
      </c>
      <c r="H637" s="3">
        <f>INDEX(param!$E$2:$E$5,MATCH(Table10[[#This Row],[Moda]],param!$A$2:$A$5,0))</f>
        <v>3000</v>
      </c>
    </row>
    <row r="638" spans="1:8" x14ac:dyDescent="0.25">
      <c r="A638" s="22" t="s">
        <v>50</v>
      </c>
      <c r="B638" s="23" t="s">
        <v>61</v>
      </c>
      <c r="C638" t="s">
        <v>137</v>
      </c>
      <c r="D638">
        <f>INDEX(distances!$B$2:$AU$47,MATCH(A638,distances!$A$2:$A$47,0),MATCH(B638,distances!$B$1:$AU$1,0))</f>
        <v>818</v>
      </c>
      <c r="E638" s="7">
        <f>IF(Table10[[#This Row],[Asal]]="Jakarta",INDEX(param!$C$2:$E$5,MATCH(Table10[[#This Row],[Moda]],param!$A$2:$A$5,0),1),INDEX(param!$C$6:$E$9,MATCH(Table10[[#This Row],[Moda]],param!$A$6:$A$9,0),1))</f>
        <v>64307</v>
      </c>
      <c r="F638" s="7">
        <f>IF(Table10[[#This Row],[Asal]]="Jakarta",INDEX(param!$C$2:$E$5,MATCH(Table10[[#This Row],[Moda]],param!$A$2:$A$5,0),2),INDEX(param!$C$6:$E$9,MATCH(Table10[[#This Row],[Moda]],param!$A$6:$A$9,0),2))</f>
        <v>97635</v>
      </c>
      <c r="G638" s="7">
        <f>Table10[[#This Row],[jarak_param]]*Table10[[#This Row],[jarak]]</f>
        <v>79865430</v>
      </c>
      <c r="H638" s="3">
        <f>INDEX(param!$E$2:$E$5,MATCH(Table10[[#This Row],[Moda]],param!$A$2:$A$5,0))</f>
        <v>3000</v>
      </c>
    </row>
    <row r="639" spans="1:8" x14ac:dyDescent="0.25">
      <c r="A639" s="20" t="s">
        <v>50</v>
      </c>
      <c r="B639" s="21" t="s">
        <v>62</v>
      </c>
      <c r="C639" t="s">
        <v>137</v>
      </c>
      <c r="D639">
        <f>INDEX(distances!$B$2:$AU$47,MATCH(A639,distances!$A$2:$A$47,0),MATCH(B639,distances!$B$1:$AU$1,0))</f>
        <v>814</v>
      </c>
      <c r="E639" s="7">
        <f>IF(Table10[[#This Row],[Asal]]="Jakarta",INDEX(param!$C$2:$E$5,MATCH(Table10[[#This Row],[Moda]],param!$A$2:$A$5,0),1),INDEX(param!$C$6:$E$9,MATCH(Table10[[#This Row],[Moda]],param!$A$6:$A$9,0),1))</f>
        <v>64307</v>
      </c>
      <c r="F639" s="7">
        <f>IF(Table10[[#This Row],[Asal]]="Jakarta",INDEX(param!$C$2:$E$5,MATCH(Table10[[#This Row],[Moda]],param!$A$2:$A$5,0),2),INDEX(param!$C$6:$E$9,MATCH(Table10[[#This Row],[Moda]],param!$A$6:$A$9,0),2))</f>
        <v>97635</v>
      </c>
      <c r="G639" s="7">
        <f>Table10[[#This Row],[jarak_param]]*Table10[[#This Row],[jarak]]</f>
        <v>79474890</v>
      </c>
      <c r="H639" s="3">
        <f>INDEX(param!$E$2:$E$5,MATCH(Table10[[#This Row],[Moda]],param!$A$2:$A$5,0))</f>
        <v>3000</v>
      </c>
    </row>
    <row r="640" spans="1:8" x14ac:dyDescent="0.25">
      <c r="A640" s="22" t="s">
        <v>50</v>
      </c>
      <c r="B640" s="23" t="s">
        <v>53</v>
      </c>
      <c r="C640" t="s">
        <v>137</v>
      </c>
      <c r="D640">
        <f>INDEX(distances!$B$2:$AU$47,MATCH(A640,distances!$A$2:$A$47,0),MATCH(B640,distances!$B$1:$AU$1,0))</f>
        <v>217</v>
      </c>
      <c r="E640" s="7">
        <f>IF(Table10[[#This Row],[Asal]]="Jakarta",INDEX(param!$C$2:$E$5,MATCH(Table10[[#This Row],[Moda]],param!$A$2:$A$5,0),1),INDEX(param!$C$6:$E$9,MATCH(Table10[[#This Row],[Moda]],param!$A$6:$A$9,0),1))</f>
        <v>64307</v>
      </c>
      <c r="F640" s="7">
        <f>IF(Table10[[#This Row],[Asal]]="Jakarta",INDEX(param!$C$2:$E$5,MATCH(Table10[[#This Row],[Moda]],param!$A$2:$A$5,0),2),INDEX(param!$C$6:$E$9,MATCH(Table10[[#This Row],[Moda]],param!$A$6:$A$9,0),2))</f>
        <v>97635</v>
      </c>
      <c r="G640" s="7">
        <f>Table10[[#This Row],[jarak_param]]*Table10[[#This Row],[jarak]]</f>
        <v>21186795</v>
      </c>
      <c r="H640" s="3">
        <f>INDEX(param!$E$2:$E$5,MATCH(Table10[[#This Row],[Moda]],param!$A$2:$A$5,0))</f>
        <v>3000</v>
      </c>
    </row>
    <row r="641" spans="1:8" x14ac:dyDescent="0.25">
      <c r="A641" s="20" t="s">
        <v>50</v>
      </c>
      <c r="B641" s="21" t="s">
        <v>55</v>
      </c>
      <c r="C641" t="s">
        <v>137</v>
      </c>
      <c r="D641">
        <f>INDEX(distances!$B$2:$AU$47,MATCH(A641,distances!$A$2:$A$47,0),MATCH(B641,distances!$B$1:$AU$1,0))</f>
        <v>353</v>
      </c>
      <c r="E641" s="7">
        <f>IF(Table10[[#This Row],[Asal]]="Jakarta",INDEX(param!$C$2:$E$5,MATCH(Table10[[#This Row],[Moda]],param!$A$2:$A$5,0),1),INDEX(param!$C$6:$E$9,MATCH(Table10[[#This Row],[Moda]],param!$A$6:$A$9,0),1))</f>
        <v>64307</v>
      </c>
      <c r="F641" s="7">
        <f>IF(Table10[[#This Row],[Asal]]="Jakarta",INDEX(param!$C$2:$E$5,MATCH(Table10[[#This Row],[Moda]],param!$A$2:$A$5,0),2),INDEX(param!$C$6:$E$9,MATCH(Table10[[#This Row],[Moda]],param!$A$6:$A$9,0),2))</f>
        <v>97635</v>
      </c>
      <c r="G641" s="7">
        <f>Table10[[#This Row],[jarak_param]]*Table10[[#This Row],[jarak]]</f>
        <v>34465155</v>
      </c>
      <c r="H641" s="3">
        <f>INDEX(param!$E$2:$E$5,MATCH(Table10[[#This Row],[Moda]],param!$A$2:$A$5,0))</f>
        <v>3000</v>
      </c>
    </row>
    <row r="642" spans="1:8" x14ac:dyDescent="0.25">
      <c r="A642" s="22" t="s">
        <v>50</v>
      </c>
      <c r="B642" s="23" t="s">
        <v>62</v>
      </c>
      <c r="C642" t="s">
        <v>137</v>
      </c>
      <c r="D642">
        <f>INDEX(distances!$B$2:$AU$47,MATCH(A642,distances!$A$2:$A$47,0),MATCH(B642,distances!$B$1:$AU$1,0))</f>
        <v>814</v>
      </c>
      <c r="E642" s="7">
        <f>IF(Table10[[#This Row],[Asal]]="Jakarta",INDEX(param!$C$2:$E$5,MATCH(Table10[[#This Row],[Moda]],param!$A$2:$A$5,0),1),INDEX(param!$C$6:$E$9,MATCH(Table10[[#This Row],[Moda]],param!$A$6:$A$9,0),1))</f>
        <v>64307</v>
      </c>
      <c r="F642" s="7">
        <f>IF(Table10[[#This Row],[Asal]]="Jakarta",INDEX(param!$C$2:$E$5,MATCH(Table10[[#This Row],[Moda]],param!$A$2:$A$5,0),2),INDEX(param!$C$6:$E$9,MATCH(Table10[[#This Row],[Moda]],param!$A$6:$A$9,0),2))</f>
        <v>97635</v>
      </c>
      <c r="G642" s="7">
        <f>Table10[[#This Row],[jarak_param]]*Table10[[#This Row],[jarak]]</f>
        <v>79474890</v>
      </c>
      <c r="H642" s="3">
        <f>INDEX(param!$E$2:$E$5,MATCH(Table10[[#This Row],[Moda]],param!$A$2:$A$5,0))</f>
        <v>3000</v>
      </c>
    </row>
    <row r="643" spans="1:8" x14ac:dyDescent="0.25">
      <c r="A643" s="20" t="s">
        <v>50</v>
      </c>
      <c r="B643" s="21" t="s">
        <v>51</v>
      </c>
      <c r="C643" t="s">
        <v>137</v>
      </c>
      <c r="D643">
        <f>INDEX(distances!$B$2:$AU$47,MATCH(A643,distances!$A$2:$A$47,0),MATCH(B643,distances!$B$1:$AU$1,0))</f>
        <v>150</v>
      </c>
      <c r="E643" s="7">
        <f>IF(Table10[[#This Row],[Asal]]="Jakarta",INDEX(param!$C$2:$E$5,MATCH(Table10[[#This Row],[Moda]],param!$A$2:$A$5,0),1),INDEX(param!$C$6:$E$9,MATCH(Table10[[#This Row],[Moda]],param!$A$6:$A$9,0),1))</f>
        <v>64307</v>
      </c>
      <c r="F643" s="7">
        <f>IF(Table10[[#This Row],[Asal]]="Jakarta",INDEX(param!$C$2:$E$5,MATCH(Table10[[#This Row],[Moda]],param!$A$2:$A$5,0),2),INDEX(param!$C$6:$E$9,MATCH(Table10[[#This Row],[Moda]],param!$A$6:$A$9,0),2))</f>
        <v>97635</v>
      </c>
      <c r="G643" s="7">
        <f>Table10[[#This Row],[jarak_param]]*Table10[[#This Row],[jarak]]</f>
        <v>14645250</v>
      </c>
      <c r="H643" s="3">
        <f>INDEX(param!$E$2:$E$5,MATCH(Table10[[#This Row],[Moda]],param!$A$2:$A$5,0))</f>
        <v>3000</v>
      </c>
    </row>
    <row r="644" spans="1:8" x14ac:dyDescent="0.25">
      <c r="A644" s="26" t="s">
        <v>50</v>
      </c>
      <c r="B644" s="27" t="s">
        <v>59</v>
      </c>
      <c r="C644" t="s">
        <v>137</v>
      </c>
      <c r="D644">
        <f>INDEX(distances!$B$2:$AU$47,MATCH(A644,distances!$A$2:$A$47,0),MATCH(B644,distances!$B$1:$AU$1,0))</f>
        <v>554</v>
      </c>
      <c r="E644" s="7">
        <f>IF(Table10[[#This Row],[Asal]]="Jakarta",INDEX(param!$C$2:$E$5,MATCH(Table10[[#This Row],[Moda]],param!$A$2:$A$5,0),1),INDEX(param!$C$6:$E$9,MATCH(Table10[[#This Row],[Moda]],param!$A$6:$A$9,0),1))</f>
        <v>64307</v>
      </c>
      <c r="F644" s="7">
        <f>IF(Table10[[#This Row],[Asal]]="Jakarta",INDEX(param!$C$2:$E$5,MATCH(Table10[[#This Row],[Moda]],param!$A$2:$A$5,0),2),INDEX(param!$C$6:$E$9,MATCH(Table10[[#This Row],[Moda]],param!$A$6:$A$9,0),2))</f>
        <v>97635</v>
      </c>
      <c r="G644" s="7">
        <f>Table10[[#This Row],[jarak_param]]*Table10[[#This Row],[jarak]]</f>
        <v>54089790</v>
      </c>
      <c r="H644" s="3">
        <f>INDEX(param!$E$2:$E$5,MATCH(Table10[[#This Row],[Moda]],param!$A$2:$A$5,0))</f>
        <v>3000</v>
      </c>
    </row>
    <row r="645" spans="1:8" x14ac:dyDescent="0.25">
      <c r="A645" s="24" t="s">
        <v>50</v>
      </c>
      <c r="B645" s="25" t="s">
        <v>53</v>
      </c>
      <c r="C645" t="s">
        <v>137</v>
      </c>
      <c r="D645">
        <f>INDEX(distances!$B$2:$AU$47,MATCH(A645,distances!$A$2:$A$47,0),MATCH(B645,distances!$B$1:$AU$1,0))</f>
        <v>217</v>
      </c>
      <c r="E645" s="7">
        <f>IF(Table10[[#This Row],[Asal]]="Jakarta",INDEX(param!$C$2:$E$5,MATCH(Table10[[#This Row],[Moda]],param!$A$2:$A$5,0),1),INDEX(param!$C$6:$E$9,MATCH(Table10[[#This Row],[Moda]],param!$A$6:$A$9,0),1))</f>
        <v>64307</v>
      </c>
      <c r="F645" s="7">
        <f>IF(Table10[[#This Row],[Asal]]="Jakarta",INDEX(param!$C$2:$E$5,MATCH(Table10[[#This Row],[Moda]],param!$A$2:$A$5,0),2),INDEX(param!$C$6:$E$9,MATCH(Table10[[#This Row],[Moda]],param!$A$6:$A$9,0),2))</f>
        <v>97635</v>
      </c>
      <c r="G645" s="7">
        <f>Table10[[#This Row],[jarak_param]]*Table10[[#This Row],[jarak]]</f>
        <v>21186795</v>
      </c>
      <c r="H645" s="3">
        <f>INDEX(param!$E$2:$E$5,MATCH(Table10[[#This Row],[Moda]],param!$A$2:$A$5,0))</f>
        <v>3000</v>
      </c>
    </row>
    <row r="646" spans="1:8" x14ac:dyDescent="0.25">
      <c r="A646" s="26" t="s">
        <v>50</v>
      </c>
      <c r="B646" s="27" t="s">
        <v>55</v>
      </c>
      <c r="C646" t="s">
        <v>137</v>
      </c>
      <c r="D646">
        <f>INDEX(distances!$B$2:$AU$47,MATCH(A646,distances!$A$2:$A$47,0),MATCH(B646,distances!$B$1:$AU$1,0))</f>
        <v>353</v>
      </c>
      <c r="E646" s="7">
        <f>IF(Table10[[#This Row],[Asal]]="Jakarta",INDEX(param!$C$2:$E$5,MATCH(Table10[[#This Row],[Moda]],param!$A$2:$A$5,0),1),INDEX(param!$C$6:$E$9,MATCH(Table10[[#This Row],[Moda]],param!$A$6:$A$9,0),1))</f>
        <v>64307</v>
      </c>
      <c r="F646" s="7">
        <f>IF(Table10[[#This Row],[Asal]]="Jakarta",INDEX(param!$C$2:$E$5,MATCH(Table10[[#This Row],[Moda]],param!$A$2:$A$5,0),2),INDEX(param!$C$6:$E$9,MATCH(Table10[[#This Row],[Moda]],param!$A$6:$A$9,0),2))</f>
        <v>97635</v>
      </c>
      <c r="G646" s="7">
        <f>Table10[[#This Row],[jarak_param]]*Table10[[#This Row],[jarak]]</f>
        <v>34465155</v>
      </c>
      <c r="H646" s="3">
        <f>INDEX(param!$E$2:$E$5,MATCH(Table10[[#This Row],[Moda]],param!$A$2:$A$5,0))</f>
        <v>3000</v>
      </c>
    </row>
    <row r="647" spans="1:8" x14ac:dyDescent="0.25">
      <c r="A647" s="24" t="s">
        <v>50</v>
      </c>
      <c r="B647" s="25" t="s">
        <v>57</v>
      </c>
      <c r="C647" t="s">
        <v>137</v>
      </c>
      <c r="D647">
        <f>INDEX(distances!$B$2:$AU$47,MATCH(A647,distances!$A$2:$A$47,0),MATCH(B647,distances!$B$1:$AU$1,0))</f>
        <v>522</v>
      </c>
      <c r="E647" s="7">
        <f>IF(Table10[[#This Row],[Asal]]="Jakarta",INDEX(param!$C$2:$E$5,MATCH(Table10[[#This Row],[Moda]],param!$A$2:$A$5,0),1),INDEX(param!$C$6:$E$9,MATCH(Table10[[#This Row],[Moda]],param!$A$6:$A$9,0),1))</f>
        <v>64307</v>
      </c>
      <c r="F647" s="7">
        <f>IF(Table10[[#This Row],[Asal]]="Jakarta",INDEX(param!$C$2:$E$5,MATCH(Table10[[#This Row],[Moda]],param!$A$2:$A$5,0),2),INDEX(param!$C$6:$E$9,MATCH(Table10[[#This Row],[Moda]],param!$A$6:$A$9,0),2))</f>
        <v>97635</v>
      </c>
      <c r="G647" s="7">
        <f>Table10[[#This Row],[jarak_param]]*Table10[[#This Row],[jarak]]</f>
        <v>50965470</v>
      </c>
      <c r="H647" s="3">
        <f>INDEX(param!$E$2:$E$5,MATCH(Table10[[#This Row],[Moda]],param!$A$2:$A$5,0))</f>
        <v>3000</v>
      </c>
    </row>
    <row r="648" spans="1:8" x14ac:dyDescent="0.25">
      <c r="A648" s="26" t="s">
        <v>50</v>
      </c>
      <c r="B648" s="27" t="s">
        <v>53</v>
      </c>
      <c r="C648" t="s">
        <v>137</v>
      </c>
      <c r="D648">
        <f>INDEX(distances!$B$2:$AU$47,MATCH(A648,distances!$A$2:$A$47,0),MATCH(B648,distances!$B$1:$AU$1,0))</f>
        <v>217</v>
      </c>
      <c r="E648" s="7">
        <f>IF(Table10[[#This Row],[Asal]]="Jakarta",INDEX(param!$C$2:$E$5,MATCH(Table10[[#This Row],[Moda]],param!$A$2:$A$5,0),1),INDEX(param!$C$6:$E$9,MATCH(Table10[[#This Row],[Moda]],param!$A$6:$A$9,0),1))</f>
        <v>64307</v>
      </c>
      <c r="F648" s="7">
        <f>IF(Table10[[#This Row],[Asal]]="Jakarta",INDEX(param!$C$2:$E$5,MATCH(Table10[[#This Row],[Moda]],param!$A$2:$A$5,0),2),INDEX(param!$C$6:$E$9,MATCH(Table10[[#This Row],[Moda]],param!$A$6:$A$9,0),2))</f>
        <v>97635</v>
      </c>
      <c r="G648" s="7">
        <f>Table10[[#This Row],[jarak_param]]*Table10[[#This Row],[jarak]]</f>
        <v>21186795</v>
      </c>
      <c r="H648" s="3">
        <f>INDEX(param!$E$2:$E$5,MATCH(Table10[[#This Row],[Moda]],param!$A$2:$A$5,0))</f>
        <v>3000</v>
      </c>
    </row>
    <row r="649" spans="1:8" x14ac:dyDescent="0.25">
      <c r="A649" s="24" t="s">
        <v>50</v>
      </c>
      <c r="B649" s="25" t="s">
        <v>55</v>
      </c>
      <c r="C649" t="s">
        <v>137</v>
      </c>
      <c r="D649">
        <f>INDEX(distances!$B$2:$AU$47,MATCH(A649,distances!$A$2:$A$47,0),MATCH(B649,distances!$B$1:$AU$1,0))</f>
        <v>353</v>
      </c>
      <c r="E649" s="7">
        <f>IF(Table10[[#This Row],[Asal]]="Jakarta",INDEX(param!$C$2:$E$5,MATCH(Table10[[#This Row],[Moda]],param!$A$2:$A$5,0),1),INDEX(param!$C$6:$E$9,MATCH(Table10[[#This Row],[Moda]],param!$A$6:$A$9,0),1))</f>
        <v>64307</v>
      </c>
      <c r="F649" s="7">
        <f>IF(Table10[[#This Row],[Asal]]="Jakarta",INDEX(param!$C$2:$E$5,MATCH(Table10[[#This Row],[Moda]],param!$A$2:$A$5,0),2),INDEX(param!$C$6:$E$9,MATCH(Table10[[#This Row],[Moda]],param!$A$6:$A$9,0),2))</f>
        <v>97635</v>
      </c>
      <c r="G649" s="7">
        <f>Table10[[#This Row],[jarak_param]]*Table10[[#This Row],[jarak]]</f>
        <v>34465155</v>
      </c>
      <c r="H649" s="3">
        <f>INDEX(param!$E$2:$E$5,MATCH(Table10[[#This Row],[Moda]],param!$A$2:$A$5,0))</f>
        <v>3000</v>
      </c>
    </row>
    <row r="650" spans="1:8" x14ac:dyDescent="0.25">
      <c r="A650" s="26" t="s">
        <v>50</v>
      </c>
      <c r="B650" s="27" t="s">
        <v>57</v>
      </c>
      <c r="C650" t="s">
        <v>137</v>
      </c>
      <c r="D650">
        <f>INDEX(distances!$B$2:$AU$47,MATCH(A650,distances!$A$2:$A$47,0),MATCH(B650,distances!$B$1:$AU$1,0))</f>
        <v>522</v>
      </c>
      <c r="E650" s="7">
        <f>IF(Table10[[#This Row],[Asal]]="Jakarta",INDEX(param!$C$2:$E$5,MATCH(Table10[[#This Row],[Moda]],param!$A$2:$A$5,0),1),INDEX(param!$C$6:$E$9,MATCH(Table10[[#This Row],[Moda]],param!$A$6:$A$9,0),1))</f>
        <v>64307</v>
      </c>
      <c r="F650" s="7">
        <f>IF(Table10[[#This Row],[Asal]]="Jakarta",INDEX(param!$C$2:$E$5,MATCH(Table10[[#This Row],[Moda]],param!$A$2:$A$5,0),2),INDEX(param!$C$6:$E$9,MATCH(Table10[[#This Row],[Moda]],param!$A$6:$A$9,0),2))</f>
        <v>97635</v>
      </c>
      <c r="G650" s="7">
        <f>Table10[[#This Row],[jarak_param]]*Table10[[#This Row],[jarak]]</f>
        <v>50965470</v>
      </c>
      <c r="H650" s="3">
        <f>INDEX(param!$E$2:$E$5,MATCH(Table10[[#This Row],[Moda]],param!$A$2:$A$5,0))</f>
        <v>3000</v>
      </c>
    </row>
    <row r="651" spans="1:8" x14ac:dyDescent="0.25">
      <c r="A651" s="24" t="s">
        <v>50</v>
      </c>
      <c r="B651" s="25" t="s">
        <v>53</v>
      </c>
      <c r="C651" t="s">
        <v>137</v>
      </c>
      <c r="D651">
        <f>INDEX(distances!$B$2:$AU$47,MATCH(A651,distances!$A$2:$A$47,0),MATCH(B651,distances!$B$1:$AU$1,0))</f>
        <v>217</v>
      </c>
      <c r="E651" s="7">
        <f>IF(Table10[[#This Row],[Asal]]="Jakarta",INDEX(param!$C$2:$E$5,MATCH(Table10[[#This Row],[Moda]],param!$A$2:$A$5,0),1),INDEX(param!$C$6:$E$9,MATCH(Table10[[#This Row],[Moda]],param!$A$6:$A$9,0),1))</f>
        <v>64307</v>
      </c>
      <c r="F651" s="7">
        <f>IF(Table10[[#This Row],[Asal]]="Jakarta",INDEX(param!$C$2:$E$5,MATCH(Table10[[#This Row],[Moda]],param!$A$2:$A$5,0),2),INDEX(param!$C$6:$E$9,MATCH(Table10[[#This Row],[Moda]],param!$A$6:$A$9,0),2))</f>
        <v>97635</v>
      </c>
      <c r="G651" s="7">
        <f>Table10[[#This Row],[jarak_param]]*Table10[[#This Row],[jarak]]</f>
        <v>21186795</v>
      </c>
      <c r="H651" s="3">
        <f>INDEX(param!$E$2:$E$5,MATCH(Table10[[#This Row],[Moda]],param!$A$2:$A$5,0))</f>
        <v>3000</v>
      </c>
    </row>
    <row r="652" spans="1:8" x14ac:dyDescent="0.25">
      <c r="A652" s="26" t="s">
        <v>50</v>
      </c>
      <c r="B652" s="27" t="s">
        <v>55</v>
      </c>
      <c r="C652" t="s">
        <v>137</v>
      </c>
      <c r="D652">
        <f>INDEX(distances!$B$2:$AU$47,MATCH(A652,distances!$A$2:$A$47,0),MATCH(B652,distances!$B$1:$AU$1,0))</f>
        <v>353</v>
      </c>
      <c r="E652" s="7">
        <f>IF(Table10[[#This Row],[Asal]]="Jakarta",INDEX(param!$C$2:$E$5,MATCH(Table10[[#This Row],[Moda]],param!$A$2:$A$5,0),1),INDEX(param!$C$6:$E$9,MATCH(Table10[[#This Row],[Moda]],param!$A$6:$A$9,0),1))</f>
        <v>64307</v>
      </c>
      <c r="F652" s="7">
        <f>IF(Table10[[#This Row],[Asal]]="Jakarta",INDEX(param!$C$2:$E$5,MATCH(Table10[[#This Row],[Moda]],param!$A$2:$A$5,0),2),INDEX(param!$C$6:$E$9,MATCH(Table10[[#This Row],[Moda]],param!$A$6:$A$9,0),2))</f>
        <v>97635</v>
      </c>
      <c r="G652" s="7">
        <f>Table10[[#This Row],[jarak_param]]*Table10[[#This Row],[jarak]]</f>
        <v>34465155</v>
      </c>
      <c r="H652" s="3">
        <f>INDEX(param!$E$2:$E$5,MATCH(Table10[[#This Row],[Moda]],param!$A$2:$A$5,0))</f>
        <v>3000</v>
      </c>
    </row>
    <row r="653" spans="1:8" x14ac:dyDescent="0.25">
      <c r="A653" s="24" t="s">
        <v>50</v>
      </c>
      <c r="B653" s="25" t="s">
        <v>57</v>
      </c>
      <c r="C653" t="s">
        <v>137</v>
      </c>
      <c r="D653">
        <f>INDEX(distances!$B$2:$AU$47,MATCH(A653,distances!$A$2:$A$47,0),MATCH(B653,distances!$B$1:$AU$1,0))</f>
        <v>522</v>
      </c>
      <c r="E653" s="7">
        <f>IF(Table10[[#This Row],[Asal]]="Jakarta",INDEX(param!$C$2:$E$5,MATCH(Table10[[#This Row],[Moda]],param!$A$2:$A$5,0),1),INDEX(param!$C$6:$E$9,MATCH(Table10[[#This Row],[Moda]],param!$A$6:$A$9,0),1))</f>
        <v>64307</v>
      </c>
      <c r="F653" s="7">
        <f>IF(Table10[[#This Row],[Asal]]="Jakarta",INDEX(param!$C$2:$E$5,MATCH(Table10[[#This Row],[Moda]],param!$A$2:$A$5,0),2),INDEX(param!$C$6:$E$9,MATCH(Table10[[#This Row],[Moda]],param!$A$6:$A$9,0),2))</f>
        <v>97635</v>
      </c>
      <c r="G653" s="7">
        <f>Table10[[#This Row],[jarak_param]]*Table10[[#This Row],[jarak]]</f>
        <v>50965470</v>
      </c>
      <c r="H653" s="3">
        <f>INDEX(param!$E$2:$E$5,MATCH(Table10[[#This Row],[Moda]],param!$A$2:$A$5,0))</f>
        <v>3000</v>
      </c>
    </row>
    <row r="654" spans="1:8" x14ac:dyDescent="0.25">
      <c r="A654" s="26" t="s">
        <v>50</v>
      </c>
      <c r="B654" s="27" t="s">
        <v>57</v>
      </c>
      <c r="C654" t="s">
        <v>137</v>
      </c>
      <c r="D654">
        <f>INDEX(distances!$B$2:$AU$47,MATCH(A654,distances!$A$2:$A$47,0),MATCH(B654,distances!$B$1:$AU$1,0))</f>
        <v>522</v>
      </c>
      <c r="E654" s="7">
        <f>IF(Table10[[#This Row],[Asal]]="Jakarta",INDEX(param!$C$2:$E$5,MATCH(Table10[[#This Row],[Moda]],param!$A$2:$A$5,0),1),INDEX(param!$C$6:$E$9,MATCH(Table10[[#This Row],[Moda]],param!$A$6:$A$9,0),1))</f>
        <v>64307</v>
      </c>
      <c r="F654" s="7">
        <f>IF(Table10[[#This Row],[Asal]]="Jakarta",INDEX(param!$C$2:$E$5,MATCH(Table10[[#This Row],[Moda]],param!$A$2:$A$5,0),2),INDEX(param!$C$6:$E$9,MATCH(Table10[[#This Row],[Moda]],param!$A$6:$A$9,0),2))</f>
        <v>97635</v>
      </c>
      <c r="G654" s="7">
        <f>Table10[[#This Row],[jarak_param]]*Table10[[#This Row],[jarak]]</f>
        <v>50965470</v>
      </c>
      <c r="H654" s="3">
        <f>INDEX(param!$E$2:$E$5,MATCH(Table10[[#This Row],[Moda]],param!$A$2:$A$5,0))</f>
        <v>3000</v>
      </c>
    </row>
    <row r="655" spans="1:8" x14ac:dyDescent="0.25">
      <c r="A655" s="24" t="s">
        <v>50</v>
      </c>
      <c r="B655" s="25" t="s">
        <v>53</v>
      </c>
      <c r="C655" t="s">
        <v>137</v>
      </c>
      <c r="D655">
        <f>INDEX(distances!$B$2:$AU$47,MATCH(A655,distances!$A$2:$A$47,0),MATCH(B655,distances!$B$1:$AU$1,0))</f>
        <v>217</v>
      </c>
      <c r="E655" s="7">
        <f>IF(Table10[[#This Row],[Asal]]="Jakarta",INDEX(param!$C$2:$E$5,MATCH(Table10[[#This Row],[Moda]],param!$A$2:$A$5,0),1),INDEX(param!$C$6:$E$9,MATCH(Table10[[#This Row],[Moda]],param!$A$6:$A$9,0),1))</f>
        <v>64307</v>
      </c>
      <c r="F655" s="7">
        <f>IF(Table10[[#This Row],[Asal]]="Jakarta",INDEX(param!$C$2:$E$5,MATCH(Table10[[#This Row],[Moda]],param!$A$2:$A$5,0),2),INDEX(param!$C$6:$E$9,MATCH(Table10[[#This Row],[Moda]],param!$A$6:$A$9,0),2))</f>
        <v>97635</v>
      </c>
      <c r="G655" s="7">
        <f>Table10[[#This Row],[jarak_param]]*Table10[[#This Row],[jarak]]</f>
        <v>21186795</v>
      </c>
      <c r="H655" s="3">
        <f>INDEX(param!$E$2:$E$5,MATCH(Table10[[#This Row],[Moda]],param!$A$2:$A$5,0))</f>
        <v>3000</v>
      </c>
    </row>
    <row r="656" spans="1:8" x14ac:dyDescent="0.25">
      <c r="A656" s="26" t="s">
        <v>50</v>
      </c>
      <c r="B656" s="27" t="s">
        <v>55</v>
      </c>
      <c r="C656" t="s">
        <v>137</v>
      </c>
      <c r="D656">
        <f>INDEX(distances!$B$2:$AU$47,MATCH(A656,distances!$A$2:$A$47,0),MATCH(B656,distances!$B$1:$AU$1,0))</f>
        <v>353</v>
      </c>
      <c r="E656" s="7">
        <f>IF(Table10[[#This Row],[Asal]]="Jakarta",INDEX(param!$C$2:$E$5,MATCH(Table10[[#This Row],[Moda]],param!$A$2:$A$5,0),1),INDEX(param!$C$6:$E$9,MATCH(Table10[[#This Row],[Moda]],param!$A$6:$A$9,0),1))</f>
        <v>64307</v>
      </c>
      <c r="F656" s="7">
        <f>IF(Table10[[#This Row],[Asal]]="Jakarta",INDEX(param!$C$2:$E$5,MATCH(Table10[[#This Row],[Moda]],param!$A$2:$A$5,0),2),INDEX(param!$C$6:$E$9,MATCH(Table10[[#This Row],[Moda]],param!$A$6:$A$9,0),2))</f>
        <v>97635</v>
      </c>
      <c r="G656" s="7">
        <f>Table10[[#This Row],[jarak_param]]*Table10[[#This Row],[jarak]]</f>
        <v>34465155</v>
      </c>
      <c r="H656" s="3">
        <f>INDEX(param!$E$2:$E$5,MATCH(Table10[[#This Row],[Moda]],param!$A$2:$A$5,0))</f>
        <v>3000</v>
      </c>
    </row>
    <row r="657" spans="1:8" x14ac:dyDescent="0.25">
      <c r="A657" s="24" t="s">
        <v>50</v>
      </c>
      <c r="B657" s="25" t="s">
        <v>57</v>
      </c>
      <c r="C657" t="s">
        <v>137</v>
      </c>
      <c r="D657">
        <f>INDEX(distances!$B$2:$AU$47,MATCH(A657,distances!$A$2:$A$47,0),MATCH(B657,distances!$B$1:$AU$1,0))</f>
        <v>522</v>
      </c>
      <c r="E657" s="7">
        <f>IF(Table10[[#This Row],[Asal]]="Jakarta",INDEX(param!$C$2:$E$5,MATCH(Table10[[#This Row],[Moda]],param!$A$2:$A$5,0),1),INDEX(param!$C$6:$E$9,MATCH(Table10[[#This Row],[Moda]],param!$A$6:$A$9,0),1))</f>
        <v>64307</v>
      </c>
      <c r="F657" s="7">
        <f>IF(Table10[[#This Row],[Asal]]="Jakarta",INDEX(param!$C$2:$E$5,MATCH(Table10[[#This Row],[Moda]],param!$A$2:$A$5,0),2),INDEX(param!$C$6:$E$9,MATCH(Table10[[#This Row],[Moda]],param!$A$6:$A$9,0),2))</f>
        <v>97635</v>
      </c>
      <c r="G657" s="7">
        <f>Table10[[#This Row],[jarak_param]]*Table10[[#This Row],[jarak]]</f>
        <v>50965470</v>
      </c>
      <c r="H657" s="3">
        <f>INDEX(param!$E$2:$E$5,MATCH(Table10[[#This Row],[Moda]],param!$A$2:$A$5,0))</f>
        <v>3000</v>
      </c>
    </row>
    <row r="658" spans="1:8" x14ac:dyDescent="0.25">
      <c r="A658" s="24" t="s">
        <v>50</v>
      </c>
      <c r="B658" s="25" t="s">
        <v>53</v>
      </c>
      <c r="C658" t="s">
        <v>137</v>
      </c>
      <c r="D658">
        <f>INDEX(distances!$B$2:$AU$47,MATCH(A658,distances!$A$2:$A$47,0),MATCH(B658,distances!$B$1:$AU$1,0))</f>
        <v>217</v>
      </c>
      <c r="E658" s="7">
        <f>IF(Table10[[#This Row],[Asal]]="Jakarta",INDEX(param!$C$2:$E$5,MATCH(Table10[[#This Row],[Moda]],param!$A$2:$A$5,0),1),INDEX(param!$C$6:$E$9,MATCH(Table10[[#This Row],[Moda]],param!$A$6:$A$9,0),1))</f>
        <v>64307</v>
      </c>
      <c r="F658" s="7">
        <f>IF(Table10[[#This Row],[Asal]]="Jakarta",INDEX(param!$C$2:$E$5,MATCH(Table10[[#This Row],[Moda]],param!$A$2:$A$5,0),2),INDEX(param!$C$6:$E$9,MATCH(Table10[[#This Row],[Moda]],param!$A$6:$A$9,0),2))</f>
        <v>97635</v>
      </c>
      <c r="G658" s="7">
        <f>Table10[[#This Row],[jarak_param]]*Table10[[#This Row],[jarak]]</f>
        <v>21186795</v>
      </c>
      <c r="H658" s="3">
        <f>INDEX(param!$E$2:$E$5,MATCH(Table10[[#This Row],[Moda]],param!$A$2:$A$5,0))</f>
        <v>3000</v>
      </c>
    </row>
    <row r="659" spans="1:8" x14ac:dyDescent="0.25">
      <c r="A659" s="26" t="s">
        <v>50</v>
      </c>
      <c r="B659" s="27" t="s">
        <v>55</v>
      </c>
      <c r="C659" t="s">
        <v>137</v>
      </c>
      <c r="D659">
        <f>INDEX(distances!$B$2:$AU$47,MATCH(A659,distances!$A$2:$A$47,0),MATCH(B659,distances!$B$1:$AU$1,0))</f>
        <v>353</v>
      </c>
      <c r="E659" s="7">
        <f>IF(Table10[[#This Row],[Asal]]="Jakarta",INDEX(param!$C$2:$E$5,MATCH(Table10[[#This Row],[Moda]],param!$A$2:$A$5,0),1),INDEX(param!$C$6:$E$9,MATCH(Table10[[#This Row],[Moda]],param!$A$6:$A$9,0),1))</f>
        <v>64307</v>
      </c>
      <c r="F659" s="7">
        <f>IF(Table10[[#This Row],[Asal]]="Jakarta",INDEX(param!$C$2:$E$5,MATCH(Table10[[#This Row],[Moda]],param!$A$2:$A$5,0),2),INDEX(param!$C$6:$E$9,MATCH(Table10[[#This Row],[Moda]],param!$A$6:$A$9,0),2))</f>
        <v>97635</v>
      </c>
      <c r="G659" s="7">
        <f>Table10[[#This Row],[jarak_param]]*Table10[[#This Row],[jarak]]</f>
        <v>34465155</v>
      </c>
      <c r="H659" s="3">
        <f>INDEX(param!$E$2:$E$5,MATCH(Table10[[#This Row],[Moda]],param!$A$2:$A$5,0))</f>
        <v>3000</v>
      </c>
    </row>
    <row r="660" spans="1:8" x14ac:dyDescent="0.25">
      <c r="A660" s="24" t="s">
        <v>50</v>
      </c>
      <c r="B660" s="25" t="s">
        <v>53</v>
      </c>
      <c r="C660" t="s">
        <v>137</v>
      </c>
      <c r="D660">
        <f>INDEX(distances!$B$2:$AU$47,MATCH(A660,distances!$A$2:$A$47,0),MATCH(B660,distances!$B$1:$AU$1,0))</f>
        <v>217</v>
      </c>
      <c r="E660" s="7">
        <f>IF(Table10[[#This Row],[Asal]]="Jakarta",INDEX(param!$C$2:$E$5,MATCH(Table10[[#This Row],[Moda]],param!$A$2:$A$5,0),1),INDEX(param!$C$6:$E$9,MATCH(Table10[[#This Row],[Moda]],param!$A$6:$A$9,0),1))</f>
        <v>64307</v>
      </c>
      <c r="F660" s="7">
        <f>IF(Table10[[#This Row],[Asal]]="Jakarta",INDEX(param!$C$2:$E$5,MATCH(Table10[[#This Row],[Moda]],param!$A$2:$A$5,0),2),INDEX(param!$C$6:$E$9,MATCH(Table10[[#This Row],[Moda]],param!$A$6:$A$9,0),2))</f>
        <v>97635</v>
      </c>
      <c r="G660" s="7">
        <f>Table10[[#This Row],[jarak_param]]*Table10[[#This Row],[jarak]]</f>
        <v>21186795</v>
      </c>
      <c r="H660" s="3">
        <f>INDEX(param!$E$2:$E$5,MATCH(Table10[[#This Row],[Moda]],param!$A$2:$A$5,0))</f>
        <v>3000</v>
      </c>
    </row>
    <row r="661" spans="1:8" x14ac:dyDescent="0.25">
      <c r="A661" s="26" t="s">
        <v>50</v>
      </c>
      <c r="B661" s="27" t="s">
        <v>55</v>
      </c>
      <c r="C661" t="s">
        <v>137</v>
      </c>
      <c r="D661">
        <f>INDEX(distances!$B$2:$AU$47,MATCH(A661,distances!$A$2:$A$47,0),MATCH(B661,distances!$B$1:$AU$1,0))</f>
        <v>353</v>
      </c>
      <c r="E661" s="7">
        <f>IF(Table10[[#This Row],[Asal]]="Jakarta",INDEX(param!$C$2:$E$5,MATCH(Table10[[#This Row],[Moda]],param!$A$2:$A$5,0),1),INDEX(param!$C$6:$E$9,MATCH(Table10[[#This Row],[Moda]],param!$A$6:$A$9,0),1))</f>
        <v>64307</v>
      </c>
      <c r="F661" s="7">
        <f>IF(Table10[[#This Row],[Asal]]="Jakarta",INDEX(param!$C$2:$E$5,MATCH(Table10[[#This Row],[Moda]],param!$A$2:$A$5,0),2),INDEX(param!$C$6:$E$9,MATCH(Table10[[#This Row],[Moda]],param!$A$6:$A$9,0),2))</f>
        <v>97635</v>
      </c>
      <c r="G661" s="7">
        <f>Table10[[#This Row],[jarak_param]]*Table10[[#This Row],[jarak]]</f>
        <v>34465155</v>
      </c>
      <c r="H661" s="3">
        <f>INDEX(param!$E$2:$E$5,MATCH(Table10[[#This Row],[Moda]],param!$A$2:$A$5,0))</f>
        <v>3000</v>
      </c>
    </row>
    <row r="662" spans="1:8" x14ac:dyDescent="0.25">
      <c r="A662" s="26" t="s">
        <v>50</v>
      </c>
      <c r="B662" s="27" t="s">
        <v>53</v>
      </c>
      <c r="C662" t="s">
        <v>137</v>
      </c>
      <c r="D662">
        <f>INDEX(distances!$B$2:$AU$47,MATCH(A662,distances!$A$2:$A$47,0),MATCH(B662,distances!$B$1:$AU$1,0))</f>
        <v>217</v>
      </c>
      <c r="E662" s="7">
        <f>IF(Table10[[#This Row],[Asal]]="Jakarta",INDEX(param!$C$2:$E$5,MATCH(Table10[[#This Row],[Moda]],param!$A$2:$A$5,0),1),INDEX(param!$C$6:$E$9,MATCH(Table10[[#This Row],[Moda]],param!$A$6:$A$9,0),1))</f>
        <v>64307</v>
      </c>
      <c r="F662" s="7">
        <f>IF(Table10[[#This Row],[Asal]]="Jakarta",INDEX(param!$C$2:$E$5,MATCH(Table10[[#This Row],[Moda]],param!$A$2:$A$5,0),2),INDEX(param!$C$6:$E$9,MATCH(Table10[[#This Row],[Moda]],param!$A$6:$A$9,0),2))</f>
        <v>97635</v>
      </c>
      <c r="G662" s="7">
        <f>Table10[[#This Row],[jarak_param]]*Table10[[#This Row],[jarak]]</f>
        <v>21186795</v>
      </c>
      <c r="H662" s="3">
        <f>INDEX(param!$E$2:$E$5,MATCH(Table10[[#This Row],[Moda]],param!$A$2:$A$5,0))</f>
        <v>3000</v>
      </c>
    </row>
    <row r="663" spans="1:8" x14ac:dyDescent="0.25">
      <c r="A663" s="24" t="s">
        <v>50</v>
      </c>
      <c r="B663" s="25" t="s">
        <v>55</v>
      </c>
      <c r="C663" t="s">
        <v>137</v>
      </c>
      <c r="D663">
        <f>INDEX(distances!$B$2:$AU$47,MATCH(A663,distances!$A$2:$A$47,0),MATCH(B663,distances!$B$1:$AU$1,0))</f>
        <v>353</v>
      </c>
      <c r="E663" s="7">
        <f>IF(Table10[[#This Row],[Asal]]="Jakarta",INDEX(param!$C$2:$E$5,MATCH(Table10[[#This Row],[Moda]],param!$A$2:$A$5,0),1),INDEX(param!$C$6:$E$9,MATCH(Table10[[#This Row],[Moda]],param!$A$6:$A$9,0),1))</f>
        <v>64307</v>
      </c>
      <c r="F663" s="7">
        <f>IF(Table10[[#This Row],[Asal]]="Jakarta",INDEX(param!$C$2:$E$5,MATCH(Table10[[#This Row],[Moda]],param!$A$2:$A$5,0),2),INDEX(param!$C$6:$E$9,MATCH(Table10[[#This Row],[Moda]],param!$A$6:$A$9,0),2))</f>
        <v>97635</v>
      </c>
      <c r="G663" s="7">
        <f>Table10[[#This Row],[jarak_param]]*Table10[[#This Row],[jarak]]</f>
        <v>34465155</v>
      </c>
      <c r="H663" s="3">
        <f>INDEX(param!$E$2:$E$5,MATCH(Table10[[#This Row],[Moda]],param!$A$2:$A$5,0))</f>
        <v>3000</v>
      </c>
    </row>
    <row r="664" spans="1:8" x14ac:dyDescent="0.25">
      <c r="A664" s="26" t="s">
        <v>50</v>
      </c>
      <c r="B664" s="27" t="s">
        <v>55</v>
      </c>
      <c r="C664" t="s">
        <v>137</v>
      </c>
      <c r="D664">
        <f>INDEX(distances!$B$2:$AU$47,MATCH(A664,distances!$A$2:$A$47,0),MATCH(B664,distances!$B$1:$AU$1,0))</f>
        <v>353</v>
      </c>
      <c r="E664" s="7">
        <f>IF(Table10[[#This Row],[Asal]]="Jakarta",INDEX(param!$C$2:$E$5,MATCH(Table10[[#This Row],[Moda]],param!$A$2:$A$5,0),1),INDEX(param!$C$6:$E$9,MATCH(Table10[[#This Row],[Moda]],param!$A$6:$A$9,0),1))</f>
        <v>64307</v>
      </c>
      <c r="F664" s="7">
        <f>IF(Table10[[#This Row],[Asal]]="Jakarta",INDEX(param!$C$2:$E$5,MATCH(Table10[[#This Row],[Moda]],param!$A$2:$A$5,0),2),INDEX(param!$C$6:$E$9,MATCH(Table10[[#This Row],[Moda]],param!$A$6:$A$9,0),2))</f>
        <v>97635</v>
      </c>
      <c r="G664" s="7">
        <f>Table10[[#This Row],[jarak_param]]*Table10[[#This Row],[jarak]]</f>
        <v>34465155</v>
      </c>
      <c r="H664" s="3">
        <f>INDEX(param!$E$2:$E$5,MATCH(Table10[[#This Row],[Moda]],param!$A$2:$A$5,0))</f>
        <v>3000</v>
      </c>
    </row>
    <row r="665" spans="1:8" x14ac:dyDescent="0.25">
      <c r="A665" s="24" t="s">
        <v>50</v>
      </c>
      <c r="B665" s="25" t="s">
        <v>51</v>
      </c>
      <c r="C665" t="s">
        <v>137</v>
      </c>
      <c r="D665">
        <f>INDEX(distances!$B$2:$AU$47,MATCH(A665,distances!$A$2:$A$47,0),MATCH(B665,distances!$B$1:$AU$1,0))</f>
        <v>150</v>
      </c>
      <c r="E665" s="7">
        <f>IF(Table10[[#This Row],[Asal]]="Jakarta",INDEX(param!$C$2:$E$5,MATCH(Table10[[#This Row],[Moda]],param!$A$2:$A$5,0),1),INDEX(param!$C$6:$E$9,MATCH(Table10[[#This Row],[Moda]],param!$A$6:$A$9,0),1))</f>
        <v>64307</v>
      </c>
      <c r="F665" s="7">
        <f>IF(Table10[[#This Row],[Asal]]="Jakarta",INDEX(param!$C$2:$E$5,MATCH(Table10[[#This Row],[Moda]],param!$A$2:$A$5,0),2),INDEX(param!$C$6:$E$9,MATCH(Table10[[#This Row],[Moda]],param!$A$6:$A$9,0),2))</f>
        <v>97635</v>
      </c>
      <c r="G665" s="7">
        <f>Table10[[#This Row],[jarak_param]]*Table10[[#This Row],[jarak]]</f>
        <v>14645250</v>
      </c>
      <c r="H665" s="3">
        <f>INDEX(param!$E$2:$E$5,MATCH(Table10[[#This Row],[Moda]],param!$A$2:$A$5,0))</f>
        <v>3000</v>
      </c>
    </row>
    <row r="666" spans="1:8" x14ac:dyDescent="0.25">
      <c r="A666" s="26" t="s">
        <v>50</v>
      </c>
      <c r="B666" s="27" t="s">
        <v>52</v>
      </c>
      <c r="C666" t="s">
        <v>137</v>
      </c>
      <c r="D666">
        <f>INDEX(distances!$B$2:$AU$47,MATCH(A666,distances!$A$2:$A$47,0),MATCH(B666,distances!$B$1:$AU$1,0))</f>
        <v>257</v>
      </c>
      <c r="E666" s="7">
        <f>IF(Table10[[#This Row],[Asal]]="Jakarta",INDEX(param!$C$2:$E$5,MATCH(Table10[[#This Row],[Moda]],param!$A$2:$A$5,0),1),INDEX(param!$C$6:$E$9,MATCH(Table10[[#This Row],[Moda]],param!$A$6:$A$9,0),1))</f>
        <v>64307</v>
      </c>
      <c r="F666" s="7">
        <f>IF(Table10[[#This Row],[Asal]]="Jakarta",INDEX(param!$C$2:$E$5,MATCH(Table10[[#This Row],[Moda]],param!$A$2:$A$5,0),2),INDEX(param!$C$6:$E$9,MATCH(Table10[[#This Row],[Moda]],param!$A$6:$A$9,0),2))</f>
        <v>97635</v>
      </c>
      <c r="G666" s="7">
        <f>Table10[[#This Row],[jarak_param]]*Table10[[#This Row],[jarak]]</f>
        <v>25092195</v>
      </c>
      <c r="H666" s="3">
        <f>INDEX(param!$E$2:$E$5,MATCH(Table10[[#This Row],[Moda]],param!$A$2:$A$5,0))</f>
        <v>3000</v>
      </c>
    </row>
    <row r="667" spans="1:8" x14ac:dyDescent="0.25">
      <c r="A667" s="24" t="s">
        <v>50</v>
      </c>
      <c r="B667" s="25" t="s">
        <v>55</v>
      </c>
      <c r="C667" t="s">
        <v>137</v>
      </c>
      <c r="D667">
        <f>INDEX(distances!$B$2:$AU$47,MATCH(A667,distances!$A$2:$A$47,0),MATCH(B667,distances!$B$1:$AU$1,0))</f>
        <v>353</v>
      </c>
      <c r="E667" s="7">
        <f>IF(Table10[[#This Row],[Asal]]="Jakarta",INDEX(param!$C$2:$E$5,MATCH(Table10[[#This Row],[Moda]],param!$A$2:$A$5,0),1),INDEX(param!$C$6:$E$9,MATCH(Table10[[#This Row],[Moda]],param!$A$6:$A$9,0),1))</f>
        <v>64307</v>
      </c>
      <c r="F667" s="7">
        <f>IF(Table10[[#This Row],[Asal]]="Jakarta",INDEX(param!$C$2:$E$5,MATCH(Table10[[#This Row],[Moda]],param!$A$2:$A$5,0),2),INDEX(param!$C$6:$E$9,MATCH(Table10[[#This Row],[Moda]],param!$A$6:$A$9,0),2))</f>
        <v>97635</v>
      </c>
      <c r="G667" s="7">
        <f>Table10[[#This Row],[jarak_param]]*Table10[[#This Row],[jarak]]</f>
        <v>34465155</v>
      </c>
      <c r="H667" s="3">
        <f>INDEX(param!$E$2:$E$5,MATCH(Table10[[#This Row],[Moda]],param!$A$2:$A$5,0))</f>
        <v>3000</v>
      </c>
    </row>
    <row r="668" spans="1:8" x14ac:dyDescent="0.25">
      <c r="A668" s="26" t="s">
        <v>50</v>
      </c>
      <c r="B668" s="27" t="s">
        <v>55</v>
      </c>
      <c r="C668" t="s">
        <v>137</v>
      </c>
      <c r="D668">
        <f>INDEX(distances!$B$2:$AU$47,MATCH(A668,distances!$A$2:$A$47,0),MATCH(B668,distances!$B$1:$AU$1,0))</f>
        <v>353</v>
      </c>
      <c r="E668" s="7">
        <f>IF(Table10[[#This Row],[Asal]]="Jakarta",INDEX(param!$C$2:$E$5,MATCH(Table10[[#This Row],[Moda]],param!$A$2:$A$5,0),1),INDEX(param!$C$6:$E$9,MATCH(Table10[[#This Row],[Moda]],param!$A$6:$A$9,0),1))</f>
        <v>64307</v>
      </c>
      <c r="F668" s="7">
        <f>IF(Table10[[#This Row],[Asal]]="Jakarta",INDEX(param!$C$2:$E$5,MATCH(Table10[[#This Row],[Moda]],param!$A$2:$A$5,0),2),INDEX(param!$C$6:$E$9,MATCH(Table10[[#This Row],[Moda]],param!$A$6:$A$9,0),2))</f>
        <v>97635</v>
      </c>
      <c r="G668" s="7">
        <f>Table10[[#This Row],[jarak_param]]*Table10[[#This Row],[jarak]]</f>
        <v>34465155</v>
      </c>
      <c r="H668" s="3">
        <f>INDEX(param!$E$2:$E$5,MATCH(Table10[[#This Row],[Moda]],param!$A$2:$A$5,0))</f>
        <v>3000</v>
      </c>
    </row>
    <row r="669" spans="1:8" x14ac:dyDescent="0.25">
      <c r="A669" s="24" t="s">
        <v>50</v>
      </c>
      <c r="B669" s="25" t="s">
        <v>52</v>
      </c>
      <c r="C669" t="s">
        <v>137</v>
      </c>
      <c r="D669">
        <f>INDEX(distances!$B$2:$AU$47,MATCH(A669,distances!$A$2:$A$47,0),MATCH(B669,distances!$B$1:$AU$1,0))</f>
        <v>257</v>
      </c>
      <c r="E669" s="7">
        <f>IF(Table10[[#This Row],[Asal]]="Jakarta",INDEX(param!$C$2:$E$5,MATCH(Table10[[#This Row],[Moda]],param!$A$2:$A$5,0),1),INDEX(param!$C$6:$E$9,MATCH(Table10[[#This Row],[Moda]],param!$A$6:$A$9,0),1))</f>
        <v>64307</v>
      </c>
      <c r="F669" s="7">
        <f>IF(Table10[[#This Row],[Asal]]="Jakarta",INDEX(param!$C$2:$E$5,MATCH(Table10[[#This Row],[Moda]],param!$A$2:$A$5,0),2),INDEX(param!$C$6:$E$9,MATCH(Table10[[#This Row],[Moda]],param!$A$6:$A$9,0),2))</f>
        <v>97635</v>
      </c>
      <c r="G669" s="7">
        <f>Table10[[#This Row],[jarak_param]]*Table10[[#This Row],[jarak]]</f>
        <v>25092195</v>
      </c>
      <c r="H669" s="3">
        <f>INDEX(param!$E$2:$E$5,MATCH(Table10[[#This Row],[Moda]],param!$A$2:$A$5,0))</f>
        <v>3000</v>
      </c>
    </row>
    <row r="670" spans="1:8" x14ac:dyDescent="0.25">
      <c r="A670" s="26" t="s">
        <v>50</v>
      </c>
      <c r="B670" s="27" t="s">
        <v>55</v>
      </c>
      <c r="C670" t="s">
        <v>137</v>
      </c>
      <c r="D670">
        <f>INDEX(distances!$B$2:$AU$47,MATCH(A670,distances!$A$2:$A$47,0),MATCH(B670,distances!$B$1:$AU$1,0))</f>
        <v>353</v>
      </c>
      <c r="E670" s="7">
        <f>IF(Table10[[#This Row],[Asal]]="Jakarta",INDEX(param!$C$2:$E$5,MATCH(Table10[[#This Row],[Moda]],param!$A$2:$A$5,0),1),INDEX(param!$C$6:$E$9,MATCH(Table10[[#This Row],[Moda]],param!$A$6:$A$9,0),1))</f>
        <v>64307</v>
      </c>
      <c r="F670" s="7">
        <f>IF(Table10[[#This Row],[Asal]]="Jakarta",INDEX(param!$C$2:$E$5,MATCH(Table10[[#This Row],[Moda]],param!$A$2:$A$5,0),2),INDEX(param!$C$6:$E$9,MATCH(Table10[[#This Row],[Moda]],param!$A$6:$A$9,0),2))</f>
        <v>97635</v>
      </c>
      <c r="G670" s="7">
        <f>Table10[[#This Row],[jarak_param]]*Table10[[#This Row],[jarak]]</f>
        <v>34465155</v>
      </c>
      <c r="H670" s="3">
        <f>INDEX(param!$E$2:$E$5,MATCH(Table10[[#This Row],[Moda]],param!$A$2:$A$5,0))</f>
        <v>3000</v>
      </c>
    </row>
    <row r="671" spans="1:8" x14ac:dyDescent="0.25">
      <c r="A671" s="24" t="s">
        <v>50</v>
      </c>
      <c r="B671" s="25" t="s">
        <v>54</v>
      </c>
      <c r="C671" t="s">
        <v>137</v>
      </c>
      <c r="D671">
        <f>INDEX(distances!$B$2:$AU$47,MATCH(A671,distances!$A$2:$A$47,0),MATCH(B671,distances!$B$1:$AU$1,0))</f>
        <v>291</v>
      </c>
      <c r="E671" s="7">
        <f>IF(Table10[[#This Row],[Asal]]="Jakarta",INDEX(param!$C$2:$E$5,MATCH(Table10[[#This Row],[Moda]],param!$A$2:$A$5,0),1),INDEX(param!$C$6:$E$9,MATCH(Table10[[#This Row],[Moda]],param!$A$6:$A$9,0),1))</f>
        <v>64307</v>
      </c>
      <c r="F671" s="7">
        <f>IF(Table10[[#This Row],[Asal]]="Jakarta",INDEX(param!$C$2:$E$5,MATCH(Table10[[#This Row],[Moda]],param!$A$2:$A$5,0),2),INDEX(param!$C$6:$E$9,MATCH(Table10[[#This Row],[Moda]],param!$A$6:$A$9,0),2))</f>
        <v>97635</v>
      </c>
      <c r="G671" s="7">
        <f>Table10[[#This Row],[jarak_param]]*Table10[[#This Row],[jarak]]</f>
        <v>28411785</v>
      </c>
      <c r="H671" s="3">
        <f>INDEX(param!$E$2:$E$5,MATCH(Table10[[#This Row],[Moda]],param!$A$2:$A$5,0))</f>
        <v>3000</v>
      </c>
    </row>
    <row r="672" spans="1:8" x14ac:dyDescent="0.25">
      <c r="A672" s="26" t="s">
        <v>50</v>
      </c>
      <c r="B672" s="27" t="s">
        <v>54</v>
      </c>
      <c r="C672" t="s">
        <v>137</v>
      </c>
      <c r="D672">
        <f>INDEX(distances!$B$2:$AU$47,MATCH(A672,distances!$A$2:$A$47,0),MATCH(B672,distances!$B$1:$AU$1,0))</f>
        <v>291</v>
      </c>
      <c r="E672" s="7">
        <f>IF(Table10[[#This Row],[Asal]]="Jakarta",INDEX(param!$C$2:$E$5,MATCH(Table10[[#This Row],[Moda]],param!$A$2:$A$5,0),1),INDEX(param!$C$6:$E$9,MATCH(Table10[[#This Row],[Moda]],param!$A$6:$A$9,0),1))</f>
        <v>64307</v>
      </c>
      <c r="F672" s="7">
        <f>IF(Table10[[#This Row],[Asal]]="Jakarta",INDEX(param!$C$2:$E$5,MATCH(Table10[[#This Row],[Moda]],param!$A$2:$A$5,0),2),INDEX(param!$C$6:$E$9,MATCH(Table10[[#This Row],[Moda]],param!$A$6:$A$9,0),2))</f>
        <v>97635</v>
      </c>
      <c r="G672" s="7">
        <f>Table10[[#This Row],[jarak_param]]*Table10[[#This Row],[jarak]]</f>
        <v>28411785</v>
      </c>
      <c r="H672" s="3">
        <f>INDEX(param!$E$2:$E$5,MATCH(Table10[[#This Row],[Moda]],param!$A$2:$A$5,0))</f>
        <v>3000</v>
      </c>
    </row>
    <row r="673" spans="1:8" x14ac:dyDescent="0.25">
      <c r="A673" s="24" t="s">
        <v>50</v>
      </c>
      <c r="B673" s="25" t="s">
        <v>60</v>
      </c>
      <c r="C673" t="s">
        <v>137</v>
      </c>
      <c r="D673">
        <f>INDEX(distances!$B$2:$AU$47,MATCH(A673,distances!$A$2:$A$47,0),MATCH(B673,distances!$B$1:$AU$1,0))</f>
        <v>735</v>
      </c>
      <c r="E673" s="7">
        <f>IF(Table10[[#This Row],[Asal]]="Jakarta",INDEX(param!$C$2:$E$5,MATCH(Table10[[#This Row],[Moda]],param!$A$2:$A$5,0),1),INDEX(param!$C$6:$E$9,MATCH(Table10[[#This Row],[Moda]],param!$A$6:$A$9,0),1))</f>
        <v>64307</v>
      </c>
      <c r="F673" s="7">
        <f>IF(Table10[[#This Row],[Asal]]="Jakarta",INDEX(param!$C$2:$E$5,MATCH(Table10[[#This Row],[Moda]],param!$A$2:$A$5,0),2),INDEX(param!$C$6:$E$9,MATCH(Table10[[#This Row],[Moda]],param!$A$6:$A$9,0),2))</f>
        <v>97635</v>
      </c>
      <c r="G673" s="7">
        <f>Table10[[#This Row],[jarak_param]]*Table10[[#This Row],[jarak]]</f>
        <v>71761725</v>
      </c>
      <c r="H673" s="3">
        <f>INDEX(param!$E$2:$E$5,MATCH(Table10[[#This Row],[Moda]],param!$A$2:$A$5,0))</f>
        <v>3000</v>
      </c>
    </row>
    <row r="674" spans="1:8" x14ac:dyDescent="0.25">
      <c r="A674" s="26" t="s">
        <v>50</v>
      </c>
      <c r="B674" s="27" t="s">
        <v>53</v>
      </c>
      <c r="C674" t="s">
        <v>137</v>
      </c>
      <c r="D674">
        <f>INDEX(distances!$B$2:$AU$47,MATCH(A674,distances!$A$2:$A$47,0),MATCH(B674,distances!$B$1:$AU$1,0))</f>
        <v>217</v>
      </c>
      <c r="E674" s="7">
        <f>IF(Table10[[#This Row],[Asal]]="Jakarta",INDEX(param!$C$2:$E$5,MATCH(Table10[[#This Row],[Moda]],param!$A$2:$A$5,0),1),INDEX(param!$C$6:$E$9,MATCH(Table10[[#This Row],[Moda]],param!$A$6:$A$9,0),1))</f>
        <v>64307</v>
      </c>
      <c r="F674" s="7">
        <f>IF(Table10[[#This Row],[Asal]]="Jakarta",INDEX(param!$C$2:$E$5,MATCH(Table10[[#This Row],[Moda]],param!$A$2:$A$5,0),2),INDEX(param!$C$6:$E$9,MATCH(Table10[[#This Row],[Moda]],param!$A$6:$A$9,0),2))</f>
        <v>97635</v>
      </c>
      <c r="G674" s="7">
        <f>Table10[[#This Row],[jarak_param]]*Table10[[#This Row],[jarak]]</f>
        <v>21186795</v>
      </c>
      <c r="H674" s="3">
        <f>INDEX(param!$E$2:$E$5,MATCH(Table10[[#This Row],[Moda]],param!$A$2:$A$5,0))</f>
        <v>3000</v>
      </c>
    </row>
    <row r="675" spans="1:8" x14ac:dyDescent="0.25">
      <c r="A675" s="24" t="s">
        <v>50</v>
      </c>
      <c r="B675" s="25" t="s">
        <v>54</v>
      </c>
      <c r="C675" t="s">
        <v>137</v>
      </c>
      <c r="D675">
        <f>INDEX(distances!$B$2:$AU$47,MATCH(A675,distances!$A$2:$A$47,0),MATCH(B675,distances!$B$1:$AU$1,0))</f>
        <v>291</v>
      </c>
      <c r="E675" s="7">
        <f>IF(Table10[[#This Row],[Asal]]="Jakarta",INDEX(param!$C$2:$E$5,MATCH(Table10[[#This Row],[Moda]],param!$A$2:$A$5,0),1),INDEX(param!$C$6:$E$9,MATCH(Table10[[#This Row],[Moda]],param!$A$6:$A$9,0),1))</f>
        <v>64307</v>
      </c>
      <c r="F675" s="7">
        <f>IF(Table10[[#This Row],[Asal]]="Jakarta",INDEX(param!$C$2:$E$5,MATCH(Table10[[#This Row],[Moda]],param!$A$2:$A$5,0),2),INDEX(param!$C$6:$E$9,MATCH(Table10[[#This Row],[Moda]],param!$A$6:$A$9,0),2))</f>
        <v>97635</v>
      </c>
      <c r="G675" s="7">
        <f>Table10[[#This Row],[jarak_param]]*Table10[[#This Row],[jarak]]</f>
        <v>28411785</v>
      </c>
      <c r="H675" s="3">
        <f>INDEX(param!$E$2:$E$5,MATCH(Table10[[#This Row],[Moda]],param!$A$2:$A$5,0))</f>
        <v>3000</v>
      </c>
    </row>
    <row r="676" spans="1:8" x14ac:dyDescent="0.25">
      <c r="A676" s="26" t="s">
        <v>50</v>
      </c>
      <c r="B676" s="27" t="s">
        <v>58</v>
      </c>
      <c r="C676" t="s">
        <v>137</v>
      </c>
      <c r="D676">
        <f>INDEX(distances!$B$2:$AU$47,MATCH(A676,distances!$A$2:$A$47,0),MATCH(B676,distances!$B$1:$AU$1,0))</f>
        <v>460</v>
      </c>
      <c r="E676" s="7">
        <f>IF(Table10[[#This Row],[Asal]]="Jakarta",INDEX(param!$C$2:$E$5,MATCH(Table10[[#This Row],[Moda]],param!$A$2:$A$5,0),1),INDEX(param!$C$6:$E$9,MATCH(Table10[[#This Row],[Moda]],param!$A$6:$A$9,0),1))</f>
        <v>64307</v>
      </c>
      <c r="F676" s="7">
        <f>IF(Table10[[#This Row],[Asal]]="Jakarta",INDEX(param!$C$2:$E$5,MATCH(Table10[[#This Row],[Moda]],param!$A$2:$A$5,0),2),INDEX(param!$C$6:$E$9,MATCH(Table10[[#This Row],[Moda]],param!$A$6:$A$9,0),2))</f>
        <v>97635</v>
      </c>
      <c r="G676" s="7">
        <f>Table10[[#This Row],[jarak_param]]*Table10[[#This Row],[jarak]]</f>
        <v>44912100</v>
      </c>
      <c r="H676" s="3">
        <f>INDEX(param!$E$2:$E$5,MATCH(Table10[[#This Row],[Moda]],param!$A$2:$A$5,0))</f>
        <v>3000</v>
      </c>
    </row>
    <row r="677" spans="1:8" x14ac:dyDescent="0.25">
      <c r="A677" s="24" t="s">
        <v>50</v>
      </c>
      <c r="B677" s="25" t="s">
        <v>59</v>
      </c>
      <c r="C677" t="s">
        <v>137</v>
      </c>
      <c r="D677">
        <f>INDEX(distances!$B$2:$AU$47,MATCH(A677,distances!$A$2:$A$47,0),MATCH(B677,distances!$B$1:$AU$1,0))</f>
        <v>554</v>
      </c>
      <c r="E677" s="7">
        <f>IF(Table10[[#This Row],[Asal]]="Jakarta",INDEX(param!$C$2:$E$5,MATCH(Table10[[#This Row],[Moda]],param!$A$2:$A$5,0),1),INDEX(param!$C$6:$E$9,MATCH(Table10[[#This Row],[Moda]],param!$A$6:$A$9,0),1))</f>
        <v>64307</v>
      </c>
      <c r="F677" s="7">
        <f>IF(Table10[[#This Row],[Asal]]="Jakarta",INDEX(param!$C$2:$E$5,MATCH(Table10[[#This Row],[Moda]],param!$A$2:$A$5,0),2),INDEX(param!$C$6:$E$9,MATCH(Table10[[#This Row],[Moda]],param!$A$6:$A$9,0),2))</f>
        <v>97635</v>
      </c>
      <c r="G677" s="7">
        <f>Table10[[#This Row],[jarak_param]]*Table10[[#This Row],[jarak]]</f>
        <v>54089790</v>
      </c>
      <c r="H677" s="3">
        <f>INDEX(param!$E$2:$E$5,MATCH(Table10[[#This Row],[Moda]],param!$A$2:$A$5,0))</f>
        <v>3000</v>
      </c>
    </row>
    <row r="678" spans="1:8" x14ac:dyDescent="0.25">
      <c r="A678" s="26" t="s">
        <v>50</v>
      </c>
      <c r="B678" s="27" t="s">
        <v>60</v>
      </c>
      <c r="C678" t="s">
        <v>137</v>
      </c>
      <c r="D678">
        <f>INDEX(distances!$B$2:$AU$47,MATCH(A678,distances!$A$2:$A$47,0),MATCH(B678,distances!$B$1:$AU$1,0))</f>
        <v>735</v>
      </c>
      <c r="E678" s="7">
        <f>IF(Table10[[#This Row],[Asal]]="Jakarta",INDEX(param!$C$2:$E$5,MATCH(Table10[[#This Row],[Moda]],param!$A$2:$A$5,0),1),INDEX(param!$C$6:$E$9,MATCH(Table10[[#This Row],[Moda]],param!$A$6:$A$9,0),1))</f>
        <v>64307</v>
      </c>
      <c r="F678" s="7">
        <f>IF(Table10[[#This Row],[Asal]]="Jakarta",INDEX(param!$C$2:$E$5,MATCH(Table10[[#This Row],[Moda]],param!$A$2:$A$5,0),2),INDEX(param!$C$6:$E$9,MATCH(Table10[[#This Row],[Moda]],param!$A$6:$A$9,0),2))</f>
        <v>97635</v>
      </c>
      <c r="G678" s="7">
        <f>Table10[[#This Row],[jarak_param]]*Table10[[#This Row],[jarak]]</f>
        <v>71761725</v>
      </c>
      <c r="H678" s="3">
        <f>INDEX(param!$E$2:$E$5,MATCH(Table10[[#This Row],[Moda]],param!$A$2:$A$5,0))</f>
        <v>3000</v>
      </c>
    </row>
    <row r="679" spans="1:8" x14ac:dyDescent="0.25">
      <c r="A679" s="24" t="s">
        <v>50</v>
      </c>
      <c r="B679" s="25" t="s">
        <v>61</v>
      </c>
      <c r="C679" t="s">
        <v>137</v>
      </c>
      <c r="D679">
        <f>INDEX(distances!$B$2:$AU$47,MATCH(A679,distances!$A$2:$A$47,0),MATCH(B679,distances!$B$1:$AU$1,0))</f>
        <v>818</v>
      </c>
      <c r="E679" s="7">
        <f>IF(Table10[[#This Row],[Asal]]="Jakarta",INDEX(param!$C$2:$E$5,MATCH(Table10[[#This Row],[Moda]],param!$A$2:$A$5,0),1),INDEX(param!$C$6:$E$9,MATCH(Table10[[#This Row],[Moda]],param!$A$6:$A$9,0),1))</f>
        <v>64307</v>
      </c>
      <c r="F679" s="7">
        <f>IF(Table10[[#This Row],[Asal]]="Jakarta",INDEX(param!$C$2:$E$5,MATCH(Table10[[#This Row],[Moda]],param!$A$2:$A$5,0),2),INDEX(param!$C$6:$E$9,MATCH(Table10[[#This Row],[Moda]],param!$A$6:$A$9,0),2))</f>
        <v>97635</v>
      </c>
      <c r="G679" s="7">
        <f>Table10[[#This Row],[jarak_param]]*Table10[[#This Row],[jarak]]</f>
        <v>79865430</v>
      </c>
      <c r="H679" s="3">
        <f>INDEX(param!$E$2:$E$5,MATCH(Table10[[#This Row],[Moda]],param!$A$2:$A$5,0))</f>
        <v>3000</v>
      </c>
    </row>
    <row r="680" spans="1:8" x14ac:dyDescent="0.25">
      <c r="A680" s="26" t="s">
        <v>50</v>
      </c>
      <c r="B680" s="27" t="s">
        <v>53</v>
      </c>
      <c r="C680" t="s">
        <v>137</v>
      </c>
      <c r="D680">
        <f>INDEX(distances!$B$2:$AU$47,MATCH(A680,distances!$A$2:$A$47,0),MATCH(B680,distances!$B$1:$AU$1,0))</f>
        <v>217</v>
      </c>
      <c r="E680" s="7">
        <f>IF(Table10[[#This Row],[Asal]]="Jakarta",INDEX(param!$C$2:$E$5,MATCH(Table10[[#This Row],[Moda]],param!$A$2:$A$5,0),1),INDEX(param!$C$6:$E$9,MATCH(Table10[[#This Row],[Moda]],param!$A$6:$A$9,0),1))</f>
        <v>64307</v>
      </c>
      <c r="F680" s="7">
        <f>IF(Table10[[#This Row],[Asal]]="Jakarta",INDEX(param!$C$2:$E$5,MATCH(Table10[[#This Row],[Moda]],param!$A$2:$A$5,0),2),INDEX(param!$C$6:$E$9,MATCH(Table10[[#This Row],[Moda]],param!$A$6:$A$9,0),2))</f>
        <v>97635</v>
      </c>
      <c r="G680" s="7">
        <f>Table10[[#This Row],[jarak_param]]*Table10[[#This Row],[jarak]]</f>
        <v>21186795</v>
      </c>
      <c r="H680" s="3">
        <f>INDEX(param!$E$2:$E$5,MATCH(Table10[[#This Row],[Moda]],param!$A$2:$A$5,0))</f>
        <v>3000</v>
      </c>
    </row>
    <row r="681" spans="1:8" x14ac:dyDescent="0.25">
      <c r="A681" s="24" t="s">
        <v>50</v>
      </c>
      <c r="B681" s="25" t="s">
        <v>54</v>
      </c>
      <c r="C681" t="s">
        <v>137</v>
      </c>
      <c r="D681">
        <f>INDEX(distances!$B$2:$AU$47,MATCH(A681,distances!$A$2:$A$47,0),MATCH(B681,distances!$B$1:$AU$1,0))</f>
        <v>291</v>
      </c>
      <c r="E681" s="7">
        <f>IF(Table10[[#This Row],[Asal]]="Jakarta",INDEX(param!$C$2:$E$5,MATCH(Table10[[#This Row],[Moda]],param!$A$2:$A$5,0),1),INDEX(param!$C$6:$E$9,MATCH(Table10[[#This Row],[Moda]],param!$A$6:$A$9,0),1))</f>
        <v>64307</v>
      </c>
      <c r="F681" s="7">
        <f>IF(Table10[[#This Row],[Asal]]="Jakarta",INDEX(param!$C$2:$E$5,MATCH(Table10[[#This Row],[Moda]],param!$A$2:$A$5,0),2),INDEX(param!$C$6:$E$9,MATCH(Table10[[#This Row],[Moda]],param!$A$6:$A$9,0),2))</f>
        <v>97635</v>
      </c>
      <c r="G681" s="7">
        <f>Table10[[#This Row],[jarak_param]]*Table10[[#This Row],[jarak]]</f>
        <v>28411785</v>
      </c>
      <c r="H681" s="3">
        <f>INDEX(param!$E$2:$E$5,MATCH(Table10[[#This Row],[Moda]],param!$A$2:$A$5,0))</f>
        <v>3000</v>
      </c>
    </row>
    <row r="682" spans="1:8" x14ac:dyDescent="0.25">
      <c r="A682" s="26" t="s">
        <v>50</v>
      </c>
      <c r="B682" s="27" t="s">
        <v>58</v>
      </c>
      <c r="C682" t="s">
        <v>137</v>
      </c>
      <c r="D682">
        <f>INDEX(distances!$B$2:$AU$47,MATCH(A682,distances!$A$2:$A$47,0),MATCH(B682,distances!$B$1:$AU$1,0))</f>
        <v>460</v>
      </c>
      <c r="E682" s="7">
        <f>IF(Table10[[#This Row],[Asal]]="Jakarta",INDEX(param!$C$2:$E$5,MATCH(Table10[[#This Row],[Moda]],param!$A$2:$A$5,0),1),INDEX(param!$C$6:$E$9,MATCH(Table10[[#This Row],[Moda]],param!$A$6:$A$9,0),1))</f>
        <v>64307</v>
      </c>
      <c r="F682" s="7">
        <f>IF(Table10[[#This Row],[Asal]]="Jakarta",INDEX(param!$C$2:$E$5,MATCH(Table10[[#This Row],[Moda]],param!$A$2:$A$5,0),2),INDEX(param!$C$6:$E$9,MATCH(Table10[[#This Row],[Moda]],param!$A$6:$A$9,0),2))</f>
        <v>97635</v>
      </c>
      <c r="G682" s="7">
        <f>Table10[[#This Row],[jarak_param]]*Table10[[#This Row],[jarak]]</f>
        <v>44912100</v>
      </c>
      <c r="H682" s="3">
        <f>INDEX(param!$E$2:$E$5,MATCH(Table10[[#This Row],[Moda]],param!$A$2:$A$5,0))</f>
        <v>3000</v>
      </c>
    </row>
    <row r="683" spans="1:8" x14ac:dyDescent="0.25">
      <c r="A683" s="24" t="s">
        <v>50</v>
      </c>
      <c r="B683" s="25" t="s">
        <v>59</v>
      </c>
      <c r="C683" t="s">
        <v>137</v>
      </c>
      <c r="D683">
        <f>INDEX(distances!$B$2:$AU$47,MATCH(A683,distances!$A$2:$A$47,0),MATCH(B683,distances!$B$1:$AU$1,0))</f>
        <v>554</v>
      </c>
      <c r="E683" s="7">
        <f>IF(Table10[[#This Row],[Asal]]="Jakarta",INDEX(param!$C$2:$E$5,MATCH(Table10[[#This Row],[Moda]],param!$A$2:$A$5,0),1),INDEX(param!$C$6:$E$9,MATCH(Table10[[#This Row],[Moda]],param!$A$6:$A$9,0),1))</f>
        <v>64307</v>
      </c>
      <c r="F683" s="7">
        <f>IF(Table10[[#This Row],[Asal]]="Jakarta",INDEX(param!$C$2:$E$5,MATCH(Table10[[#This Row],[Moda]],param!$A$2:$A$5,0),2),INDEX(param!$C$6:$E$9,MATCH(Table10[[#This Row],[Moda]],param!$A$6:$A$9,0),2))</f>
        <v>97635</v>
      </c>
      <c r="G683" s="7">
        <f>Table10[[#This Row],[jarak_param]]*Table10[[#This Row],[jarak]]</f>
        <v>54089790</v>
      </c>
      <c r="H683" s="3">
        <f>INDEX(param!$E$2:$E$5,MATCH(Table10[[#This Row],[Moda]],param!$A$2:$A$5,0))</f>
        <v>3000</v>
      </c>
    </row>
    <row r="684" spans="1:8" x14ac:dyDescent="0.25">
      <c r="A684" s="26" t="s">
        <v>50</v>
      </c>
      <c r="B684" s="27" t="s">
        <v>60</v>
      </c>
      <c r="C684" t="s">
        <v>137</v>
      </c>
      <c r="D684">
        <f>INDEX(distances!$B$2:$AU$47,MATCH(A684,distances!$A$2:$A$47,0),MATCH(B684,distances!$B$1:$AU$1,0))</f>
        <v>735</v>
      </c>
      <c r="E684" s="7">
        <f>IF(Table10[[#This Row],[Asal]]="Jakarta",INDEX(param!$C$2:$E$5,MATCH(Table10[[#This Row],[Moda]],param!$A$2:$A$5,0),1),INDEX(param!$C$6:$E$9,MATCH(Table10[[#This Row],[Moda]],param!$A$6:$A$9,0),1))</f>
        <v>64307</v>
      </c>
      <c r="F684" s="7">
        <f>IF(Table10[[#This Row],[Asal]]="Jakarta",INDEX(param!$C$2:$E$5,MATCH(Table10[[#This Row],[Moda]],param!$A$2:$A$5,0),2),INDEX(param!$C$6:$E$9,MATCH(Table10[[#This Row],[Moda]],param!$A$6:$A$9,0),2))</f>
        <v>97635</v>
      </c>
      <c r="G684" s="7">
        <f>Table10[[#This Row],[jarak_param]]*Table10[[#This Row],[jarak]]</f>
        <v>71761725</v>
      </c>
      <c r="H684" s="3">
        <f>INDEX(param!$E$2:$E$5,MATCH(Table10[[#This Row],[Moda]],param!$A$2:$A$5,0))</f>
        <v>3000</v>
      </c>
    </row>
    <row r="685" spans="1:8" x14ac:dyDescent="0.25">
      <c r="A685" s="24" t="s">
        <v>50</v>
      </c>
      <c r="B685" s="25" t="s">
        <v>61</v>
      </c>
      <c r="C685" t="s">
        <v>137</v>
      </c>
      <c r="D685">
        <f>INDEX(distances!$B$2:$AU$47,MATCH(A685,distances!$A$2:$A$47,0),MATCH(B685,distances!$B$1:$AU$1,0))</f>
        <v>818</v>
      </c>
      <c r="E685" s="7">
        <f>IF(Table10[[#This Row],[Asal]]="Jakarta",INDEX(param!$C$2:$E$5,MATCH(Table10[[#This Row],[Moda]],param!$A$2:$A$5,0),1),INDEX(param!$C$6:$E$9,MATCH(Table10[[#This Row],[Moda]],param!$A$6:$A$9,0),1))</f>
        <v>64307</v>
      </c>
      <c r="F685" s="7">
        <f>IF(Table10[[#This Row],[Asal]]="Jakarta",INDEX(param!$C$2:$E$5,MATCH(Table10[[#This Row],[Moda]],param!$A$2:$A$5,0),2),INDEX(param!$C$6:$E$9,MATCH(Table10[[#This Row],[Moda]],param!$A$6:$A$9,0),2))</f>
        <v>97635</v>
      </c>
      <c r="G685" s="7">
        <f>Table10[[#This Row],[jarak_param]]*Table10[[#This Row],[jarak]]</f>
        <v>79865430</v>
      </c>
      <c r="H685" s="3">
        <f>INDEX(param!$E$2:$E$5,MATCH(Table10[[#This Row],[Moda]],param!$A$2:$A$5,0))</f>
        <v>3000</v>
      </c>
    </row>
    <row r="686" spans="1:8" x14ac:dyDescent="0.25">
      <c r="A686" s="22" t="s">
        <v>50</v>
      </c>
      <c r="B686" s="23" t="s">
        <v>59</v>
      </c>
      <c r="C686" t="s">
        <v>137</v>
      </c>
      <c r="D686">
        <f>INDEX(distances!$B$2:$AU$47,MATCH(A686,distances!$A$2:$A$47,0),MATCH(B686,distances!$B$1:$AU$1,0))</f>
        <v>554</v>
      </c>
      <c r="E686" s="7">
        <f>IF(Table10[[#This Row],[Asal]]="Jakarta",INDEX(param!$C$2:$E$5,MATCH(Table10[[#This Row],[Moda]],param!$A$2:$A$5,0),1),INDEX(param!$C$6:$E$9,MATCH(Table10[[#This Row],[Moda]],param!$A$6:$A$9,0),1))</f>
        <v>64307</v>
      </c>
      <c r="F686" s="7">
        <f>IF(Table10[[#This Row],[Asal]]="Jakarta",INDEX(param!$C$2:$E$5,MATCH(Table10[[#This Row],[Moda]],param!$A$2:$A$5,0),2),INDEX(param!$C$6:$E$9,MATCH(Table10[[#This Row],[Moda]],param!$A$6:$A$9,0),2))</f>
        <v>97635</v>
      </c>
      <c r="G686" s="7">
        <f>Table10[[#This Row],[jarak_param]]*Table10[[#This Row],[jarak]]</f>
        <v>54089790</v>
      </c>
      <c r="H686" s="3">
        <f>INDEX(param!$E$2:$E$5,MATCH(Table10[[#This Row],[Moda]],param!$A$2:$A$5,0))</f>
        <v>3000</v>
      </c>
    </row>
    <row r="687" spans="1:8" x14ac:dyDescent="0.25">
      <c r="A687" s="20" t="s">
        <v>50</v>
      </c>
      <c r="B687" s="21" t="s">
        <v>53</v>
      </c>
      <c r="C687" t="s">
        <v>137</v>
      </c>
      <c r="D687">
        <f>INDEX(distances!$B$2:$AU$47,MATCH(A687,distances!$A$2:$A$47,0),MATCH(B687,distances!$B$1:$AU$1,0))</f>
        <v>217</v>
      </c>
      <c r="E687" s="7">
        <f>IF(Table10[[#This Row],[Asal]]="Jakarta",INDEX(param!$C$2:$E$5,MATCH(Table10[[#This Row],[Moda]],param!$A$2:$A$5,0),1),INDEX(param!$C$6:$E$9,MATCH(Table10[[#This Row],[Moda]],param!$A$6:$A$9,0),1))</f>
        <v>64307</v>
      </c>
      <c r="F687" s="7">
        <f>IF(Table10[[#This Row],[Asal]]="Jakarta",INDEX(param!$C$2:$E$5,MATCH(Table10[[#This Row],[Moda]],param!$A$2:$A$5,0),2),INDEX(param!$C$6:$E$9,MATCH(Table10[[#This Row],[Moda]],param!$A$6:$A$9,0),2))</f>
        <v>97635</v>
      </c>
      <c r="G687" s="7">
        <f>Table10[[#This Row],[jarak_param]]*Table10[[#This Row],[jarak]]</f>
        <v>21186795</v>
      </c>
      <c r="H687" s="3">
        <f>INDEX(param!$E$2:$E$5,MATCH(Table10[[#This Row],[Moda]],param!$A$2:$A$5,0))</f>
        <v>3000</v>
      </c>
    </row>
    <row r="688" spans="1:8" x14ac:dyDescent="0.25">
      <c r="A688" s="22" t="s">
        <v>50</v>
      </c>
      <c r="B688" s="23" t="s">
        <v>57</v>
      </c>
      <c r="C688" t="s">
        <v>137</v>
      </c>
      <c r="D688">
        <f>INDEX(distances!$B$2:$AU$47,MATCH(A688,distances!$A$2:$A$47,0),MATCH(B688,distances!$B$1:$AU$1,0))</f>
        <v>522</v>
      </c>
      <c r="E688" s="7">
        <f>IF(Table10[[#This Row],[Asal]]="Jakarta",INDEX(param!$C$2:$E$5,MATCH(Table10[[#This Row],[Moda]],param!$A$2:$A$5,0),1),INDEX(param!$C$6:$E$9,MATCH(Table10[[#This Row],[Moda]],param!$A$6:$A$9,0),1))</f>
        <v>64307</v>
      </c>
      <c r="F688" s="7">
        <f>IF(Table10[[#This Row],[Asal]]="Jakarta",INDEX(param!$C$2:$E$5,MATCH(Table10[[#This Row],[Moda]],param!$A$2:$A$5,0),2),INDEX(param!$C$6:$E$9,MATCH(Table10[[#This Row],[Moda]],param!$A$6:$A$9,0),2))</f>
        <v>97635</v>
      </c>
      <c r="G688" s="7">
        <f>Table10[[#This Row],[jarak_param]]*Table10[[#This Row],[jarak]]</f>
        <v>50965470</v>
      </c>
      <c r="H688" s="3">
        <f>INDEX(param!$E$2:$E$5,MATCH(Table10[[#This Row],[Moda]],param!$A$2:$A$5,0))</f>
        <v>3000</v>
      </c>
    </row>
    <row r="689" spans="1:8" x14ac:dyDescent="0.25">
      <c r="A689" s="24" t="s">
        <v>50</v>
      </c>
      <c r="B689" s="25" t="s">
        <v>59</v>
      </c>
      <c r="C689" t="s">
        <v>137</v>
      </c>
      <c r="D689">
        <f>INDEX(distances!$B$2:$AU$47,MATCH(A689,distances!$A$2:$A$47,0),MATCH(B689,distances!$B$1:$AU$1,0))</f>
        <v>554</v>
      </c>
      <c r="E689" s="7">
        <f>IF(Table10[[#This Row],[Asal]]="Jakarta",INDEX(param!$C$2:$E$5,MATCH(Table10[[#This Row],[Moda]],param!$A$2:$A$5,0),1),INDEX(param!$C$6:$E$9,MATCH(Table10[[#This Row],[Moda]],param!$A$6:$A$9,0),1))</f>
        <v>64307</v>
      </c>
      <c r="F689" s="7">
        <f>IF(Table10[[#This Row],[Asal]]="Jakarta",INDEX(param!$C$2:$E$5,MATCH(Table10[[#This Row],[Moda]],param!$A$2:$A$5,0),2),INDEX(param!$C$6:$E$9,MATCH(Table10[[#This Row],[Moda]],param!$A$6:$A$9,0),2))</f>
        <v>97635</v>
      </c>
      <c r="G689" s="7">
        <f>Table10[[#This Row],[jarak_param]]*Table10[[#This Row],[jarak]]</f>
        <v>54089790</v>
      </c>
      <c r="H689" s="3">
        <f>INDEX(param!$E$2:$E$5,MATCH(Table10[[#This Row],[Moda]],param!$A$2:$A$5,0))</f>
        <v>3000</v>
      </c>
    </row>
    <row r="690" spans="1:8" x14ac:dyDescent="0.25">
      <c r="A690" s="26" t="s">
        <v>50</v>
      </c>
      <c r="B690" s="27" t="s">
        <v>57</v>
      </c>
      <c r="C690" t="s">
        <v>137</v>
      </c>
      <c r="D690">
        <f>INDEX(distances!$B$2:$AU$47,MATCH(A690,distances!$A$2:$A$47,0),MATCH(B690,distances!$B$1:$AU$1,0))</f>
        <v>522</v>
      </c>
      <c r="E690" s="7">
        <f>IF(Table10[[#This Row],[Asal]]="Jakarta",INDEX(param!$C$2:$E$5,MATCH(Table10[[#This Row],[Moda]],param!$A$2:$A$5,0),1),INDEX(param!$C$6:$E$9,MATCH(Table10[[#This Row],[Moda]],param!$A$6:$A$9,0),1))</f>
        <v>64307</v>
      </c>
      <c r="F690" s="7">
        <f>IF(Table10[[#This Row],[Asal]]="Jakarta",INDEX(param!$C$2:$E$5,MATCH(Table10[[#This Row],[Moda]],param!$A$2:$A$5,0),2),INDEX(param!$C$6:$E$9,MATCH(Table10[[#This Row],[Moda]],param!$A$6:$A$9,0),2))</f>
        <v>97635</v>
      </c>
      <c r="G690" s="7">
        <f>Table10[[#This Row],[jarak_param]]*Table10[[#This Row],[jarak]]</f>
        <v>50965470</v>
      </c>
      <c r="H690" s="3">
        <f>INDEX(param!$E$2:$E$5,MATCH(Table10[[#This Row],[Moda]],param!$A$2:$A$5,0))</f>
        <v>3000</v>
      </c>
    </row>
    <row r="691" spans="1:8" x14ac:dyDescent="0.25">
      <c r="A691" s="24" t="s">
        <v>50</v>
      </c>
      <c r="B691" s="25" t="s">
        <v>53</v>
      </c>
      <c r="C691" t="s">
        <v>137</v>
      </c>
      <c r="D691">
        <f>INDEX(distances!$B$2:$AU$47,MATCH(A691,distances!$A$2:$A$47,0),MATCH(B691,distances!$B$1:$AU$1,0))</f>
        <v>217</v>
      </c>
      <c r="E691" s="7">
        <f>IF(Table10[[#This Row],[Asal]]="Jakarta",INDEX(param!$C$2:$E$5,MATCH(Table10[[#This Row],[Moda]],param!$A$2:$A$5,0),1),INDEX(param!$C$6:$E$9,MATCH(Table10[[#This Row],[Moda]],param!$A$6:$A$9,0),1))</f>
        <v>64307</v>
      </c>
      <c r="F691" s="7">
        <f>IF(Table10[[#This Row],[Asal]]="Jakarta",INDEX(param!$C$2:$E$5,MATCH(Table10[[#This Row],[Moda]],param!$A$2:$A$5,0),2),INDEX(param!$C$6:$E$9,MATCH(Table10[[#This Row],[Moda]],param!$A$6:$A$9,0),2))</f>
        <v>97635</v>
      </c>
      <c r="G691" s="7">
        <f>Table10[[#This Row],[jarak_param]]*Table10[[#This Row],[jarak]]</f>
        <v>21186795</v>
      </c>
      <c r="H691" s="3">
        <f>INDEX(param!$E$2:$E$5,MATCH(Table10[[#This Row],[Moda]],param!$A$2:$A$5,0))</f>
        <v>3000</v>
      </c>
    </row>
    <row r="692" spans="1:8" x14ac:dyDescent="0.25">
      <c r="A692" s="26" t="s">
        <v>63</v>
      </c>
      <c r="B692" s="27" t="s">
        <v>62</v>
      </c>
      <c r="C692" t="s">
        <v>137</v>
      </c>
      <c r="D692">
        <f>INDEX(distances!$B$2:$AU$47,MATCH(A692,distances!$A$2:$A$47,0),MATCH(B692,distances!$B$1:$AU$1,0))</f>
        <v>201</v>
      </c>
      <c r="E692" s="7">
        <f>IF(Table10[[#This Row],[Asal]]="Jakarta",INDEX(param!$C$2:$E$5,MATCH(Table10[[#This Row],[Moda]],param!$A$2:$A$5,0),1),INDEX(param!$C$6:$E$9,MATCH(Table10[[#This Row],[Moda]],param!$A$6:$A$9,0),1))</f>
        <v>64807</v>
      </c>
      <c r="F692" s="7">
        <f>IF(Table10[[#This Row],[Asal]]="Jakarta",INDEX(param!$C$2:$E$5,MATCH(Table10[[#This Row],[Moda]],param!$A$2:$A$5,0),2),INDEX(param!$C$6:$E$9,MATCH(Table10[[#This Row],[Moda]],param!$A$6:$A$9,0),2))</f>
        <v>94533</v>
      </c>
      <c r="G692" s="7">
        <f>Table10[[#This Row],[jarak_param]]*Table10[[#This Row],[jarak]]</f>
        <v>19001133</v>
      </c>
      <c r="H692" s="3">
        <f>INDEX(param!$E$2:$E$5,MATCH(Table10[[#This Row],[Moda]],param!$A$2:$A$5,0))</f>
        <v>3000</v>
      </c>
    </row>
    <row r="693" spans="1:8" x14ac:dyDescent="0.25">
      <c r="A693" s="24" t="s">
        <v>63</v>
      </c>
      <c r="B693" s="25" t="s">
        <v>57</v>
      </c>
      <c r="C693" t="s">
        <v>137</v>
      </c>
      <c r="D693">
        <f>INDEX(distances!$B$2:$AU$47,MATCH(A693,distances!$A$2:$A$47,0),MATCH(B693,distances!$B$1:$AU$1,0))</f>
        <v>506</v>
      </c>
      <c r="E693" s="7">
        <f>IF(Table10[[#This Row],[Asal]]="Jakarta",INDEX(param!$C$2:$E$5,MATCH(Table10[[#This Row],[Moda]],param!$A$2:$A$5,0),1),INDEX(param!$C$6:$E$9,MATCH(Table10[[#This Row],[Moda]],param!$A$6:$A$9,0),1))</f>
        <v>64807</v>
      </c>
      <c r="F693" s="7">
        <f>IF(Table10[[#This Row],[Asal]]="Jakarta",INDEX(param!$C$2:$E$5,MATCH(Table10[[#This Row],[Moda]],param!$A$2:$A$5,0),2),INDEX(param!$C$6:$E$9,MATCH(Table10[[#This Row],[Moda]],param!$A$6:$A$9,0),2))</f>
        <v>94533</v>
      </c>
      <c r="G693" s="7">
        <f>Table10[[#This Row],[jarak_param]]*Table10[[#This Row],[jarak]]</f>
        <v>47833698</v>
      </c>
      <c r="H693" s="3">
        <f>INDEX(param!$E$2:$E$5,MATCH(Table10[[#This Row],[Moda]],param!$A$2:$A$5,0))</f>
        <v>3000</v>
      </c>
    </row>
    <row r="694" spans="1:8" x14ac:dyDescent="0.25">
      <c r="A694" s="26" t="s">
        <v>63</v>
      </c>
      <c r="B694" s="27" t="s">
        <v>55</v>
      </c>
      <c r="C694" t="s">
        <v>137</v>
      </c>
      <c r="D694">
        <f>INDEX(distances!$B$2:$AU$47,MATCH(A694,distances!$A$2:$A$47,0),MATCH(B694,distances!$B$1:$AU$1,0))</f>
        <v>648</v>
      </c>
      <c r="E694" s="7">
        <f>IF(Table10[[#This Row],[Asal]]="Jakarta",INDEX(param!$C$2:$E$5,MATCH(Table10[[#This Row],[Moda]],param!$A$2:$A$5,0),1),INDEX(param!$C$6:$E$9,MATCH(Table10[[#This Row],[Moda]],param!$A$6:$A$9,0),1))</f>
        <v>64807</v>
      </c>
      <c r="F694" s="7">
        <f>IF(Table10[[#This Row],[Asal]]="Jakarta",INDEX(param!$C$2:$E$5,MATCH(Table10[[#This Row],[Moda]],param!$A$2:$A$5,0),2),INDEX(param!$C$6:$E$9,MATCH(Table10[[#This Row],[Moda]],param!$A$6:$A$9,0),2))</f>
        <v>94533</v>
      </c>
      <c r="G694" s="7">
        <f>Table10[[#This Row],[jarak_param]]*Table10[[#This Row],[jarak]]</f>
        <v>61257384</v>
      </c>
      <c r="H694" s="3">
        <f>INDEX(param!$E$2:$E$5,MATCH(Table10[[#This Row],[Moda]],param!$A$2:$A$5,0))</f>
        <v>3000</v>
      </c>
    </row>
    <row r="695" spans="1:8" x14ac:dyDescent="0.25">
      <c r="A695" s="24" t="s">
        <v>63</v>
      </c>
      <c r="B695" s="25" t="s">
        <v>62</v>
      </c>
      <c r="C695" t="s">
        <v>137</v>
      </c>
      <c r="D695">
        <f>INDEX(distances!$B$2:$AU$47,MATCH(A695,distances!$A$2:$A$47,0),MATCH(B695,distances!$B$1:$AU$1,0))</f>
        <v>201</v>
      </c>
      <c r="E695" s="7">
        <f>IF(Table10[[#This Row],[Asal]]="Jakarta",INDEX(param!$C$2:$E$5,MATCH(Table10[[#This Row],[Moda]],param!$A$2:$A$5,0),1),INDEX(param!$C$6:$E$9,MATCH(Table10[[#This Row],[Moda]],param!$A$6:$A$9,0),1))</f>
        <v>64807</v>
      </c>
      <c r="F695" s="7">
        <f>IF(Table10[[#This Row],[Asal]]="Jakarta",INDEX(param!$C$2:$E$5,MATCH(Table10[[#This Row],[Moda]],param!$A$2:$A$5,0),2),INDEX(param!$C$6:$E$9,MATCH(Table10[[#This Row],[Moda]],param!$A$6:$A$9,0),2))</f>
        <v>94533</v>
      </c>
      <c r="G695" s="7">
        <f>Table10[[#This Row],[jarak_param]]*Table10[[#This Row],[jarak]]</f>
        <v>19001133</v>
      </c>
      <c r="H695" s="3">
        <f>INDEX(param!$E$2:$E$5,MATCH(Table10[[#This Row],[Moda]],param!$A$2:$A$5,0))</f>
        <v>3000</v>
      </c>
    </row>
    <row r="696" spans="1:8" x14ac:dyDescent="0.25">
      <c r="A696" s="26" t="s">
        <v>63</v>
      </c>
      <c r="B696" s="27" t="s">
        <v>57</v>
      </c>
      <c r="C696" t="s">
        <v>137</v>
      </c>
      <c r="D696">
        <f>INDEX(distances!$B$2:$AU$47,MATCH(A696,distances!$A$2:$A$47,0),MATCH(B696,distances!$B$1:$AU$1,0))</f>
        <v>506</v>
      </c>
      <c r="E696" s="7">
        <f>IF(Table10[[#This Row],[Asal]]="Jakarta",INDEX(param!$C$2:$E$5,MATCH(Table10[[#This Row],[Moda]],param!$A$2:$A$5,0),1),INDEX(param!$C$6:$E$9,MATCH(Table10[[#This Row],[Moda]],param!$A$6:$A$9,0),1))</f>
        <v>64807</v>
      </c>
      <c r="F696" s="7">
        <f>IF(Table10[[#This Row],[Asal]]="Jakarta",INDEX(param!$C$2:$E$5,MATCH(Table10[[#This Row],[Moda]],param!$A$2:$A$5,0),2),INDEX(param!$C$6:$E$9,MATCH(Table10[[#This Row],[Moda]],param!$A$6:$A$9,0),2))</f>
        <v>94533</v>
      </c>
      <c r="G696" s="7">
        <f>Table10[[#This Row],[jarak_param]]*Table10[[#This Row],[jarak]]</f>
        <v>47833698</v>
      </c>
      <c r="H696" s="3">
        <f>INDEX(param!$E$2:$E$5,MATCH(Table10[[#This Row],[Moda]],param!$A$2:$A$5,0))</f>
        <v>3000</v>
      </c>
    </row>
    <row r="697" spans="1:8" x14ac:dyDescent="0.25">
      <c r="A697" s="24" t="s">
        <v>63</v>
      </c>
      <c r="B697" s="25" t="s">
        <v>55</v>
      </c>
      <c r="C697" t="s">
        <v>137</v>
      </c>
      <c r="D697">
        <f>INDEX(distances!$B$2:$AU$47,MATCH(A697,distances!$A$2:$A$47,0),MATCH(B697,distances!$B$1:$AU$1,0))</f>
        <v>648</v>
      </c>
      <c r="E697" s="7">
        <f>IF(Table10[[#This Row],[Asal]]="Jakarta",INDEX(param!$C$2:$E$5,MATCH(Table10[[#This Row],[Moda]],param!$A$2:$A$5,0),1),INDEX(param!$C$6:$E$9,MATCH(Table10[[#This Row],[Moda]],param!$A$6:$A$9,0),1))</f>
        <v>64807</v>
      </c>
      <c r="F697" s="7">
        <f>IF(Table10[[#This Row],[Asal]]="Jakarta",INDEX(param!$C$2:$E$5,MATCH(Table10[[#This Row],[Moda]],param!$A$2:$A$5,0),2),INDEX(param!$C$6:$E$9,MATCH(Table10[[#This Row],[Moda]],param!$A$6:$A$9,0),2))</f>
        <v>94533</v>
      </c>
      <c r="G697" s="7">
        <f>Table10[[#This Row],[jarak_param]]*Table10[[#This Row],[jarak]]</f>
        <v>61257384</v>
      </c>
      <c r="H697" s="3">
        <f>INDEX(param!$E$2:$E$5,MATCH(Table10[[#This Row],[Moda]],param!$A$2:$A$5,0))</f>
        <v>3000</v>
      </c>
    </row>
    <row r="698" spans="1:8" x14ac:dyDescent="0.25">
      <c r="A698" s="26" t="s">
        <v>63</v>
      </c>
      <c r="B698" s="27" t="s">
        <v>62</v>
      </c>
      <c r="C698" t="s">
        <v>137</v>
      </c>
      <c r="D698">
        <f>INDEX(distances!$B$2:$AU$47,MATCH(A698,distances!$A$2:$A$47,0),MATCH(B698,distances!$B$1:$AU$1,0))</f>
        <v>201</v>
      </c>
      <c r="E698" s="7">
        <f>IF(Table10[[#This Row],[Asal]]="Jakarta",INDEX(param!$C$2:$E$5,MATCH(Table10[[#This Row],[Moda]],param!$A$2:$A$5,0),1),INDEX(param!$C$6:$E$9,MATCH(Table10[[#This Row],[Moda]],param!$A$6:$A$9,0),1))</f>
        <v>64807</v>
      </c>
      <c r="F698" s="7">
        <f>IF(Table10[[#This Row],[Asal]]="Jakarta",INDEX(param!$C$2:$E$5,MATCH(Table10[[#This Row],[Moda]],param!$A$2:$A$5,0),2),INDEX(param!$C$6:$E$9,MATCH(Table10[[#This Row],[Moda]],param!$A$6:$A$9,0),2))</f>
        <v>94533</v>
      </c>
      <c r="G698" s="7">
        <f>Table10[[#This Row],[jarak_param]]*Table10[[#This Row],[jarak]]</f>
        <v>19001133</v>
      </c>
      <c r="H698" s="3">
        <f>INDEX(param!$E$2:$E$5,MATCH(Table10[[#This Row],[Moda]],param!$A$2:$A$5,0))</f>
        <v>3000</v>
      </c>
    </row>
    <row r="699" spans="1:8" x14ac:dyDescent="0.25">
      <c r="A699" s="24" t="s">
        <v>63</v>
      </c>
      <c r="B699" s="25" t="s">
        <v>62</v>
      </c>
      <c r="C699" t="s">
        <v>137</v>
      </c>
      <c r="D699">
        <f>INDEX(distances!$B$2:$AU$47,MATCH(A699,distances!$A$2:$A$47,0),MATCH(B699,distances!$B$1:$AU$1,0))</f>
        <v>201</v>
      </c>
      <c r="E699" s="7">
        <f>IF(Table10[[#This Row],[Asal]]="Jakarta",INDEX(param!$C$2:$E$5,MATCH(Table10[[#This Row],[Moda]],param!$A$2:$A$5,0),1),INDEX(param!$C$6:$E$9,MATCH(Table10[[#This Row],[Moda]],param!$A$6:$A$9,0),1))</f>
        <v>64807</v>
      </c>
      <c r="F699" s="7">
        <f>IF(Table10[[#This Row],[Asal]]="Jakarta",INDEX(param!$C$2:$E$5,MATCH(Table10[[#This Row],[Moda]],param!$A$2:$A$5,0),2),INDEX(param!$C$6:$E$9,MATCH(Table10[[#This Row],[Moda]],param!$A$6:$A$9,0),2))</f>
        <v>94533</v>
      </c>
      <c r="G699" s="7">
        <f>Table10[[#This Row],[jarak_param]]*Table10[[#This Row],[jarak]]</f>
        <v>19001133</v>
      </c>
      <c r="H699" s="3">
        <f>INDEX(param!$E$2:$E$5,MATCH(Table10[[#This Row],[Moda]],param!$A$2:$A$5,0))</f>
        <v>3000</v>
      </c>
    </row>
    <row r="700" spans="1:8" x14ac:dyDescent="0.25">
      <c r="A700" s="26" t="s">
        <v>63</v>
      </c>
      <c r="B700" s="27" t="s">
        <v>62</v>
      </c>
      <c r="C700" t="s">
        <v>137</v>
      </c>
      <c r="D700">
        <f>INDEX(distances!$B$2:$AU$47,MATCH(A700,distances!$A$2:$A$47,0),MATCH(B700,distances!$B$1:$AU$1,0))</f>
        <v>201</v>
      </c>
      <c r="E700" s="7">
        <f>IF(Table10[[#This Row],[Asal]]="Jakarta",INDEX(param!$C$2:$E$5,MATCH(Table10[[#This Row],[Moda]],param!$A$2:$A$5,0),1),INDEX(param!$C$6:$E$9,MATCH(Table10[[#This Row],[Moda]],param!$A$6:$A$9,0),1))</f>
        <v>64807</v>
      </c>
      <c r="F700" s="7">
        <f>IF(Table10[[#This Row],[Asal]]="Jakarta",INDEX(param!$C$2:$E$5,MATCH(Table10[[#This Row],[Moda]],param!$A$2:$A$5,0),2),INDEX(param!$C$6:$E$9,MATCH(Table10[[#This Row],[Moda]],param!$A$6:$A$9,0),2))</f>
        <v>94533</v>
      </c>
      <c r="G700" s="7">
        <f>Table10[[#This Row],[jarak_param]]*Table10[[#This Row],[jarak]]</f>
        <v>19001133</v>
      </c>
      <c r="H700" s="3">
        <f>INDEX(param!$E$2:$E$5,MATCH(Table10[[#This Row],[Moda]],param!$A$2:$A$5,0))</f>
        <v>3000</v>
      </c>
    </row>
    <row r="701" spans="1:8" x14ac:dyDescent="0.25">
      <c r="A701" s="24" t="s">
        <v>63</v>
      </c>
      <c r="B701" s="25" t="s">
        <v>61</v>
      </c>
      <c r="C701" t="s">
        <v>137</v>
      </c>
      <c r="D701">
        <f>INDEX(distances!$B$2:$AU$47,MATCH(A701,distances!$A$2:$A$47,0),MATCH(B701,distances!$B$1:$AU$1,0))</f>
        <v>181</v>
      </c>
      <c r="E701" s="7">
        <f>IF(Table10[[#This Row],[Asal]]="Jakarta",INDEX(param!$C$2:$E$5,MATCH(Table10[[#This Row],[Moda]],param!$A$2:$A$5,0),1),INDEX(param!$C$6:$E$9,MATCH(Table10[[#This Row],[Moda]],param!$A$6:$A$9,0),1))</f>
        <v>64807</v>
      </c>
      <c r="F701" s="7">
        <f>IF(Table10[[#This Row],[Asal]]="Jakarta",INDEX(param!$C$2:$E$5,MATCH(Table10[[#This Row],[Moda]],param!$A$2:$A$5,0),2),INDEX(param!$C$6:$E$9,MATCH(Table10[[#This Row],[Moda]],param!$A$6:$A$9,0),2))</f>
        <v>94533</v>
      </c>
      <c r="G701" s="7">
        <f>Table10[[#This Row],[jarak_param]]*Table10[[#This Row],[jarak]]</f>
        <v>17110473</v>
      </c>
      <c r="H701" s="3">
        <f>INDEX(param!$E$2:$E$5,MATCH(Table10[[#This Row],[Moda]],param!$A$2:$A$5,0))</f>
        <v>3000</v>
      </c>
    </row>
    <row r="702" spans="1:8" x14ac:dyDescent="0.25">
      <c r="A702" s="26" t="s">
        <v>60</v>
      </c>
      <c r="B702" s="27" t="s">
        <v>51</v>
      </c>
      <c r="C702" t="s">
        <v>137</v>
      </c>
      <c r="D702">
        <f>INDEX(distances!$B$2:$AU$47,MATCH(A702,distances!$A$2:$A$47,0),MATCH(B702,distances!$B$1:$AU$1,0))</f>
        <v>733</v>
      </c>
      <c r="E702" s="7">
        <f>IF(Table10[[#This Row],[Asal]]="Jakarta",INDEX(param!$C$2:$E$5,MATCH(Table10[[#This Row],[Moda]],param!$A$2:$A$5,0),1),INDEX(param!$C$6:$E$9,MATCH(Table10[[#This Row],[Moda]],param!$A$6:$A$9,0),1))</f>
        <v>64807</v>
      </c>
      <c r="F702" s="7">
        <f>IF(Table10[[#This Row],[Asal]]="Jakarta",INDEX(param!$C$2:$E$5,MATCH(Table10[[#This Row],[Moda]],param!$A$2:$A$5,0),2),INDEX(param!$C$6:$E$9,MATCH(Table10[[#This Row],[Moda]],param!$A$6:$A$9,0),2))</f>
        <v>94533</v>
      </c>
      <c r="G702" s="7">
        <f>Table10[[#This Row],[jarak_param]]*Table10[[#This Row],[jarak]]</f>
        <v>69292689</v>
      </c>
      <c r="H702" s="3">
        <f>INDEX(param!$E$2:$E$5,MATCH(Table10[[#This Row],[Moda]],param!$A$2:$A$5,0))</f>
        <v>3000</v>
      </c>
    </row>
    <row r="703" spans="1:8" x14ac:dyDescent="0.25">
      <c r="A703" s="24" t="s">
        <v>60</v>
      </c>
      <c r="B703" s="25" t="s">
        <v>52</v>
      </c>
      <c r="C703" t="s">
        <v>137</v>
      </c>
      <c r="D703">
        <f>INDEX(distances!$B$2:$AU$47,MATCH(A703,distances!$A$2:$A$47,0),MATCH(B703,distances!$B$1:$AU$1,0))</f>
        <v>552</v>
      </c>
      <c r="E703" s="7">
        <f>IF(Table10[[#This Row],[Asal]]="Jakarta",INDEX(param!$C$2:$E$5,MATCH(Table10[[#This Row],[Moda]],param!$A$2:$A$5,0),1),INDEX(param!$C$6:$E$9,MATCH(Table10[[#This Row],[Moda]],param!$A$6:$A$9,0),1))</f>
        <v>64807</v>
      </c>
      <c r="F703" s="7">
        <f>IF(Table10[[#This Row],[Asal]]="Jakarta",INDEX(param!$C$2:$E$5,MATCH(Table10[[#This Row],[Moda]],param!$A$2:$A$5,0),2),INDEX(param!$C$6:$E$9,MATCH(Table10[[#This Row],[Moda]],param!$A$6:$A$9,0),2))</f>
        <v>94533</v>
      </c>
      <c r="G703" s="7">
        <f>Table10[[#This Row],[jarak_param]]*Table10[[#This Row],[jarak]]</f>
        <v>52182216</v>
      </c>
      <c r="H703" s="3">
        <f>INDEX(param!$E$2:$E$5,MATCH(Table10[[#This Row],[Moda]],param!$A$2:$A$5,0))</f>
        <v>3000</v>
      </c>
    </row>
    <row r="704" spans="1:8" x14ac:dyDescent="0.25">
      <c r="A704" s="26" t="s">
        <v>60</v>
      </c>
      <c r="B704" s="27" t="s">
        <v>51</v>
      </c>
      <c r="C704" t="s">
        <v>137</v>
      </c>
      <c r="D704">
        <f>INDEX(distances!$B$2:$AU$47,MATCH(A704,distances!$A$2:$A$47,0),MATCH(B704,distances!$B$1:$AU$1,0))</f>
        <v>733</v>
      </c>
      <c r="E704" s="7">
        <f>IF(Table10[[#This Row],[Asal]]="Jakarta",INDEX(param!$C$2:$E$5,MATCH(Table10[[#This Row],[Moda]],param!$A$2:$A$5,0),1),INDEX(param!$C$6:$E$9,MATCH(Table10[[#This Row],[Moda]],param!$A$6:$A$9,0),1))</f>
        <v>64807</v>
      </c>
      <c r="F704" s="7">
        <f>IF(Table10[[#This Row],[Asal]]="Jakarta",INDEX(param!$C$2:$E$5,MATCH(Table10[[#This Row],[Moda]],param!$A$2:$A$5,0),2),INDEX(param!$C$6:$E$9,MATCH(Table10[[#This Row],[Moda]],param!$A$6:$A$9,0),2))</f>
        <v>94533</v>
      </c>
      <c r="G704" s="7">
        <f>Table10[[#This Row],[jarak_param]]*Table10[[#This Row],[jarak]]</f>
        <v>69292689</v>
      </c>
      <c r="H704" s="3">
        <f>INDEX(param!$E$2:$E$5,MATCH(Table10[[#This Row],[Moda]],param!$A$2:$A$5,0))</f>
        <v>3000</v>
      </c>
    </row>
    <row r="705" spans="1:8" x14ac:dyDescent="0.25">
      <c r="A705" s="34" t="s">
        <v>60</v>
      </c>
      <c r="B705" s="35" t="s">
        <v>50</v>
      </c>
      <c r="C705" t="s">
        <v>137</v>
      </c>
      <c r="D705">
        <f>INDEX(distances!$B$2:$AU$47,MATCH(A705,distances!$A$2:$A$47,0),MATCH(B705,distances!$B$1:$AU$1,0))</f>
        <v>735</v>
      </c>
      <c r="E705" s="7">
        <f>IF(Table10[[#This Row],[Asal]]="Jakarta",INDEX(param!$C$2:$E$5,MATCH(Table10[[#This Row],[Moda]],param!$A$2:$A$5,0),1),INDEX(param!$C$6:$E$9,MATCH(Table10[[#This Row],[Moda]],param!$A$6:$A$9,0),1))</f>
        <v>64807</v>
      </c>
      <c r="F705" s="7">
        <f>IF(Table10[[#This Row],[Asal]]="Jakarta",INDEX(param!$C$2:$E$5,MATCH(Table10[[#This Row],[Moda]],param!$A$2:$A$5,0),2),INDEX(param!$C$6:$E$9,MATCH(Table10[[#This Row],[Moda]],param!$A$6:$A$9,0),2))</f>
        <v>94533</v>
      </c>
      <c r="G705" s="7">
        <f>Table10[[#This Row],[jarak_param]]*Table10[[#This Row],[jarak]]</f>
        <v>69481755</v>
      </c>
      <c r="H705" s="3">
        <f>INDEX(param!$E$2:$E$5,MATCH(Table10[[#This Row],[Moda]],param!$A$2:$A$5,0))</f>
        <v>3000</v>
      </c>
    </row>
    <row r="706" spans="1:8" x14ac:dyDescent="0.25">
      <c r="A706" s="26" t="s">
        <v>60</v>
      </c>
      <c r="B706" s="27" t="s">
        <v>59</v>
      </c>
      <c r="C706" t="s">
        <v>137</v>
      </c>
      <c r="D706">
        <f>INDEX(distances!$B$2:$AU$47,MATCH(A706,distances!$A$2:$A$47,0),MATCH(B706,distances!$B$1:$AU$1,0))</f>
        <v>182</v>
      </c>
      <c r="E706" s="7">
        <f>IF(Table10[[#This Row],[Asal]]="Jakarta",INDEX(param!$C$2:$E$5,MATCH(Table10[[#This Row],[Moda]],param!$A$2:$A$5,0),1),INDEX(param!$C$6:$E$9,MATCH(Table10[[#This Row],[Moda]],param!$A$6:$A$9,0),1))</f>
        <v>64807</v>
      </c>
      <c r="F706" s="7">
        <f>IF(Table10[[#This Row],[Asal]]="Jakarta",INDEX(param!$C$2:$E$5,MATCH(Table10[[#This Row],[Moda]],param!$A$2:$A$5,0),2),INDEX(param!$C$6:$E$9,MATCH(Table10[[#This Row],[Moda]],param!$A$6:$A$9,0),2))</f>
        <v>94533</v>
      </c>
      <c r="G706" s="7">
        <f>Table10[[#This Row],[jarak_param]]*Table10[[#This Row],[jarak]]</f>
        <v>17205006</v>
      </c>
      <c r="H706" s="3">
        <f>INDEX(param!$E$2:$E$5,MATCH(Table10[[#This Row],[Moda]],param!$A$2:$A$5,0))</f>
        <v>3000</v>
      </c>
    </row>
    <row r="707" spans="1:8" x14ac:dyDescent="0.25">
      <c r="A707" s="24" t="s">
        <v>60</v>
      </c>
      <c r="B707" s="25" t="s">
        <v>58</v>
      </c>
      <c r="C707" t="s">
        <v>137</v>
      </c>
      <c r="D707">
        <f>INDEX(distances!$B$2:$AU$47,MATCH(A707,distances!$A$2:$A$47,0),MATCH(B707,distances!$B$1:$AU$1,0))</f>
        <v>276</v>
      </c>
      <c r="E707" s="7">
        <f>IF(Table10[[#This Row],[Asal]]="Jakarta",INDEX(param!$C$2:$E$5,MATCH(Table10[[#This Row],[Moda]],param!$A$2:$A$5,0),1),INDEX(param!$C$6:$E$9,MATCH(Table10[[#This Row],[Moda]],param!$A$6:$A$9,0),1))</f>
        <v>64807</v>
      </c>
      <c r="F707" s="7">
        <f>IF(Table10[[#This Row],[Asal]]="Jakarta",INDEX(param!$C$2:$E$5,MATCH(Table10[[#This Row],[Moda]],param!$A$2:$A$5,0),2),INDEX(param!$C$6:$E$9,MATCH(Table10[[#This Row],[Moda]],param!$A$6:$A$9,0),2))</f>
        <v>94533</v>
      </c>
      <c r="G707" s="7">
        <f>Table10[[#This Row],[jarak_param]]*Table10[[#This Row],[jarak]]</f>
        <v>26091108</v>
      </c>
      <c r="H707" s="3">
        <f>INDEX(param!$E$2:$E$5,MATCH(Table10[[#This Row],[Moda]],param!$A$2:$A$5,0))</f>
        <v>3000</v>
      </c>
    </row>
    <row r="708" spans="1:8" x14ac:dyDescent="0.25">
      <c r="A708" s="26" t="s">
        <v>60</v>
      </c>
      <c r="B708" s="27" t="s">
        <v>54</v>
      </c>
      <c r="C708" t="s">
        <v>137</v>
      </c>
      <c r="D708">
        <f>INDEX(distances!$B$2:$AU$47,MATCH(A708,distances!$A$2:$A$47,0),MATCH(B708,distances!$B$1:$AU$1,0))</f>
        <v>445</v>
      </c>
      <c r="E708" s="7">
        <f>IF(Table10[[#This Row],[Asal]]="Jakarta",INDEX(param!$C$2:$E$5,MATCH(Table10[[#This Row],[Moda]],param!$A$2:$A$5,0),1),INDEX(param!$C$6:$E$9,MATCH(Table10[[#This Row],[Moda]],param!$A$6:$A$9,0),1))</f>
        <v>64807</v>
      </c>
      <c r="F708" s="7">
        <f>IF(Table10[[#This Row],[Asal]]="Jakarta",INDEX(param!$C$2:$E$5,MATCH(Table10[[#This Row],[Moda]],param!$A$2:$A$5,0),2),INDEX(param!$C$6:$E$9,MATCH(Table10[[#This Row],[Moda]],param!$A$6:$A$9,0),2))</f>
        <v>94533</v>
      </c>
      <c r="G708" s="7">
        <f>Table10[[#This Row],[jarak_param]]*Table10[[#This Row],[jarak]]</f>
        <v>42067185</v>
      </c>
      <c r="H708" s="3">
        <f>INDEX(param!$E$2:$E$5,MATCH(Table10[[#This Row],[Moda]],param!$A$2:$A$5,0))</f>
        <v>3000</v>
      </c>
    </row>
    <row r="709" spans="1:8" x14ac:dyDescent="0.25">
      <c r="A709" s="24" t="s">
        <v>60</v>
      </c>
      <c r="B709" s="25" t="s">
        <v>53</v>
      </c>
      <c r="C709" t="s">
        <v>137</v>
      </c>
      <c r="D709">
        <f>INDEX(distances!$B$2:$AU$47,MATCH(A709,distances!$A$2:$A$47,0),MATCH(B709,distances!$B$1:$AU$1,0))</f>
        <v>527</v>
      </c>
      <c r="E709" s="7">
        <f>IF(Table10[[#This Row],[Asal]]="Jakarta",INDEX(param!$C$2:$E$5,MATCH(Table10[[#This Row],[Moda]],param!$A$2:$A$5,0),1),INDEX(param!$C$6:$E$9,MATCH(Table10[[#This Row],[Moda]],param!$A$6:$A$9,0),1))</f>
        <v>64807</v>
      </c>
      <c r="F709" s="7">
        <f>IF(Table10[[#This Row],[Asal]]="Jakarta",INDEX(param!$C$2:$E$5,MATCH(Table10[[#This Row],[Moda]],param!$A$2:$A$5,0),2),INDEX(param!$C$6:$E$9,MATCH(Table10[[#This Row],[Moda]],param!$A$6:$A$9,0),2))</f>
        <v>94533</v>
      </c>
      <c r="G709" s="7">
        <f>Table10[[#This Row],[jarak_param]]*Table10[[#This Row],[jarak]]</f>
        <v>49818891</v>
      </c>
      <c r="H709" s="3">
        <f>INDEX(param!$E$2:$E$5,MATCH(Table10[[#This Row],[Moda]],param!$A$2:$A$5,0))</f>
        <v>3000</v>
      </c>
    </row>
    <row r="710" spans="1:8" x14ac:dyDescent="0.25">
      <c r="A710" s="26" t="s">
        <v>60</v>
      </c>
      <c r="B710" s="27" t="s">
        <v>50</v>
      </c>
      <c r="C710" t="s">
        <v>137</v>
      </c>
      <c r="D710">
        <f>INDEX(distances!$B$2:$AU$47,MATCH(A710,distances!$A$2:$A$47,0),MATCH(B710,distances!$B$1:$AU$1,0))</f>
        <v>735</v>
      </c>
      <c r="E710" s="7">
        <f>IF(Table10[[#This Row],[Asal]]="Jakarta",INDEX(param!$C$2:$E$5,MATCH(Table10[[#This Row],[Moda]],param!$A$2:$A$5,0),1),INDEX(param!$C$6:$E$9,MATCH(Table10[[#This Row],[Moda]],param!$A$6:$A$9,0),1))</f>
        <v>64807</v>
      </c>
      <c r="F710" s="7">
        <f>IF(Table10[[#This Row],[Asal]]="Jakarta",INDEX(param!$C$2:$E$5,MATCH(Table10[[#This Row],[Moda]],param!$A$2:$A$5,0),2),INDEX(param!$C$6:$E$9,MATCH(Table10[[#This Row],[Moda]],param!$A$6:$A$9,0),2))</f>
        <v>94533</v>
      </c>
      <c r="G710" s="7">
        <f>Table10[[#This Row],[jarak_param]]*Table10[[#This Row],[jarak]]</f>
        <v>69481755</v>
      </c>
      <c r="H710" s="3">
        <f>INDEX(param!$E$2:$E$5,MATCH(Table10[[#This Row],[Moda]],param!$A$2:$A$5,0))</f>
        <v>3000</v>
      </c>
    </row>
    <row r="711" spans="1:8" x14ac:dyDescent="0.25">
      <c r="A711" s="26" t="s">
        <v>60</v>
      </c>
      <c r="B711" s="27" t="s">
        <v>57</v>
      </c>
      <c r="C711" t="s">
        <v>137</v>
      </c>
      <c r="D711">
        <f>INDEX(distances!$B$2:$AU$47,MATCH(A711,distances!$A$2:$A$47,0),MATCH(B711,distances!$B$1:$AU$1,0))</f>
        <v>249</v>
      </c>
      <c r="E711" s="7">
        <f>IF(Table10[[#This Row],[Asal]]="Jakarta",INDEX(param!$C$2:$E$5,MATCH(Table10[[#This Row],[Moda]],param!$A$2:$A$5,0),1),INDEX(param!$C$6:$E$9,MATCH(Table10[[#This Row],[Moda]],param!$A$6:$A$9,0),1))</f>
        <v>64807</v>
      </c>
      <c r="F711" s="7">
        <f>IF(Table10[[#This Row],[Asal]]="Jakarta",INDEX(param!$C$2:$E$5,MATCH(Table10[[#This Row],[Moda]],param!$A$2:$A$5,0),2),INDEX(param!$C$6:$E$9,MATCH(Table10[[#This Row],[Moda]],param!$A$6:$A$9,0),2))</f>
        <v>94533</v>
      </c>
      <c r="G711" s="7">
        <f>Table10[[#This Row],[jarak_param]]*Table10[[#This Row],[jarak]]</f>
        <v>23538717</v>
      </c>
      <c r="H711" s="3">
        <f>INDEX(param!$E$2:$E$5,MATCH(Table10[[#This Row],[Moda]],param!$A$2:$A$5,0))</f>
        <v>3000</v>
      </c>
    </row>
    <row r="712" spans="1:8" x14ac:dyDescent="0.25">
      <c r="A712" s="24" t="s">
        <v>60</v>
      </c>
      <c r="B712" s="25" t="s">
        <v>55</v>
      </c>
      <c r="C712" t="s">
        <v>137</v>
      </c>
      <c r="D712">
        <f>INDEX(distances!$B$2:$AU$47,MATCH(A712,distances!$A$2:$A$47,0),MATCH(B712,distances!$B$1:$AU$1,0))</f>
        <v>398</v>
      </c>
      <c r="E712" s="7">
        <f>IF(Table10[[#This Row],[Asal]]="Jakarta",INDEX(param!$C$2:$E$5,MATCH(Table10[[#This Row],[Moda]],param!$A$2:$A$5,0),1),INDEX(param!$C$6:$E$9,MATCH(Table10[[#This Row],[Moda]],param!$A$6:$A$9,0),1))</f>
        <v>64807</v>
      </c>
      <c r="F712" s="7">
        <f>IF(Table10[[#This Row],[Asal]]="Jakarta",INDEX(param!$C$2:$E$5,MATCH(Table10[[#This Row],[Moda]],param!$A$2:$A$5,0),2),INDEX(param!$C$6:$E$9,MATCH(Table10[[#This Row],[Moda]],param!$A$6:$A$9,0),2))</f>
        <v>94533</v>
      </c>
      <c r="G712" s="7">
        <f>Table10[[#This Row],[jarak_param]]*Table10[[#This Row],[jarak]]</f>
        <v>37624134</v>
      </c>
      <c r="H712" s="3">
        <f>INDEX(param!$E$2:$E$5,MATCH(Table10[[#This Row],[Moda]],param!$A$2:$A$5,0))</f>
        <v>3000</v>
      </c>
    </row>
    <row r="713" spans="1:8" x14ac:dyDescent="0.25">
      <c r="A713" s="26" t="s">
        <v>60</v>
      </c>
      <c r="B713" s="27" t="s">
        <v>53</v>
      </c>
      <c r="C713" t="s">
        <v>137</v>
      </c>
      <c r="D713">
        <f>INDEX(distances!$B$2:$AU$47,MATCH(A713,distances!$A$2:$A$47,0),MATCH(B713,distances!$B$1:$AU$1,0))</f>
        <v>527</v>
      </c>
      <c r="E713" s="7">
        <f>IF(Table10[[#This Row],[Asal]]="Jakarta",INDEX(param!$C$2:$E$5,MATCH(Table10[[#This Row],[Moda]],param!$A$2:$A$5,0),1),INDEX(param!$C$6:$E$9,MATCH(Table10[[#This Row],[Moda]],param!$A$6:$A$9,0),1))</f>
        <v>64807</v>
      </c>
      <c r="F713" s="7">
        <f>IF(Table10[[#This Row],[Asal]]="Jakarta",INDEX(param!$C$2:$E$5,MATCH(Table10[[#This Row],[Moda]],param!$A$2:$A$5,0),2),INDEX(param!$C$6:$E$9,MATCH(Table10[[#This Row],[Moda]],param!$A$6:$A$9,0),2))</f>
        <v>94533</v>
      </c>
      <c r="G713" s="7">
        <f>Table10[[#This Row],[jarak_param]]*Table10[[#This Row],[jarak]]</f>
        <v>49818891</v>
      </c>
      <c r="H713" s="3">
        <f>INDEX(param!$E$2:$E$5,MATCH(Table10[[#This Row],[Moda]],param!$A$2:$A$5,0))</f>
        <v>3000</v>
      </c>
    </row>
    <row r="714" spans="1:8" x14ac:dyDescent="0.25">
      <c r="A714" s="24" t="s">
        <v>60</v>
      </c>
      <c r="B714" s="25" t="s">
        <v>50</v>
      </c>
      <c r="C714" t="s">
        <v>137</v>
      </c>
      <c r="D714">
        <f>INDEX(distances!$B$2:$AU$47,MATCH(A714,distances!$A$2:$A$47,0),MATCH(B714,distances!$B$1:$AU$1,0))</f>
        <v>735</v>
      </c>
      <c r="E714" s="7">
        <f>IF(Table10[[#This Row],[Asal]]="Jakarta",INDEX(param!$C$2:$E$5,MATCH(Table10[[#This Row],[Moda]],param!$A$2:$A$5,0),1),INDEX(param!$C$6:$E$9,MATCH(Table10[[#This Row],[Moda]],param!$A$6:$A$9,0),1))</f>
        <v>64807</v>
      </c>
      <c r="F714" s="7">
        <f>IF(Table10[[#This Row],[Asal]]="Jakarta",INDEX(param!$C$2:$E$5,MATCH(Table10[[#This Row],[Moda]],param!$A$2:$A$5,0),2),INDEX(param!$C$6:$E$9,MATCH(Table10[[#This Row],[Moda]],param!$A$6:$A$9,0),2))</f>
        <v>94533</v>
      </c>
      <c r="G714" s="7">
        <f>Table10[[#This Row],[jarak_param]]*Table10[[#This Row],[jarak]]</f>
        <v>69481755</v>
      </c>
      <c r="H714" s="3">
        <f>INDEX(param!$E$2:$E$5,MATCH(Table10[[#This Row],[Moda]],param!$A$2:$A$5,0))</f>
        <v>3000</v>
      </c>
    </row>
    <row r="715" spans="1:8" x14ac:dyDescent="0.25">
      <c r="A715" s="26" t="s">
        <v>60</v>
      </c>
      <c r="B715" s="27" t="s">
        <v>47</v>
      </c>
      <c r="C715" t="s">
        <v>137</v>
      </c>
      <c r="D715">
        <f>INDEX(distances!$B$2:$AU$47,MATCH(A715,distances!$A$2:$A$47,0),MATCH(B715,distances!$B$1:$AU$1,0))</f>
        <v>856</v>
      </c>
      <c r="E715" s="7">
        <f>IF(Table10[[#This Row],[Asal]]="Jakarta",INDEX(param!$C$2:$E$5,MATCH(Table10[[#This Row],[Moda]],param!$A$2:$A$5,0),1),INDEX(param!$C$6:$E$9,MATCH(Table10[[#This Row],[Moda]],param!$A$6:$A$9,0),1))</f>
        <v>64807</v>
      </c>
      <c r="F715" s="7">
        <f>IF(Table10[[#This Row],[Asal]]="Jakarta",INDEX(param!$C$2:$E$5,MATCH(Table10[[#This Row],[Moda]],param!$A$2:$A$5,0),2),INDEX(param!$C$6:$E$9,MATCH(Table10[[#This Row],[Moda]],param!$A$6:$A$9,0),2))</f>
        <v>94533</v>
      </c>
      <c r="G715" s="7">
        <f>Table10[[#This Row],[jarak_param]]*Table10[[#This Row],[jarak]]</f>
        <v>80920248</v>
      </c>
      <c r="H715" s="3">
        <f>INDEX(param!$E$2:$E$5,MATCH(Table10[[#This Row],[Moda]],param!$A$2:$A$5,0))</f>
        <v>3000</v>
      </c>
    </row>
    <row r="716" spans="1:8" x14ac:dyDescent="0.25">
      <c r="A716" s="36" t="s">
        <v>51</v>
      </c>
      <c r="B716" s="37" t="s">
        <v>60</v>
      </c>
      <c r="C716" t="s">
        <v>137</v>
      </c>
      <c r="D716">
        <f>INDEX(distances!$B$2:$AU$47,MATCH(A716,distances!$A$2:$A$47,0),MATCH(B716,distances!$B$1:$AU$1,0))</f>
        <v>733</v>
      </c>
      <c r="E716" s="7">
        <f>IF(Table10[[#This Row],[Asal]]="Jakarta",INDEX(param!$C$2:$E$5,MATCH(Table10[[#This Row],[Moda]],param!$A$2:$A$5,0),1),INDEX(param!$C$6:$E$9,MATCH(Table10[[#This Row],[Moda]],param!$A$6:$A$9,0),1))</f>
        <v>64807</v>
      </c>
      <c r="F716" s="7">
        <f>IF(Table10[[#This Row],[Asal]]="Jakarta",INDEX(param!$C$2:$E$5,MATCH(Table10[[#This Row],[Moda]],param!$A$2:$A$5,0),2),INDEX(param!$C$6:$E$9,MATCH(Table10[[#This Row],[Moda]],param!$A$6:$A$9,0),2))</f>
        <v>94533</v>
      </c>
      <c r="G716" s="7">
        <f>Table10[[#This Row],[jarak_param]]*Table10[[#This Row],[jarak]]</f>
        <v>69292689</v>
      </c>
      <c r="H716" s="3">
        <f>INDEX(param!$E$2:$E$5,MATCH(Table10[[#This Row],[Moda]],param!$A$2:$A$5,0))</f>
        <v>3000</v>
      </c>
    </row>
    <row r="717" spans="1:8" x14ac:dyDescent="0.25">
      <c r="A717" s="20" t="s">
        <v>51</v>
      </c>
      <c r="B717" s="21" t="s">
        <v>62</v>
      </c>
      <c r="C717" t="s">
        <v>137</v>
      </c>
      <c r="D717">
        <f>INDEX(distances!$B$2:$AU$47,MATCH(A717,distances!$A$2:$A$47,0),MATCH(B717,distances!$B$1:$AU$1,0))</f>
        <v>812</v>
      </c>
      <c r="E717" s="7">
        <f>IF(Table10[[#This Row],[Asal]]="Jakarta",INDEX(param!$C$2:$E$5,MATCH(Table10[[#This Row],[Moda]],param!$A$2:$A$5,0),1),INDEX(param!$C$6:$E$9,MATCH(Table10[[#This Row],[Moda]],param!$A$6:$A$9,0),1))</f>
        <v>64807</v>
      </c>
      <c r="F717" s="7">
        <f>IF(Table10[[#This Row],[Asal]]="Jakarta",INDEX(param!$C$2:$E$5,MATCH(Table10[[#This Row],[Moda]],param!$A$2:$A$5,0),2),INDEX(param!$C$6:$E$9,MATCH(Table10[[#This Row],[Moda]],param!$A$6:$A$9,0),2))</f>
        <v>94533</v>
      </c>
      <c r="G717" s="7">
        <f>Table10[[#This Row],[jarak_param]]*Table10[[#This Row],[jarak]]</f>
        <v>76760796</v>
      </c>
      <c r="H717" s="3">
        <f>INDEX(param!$E$2:$E$5,MATCH(Table10[[#This Row],[Moda]],param!$A$2:$A$5,0))</f>
        <v>3000</v>
      </c>
    </row>
    <row r="718" spans="1:8" x14ac:dyDescent="0.25">
      <c r="A718" s="38" t="s">
        <v>37</v>
      </c>
      <c r="B718" s="39" t="s">
        <v>36</v>
      </c>
      <c r="C718" t="s">
        <v>137</v>
      </c>
      <c r="D718">
        <f>INDEX(distances!$B$2:$AU$47,MATCH(A718,distances!$A$2:$A$47,0),MATCH(B718,distances!$B$1:$AU$1,0))</f>
        <v>279</v>
      </c>
      <c r="E718" s="7">
        <f>IF(Table10[[#This Row],[Asal]]="Jakarta",INDEX(param!$C$2:$E$5,MATCH(Table10[[#This Row],[Moda]],param!$A$2:$A$5,0),1),INDEX(param!$C$6:$E$9,MATCH(Table10[[#This Row],[Moda]],param!$A$6:$A$9,0),1))</f>
        <v>64807</v>
      </c>
      <c r="F718" s="7">
        <f>IF(Table10[[#This Row],[Asal]]="Jakarta",INDEX(param!$C$2:$E$5,MATCH(Table10[[#This Row],[Moda]],param!$A$2:$A$5,0),2),INDEX(param!$C$6:$E$9,MATCH(Table10[[#This Row],[Moda]],param!$A$6:$A$9,0),2))</f>
        <v>94533</v>
      </c>
      <c r="G718" s="7">
        <f>Table10[[#This Row],[jarak_param]]*Table10[[#This Row],[jarak]]</f>
        <v>26374707</v>
      </c>
      <c r="H718" s="3">
        <f>INDEX(param!$E$2:$E$5,MATCH(Table10[[#This Row],[Moda]],param!$A$2:$A$5,0))</f>
        <v>3000</v>
      </c>
    </row>
    <row r="719" spans="1:8" x14ac:dyDescent="0.25">
      <c r="A719" s="40" t="s">
        <v>37</v>
      </c>
      <c r="B719" s="41" t="s">
        <v>36</v>
      </c>
      <c r="C719" t="s">
        <v>137</v>
      </c>
      <c r="D719">
        <f>INDEX(distances!$B$2:$AU$47,MATCH(A719,distances!$A$2:$A$47,0),MATCH(B719,distances!$B$1:$AU$1,0))</f>
        <v>279</v>
      </c>
      <c r="E719" s="7">
        <f>IF(Table10[[#This Row],[Asal]]="Jakarta",INDEX(param!$C$2:$E$5,MATCH(Table10[[#This Row],[Moda]],param!$A$2:$A$5,0),1),INDEX(param!$C$6:$E$9,MATCH(Table10[[#This Row],[Moda]],param!$A$6:$A$9,0),1))</f>
        <v>64807</v>
      </c>
      <c r="F719" s="7">
        <f>IF(Table10[[#This Row],[Asal]]="Jakarta",INDEX(param!$C$2:$E$5,MATCH(Table10[[#This Row],[Moda]],param!$A$2:$A$5,0),2),INDEX(param!$C$6:$E$9,MATCH(Table10[[#This Row],[Moda]],param!$A$6:$A$9,0),2))</f>
        <v>94533</v>
      </c>
      <c r="G719" s="7">
        <f>Table10[[#This Row],[jarak_param]]*Table10[[#This Row],[jarak]]</f>
        <v>26374707</v>
      </c>
      <c r="H719" s="3">
        <f>INDEX(param!$E$2:$E$5,MATCH(Table10[[#This Row],[Moda]],param!$A$2:$A$5,0))</f>
        <v>3000</v>
      </c>
    </row>
    <row r="720" spans="1:8" x14ac:dyDescent="0.25">
      <c r="A720" s="24" t="s">
        <v>57</v>
      </c>
      <c r="B720" s="25" t="s">
        <v>50</v>
      </c>
      <c r="C720" t="s">
        <v>137</v>
      </c>
      <c r="D720">
        <f>INDEX(distances!$B$2:$AU$47,MATCH(A720,distances!$A$2:$A$47,0),MATCH(B720,distances!$B$1:$AU$1,0))</f>
        <v>522</v>
      </c>
      <c r="E720" s="7">
        <f>IF(Table10[[#This Row],[Asal]]="Jakarta",INDEX(param!$C$2:$E$5,MATCH(Table10[[#This Row],[Moda]],param!$A$2:$A$5,0),1),INDEX(param!$C$6:$E$9,MATCH(Table10[[#This Row],[Moda]],param!$A$6:$A$9,0),1))</f>
        <v>64807</v>
      </c>
      <c r="F720" s="7">
        <f>IF(Table10[[#This Row],[Asal]]="Jakarta",INDEX(param!$C$2:$E$5,MATCH(Table10[[#This Row],[Moda]],param!$A$2:$A$5,0),2),INDEX(param!$C$6:$E$9,MATCH(Table10[[#This Row],[Moda]],param!$A$6:$A$9,0),2))</f>
        <v>94533</v>
      </c>
      <c r="G720" s="7">
        <f>Table10[[#This Row],[jarak_param]]*Table10[[#This Row],[jarak]]</f>
        <v>49346226</v>
      </c>
      <c r="H720" s="3">
        <f>INDEX(param!$E$2:$E$5,MATCH(Table10[[#This Row],[Moda]],param!$A$2:$A$5,0))</f>
        <v>3000</v>
      </c>
    </row>
    <row r="721" spans="1:8" x14ac:dyDescent="0.25">
      <c r="A721" s="26" t="s">
        <v>57</v>
      </c>
      <c r="B721" s="27" t="s">
        <v>62</v>
      </c>
      <c r="C721" t="s">
        <v>137</v>
      </c>
      <c r="D721">
        <f>INDEX(distances!$B$2:$AU$47,MATCH(A721,distances!$A$2:$A$47,0),MATCH(B721,distances!$B$1:$AU$1,0))</f>
        <v>335</v>
      </c>
      <c r="E721" s="7">
        <f>IF(Table10[[#This Row],[Asal]]="Jakarta",INDEX(param!$C$2:$E$5,MATCH(Table10[[#This Row],[Moda]],param!$A$2:$A$5,0),1),INDEX(param!$C$6:$E$9,MATCH(Table10[[#This Row],[Moda]],param!$A$6:$A$9,0),1))</f>
        <v>64807</v>
      </c>
      <c r="F721" s="7">
        <f>IF(Table10[[#This Row],[Asal]]="Jakarta",INDEX(param!$C$2:$E$5,MATCH(Table10[[#This Row],[Moda]],param!$A$2:$A$5,0),2),INDEX(param!$C$6:$E$9,MATCH(Table10[[#This Row],[Moda]],param!$A$6:$A$9,0),2))</f>
        <v>94533</v>
      </c>
      <c r="G721" s="7">
        <f>Table10[[#This Row],[jarak_param]]*Table10[[#This Row],[jarak]]</f>
        <v>31668555</v>
      </c>
      <c r="H721" s="3">
        <f>INDEX(param!$E$2:$E$5,MATCH(Table10[[#This Row],[Moda]],param!$A$2:$A$5,0))</f>
        <v>3000</v>
      </c>
    </row>
    <row r="722" spans="1:8" x14ac:dyDescent="0.25">
      <c r="A722" s="22" t="s">
        <v>61</v>
      </c>
      <c r="B722" s="23" t="s">
        <v>50</v>
      </c>
      <c r="C722" t="s">
        <v>137</v>
      </c>
      <c r="D722">
        <f>INDEX(distances!$B$2:$AU$47,MATCH(A722,distances!$A$2:$A$47,0),MATCH(B722,distances!$B$1:$AU$1,0))</f>
        <v>818</v>
      </c>
      <c r="E722" s="7">
        <f>IF(Table10[[#This Row],[Asal]]="Jakarta",INDEX(param!$C$2:$E$5,MATCH(Table10[[#This Row],[Moda]],param!$A$2:$A$5,0),1),INDEX(param!$C$6:$E$9,MATCH(Table10[[#This Row],[Moda]],param!$A$6:$A$9,0),1))</f>
        <v>64807</v>
      </c>
      <c r="F722" s="7">
        <f>IF(Table10[[#This Row],[Asal]]="Jakarta",INDEX(param!$C$2:$E$5,MATCH(Table10[[#This Row],[Moda]],param!$A$2:$A$5,0),2),INDEX(param!$C$6:$E$9,MATCH(Table10[[#This Row],[Moda]],param!$A$6:$A$9,0),2))</f>
        <v>94533</v>
      </c>
      <c r="G722" s="7">
        <f>Table10[[#This Row],[jarak_param]]*Table10[[#This Row],[jarak]]</f>
        <v>77327994</v>
      </c>
      <c r="H722" s="3">
        <f>INDEX(param!$E$2:$E$5,MATCH(Table10[[#This Row],[Moda]],param!$A$2:$A$5,0))</f>
        <v>3000</v>
      </c>
    </row>
    <row r="723" spans="1:8" x14ac:dyDescent="0.25">
      <c r="A723" s="20" t="s">
        <v>61</v>
      </c>
      <c r="B723" s="21" t="s">
        <v>62</v>
      </c>
      <c r="C723" t="s">
        <v>137</v>
      </c>
      <c r="D723">
        <f>INDEX(distances!$B$2:$AU$47,MATCH(A723,distances!$A$2:$A$47,0),MATCH(B723,distances!$B$1:$AU$1,0))</f>
        <v>99</v>
      </c>
      <c r="E723" s="7">
        <f>IF(Table10[[#This Row],[Asal]]="Jakarta",INDEX(param!$C$2:$E$5,MATCH(Table10[[#This Row],[Moda]],param!$A$2:$A$5,0),1),INDEX(param!$C$6:$E$9,MATCH(Table10[[#This Row],[Moda]],param!$A$6:$A$9,0),1))</f>
        <v>64807</v>
      </c>
      <c r="F723" s="7">
        <f>IF(Table10[[#This Row],[Asal]]="Jakarta",INDEX(param!$C$2:$E$5,MATCH(Table10[[#This Row],[Moda]],param!$A$2:$A$5,0),2),INDEX(param!$C$6:$E$9,MATCH(Table10[[#This Row],[Moda]],param!$A$6:$A$9,0),2))</f>
        <v>94533</v>
      </c>
      <c r="G723" s="7">
        <f>Table10[[#This Row],[jarak_param]]*Table10[[#This Row],[jarak]]</f>
        <v>9358767</v>
      </c>
      <c r="H723" s="3">
        <f>INDEX(param!$E$2:$E$5,MATCH(Table10[[#This Row],[Moda]],param!$A$2:$A$5,0))</f>
        <v>3000</v>
      </c>
    </row>
    <row r="724" spans="1:8" x14ac:dyDescent="0.25">
      <c r="A724" s="22" t="s">
        <v>61</v>
      </c>
      <c r="B724" s="23" t="s">
        <v>59</v>
      </c>
      <c r="C724" t="s">
        <v>137</v>
      </c>
      <c r="D724">
        <f>INDEX(distances!$B$2:$AU$47,MATCH(A724,distances!$A$2:$A$47,0),MATCH(B724,distances!$B$1:$AU$1,0))</f>
        <v>269</v>
      </c>
      <c r="E724" s="7">
        <f>IF(Table10[[#This Row],[Asal]]="Jakarta",INDEX(param!$C$2:$E$5,MATCH(Table10[[#This Row],[Moda]],param!$A$2:$A$5,0),1),INDEX(param!$C$6:$E$9,MATCH(Table10[[#This Row],[Moda]],param!$A$6:$A$9,0),1))</f>
        <v>64807</v>
      </c>
      <c r="F724" s="7">
        <f>IF(Table10[[#This Row],[Asal]]="Jakarta",INDEX(param!$C$2:$E$5,MATCH(Table10[[#This Row],[Moda]],param!$A$2:$A$5,0),2),INDEX(param!$C$6:$E$9,MATCH(Table10[[#This Row],[Moda]],param!$A$6:$A$9,0),2))</f>
        <v>94533</v>
      </c>
      <c r="G724" s="7">
        <f>Table10[[#This Row],[jarak_param]]*Table10[[#This Row],[jarak]]</f>
        <v>25429377</v>
      </c>
      <c r="H724" s="3">
        <f>INDEX(param!$E$2:$E$5,MATCH(Table10[[#This Row],[Moda]],param!$A$2:$A$5,0))</f>
        <v>3000</v>
      </c>
    </row>
    <row r="725" spans="1:8" x14ac:dyDescent="0.25">
      <c r="A725" s="20" t="s">
        <v>61</v>
      </c>
      <c r="B725" s="21" t="s">
        <v>57</v>
      </c>
      <c r="C725" t="s">
        <v>137</v>
      </c>
      <c r="D725">
        <f>INDEX(distances!$B$2:$AU$47,MATCH(A725,distances!$A$2:$A$47,0),MATCH(B725,distances!$B$1:$AU$1,0))</f>
        <v>336</v>
      </c>
      <c r="E725" s="7">
        <f>IF(Table10[[#This Row],[Asal]]="Jakarta",INDEX(param!$C$2:$E$5,MATCH(Table10[[#This Row],[Moda]],param!$A$2:$A$5,0),1),INDEX(param!$C$6:$E$9,MATCH(Table10[[#This Row],[Moda]],param!$A$6:$A$9,0),1))</f>
        <v>64807</v>
      </c>
      <c r="F725" s="7">
        <f>IF(Table10[[#This Row],[Asal]]="Jakarta",INDEX(param!$C$2:$E$5,MATCH(Table10[[#This Row],[Moda]],param!$A$2:$A$5,0),2),INDEX(param!$C$6:$E$9,MATCH(Table10[[#This Row],[Moda]],param!$A$6:$A$9,0),2))</f>
        <v>94533</v>
      </c>
      <c r="G725" s="7">
        <f>Table10[[#This Row],[jarak_param]]*Table10[[#This Row],[jarak]]</f>
        <v>31763088</v>
      </c>
      <c r="H725" s="3">
        <f>INDEX(param!$E$2:$E$5,MATCH(Table10[[#This Row],[Moda]],param!$A$2:$A$5,0))</f>
        <v>3000</v>
      </c>
    </row>
    <row r="726" spans="1:8" x14ac:dyDescent="0.25">
      <c r="A726" s="22" t="s">
        <v>61</v>
      </c>
      <c r="B726" s="23" t="s">
        <v>55</v>
      </c>
      <c r="C726" t="s">
        <v>137</v>
      </c>
      <c r="D726">
        <f>INDEX(distances!$B$2:$AU$47,MATCH(A726,distances!$A$2:$A$47,0),MATCH(B726,distances!$B$1:$AU$1,0))</f>
        <v>482</v>
      </c>
      <c r="E726" s="7">
        <f>IF(Table10[[#This Row],[Asal]]="Jakarta",INDEX(param!$C$2:$E$5,MATCH(Table10[[#This Row],[Moda]],param!$A$2:$A$5,0),1),INDEX(param!$C$6:$E$9,MATCH(Table10[[#This Row],[Moda]],param!$A$6:$A$9,0),1))</f>
        <v>64807</v>
      </c>
      <c r="F726" s="7">
        <f>IF(Table10[[#This Row],[Asal]]="Jakarta",INDEX(param!$C$2:$E$5,MATCH(Table10[[#This Row],[Moda]],param!$A$2:$A$5,0),2),INDEX(param!$C$6:$E$9,MATCH(Table10[[#This Row],[Moda]],param!$A$6:$A$9,0),2))</f>
        <v>94533</v>
      </c>
      <c r="G726" s="7">
        <f>Table10[[#This Row],[jarak_param]]*Table10[[#This Row],[jarak]]</f>
        <v>45564906</v>
      </c>
      <c r="H726" s="3">
        <f>INDEX(param!$E$2:$E$5,MATCH(Table10[[#This Row],[Moda]],param!$A$2:$A$5,0))</f>
        <v>3000</v>
      </c>
    </row>
    <row r="727" spans="1:8" x14ac:dyDescent="0.25">
      <c r="A727" s="20" t="s">
        <v>61</v>
      </c>
      <c r="B727" s="21" t="s">
        <v>53</v>
      </c>
      <c r="C727" t="s">
        <v>137</v>
      </c>
      <c r="D727">
        <f>INDEX(distances!$B$2:$AU$47,MATCH(A727,distances!$A$2:$A$47,0),MATCH(B727,distances!$B$1:$AU$1,0))</f>
        <v>610</v>
      </c>
      <c r="E727" s="7">
        <f>IF(Table10[[#This Row],[Asal]]="Jakarta",INDEX(param!$C$2:$E$5,MATCH(Table10[[#This Row],[Moda]],param!$A$2:$A$5,0),1),INDEX(param!$C$6:$E$9,MATCH(Table10[[#This Row],[Moda]],param!$A$6:$A$9,0),1))</f>
        <v>64807</v>
      </c>
      <c r="F727" s="7">
        <f>IF(Table10[[#This Row],[Asal]]="Jakarta",INDEX(param!$C$2:$E$5,MATCH(Table10[[#This Row],[Moda]],param!$A$2:$A$5,0),2),INDEX(param!$C$6:$E$9,MATCH(Table10[[#This Row],[Moda]],param!$A$6:$A$9,0),2))</f>
        <v>94533</v>
      </c>
      <c r="G727" s="7">
        <f>Table10[[#This Row],[jarak_param]]*Table10[[#This Row],[jarak]]</f>
        <v>57665130</v>
      </c>
      <c r="H727" s="3">
        <f>INDEX(param!$E$2:$E$5,MATCH(Table10[[#This Row],[Moda]],param!$A$2:$A$5,0))</f>
        <v>3000</v>
      </c>
    </row>
    <row r="728" spans="1:8" x14ac:dyDescent="0.25">
      <c r="A728" s="22" t="s">
        <v>61</v>
      </c>
      <c r="B728" s="23" t="s">
        <v>50</v>
      </c>
      <c r="C728" t="s">
        <v>137</v>
      </c>
      <c r="D728">
        <f>INDEX(distances!$B$2:$AU$47,MATCH(A728,distances!$A$2:$A$47,0),MATCH(B728,distances!$B$1:$AU$1,0))</f>
        <v>818</v>
      </c>
      <c r="E728" s="7">
        <f>IF(Table10[[#This Row],[Asal]]="Jakarta",INDEX(param!$C$2:$E$5,MATCH(Table10[[#This Row],[Moda]],param!$A$2:$A$5,0),1),INDEX(param!$C$6:$E$9,MATCH(Table10[[#This Row],[Moda]],param!$A$6:$A$9,0),1))</f>
        <v>64807</v>
      </c>
      <c r="F728" s="7">
        <f>IF(Table10[[#This Row],[Asal]]="Jakarta",INDEX(param!$C$2:$E$5,MATCH(Table10[[#This Row],[Moda]],param!$A$2:$A$5,0),2),INDEX(param!$C$6:$E$9,MATCH(Table10[[#This Row],[Moda]],param!$A$6:$A$9,0),2))</f>
        <v>94533</v>
      </c>
      <c r="G728" s="7">
        <f>Table10[[#This Row],[jarak_param]]*Table10[[#This Row],[jarak]]</f>
        <v>77327994</v>
      </c>
      <c r="H728" s="3">
        <f>INDEX(param!$E$2:$E$5,MATCH(Table10[[#This Row],[Moda]],param!$A$2:$A$5,0))</f>
        <v>3000</v>
      </c>
    </row>
    <row r="729" spans="1:8" x14ac:dyDescent="0.25">
      <c r="A729" s="20" t="s">
        <v>61</v>
      </c>
      <c r="B729" s="21" t="s">
        <v>50</v>
      </c>
      <c r="C729" t="s">
        <v>137</v>
      </c>
      <c r="D729">
        <f>INDEX(distances!$B$2:$AU$47,MATCH(A729,distances!$A$2:$A$47,0),MATCH(B729,distances!$B$1:$AU$1,0))</f>
        <v>818</v>
      </c>
      <c r="E729" s="7">
        <f>IF(Table10[[#This Row],[Asal]]="Jakarta",INDEX(param!$C$2:$E$5,MATCH(Table10[[#This Row],[Moda]],param!$A$2:$A$5,0),1),INDEX(param!$C$6:$E$9,MATCH(Table10[[#This Row],[Moda]],param!$A$6:$A$9,0),1))</f>
        <v>64807</v>
      </c>
      <c r="F729" s="7">
        <f>IF(Table10[[#This Row],[Asal]]="Jakarta",INDEX(param!$C$2:$E$5,MATCH(Table10[[#This Row],[Moda]],param!$A$2:$A$5,0),2),INDEX(param!$C$6:$E$9,MATCH(Table10[[#This Row],[Moda]],param!$A$6:$A$9,0),2))</f>
        <v>94533</v>
      </c>
      <c r="G729" s="7">
        <f>Table10[[#This Row],[jarak_param]]*Table10[[#This Row],[jarak]]</f>
        <v>77327994</v>
      </c>
      <c r="H729" s="3">
        <f>INDEX(param!$E$2:$E$5,MATCH(Table10[[#This Row],[Moda]],param!$A$2:$A$5,0))</f>
        <v>3000</v>
      </c>
    </row>
    <row r="730" spans="1:8" x14ac:dyDescent="0.25">
      <c r="A730" s="22" t="s">
        <v>61</v>
      </c>
      <c r="B730" s="23" t="s">
        <v>60</v>
      </c>
      <c r="C730" t="s">
        <v>137</v>
      </c>
      <c r="D730">
        <f>INDEX(distances!$B$2:$AU$47,MATCH(A730,distances!$A$2:$A$47,0),MATCH(B730,distances!$B$1:$AU$1,0))</f>
        <v>102</v>
      </c>
      <c r="E730" s="7">
        <f>IF(Table10[[#This Row],[Asal]]="Jakarta",INDEX(param!$C$2:$E$5,MATCH(Table10[[#This Row],[Moda]],param!$A$2:$A$5,0),1),INDEX(param!$C$6:$E$9,MATCH(Table10[[#This Row],[Moda]],param!$A$6:$A$9,0),1))</f>
        <v>64807</v>
      </c>
      <c r="F730" s="7">
        <f>IF(Table10[[#This Row],[Asal]]="Jakarta",INDEX(param!$C$2:$E$5,MATCH(Table10[[#This Row],[Moda]],param!$A$2:$A$5,0),2),INDEX(param!$C$6:$E$9,MATCH(Table10[[#This Row],[Moda]],param!$A$6:$A$9,0),2))</f>
        <v>94533</v>
      </c>
      <c r="G730" s="7">
        <f>Table10[[#This Row],[jarak_param]]*Table10[[#This Row],[jarak]]</f>
        <v>9642366</v>
      </c>
      <c r="H730" s="3">
        <f>INDEX(param!$E$2:$E$5,MATCH(Table10[[#This Row],[Moda]],param!$A$2:$A$5,0))</f>
        <v>3000</v>
      </c>
    </row>
    <row r="731" spans="1:8" x14ac:dyDescent="0.25">
      <c r="A731" s="20" t="s">
        <v>61</v>
      </c>
      <c r="B731" s="21" t="s">
        <v>59</v>
      </c>
      <c r="C731" t="s">
        <v>137</v>
      </c>
      <c r="D731">
        <f>INDEX(distances!$B$2:$AU$47,MATCH(A731,distances!$A$2:$A$47,0),MATCH(B731,distances!$B$1:$AU$1,0))</f>
        <v>269</v>
      </c>
      <c r="E731" s="7">
        <f>IF(Table10[[#This Row],[Asal]]="Jakarta",INDEX(param!$C$2:$E$5,MATCH(Table10[[#This Row],[Moda]],param!$A$2:$A$5,0),1),INDEX(param!$C$6:$E$9,MATCH(Table10[[#This Row],[Moda]],param!$A$6:$A$9,0),1))</f>
        <v>64807</v>
      </c>
      <c r="F731" s="7">
        <f>IF(Table10[[#This Row],[Asal]]="Jakarta",INDEX(param!$C$2:$E$5,MATCH(Table10[[#This Row],[Moda]],param!$A$2:$A$5,0),2),INDEX(param!$C$6:$E$9,MATCH(Table10[[#This Row],[Moda]],param!$A$6:$A$9,0),2))</f>
        <v>94533</v>
      </c>
      <c r="G731" s="7">
        <f>Table10[[#This Row],[jarak_param]]*Table10[[#This Row],[jarak]]</f>
        <v>25429377</v>
      </c>
      <c r="H731" s="3">
        <f>INDEX(param!$E$2:$E$5,MATCH(Table10[[#This Row],[Moda]],param!$A$2:$A$5,0))</f>
        <v>3000</v>
      </c>
    </row>
    <row r="732" spans="1:8" x14ac:dyDescent="0.25">
      <c r="A732" s="22" t="s">
        <v>61</v>
      </c>
      <c r="B732" s="23" t="s">
        <v>57</v>
      </c>
      <c r="C732" t="s">
        <v>137</v>
      </c>
      <c r="D732">
        <f>INDEX(distances!$B$2:$AU$47,MATCH(A732,distances!$A$2:$A$47,0),MATCH(B732,distances!$B$1:$AU$1,0))</f>
        <v>336</v>
      </c>
      <c r="E732" s="7">
        <f>IF(Table10[[#This Row],[Asal]]="Jakarta",INDEX(param!$C$2:$E$5,MATCH(Table10[[#This Row],[Moda]],param!$A$2:$A$5,0),1),INDEX(param!$C$6:$E$9,MATCH(Table10[[#This Row],[Moda]],param!$A$6:$A$9,0),1))</f>
        <v>64807</v>
      </c>
      <c r="F732" s="7">
        <f>IF(Table10[[#This Row],[Asal]]="Jakarta",INDEX(param!$C$2:$E$5,MATCH(Table10[[#This Row],[Moda]],param!$A$2:$A$5,0),2),INDEX(param!$C$6:$E$9,MATCH(Table10[[#This Row],[Moda]],param!$A$6:$A$9,0),2))</f>
        <v>94533</v>
      </c>
      <c r="G732" s="7">
        <f>Table10[[#This Row],[jarak_param]]*Table10[[#This Row],[jarak]]</f>
        <v>31763088</v>
      </c>
      <c r="H732" s="3">
        <f>INDEX(param!$E$2:$E$5,MATCH(Table10[[#This Row],[Moda]],param!$A$2:$A$5,0))</f>
        <v>3000</v>
      </c>
    </row>
    <row r="733" spans="1:8" x14ac:dyDescent="0.25">
      <c r="A733" s="20" t="s">
        <v>61</v>
      </c>
      <c r="B733" s="21" t="s">
        <v>55</v>
      </c>
      <c r="C733" t="s">
        <v>137</v>
      </c>
      <c r="D733">
        <f>INDEX(distances!$B$2:$AU$47,MATCH(A733,distances!$A$2:$A$47,0),MATCH(B733,distances!$B$1:$AU$1,0))</f>
        <v>482</v>
      </c>
      <c r="E733" s="7">
        <f>IF(Table10[[#This Row],[Asal]]="Jakarta",INDEX(param!$C$2:$E$5,MATCH(Table10[[#This Row],[Moda]],param!$A$2:$A$5,0),1),INDEX(param!$C$6:$E$9,MATCH(Table10[[#This Row],[Moda]],param!$A$6:$A$9,0),1))</f>
        <v>64807</v>
      </c>
      <c r="F733" s="7">
        <f>IF(Table10[[#This Row],[Asal]]="Jakarta",INDEX(param!$C$2:$E$5,MATCH(Table10[[#This Row],[Moda]],param!$A$2:$A$5,0),2),INDEX(param!$C$6:$E$9,MATCH(Table10[[#This Row],[Moda]],param!$A$6:$A$9,0),2))</f>
        <v>94533</v>
      </c>
      <c r="G733" s="7">
        <f>Table10[[#This Row],[jarak_param]]*Table10[[#This Row],[jarak]]</f>
        <v>45564906</v>
      </c>
      <c r="H733" s="3">
        <f>INDEX(param!$E$2:$E$5,MATCH(Table10[[#This Row],[Moda]],param!$A$2:$A$5,0))</f>
        <v>3000</v>
      </c>
    </row>
    <row r="734" spans="1:8" x14ac:dyDescent="0.25">
      <c r="A734" s="22" t="s">
        <v>61</v>
      </c>
      <c r="B734" s="23" t="s">
        <v>53</v>
      </c>
      <c r="C734" t="s">
        <v>137</v>
      </c>
      <c r="D734">
        <f>INDEX(distances!$B$2:$AU$47,MATCH(A734,distances!$A$2:$A$47,0),MATCH(B734,distances!$B$1:$AU$1,0))</f>
        <v>610</v>
      </c>
      <c r="E734" s="7">
        <f>IF(Table10[[#This Row],[Asal]]="Jakarta",INDEX(param!$C$2:$E$5,MATCH(Table10[[#This Row],[Moda]],param!$A$2:$A$5,0),1),INDEX(param!$C$6:$E$9,MATCH(Table10[[#This Row],[Moda]],param!$A$6:$A$9,0),1))</f>
        <v>64807</v>
      </c>
      <c r="F734" s="7">
        <f>IF(Table10[[#This Row],[Asal]]="Jakarta",INDEX(param!$C$2:$E$5,MATCH(Table10[[#This Row],[Moda]],param!$A$2:$A$5,0),2),INDEX(param!$C$6:$E$9,MATCH(Table10[[#This Row],[Moda]],param!$A$6:$A$9,0),2))</f>
        <v>94533</v>
      </c>
      <c r="G734" s="7">
        <f>Table10[[#This Row],[jarak_param]]*Table10[[#This Row],[jarak]]</f>
        <v>57665130</v>
      </c>
      <c r="H734" s="3">
        <f>INDEX(param!$E$2:$E$5,MATCH(Table10[[#This Row],[Moda]],param!$A$2:$A$5,0))</f>
        <v>3000</v>
      </c>
    </row>
    <row r="735" spans="1:8" x14ac:dyDescent="0.25">
      <c r="A735" s="20" t="s">
        <v>61</v>
      </c>
      <c r="B735" s="21" t="s">
        <v>50</v>
      </c>
      <c r="C735" t="s">
        <v>137</v>
      </c>
      <c r="D735">
        <f>INDEX(distances!$B$2:$AU$47,MATCH(A735,distances!$A$2:$A$47,0),MATCH(B735,distances!$B$1:$AU$1,0))</f>
        <v>818</v>
      </c>
      <c r="E735" s="7">
        <f>IF(Table10[[#This Row],[Asal]]="Jakarta",INDEX(param!$C$2:$E$5,MATCH(Table10[[#This Row],[Moda]],param!$A$2:$A$5,0),1),INDEX(param!$C$6:$E$9,MATCH(Table10[[#This Row],[Moda]],param!$A$6:$A$9,0),1))</f>
        <v>64807</v>
      </c>
      <c r="F735" s="7">
        <f>IF(Table10[[#This Row],[Asal]]="Jakarta",INDEX(param!$C$2:$E$5,MATCH(Table10[[#This Row],[Moda]],param!$A$2:$A$5,0),2),INDEX(param!$C$6:$E$9,MATCH(Table10[[#This Row],[Moda]],param!$A$6:$A$9,0),2))</f>
        <v>94533</v>
      </c>
      <c r="G735" s="7">
        <f>Table10[[#This Row],[jarak_param]]*Table10[[#This Row],[jarak]]</f>
        <v>77327994</v>
      </c>
      <c r="H735" s="3">
        <f>INDEX(param!$E$2:$E$5,MATCH(Table10[[#This Row],[Moda]],param!$A$2:$A$5,0))</f>
        <v>3000</v>
      </c>
    </row>
    <row r="736" spans="1:8" x14ac:dyDescent="0.25">
      <c r="A736" s="22" t="s">
        <v>61</v>
      </c>
      <c r="B736" s="23" t="s">
        <v>50</v>
      </c>
      <c r="C736" t="s">
        <v>137</v>
      </c>
      <c r="D736">
        <f>INDEX(distances!$B$2:$AU$47,MATCH(A736,distances!$A$2:$A$47,0),MATCH(B736,distances!$B$1:$AU$1,0))</f>
        <v>818</v>
      </c>
      <c r="E736" s="7">
        <f>IF(Table10[[#This Row],[Asal]]="Jakarta",INDEX(param!$C$2:$E$5,MATCH(Table10[[#This Row],[Moda]],param!$A$2:$A$5,0),1),INDEX(param!$C$6:$E$9,MATCH(Table10[[#This Row],[Moda]],param!$A$6:$A$9,0),1))</f>
        <v>64807</v>
      </c>
      <c r="F736" s="7">
        <f>IF(Table10[[#This Row],[Asal]]="Jakarta",INDEX(param!$C$2:$E$5,MATCH(Table10[[#This Row],[Moda]],param!$A$2:$A$5,0),2),INDEX(param!$C$6:$E$9,MATCH(Table10[[#This Row],[Moda]],param!$A$6:$A$9,0),2))</f>
        <v>94533</v>
      </c>
      <c r="G736" s="7">
        <f>Table10[[#This Row],[jarak_param]]*Table10[[#This Row],[jarak]]</f>
        <v>77327994</v>
      </c>
      <c r="H736" s="3">
        <f>INDEX(param!$E$2:$E$5,MATCH(Table10[[#This Row],[Moda]],param!$A$2:$A$5,0))</f>
        <v>3000</v>
      </c>
    </row>
    <row r="737" spans="1:8" x14ac:dyDescent="0.25">
      <c r="A737" s="20" t="s">
        <v>61</v>
      </c>
      <c r="B737" s="21" t="s">
        <v>60</v>
      </c>
      <c r="C737" t="s">
        <v>137</v>
      </c>
      <c r="D737">
        <f>INDEX(distances!$B$2:$AU$47,MATCH(A737,distances!$A$2:$A$47,0),MATCH(B737,distances!$B$1:$AU$1,0))</f>
        <v>102</v>
      </c>
      <c r="E737" s="7">
        <f>IF(Table10[[#This Row],[Asal]]="Jakarta",INDEX(param!$C$2:$E$5,MATCH(Table10[[#This Row],[Moda]],param!$A$2:$A$5,0),1),INDEX(param!$C$6:$E$9,MATCH(Table10[[#This Row],[Moda]],param!$A$6:$A$9,0),1))</f>
        <v>64807</v>
      </c>
      <c r="F737" s="7">
        <f>IF(Table10[[#This Row],[Asal]]="Jakarta",INDEX(param!$C$2:$E$5,MATCH(Table10[[#This Row],[Moda]],param!$A$2:$A$5,0),2),INDEX(param!$C$6:$E$9,MATCH(Table10[[#This Row],[Moda]],param!$A$6:$A$9,0),2))</f>
        <v>94533</v>
      </c>
      <c r="G737" s="7">
        <f>Table10[[#This Row],[jarak_param]]*Table10[[#This Row],[jarak]]</f>
        <v>9642366</v>
      </c>
      <c r="H737" s="3">
        <f>INDEX(param!$E$2:$E$5,MATCH(Table10[[#This Row],[Moda]],param!$A$2:$A$5,0))</f>
        <v>3000</v>
      </c>
    </row>
    <row r="738" spans="1:8" x14ac:dyDescent="0.25">
      <c r="A738" s="22" t="s">
        <v>61</v>
      </c>
      <c r="B738" s="23" t="s">
        <v>59</v>
      </c>
      <c r="C738" t="s">
        <v>137</v>
      </c>
      <c r="D738">
        <f>INDEX(distances!$B$2:$AU$47,MATCH(A738,distances!$A$2:$A$47,0),MATCH(B738,distances!$B$1:$AU$1,0))</f>
        <v>269</v>
      </c>
      <c r="E738" s="7">
        <f>IF(Table10[[#This Row],[Asal]]="Jakarta",INDEX(param!$C$2:$E$5,MATCH(Table10[[#This Row],[Moda]],param!$A$2:$A$5,0),1),INDEX(param!$C$6:$E$9,MATCH(Table10[[#This Row],[Moda]],param!$A$6:$A$9,0),1))</f>
        <v>64807</v>
      </c>
      <c r="F738" s="7">
        <f>IF(Table10[[#This Row],[Asal]]="Jakarta",INDEX(param!$C$2:$E$5,MATCH(Table10[[#This Row],[Moda]],param!$A$2:$A$5,0),2),INDEX(param!$C$6:$E$9,MATCH(Table10[[#This Row],[Moda]],param!$A$6:$A$9,0),2))</f>
        <v>94533</v>
      </c>
      <c r="G738" s="7">
        <f>Table10[[#This Row],[jarak_param]]*Table10[[#This Row],[jarak]]</f>
        <v>25429377</v>
      </c>
      <c r="H738" s="3">
        <f>INDEX(param!$E$2:$E$5,MATCH(Table10[[#This Row],[Moda]],param!$A$2:$A$5,0))</f>
        <v>3000</v>
      </c>
    </row>
    <row r="739" spans="1:8" x14ac:dyDescent="0.25">
      <c r="A739" s="20" t="s">
        <v>61</v>
      </c>
      <c r="B739" s="21" t="s">
        <v>58</v>
      </c>
      <c r="C739" t="s">
        <v>137</v>
      </c>
      <c r="D739">
        <f>INDEX(distances!$B$2:$AU$47,MATCH(A739,distances!$A$2:$A$47,0),MATCH(B739,distances!$B$1:$AU$1,0))</f>
        <v>363</v>
      </c>
      <c r="E739" s="7">
        <f>IF(Table10[[#This Row],[Asal]]="Jakarta",INDEX(param!$C$2:$E$5,MATCH(Table10[[#This Row],[Moda]],param!$A$2:$A$5,0),1),INDEX(param!$C$6:$E$9,MATCH(Table10[[#This Row],[Moda]],param!$A$6:$A$9,0),1))</f>
        <v>64807</v>
      </c>
      <c r="F739" s="7">
        <f>IF(Table10[[#This Row],[Asal]]="Jakarta",INDEX(param!$C$2:$E$5,MATCH(Table10[[#This Row],[Moda]],param!$A$2:$A$5,0),2),INDEX(param!$C$6:$E$9,MATCH(Table10[[#This Row],[Moda]],param!$A$6:$A$9,0),2))</f>
        <v>94533</v>
      </c>
      <c r="G739" s="7">
        <f>Table10[[#This Row],[jarak_param]]*Table10[[#This Row],[jarak]]</f>
        <v>34315479</v>
      </c>
      <c r="H739" s="3">
        <f>INDEX(param!$E$2:$E$5,MATCH(Table10[[#This Row],[Moda]],param!$A$2:$A$5,0))</f>
        <v>3000</v>
      </c>
    </row>
    <row r="740" spans="1:8" x14ac:dyDescent="0.25">
      <c r="A740" s="22" t="s">
        <v>61</v>
      </c>
      <c r="B740" s="23" t="s">
        <v>54</v>
      </c>
      <c r="C740" t="s">
        <v>137</v>
      </c>
      <c r="D740">
        <f>INDEX(distances!$B$2:$AU$47,MATCH(A740,distances!$A$2:$A$47,0),MATCH(B740,distances!$B$1:$AU$1,0))</f>
        <v>529</v>
      </c>
      <c r="E740" s="7">
        <f>IF(Table10[[#This Row],[Asal]]="Jakarta",INDEX(param!$C$2:$E$5,MATCH(Table10[[#This Row],[Moda]],param!$A$2:$A$5,0),1),INDEX(param!$C$6:$E$9,MATCH(Table10[[#This Row],[Moda]],param!$A$6:$A$9,0),1))</f>
        <v>64807</v>
      </c>
      <c r="F740" s="7">
        <f>IF(Table10[[#This Row],[Asal]]="Jakarta",INDEX(param!$C$2:$E$5,MATCH(Table10[[#This Row],[Moda]],param!$A$2:$A$5,0),2),INDEX(param!$C$6:$E$9,MATCH(Table10[[#This Row],[Moda]],param!$A$6:$A$9,0),2))</f>
        <v>94533</v>
      </c>
      <c r="G740" s="7">
        <f>Table10[[#This Row],[jarak_param]]*Table10[[#This Row],[jarak]]</f>
        <v>50007957</v>
      </c>
      <c r="H740" s="3">
        <f>INDEX(param!$E$2:$E$5,MATCH(Table10[[#This Row],[Moda]],param!$A$2:$A$5,0))</f>
        <v>3000</v>
      </c>
    </row>
    <row r="741" spans="1:8" x14ac:dyDescent="0.25">
      <c r="A741" s="20" t="s">
        <v>61</v>
      </c>
      <c r="B741" s="21" t="s">
        <v>53</v>
      </c>
      <c r="C741" t="s">
        <v>137</v>
      </c>
      <c r="D741">
        <f>INDEX(distances!$B$2:$AU$47,MATCH(A741,distances!$A$2:$A$47,0),MATCH(B741,distances!$B$1:$AU$1,0))</f>
        <v>610</v>
      </c>
      <c r="E741" s="7">
        <f>IF(Table10[[#This Row],[Asal]]="Jakarta",INDEX(param!$C$2:$E$5,MATCH(Table10[[#This Row],[Moda]],param!$A$2:$A$5,0),1),INDEX(param!$C$6:$E$9,MATCH(Table10[[#This Row],[Moda]],param!$A$6:$A$9,0),1))</f>
        <v>64807</v>
      </c>
      <c r="F741" s="7">
        <f>IF(Table10[[#This Row],[Asal]]="Jakarta",INDEX(param!$C$2:$E$5,MATCH(Table10[[#This Row],[Moda]],param!$A$2:$A$5,0),2),INDEX(param!$C$6:$E$9,MATCH(Table10[[#This Row],[Moda]],param!$A$6:$A$9,0),2))</f>
        <v>94533</v>
      </c>
      <c r="G741" s="7">
        <f>Table10[[#This Row],[jarak_param]]*Table10[[#This Row],[jarak]]</f>
        <v>57665130</v>
      </c>
      <c r="H741" s="3">
        <f>INDEX(param!$E$2:$E$5,MATCH(Table10[[#This Row],[Moda]],param!$A$2:$A$5,0))</f>
        <v>3000</v>
      </c>
    </row>
    <row r="742" spans="1:8" x14ac:dyDescent="0.25">
      <c r="A742" s="22" t="s">
        <v>61</v>
      </c>
      <c r="B742" s="23" t="s">
        <v>50</v>
      </c>
      <c r="C742" t="s">
        <v>137</v>
      </c>
      <c r="D742">
        <f>INDEX(distances!$B$2:$AU$47,MATCH(A742,distances!$A$2:$A$47,0),MATCH(B742,distances!$B$1:$AU$1,0))</f>
        <v>818</v>
      </c>
      <c r="E742" s="7">
        <f>IF(Table10[[#This Row],[Asal]]="Jakarta",INDEX(param!$C$2:$E$5,MATCH(Table10[[#This Row],[Moda]],param!$A$2:$A$5,0),1),INDEX(param!$C$6:$E$9,MATCH(Table10[[#This Row],[Moda]],param!$A$6:$A$9,0),1))</f>
        <v>64807</v>
      </c>
      <c r="F742" s="7">
        <f>IF(Table10[[#This Row],[Asal]]="Jakarta",INDEX(param!$C$2:$E$5,MATCH(Table10[[#This Row],[Moda]],param!$A$2:$A$5,0),2),INDEX(param!$C$6:$E$9,MATCH(Table10[[#This Row],[Moda]],param!$A$6:$A$9,0),2))</f>
        <v>94533</v>
      </c>
      <c r="G742" s="7">
        <f>Table10[[#This Row],[jarak_param]]*Table10[[#This Row],[jarak]]</f>
        <v>77327994</v>
      </c>
      <c r="H742" s="3">
        <f>INDEX(param!$E$2:$E$5,MATCH(Table10[[#This Row],[Moda]],param!$A$2:$A$5,0))</f>
        <v>3000</v>
      </c>
    </row>
    <row r="743" spans="1:8" x14ac:dyDescent="0.25">
      <c r="A743" s="20" t="s">
        <v>61</v>
      </c>
      <c r="B743" s="21" t="s">
        <v>51</v>
      </c>
      <c r="C743" t="s">
        <v>137</v>
      </c>
      <c r="D743">
        <f>INDEX(distances!$B$2:$AU$47,MATCH(A743,distances!$A$2:$A$47,0),MATCH(B743,distances!$B$1:$AU$1,0))</f>
        <v>816</v>
      </c>
      <c r="E743" s="7">
        <f>IF(Table10[[#This Row],[Asal]]="Jakarta",INDEX(param!$C$2:$E$5,MATCH(Table10[[#This Row],[Moda]],param!$A$2:$A$5,0),1),INDEX(param!$C$6:$E$9,MATCH(Table10[[#This Row],[Moda]],param!$A$6:$A$9,0),1))</f>
        <v>64807</v>
      </c>
      <c r="F743" s="7">
        <f>IF(Table10[[#This Row],[Asal]]="Jakarta",INDEX(param!$C$2:$E$5,MATCH(Table10[[#This Row],[Moda]],param!$A$2:$A$5,0),2),INDEX(param!$C$6:$E$9,MATCH(Table10[[#This Row],[Moda]],param!$A$6:$A$9,0),2))</f>
        <v>94533</v>
      </c>
      <c r="G743" s="7">
        <f>Table10[[#This Row],[jarak_param]]*Table10[[#This Row],[jarak]]</f>
        <v>77138928</v>
      </c>
      <c r="H743" s="3">
        <f>INDEX(param!$E$2:$E$5,MATCH(Table10[[#This Row],[Moda]],param!$A$2:$A$5,0))</f>
        <v>3000</v>
      </c>
    </row>
    <row r="744" spans="1:8" x14ac:dyDescent="0.25">
      <c r="A744" s="22" t="s">
        <v>61</v>
      </c>
      <c r="B744" s="23" t="s">
        <v>60</v>
      </c>
      <c r="C744" t="s">
        <v>137</v>
      </c>
      <c r="D744">
        <f>INDEX(distances!$B$2:$AU$47,MATCH(A744,distances!$A$2:$A$47,0),MATCH(B744,distances!$B$1:$AU$1,0))</f>
        <v>102</v>
      </c>
      <c r="E744" s="7">
        <f>IF(Table10[[#This Row],[Asal]]="Jakarta",INDEX(param!$C$2:$E$5,MATCH(Table10[[#This Row],[Moda]],param!$A$2:$A$5,0),1),INDEX(param!$C$6:$E$9,MATCH(Table10[[#This Row],[Moda]],param!$A$6:$A$9,0),1))</f>
        <v>64807</v>
      </c>
      <c r="F744" s="7">
        <f>IF(Table10[[#This Row],[Asal]]="Jakarta",INDEX(param!$C$2:$E$5,MATCH(Table10[[#This Row],[Moda]],param!$A$2:$A$5,0),2),INDEX(param!$C$6:$E$9,MATCH(Table10[[#This Row],[Moda]],param!$A$6:$A$9,0),2))</f>
        <v>94533</v>
      </c>
      <c r="G744" s="7">
        <f>Table10[[#This Row],[jarak_param]]*Table10[[#This Row],[jarak]]</f>
        <v>9642366</v>
      </c>
      <c r="H744" s="3">
        <f>INDEX(param!$E$2:$E$5,MATCH(Table10[[#This Row],[Moda]],param!$A$2:$A$5,0))</f>
        <v>3000</v>
      </c>
    </row>
    <row r="745" spans="1:8" x14ac:dyDescent="0.25">
      <c r="A745" s="20" t="s">
        <v>61</v>
      </c>
      <c r="B745" s="21" t="s">
        <v>59</v>
      </c>
      <c r="C745" t="s">
        <v>137</v>
      </c>
      <c r="D745">
        <f>INDEX(distances!$B$2:$AU$47,MATCH(A745,distances!$A$2:$A$47,0),MATCH(B745,distances!$B$1:$AU$1,0))</f>
        <v>269</v>
      </c>
      <c r="E745" s="7">
        <f>IF(Table10[[#This Row],[Asal]]="Jakarta",INDEX(param!$C$2:$E$5,MATCH(Table10[[#This Row],[Moda]],param!$A$2:$A$5,0),1),INDEX(param!$C$6:$E$9,MATCH(Table10[[#This Row],[Moda]],param!$A$6:$A$9,0),1))</f>
        <v>64807</v>
      </c>
      <c r="F745" s="7">
        <f>IF(Table10[[#This Row],[Asal]]="Jakarta",INDEX(param!$C$2:$E$5,MATCH(Table10[[#This Row],[Moda]],param!$A$2:$A$5,0),2),INDEX(param!$C$6:$E$9,MATCH(Table10[[#This Row],[Moda]],param!$A$6:$A$9,0),2))</f>
        <v>94533</v>
      </c>
      <c r="G745" s="7">
        <f>Table10[[#This Row],[jarak_param]]*Table10[[#This Row],[jarak]]</f>
        <v>25429377</v>
      </c>
      <c r="H745" s="3">
        <f>INDEX(param!$E$2:$E$5,MATCH(Table10[[#This Row],[Moda]],param!$A$2:$A$5,0))</f>
        <v>3000</v>
      </c>
    </row>
    <row r="746" spans="1:8" x14ac:dyDescent="0.25">
      <c r="A746" s="22" t="s">
        <v>61</v>
      </c>
      <c r="B746" s="23" t="s">
        <v>57</v>
      </c>
      <c r="C746" t="s">
        <v>137</v>
      </c>
      <c r="D746">
        <f>INDEX(distances!$B$2:$AU$47,MATCH(A746,distances!$A$2:$A$47,0),MATCH(B746,distances!$B$1:$AU$1,0))</f>
        <v>336</v>
      </c>
      <c r="E746" s="7">
        <f>IF(Table10[[#This Row],[Asal]]="Jakarta",INDEX(param!$C$2:$E$5,MATCH(Table10[[#This Row],[Moda]],param!$A$2:$A$5,0),1),INDEX(param!$C$6:$E$9,MATCH(Table10[[#This Row],[Moda]],param!$A$6:$A$9,0),1))</f>
        <v>64807</v>
      </c>
      <c r="F746" s="7">
        <f>IF(Table10[[#This Row],[Asal]]="Jakarta",INDEX(param!$C$2:$E$5,MATCH(Table10[[#This Row],[Moda]],param!$A$2:$A$5,0),2),INDEX(param!$C$6:$E$9,MATCH(Table10[[#This Row],[Moda]],param!$A$6:$A$9,0),2))</f>
        <v>94533</v>
      </c>
      <c r="G746" s="7">
        <f>Table10[[#This Row],[jarak_param]]*Table10[[#This Row],[jarak]]</f>
        <v>31763088</v>
      </c>
      <c r="H746" s="3">
        <f>INDEX(param!$E$2:$E$5,MATCH(Table10[[#This Row],[Moda]],param!$A$2:$A$5,0))</f>
        <v>3000</v>
      </c>
    </row>
    <row r="747" spans="1:8" x14ac:dyDescent="0.25">
      <c r="A747" s="20" t="s">
        <v>61</v>
      </c>
      <c r="B747" s="21" t="s">
        <v>52</v>
      </c>
      <c r="C747" t="s">
        <v>137</v>
      </c>
      <c r="D747">
        <f>INDEX(distances!$B$2:$AU$47,MATCH(A747,distances!$A$2:$A$47,0),MATCH(B747,distances!$B$1:$AU$1,0))</f>
        <v>636</v>
      </c>
      <c r="E747" s="7">
        <f>IF(Table10[[#This Row],[Asal]]="Jakarta",INDEX(param!$C$2:$E$5,MATCH(Table10[[#This Row],[Moda]],param!$A$2:$A$5,0),1),INDEX(param!$C$6:$E$9,MATCH(Table10[[#This Row],[Moda]],param!$A$6:$A$9,0),1))</f>
        <v>64807</v>
      </c>
      <c r="F747" s="7">
        <f>IF(Table10[[#This Row],[Asal]]="Jakarta",INDEX(param!$C$2:$E$5,MATCH(Table10[[#This Row],[Moda]],param!$A$2:$A$5,0),2),INDEX(param!$C$6:$E$9,MATCH(Table10[[#This Row],[Moda]],param!$A$6:$A$9,0),2))</f>
        <v>94533</v>
      </c>
      <c r="G747" s="7">
        <f>Table10[[#This Row],[jarak_param]]*Table10[[#This Row],[jarak]]</f>
        <v>60122988</v>
      </c>
      <c r="H747" s="3">
        <f>INDEX(param!$E$2:$E$5,MATCH(Table10[[#This Row],[Moda]],param!$A$2:$A$5,0))</f>
        <v>3000</v>
      </c>
    </row>
    <row r="748" spans="1:8" x14ac:dyDescent="0.25">
      <c r="A748" s="22" t="s">
        <v>61</v>
      </c>
      <c r="B748" s="23" t="s">
        <v>51</v>
      </c>
      <c r="C748" t="s">
        <v>137</v>
      </c>
      <c r="D748">
        <f>INDEX(distances!$B$2:$AU$47,MATCH(A748,distances!$A$2:$A$47,0),MATCH(B748,distances!$B$1:$AU$1,0))</f>
        <v>816</v>
      </c>
      <c r="E748" s="7">
        <f>IF(Table10[[#This Row],[Asal]]="Jakarta",INDEX(param!$C$2:$E$5,MATCH(Table10[[#This Row],[Moda]],param!$A$2:$A$5,0),1),INDEX(param!$C$6:$E$9,MATCH(Table10[[#This Row],[Moda]],param!$A$6:$A$9,0),1))</f>
        <v>64807</v>
      </c>
      <c r="F748" s="7">
        <f>IF(Table10[[#This Row],[Asal]]="Jakarta",INDEX(param!$C$2:$E$5,MATCH(Table10[[#This Row],[Moda]],param!$A$2:$A$5,0),2),INDEX(param!$C$6:$E$9,MATCH(Table10[[#This Row],[Moda]],param!$A$6:$A$9,0),2))</f>
        <v>94533</v>
      </c>
      <c r="G748" s="7">
        <f>Table10[[#This Row],[jarak_param]]*Table10[[#This Row],[jarak]]</f>
        <v>77138928</v>
      </c>
      <c r="H748" s="3">
        <f>INDEX(param!$E$2:$E$5,MATCH(Table10[[#This Row],[Moda]],param!$A$2:$A$5,0))</f>
        <v>3000</v>
      </c>
    </row>
    <row r="749" spans="1:8" x14ac:dyDescent="0.25">
      <c r="A749" s="24" t="s">
        <v>61</v>
      </c>
      <c r="B749" s="25" t="s">
        <v>57</v>
      </c>
      <c r="C749" t="s">
        <v>137</v>
      </c>
      <c r="D749">
        <f>INDEX(distances!$B$2:$AU$47,MATCH(A749,distances!$A$2:$A$47,0),MATCH(B749,distances!$B$1:$AU$1,0))</f>
        <v>336</v>
      </c>
      <c r="E749" s="7">
        <f>IF(Table10[[#This Row],[Asal]]="Jakarta",INDEX(param!$C$2:$E$5,MATCH(Table10[[#This Row],[Moda]],param!$A$2:$A$5,0),1),INDEX(param!$C$6:$E$9,MATCH(Table10[[#This Row],[Moda]],param!$A$6:$A$9,0),1))</f>
        <v>64807</v>
      </c>
      <c r="F749" s="7">
        <f>IF(Table10[[#This Row],[Asal]]="Jakarta",INDEX(param!$C$2:$E$5,MATCH(Table10[[#This Row],[Moda]],param!$A$2:$A$5,0),2),INDEX(param!$C$6:$E$9,MATCH(Table10[[#This Row],[Moda]],param!$A$6:$A$9,0),2))</f>
        <v>94533</v>
      </c>
      <c r="G749" s="7">
        <f>Table10[[#This Row],[jarak_param]]*Table10[[#This Row],[jarak]]</f>
        <v>31763088</v>
      </c>
      <c r="H749" s="3">
        <f>INDEX(param!$E$2:$E$5,MATCH(Table10[[#This Row],[Moda]],param!$A$2:$A$5,0))</f>
        <v>3000</v>
      </c>
    </row>
    <row r="750" spans="1:8" x14ac:dyDescent="0.25">
      <c r="A750" s="26" t="s">
        <v>61</v>
      </c>
      <c r="B750" s="27" t="s">
        <v>60</v>
      </c>
      <c r="C750" t="s">
        <v>137</v>
      </c>
      <c r="D750">
        <f>INDEX(distances!$B$2:$AU$47,MATCH(A750,distances!$A$2:$A$47,0),MATCH(B750,distances!$B$1:$AU$1,0))</f>
        <v>102</v>
      </c>
      <c r="E750" s="7">
        <f>IF(Table10[[#This Row],[Asal]]="Jakarta",INDEX(param!$C$2:$E$5,MATCH(Table10[[#This Row],[Moda]],param!$A$2:$A$5,0),1),INDEX(param!$C$6:$E$9,MATCH(Table10[[#This Row],[Moda]],param!$A$6:$A$9,0),1))</f>
        <v>64807</v>
      </c>
      <c r="F750" s="7">
        <f>IF(Table10[[#This Row],[Asal]]="Jakarta",INDEX(param!$C$2:$E$5,MATCH(Table10[[#This Row],[Moda]],param!$A$2:$A$5,0),2),INDEX(param!$C$6:$E$9,MATCH(Table10[[#This Row],[Moda]],param!$A$6:$A$9,0),2))</f>
        <v>94533</v>
      </c>
      <c r="G750" s="7">
        <f>Table10[[#This Row],[jarak_param]]*Table10[[#This Row],[jarak]]</f>
        <v>9642366</v>
      </c>
      <c r="H750" s="3">
        <f>INDEX(param!$E$2:$E$5,MATCH(Table10[[#This Row],[Moda]],param!$A$2:$A$5,0))</f>
        <v>3000</v>
      </c>
    </row>
    <row r="751" spans="1:8" x14ac:dyDescent="0.25">
      <c r="A751" s="24" t="s">
        <v>61</v>
      </c>
      <c r="B751" s="25" t="s">
        <v>57</v>
      </c>
      <c r="C751" t="s">
        <v>137</v>
      </c>
      <c r="D751">
        <f>INDEX(distances!$B$2:$AU$47,MATCH(A751,distances!$A$2:$A$47,0),MATCH(B751,distances!$B$1:$AU$1,0))</f>
        <v>336</v>
      </c>
      <c r="E751" s="7">
        <f>IF(Table10[[#This Row],[Asal]]="Jakarta",INDEX(param!$C$2:$E$5,MATCH(Table10[[#This Row],[Moda]],param!$A$2:$A$5,0),1),INDEX(param!$C$6:$E$9,MATCH(Table10[[#This Row],[Moda]],param!$A$6:$A$9,0),1))</f>
        <v>64807</v>
      </c>
      <c r="F751" s="7">
        <f>IF(Table10[[#This Row],[Asal]]="Jakarta",INDEX(param!$C$2:$E$5,MATCH(Table10[[#This Row],[Moda]],param!$A$2:$A$5,0),2),INDEX(param!$C$6:$E$9,MATCH(Table10[[#This Row],[Moda]],param!$A$6:$A$9,0),2))</f>
        <v>94533</v>
      </c>
      <c r="G751" s="7">
        <f>Table10[[#This Row],[jarak_param]]*Table10[[#This Row],[jarak]]</f>
        <v>31763088</v>
      </c>
      <c r="H751" s="3">
        <f>INDEX(param!$E$2:$E$5,MATCH(Table10[[#This Row],[Moda]],param!$A$2:$A$5,0))</f>
        <v>3000</v>
      </c>
    </row>
    <row r="752" spans="1:8" x14ac:dyDescent="0.25">
      <c r="A752" s="26" t="s">
        <v>61</v>
      </c>
      <c r="B752" s="27" t="s">
        <v>62</v>
      </c>
      <c r="C752" t="s">
        <v>137</v>
      </c>
      <c r="D752">
        <f>INDEX(distances!$B$2:$AU$47,MATCH(A752,distances!$A$2:$A$47,0),MATCH(B752,distances!$B$1:$AU$1,0))</f>
        <v>99</v>
      </c>
      <c r="E752" s="7">
        <f>IF(Table10[[#This Row],[Asal]]="Jakarta",INDEX(param!$C$2:$E$5,MATCH(Table10[[#This Row],[Moda]],param!$A$2:$A$5,0),1),INDEX(param!$C$6:$E$9,MATCH(Table10[[#This Row],[Moda]],param!$A$6:$A$9,0),1))</f>
        <v>64807</v>
      </c>
      <c r="F752" s="7">
        <f>IF(Table10[[#This Row],[Asal]]="Jakarta",INDEX(param!$C$2:$E$5,MATCH(Table10[[#This Row],[Moda]],param!$A$2:$A$5,0),2),INDEX(param!$C$6:$E$9,MATCH(Table10[[#This Row],[Moda]],param!$A$6:$A$9,0),2))</f>
        <v>94533</v>
      </c>
      <c r="G752" s="7">
        <f>Table10[[#This Row],[jarak_param]]*Table10[[#This Row],[jarak]]</f>
        <v>9358767</v>
      </c>
      <c r="H752" s="3">
        <f>INDEX(param!$E$2:$E$5,MATCH(Table10[[#This Row],[Moda]],param!$A$2:$A$5,0))</f>
        <v>3000</v>
      </c>
    </row>
    <row r="753" spans="1:8" x14ac:dyDescent="0.25">
      <c r="A753" s="34" t="s">
        <v>61</v>
      </c>
      <c r="B753" s="35" t="s">
        <v>50</v>
      </c>
      <c r="C753" t="s">
        <v>137</v>
      </c>
      <c r="D753">
        <f>INDEX(distances!$B$2:$AU$47,MATCH(A753,distances!$A$2:$A$47,0),MATCH(B753,distances!$B$1:$AU$1,0))</f>
        <v>818</v>
      </c>
      <c r="E753" s="7">
        <f>IF(Table10[[#This Row],[Asal]]="Jakarta",INDEX(param!$C$2:$E$5,MATCH(Table10[[#This Row],[Moda]],param!$A$2:$A$5,0),1),INDEX(param!$C$6:$E$9,MATCH(Table10[[#This Row],[Moda]],param!$A$6:$A$9,0),1))</f>
        <v>64807</v>
      </c>
      <c r="F753" s="7">
        <f>IF(Table10[[#This Row],[Asal]]="Jakarta",INDEX(param!$C$2:$E$5,MATCH(Table10[[#This Row],[Moda]],param!$A$2:$A$5,0),2),INDEX(param!$C$6:$E$9,MATCH(Table10[[#This Row],[Moda]],param!$A$6:$A$9,0),2))</f>
        <v>94533</v>
      </c>
      <c r="G753" s="7">
        <f>Table10[[#This Row],[jarak_param]]*Table10[[#This Row],[jarak]]</f>
        <v>77327994</v>
      </c>
      <c r="H753" s="3">
        <f>INDEX(param!$E$2:$E$5,MATCH(Table10[[#This Row],[Moda]],param!$A$2:$A$5,0))</f>
        <v>3000</v>
      </c>
    </row>
    <row r="754" spans="1:8" x14ac:dyDescent="0.25">
      <c r="A754" s="26" t="s">
        <v>61</v>
      </c>
      <c r="B754" s="27" t="s">
        <v>60</v>
      </c>
      <c r="C754" t="s">
        <v>137</v>
      </c>
      <c r="D754">
        <f>INDEX(distances!$B$2:$AU$47,MATCH(A754,distances!$A$2:$A$47,0),MATCH(B754,distances!$B$1:$AU$1,0))</f>
        <v>102</v>
      </c>
      <c r="E754" s="7">
        <f>IF(Table10[[#This Row],[Asal]]="Jakarta",INDEX(param!$C$2:$E$5,MATCH(Table10[[#This Row],[Moda]],param!$A$2:$A$5,0),1),INDEX(param!$C$6:$E$9,MATCH(Table10[[#This Row],[Moda]],param!$A$6:$A$9,0),1))</f>
        <v>64807</v>
      </c>
      <c r="F754" s="7">
        <f>IF(Table10[[#This Row],[Asal]]="Jakarta",INDEX(param!$C$2:$E$5,MATCH(Table10[[#This Row],[Moda]],param!$A$2:$A$5,0),2),INDEX(param!$C$6:$E$9,MATCH(Table10[[#This Row],[Moda]],param!$A$6:$A$9,0),2))</f>
        <v>94533</v>
      </c>
      <c r="G754" s="7">
        <f>Table10[[#This Row],[jarak_param]]*Table10[[#This Row],[jarak]]</f>
        <v>9642366</v>
      </c>
      <c r="H754" s="3">
        <f>INDEX(param!$E$2:$E$5,MATCH(Table10[[#This Row],[Moda]],param!$A$2:$A$5,0))</f>
        <v>3000</v>
      </c>
    </row>
    <row r="755" spans="1:8" x14ac:dyDescent="0.25">
      <c r="A755" s="24" t="s">
        <v>61</v>
      </c>
      <c r="B755" s="25" t="s">
        <v>59</v>
      </c>
      <c r="C755" t="s">
        <v>137</v>
      </c>
      <c r="D755">
        <f>INDEX(distances!$B$2:$AU$47,MATCH(A755,distances!$A$2:$A$47,0),MATCH(B755,distances!$B$1:$AU$1,0))</f>
        <v>269</v>
      </c>
      <c r="E755" s="7">
        <f>IF(Table10[[#This Row],[Asal]]="Jakarta",INDEX(param!$C$2:$E$5,MATCH(Table10[[#This Row],[Moda]],param!$A$2:$A$5,0),1),INDEX(param!$C$6:$E$9,MATCH(Table10[[#This Row],[Moda]],param!$A$6:$A$9,0),1))</f>
        <v>64807</v>
      </c>
      <c r="F755" s="7">
        <f>IF(Table10[[#This Row],[Asal]]="Jakarta",INDEX(param!$C$2:$E$5,MATCH(Table10[[#This Row],[Moda]],param!$A$2:$A$5,0),2),INDEX(param!$C$6:$E$9,MATCH(Table10[[#This Row],[Moda]],param!$A$6:$A$9,0),2))</f>
        <v>94533</v>
      </c>
      <c r="G755" s="7">
        <f>Table10[[#This Row],[jarak_param]]*Table10[[#This Row],[jarak]]</f>
        <v>25429377</v>
      </c>
      <c r="H755" s="3">
        <f>INDEX(param!$E$2:$E$5,MATCH(Table10[[#This Row],[Moda]],param!$A$2:$A$5,0))</f>
        <v>3000</v>
      </c>
    </row>
    <row r="756" spans="1:8" x14ac:dyDescent="0.25">
      <c r="A756" s="26" t="s">
        <v>61</v>
      </c>
      <c r="B756" s="27" t="s">
        <v>58</v>
      </c>
      <c r="C756" t="s">
        <v>137</v>
      </c>
      <c r="D756">
        <f>INDEX(distances!$B$2:$AU$47,MATCH(A756,distances!$A$2:$A$47,0),MATCH(B756,distances!$B$1:$AU$1,0))</f>
        <v>363</v>
      </c>
      <c r="E756" s="7">
        <f>IF(Table10[[#This Row],[Asal]]="Jakarta",INDEX(param!$C$2:$E$5,MATCH(Table10[[#This Row],[Moda]],param!$A$2:$A$5,0),1),INDEX(param!$C$6:$E$9,MATCH(Table10[[#This Row],[Moda]],param!$A$6:$A$9,0),1))</f>
        <v>64807</v>
      </c>
      <c r="F756" s="7">
        <f>IF(Table10[[#This Row],[Asal]]="Jakarta",INDEX(param!$C$2:$E$5,MATCH(Table10[[#This Row],[Moda]],param!$A$2:$A$5,0),2),INDEX(param!$C$6:$E$9,MATCH(Table10[[#This Row],[Moda]],param!$A$6:$A$9,0),2))</f>
        <v>94533</v>
      </c>
      <c r="G756" s="7">
        <f>Table10[[#This Row],[jarak_param]]*Table10[[#This Row],[jarak]]</f>
        <v>34315479</v>
      </c>
      <c r="H756" s="3">
        <f>INDEX(param!$E$2:$E$5,MATCH(Table10[[#This Row],[Moda]],param!$A$2:$A$5,0))</f>
        <v>3000</v>
      </c>
    </row>
    <row r="757" spans="1:8" x14ac:dyDescent="0.25">
      <c r="A757" s="24" t="s">
        <v>61</v>
      </c>
      <c r="B757" s="25" t="s">
        <v>54</v>
      </c>
      <c r="C757" t="s">
        <v>137</v>
      </c>
      <c r="D757">
        <f>INDEX(distances!$B$2:$AU$47,MATCH(A757,distances!$A$2:$A$47,0),MATCH(B757,distances!$B$1:$AU$1,0))</f>
        <v>529</v>
      </c>
      <c r="E757" s="7">
        <f>IF(Table10[[#This Row],[Asal]]="Jakarta",INDEX(param!$C$2:$E$5,MATCH(Table10[[#This Row],[Moda]],param!$A$2:$A$5,0),1),INDEX(param!$C$6:$E$9,MATCH(Table10[[#This Row],[Moda]],param!$A$6:$A$9,0),1))</f>
        <v>64807</v>
      </c>
      <c r="F757" s="7">
        <f>IF(Table10[[#This Row],[Asal]]="Jakarta",INDEX(param!$C$2:$E$5,MATCH(Table10[[#This Row],[Moda]],param!$A$2:$A$5,0),2),INDEX(param!$C$6:$E$9,MATCH(Table10[[#This Row],[Moda]],param!$A$6:$A$9,0),2))</f>
        <v>94533</v>
      </c>
      <c r="G757" s="7">
        <f>Table10[[#This Row],[jarak_param]]*Table10[[#This Row],[jarak]]</f>
        <v>50007957</v>
      </c>
      <c r="H757" s="3">
        <f>INDEX(param!$E$2:$E$5,MATCH(Table10[[#This Row],[Moda]],param!$A$2:$A$5,0))</f>
        <v>3000</v>
      </c>
    </row>
    <row r="758" spans="1:8" x14ac:dyDescent="0.25">
      <c r="A758" s="26" t="s">
        <v>61</v>
      </c>
      <c r="B758" s="27" t="s">
        <v>53</v>
      </c>
      <c r="C758" t="s">
        <v>137</v>
      </c>
      <c r="D758">
        <f>INDEX(distances!$B$2:$AU$47,MATCH(A758,distances!$A$2:$A$47,0),MATCH(B758,distances!$B$1:$AU$1,0))</f>
        <v>610</v>
      </c>
      <c r="E758" s="7">
        <f>IF(Table10[[#This Row],[Asal]]="Jakarta",INDEX(param!$C$2:$E$5,MATCH(Table10[[#This Row],[Moda]],param!$A$2:$A$5,0),1),INDEX(param!$C$6:$E$9,MATCH(Table10[[#This Row],[Moda]],param!$A$6:$A$9,0),1))</f>
        <v>64807</v>
      </c>
      <c r="F758" s="7">
        <f>IF(Table10[[#This Row],[Asal]]="Jakarta",INDEX(param!$C$2:$E$5,MATCH(Table10[[#This Row],[Moda]],param!$A$2:$A$5,0),2),INDEX(param!$C$6:$E$9,MATCH(Table10[[#This Row],[Moda]],param!$A$6:$A$9,0),2))</f>
        <v>94533</v>
      </c>
      <c r="G758" s="7">
        <f>Table10[[#This Row],[jarak_param]]*Table10[[#This Row],[jarak]]</f>
        <v>57665130</v>
      </c>
      <c r="H758" s="3">
        <f>INDEX(param!$E$2:$E$5,MATCH(Table10[[#This Row],[Moda]],param!$A$2:$A$5,0))</f>
        <v>3000</v>
      </c>
    </row>
    <row r="759" spans="1:8" x14ac:dyDescent="0.25">
      <c r="A759" s="24" t="s">
        <v>61</v>
      </c>
      <c r="B759" s="25" t="s">
        <v>50</v>
      </c>
      <c r="C759" t="s">
        <v>137</v>
      </c>
      <c r="D759">
        <f>INDEX(distances!$B$2:$AU$47,MATCH(A759,distances!$A$2:$A$47,0),MATCH(B759,distances!$B$1:$AU$1,0))</f>
        <v>818</v>
      </c>
      <c r="E759" s="7">
        <f>IF(Table10[[#This Row],[Asal]]="Jakarta",INDEX(param!$C$2:$E$5,MATCH(Table10[[#This Row],[Moda]],param!$A$2:$A$5,0),1),INDEX(param!$C$6:$E$9,MATCH(Table10[[#This Row],[Moda]],param!$A$6:$A$9,0),1))</f>
        <v>64807</v>
      </c>
      <c r="F759" s="7">
        <f>IF(Table10[[#This Row],[Asal]]="Jakarta",INDEX(param!$C$2:$E$5,MATCH(Table10[[#This Row],[Moda]],param!$A$2:$A$5,0),2),INDEX(param!$C$6:$E$9,MATCH(Table10[[#This Row],[Moda]],param!$A$6:$A$9,0),2))</f>
        <v>94533</v>
      </c>
      <c r="G759" s="7">
        <f>Table10[[#This Row],[jarak_param]]*Table10[[#This Row],[jarak]]</f>
        <v>77327994</v>
      </c>
      <c r="H759" s="3">
        <f>INDEX(param!$E$2:$E$5,MATCH(Table10[[#This Row],[Moda]],param!$A$2:$A$5,0))</f>
        <v>3000</v>
      </c>
    </row>
    <row r="760" spans="1:8" x14ac:dyDescent="0.25">
      <c r="A760" s="24" t="s">
        <v>61</v>
      </c>
      <c r="B760" s="25" t="s">
        <v>63</v>
      </c>
      <c r="C760" t="s">
        <v>137</v>
      </c>
      <c r="D760">
        <f>INDEX(distances!$B$2:$AU$47,MATCH(A760,distances!$A$2:$A$47,0),MATCH(B760,distances!$B$1:$AU$1,0))</f>
        <v>181</v>
      </c>
      <c r="E760" s="7">
        <f>IF(Table10[[#This Row],[Asal]]="Jakarta",INDEX(param!$C$2:$E$5,MATCH(Table10[[#This Row],[Moda]],param!$A$2:$A$5,0),1),INDEX(param!$C$6:$E$9,MATCH(Table10[[#This Row],[Moda]],param!$A$6:$A$9,0),1))</f>
        <v>64807</v>
      </c>
      <c r="F760" s="7">
        <f>IF(Table10[[#This Row],[Asal]]="Jakarta",INDEX(param!$C$2:$E$5,MATCH(Table10[[#This Row],[Moda]],param!$A$2:$A$5,0),2),INDEX(param!$C$6:$E$9,MATCH(Table10[[#This Row],[Moda]],param!$A$6:$A$9,0),2))</f>
        <v>94533</v>
      </c>
      <c r="G760" s="7">
        <f>Table10[[#This Row],[jarak_param]]*Table10[[#This Row],[jarak]]</f>
        <v>17110473</v>
      </c>
      <c r="H760" s="3">
        <f>INDEX(param!$E$2:$E$5,MATCH(Table10[[#This Row],[Moda]],param!$A$2:$A$5,0))</f>
        <v>3000</v>
      </c>
    </row>
    <row r="761" spans="1:8" x14ac:dyDescent="0.25">
      <c r="A761" s="40" t="s">
        <v>25</v>
      </c>
      <c r="B761" s="41" t="s">
        <v>27</v>
      </c>
      <c r="C761" t="s">
        <v>137</v>
      </c>
      <c r="D761">
        <f>INDEX(distances!$B$2:$AU$47,MATCH(A761,distances!$A$2:$A$47,0),MATCH(B761,distances!$B$1:$AU$1,0))</f>
        <v>128</v>
      </c>
      <c r="E761" s="7">
        <f>IF(Table10[[#This Row],[Asal]]="Jakarta",INDEX(param!$C$2:$E$5,MATCH(Table10[[#This Row],[Moda]],param!$A$2:$A$5,0),1),INDEX(param!$C$6:$E$9,MATCH(Table10[[#This Row],[Moda]],param!$A$6:$A$9,0),1))</f>
        <v>64807</v>
      </c>
      <c r="F761" s="7">
        <f>IF(Table10[[#This Row],[Asal]]="Jakarta",INDEX(param!$C$2:$E$5,MATCH(Table10[[#This Row],[Moda]],param!$A$2:$A$5,0),2),INDEX(param!$C$6:$E$9,MATCH(Table10[[#This Row],[Moda]],param!$A$6:$A$9,0),2))</f>
        <v>94533</v>
      </c>
      <c r="G761" s="7">
        <f>Table10[[#This Row],[jarak_param]]*Table10[[#This Row],[jarak]]</f>
        <v>12100224</v>
      </c>
      <c r="H761" s="3">
        <f>INDEX(param!$E$2:$E$5,MATCH(Table10[[#This Row],[Moda]],param!$A$2:$A$5,0))</f>
        <v>3000</v>
      </c>
    </row>
    <row r="762" spans="1:8" x14ac:dyDescent="0.25">
      <c r="A762" s="40" t="s">
        <v>36</v>
      </c>
      <c r="B762" s="41" t="s">
        <v>37</v>
      </c>
      <c r="C762" t="s">
        <v>137</v>
      </c>
      <c r="D762">
        <f>INDEX(distances!$B$2:$AU$47,MATCH(A762,distances!$A$2:$A$47,0),MATCH(B762,distances!$B$1:$AU$1,0))</f>
        <v>279</v>
      </c>
      <c r="E762" s="7">
        <f>IF(Table10[[#This Row],[Asal]]="Jakarta",INDEX(param!$C$2:$E$5,MATCH(Table10[[#This Row],[Moda]],param!$A$2:$A$5,0),1),INDEX(param!$C$6:$E$9,MATCH(Table10[[#This Row],[Moda]],param!$A$6:$A$9,0),1))</f>
        <v>64807</v>
      </c>
      <c r="F762" s="7">
        <f>IF(Table10[[#This Row],[Asal]]="Jakarta",INDEX(param!$C$2:$E$5,MATCH(Table10[[#This Row],[Moda]],param!$A$2:$A$5,0),2),INDEX(param!$C$6:$E$9,MATCH(Table10[[#This Row],[Moda]],param!$A$6:$A$9,0),2))</f>
        <v>94533</v>
      </c>
      <c r="G762" s="7">
        <f>Table10[[#This Row],[jarak_param]]*Table10[[#This Row],[jarak]]</f>
        <v>26374707</v>
      </c>
      <c r="H762" s="3">
        <f>INDEX(param!$E$2:$E$5,MATCH(Table10[[#This Row],[Moda]],param!$A$2:$A$5,0))</f>
        <v>3000</v>
      </c>
    </row>
    <row r="763" spans="1:8" x14ac:dyDescent="0.25">
      <c r="A763" s="38" t="s">
        <v>27</v>
      </c>
      <c r="B763" s="39" t="s">
        <v>25</v>
      </c>
      <c r="C763" t="s">
        <v>137</v>
      </c>
      <c r="D763">
        <f>INDEX(distances!$B$2:$AU$47,MATCH(A763,distances!$A$2:$A$47,0),MATCH(B763,distances!$B$1:$AU$1,0))</f>
        <v>128</v>
      </c>
      <c r="E763" s="7">
        <f>IF(Table10[[#This Row],[Asal]]="Jakarta",INDEX(param!$C$2:$E$5,MATCH(Table10[[#This Row],[Moda]],param!$A$2:$A$5,0),1),INDEX(param!$C$6:$E$9,MATCH(Table10[[#This Row],[Moda]],param!$A$6:$A$9,0),1))</f>
        <v>64807</v>
      </c>
      <c r="F763" s="7">
        <f>IF(Table10[[#This Row],[Asal]]="Jakarta",INDEX(param!$C$2:$E$5,MATCH(Table10[[#This Row],[Moda]],param!$A$2:$A$5,0),2),INDEX(param!$C$6:$E$9,MATCH(Table10[[#This Row],[Moda]],param!$A$6:$A$9,0),2))</f>
        <v>94533</v>
      </c>
      <c r="G763" s="7">
        <f>Table10[[#This Row],[jarak_param]]*Table10[[#This Row],[jarak]]</f>
        <v>12100224</v>
      </c>
      <c r="H763" s="3">
        <f>INDEX(param!$E$2:$E$5,MATCH(Table10[[#This Row],[Moda]],param!$A$2:$A$5,0))</f>
        <v>3000</v>
      </c>
    </row>
    <row r="764" spans="1:8" x14ac:dyDescent="0.25">
      <c r="A764" s="26" t="s">
        <v>55</v>
      </c>
      <c r="B764" s="27" t="s">
        <v>53</v>
      </c>
      <c r="C764" t="s">
        <v>137</v>
      </c>
      <c r="D764">
        <f>INDEX(distances!$B$2:$AU$47,MATCH(A764,distances!$A$2:$A$47,0),MATCH(B764,distances!$B$1:$AU$1,0))</f>
        <v>146</v>
      </c>
      <c r="E764" s="7">
        <f>IF(Table10[[#This Row],[Asal]]="Jakarta",INDEX(param!$C$2:$E$5,MATCH(Table10[[#This Row],[Moda]],param!$A$2:$A$5,0),1),INDEX(param!$C$6:$E$9,MATCH(Table10[[#This Row],[Moda]],param!$A$6:$A$9,0),1))</f>
        <v>64807</v>
      </c>
      <c r="F764" s="7">
        <f>IF(Table10[[#This Row],[Asal]]="Jakarta",INDEX(param!$C$2:$E$5,MATCH(Table10[[#This Row],[Moda]],param!$A$2:$A$5,0),2),INDEX(param!$C$6:$E$9,MATCH(Table10[[#This Row],[Moda]],param!$A$6:$A$9,0),2))</f>
        <v>94533</v>
      </c>
      <c r="G764" s="7">
        <f>Table10[[#This Row],[jarak_param]]*Table10[[#This Row],[jarak]]</f>
        <v>13801818</v>
      </c>
      <c r="H764" s="3">
        <f>INDEX(param!$E$2:$E$5,MATCH(Table10[[#This Row],[Moda]],param!$A$2:$A$5,0))</f>
        <v>3000</v>
      </c>
    </row>
    <row r="765" spans="1:8" x14ac:dyDescent="0.25">
      <c r="A765" s="24" t="s">
        <v>55</v>
      </c>
      <c r="B765" s="25" t="s">
        <v>50</v>
      </c>
      <c r="C765" t="s">
        <v>137</v>
      </c>
      <c r="D765">
        <f>INDEX(distances!$B$2:$AU$47,MATCH(A765,distances!$A$2:$A$47,0),MATCH(B765,distances!$B$1:$AU$1,0))</f>
        <v>353</v>
      </c>
      <c r="E765" s="7">
        <f>IF(Table10[[#This Row],[Asal]]="Jakarta",INDEX(param!$C$2:$E$5,MATCH(Table10[[#This Row],[Moda]],param!$A$2:$A$5,0),1),INDEX(param!$C$6:$E$9,MATCH(Table10[[#This Row],[Moda]],param!$A$6:$A$9,0),1))</f>
        <v>64807</v>
      </c>
      <c r="F765" s="7">
        <f>IF(Table10[[#This Row],[Asal]]="Jakarta",INDEX(param!$C$2:$E$5,MATCH(Table10[[#This Row],[Moda]],param!$A$2:$A$5,0),2),INDEX(param!$C$6:$E$9,MATCH(Table10[[#This Row],[Moda]],param!$A$6:$A$9,0),2))</f>
        <v>94533</v>
      </c>
      <c r="G765" s="7">
        <f>Table10[[#This Row],[jarak_param]]*Table10[[#This Row],[jarak]]</f>
        <v>33370149</v>
      </c>
      <c r="H765" s="3">
        <f>INDEX(param!$E$2:$E$5,MATCH(Table10[[#This Row],[Moda]],param!$A$2:$A$5,0))</f>
        <v>3000</v>
      </c>
    </row>
    <row r="766" spans="1:8" x14ac:dyDescent="0.25">
      <c r="A766" s="26" t="s">
        <v>55</v>
      </c>
      <c r="B766" s="27" t="s">
        <v>63</v>
      </c>
      <c r="C766" t="s">
        <v>137</v>
      </c>
      <c r="D766">
        <f>INDEX(distances!$B$2:$AU$47,MATCH(A766,distances!$A$2:$A$47,0),MATCH(B766,distances!$B$1:$AU$1,0))</f>
        <v>648</v>
      </c>
      <c r="E766" s="7">
        <f>IF(Table10[[#This Row],[Asal]]="Jakarta",INDEX(param!$C$2:$E$5,MATCH(Table10[[#This Row],[Moda]],param!$A$2:$A$5,0),1),INDEX(param!$C$6:$E$9,MATCH(Table10[[#This Row],[Moda]],param!$A$6:$A$9,0),1))</f>
        <v>64807</v>
      </c>
      <c r="F766" s="7">
        <f>IF(Table10[[#This Row],[Asal]]="Jakarta",INDEX(param!$C$2:$E$5,MATCH(Table10[[#This Row],[Moda]],param!$A$2:$A$5,0),2),INDEX(param!$C$6:$E$9,MATCH(Table10[[#This Row],[Moda]],param!$A$6:$A$9,0),2))</f>
        <v>94533</v>
      </c>
      <c r="G766" s="7">
        <f>Table10[[#This Row],[jarak_param]]*Table10[[#This Row],[jarak]]</f>
        <v>61257384</v>
      </c>
      <c r="H766" s="3">
        <f>INDEX(param!$E$2:$E$5,MATCH(Table10[[#This Row],[Moda]],param!$A$2:$A$5,0))</f>
        <v>3000</v>
      </c>
    </row>
    <row r="767" spans="1:8" x14ac:dyDescent="0.25">
      <c r="A767" s="24" t="s">
        <v>55</v>
      </c>
      <c r="B767" s="25" t="s">
        <v>57</v>
      </c>
      <c r="C767" t="s">
        <v>137</v>
      </c>
      <c r="D767">
        <f>INDEX(distances!$B$2:$AU$47,MATCH(A767,distances!$A$2:$A$47,0),MATCH(B767,distances!$B$1:$AU$1,0))</f>
        <v>168</v>
      </c>
      <c r="E767" s="7">
        <f>IF(Table10[[#This Row],[Asal]]="Jakarta",INDEX(param!$C$2:$E$5,MATCH(Table10[[#This Row],[Moda]],param!$A$2:$A$5,0),1),INDEX(param!$C$6:$E$9,MATCH(Table10[[#This Row],[Moda]],param!$A$6:$A$9,0),1))</f>
        <v>64807</v>
      </c>
      <c r="F767" s="7">
        <f>IF(Table10[[#This Row],[Asal]]="Jakarta",INDEX(param!$C$2:$E$5,MATCH(Table10[[#This Row],[Moda]],param!$A$2:$A$5,0),2),INDEX(param!$C$6:$E$9,MATCH(Table10[[#This Row],[Moda]],param!$A$6:$A$9,0),2))</f>
        <v>94533</v>
      </c>
      <c r="G767" s="7">
        <f>Table10[[#This Row],[jarak_param]]*Table10[[#This Row],[jarak]]</f>
        <v>15881544</v>
      </c>
      <c r="H767" s="3">
        <f>INDEX(param!$E$2:$E$5,MATCH(Table10[[#This Row],[Moda]],param!$A$2:$A$5,0))</f>
        <v>3000</v>
      </c>
    </row>
    <row r="768" spans="1:8" x14ac:dyDescent="0.25">
      <c r="A768" s="26" t="s">
        <v>55</v>
      </c>
      <c r="B768" s="27" t="s">
        <v>62</v>
      </c>
      <c r="C768" t="s">
        <v>137</v>
      </c>
      <c r="D768">
        <f>INDEX(distances!$B$2:$AU$47,MATCH(A768,distances!$A$2:$A$47,0),MATCH(B768,distances!$B$1:$AU$1,0))</f>
        <v>478</v>
      </c>
      <c r="E768" s="7">
        <f>IF(Table10[[#This Row],[Asal]]="Jakarta",INDEX(param!$C$2:$E$5,MATCH(Table10[[#This Row],[Moda]],param!$A$2:$A$5,0),1),INDEX(param!$C$6:$E$9,MATCH(Table10[[#This Row],[Moda]],param!$A$6:$A$9,0),1))</f>
        <v>64807</v>
      </c>
      <c r="F768" s="7">
        <f>IF(Table10[[#This Row],[Asal]]="Jakarta",INDEX(param!$C$2:$E$5,MATCH(Table10[[#This Row],[Moda]],param!$A$2:$A$5,0),2),INDEX(param!$C$6:$E$9,MATCH(Table10[[#This Row],[Moda]],param!$A$6:$A$9,0),2))</f>
        <v>94533</v>
      </c>
      <c r="G768" s="7">
        <f>Table10[[#This Row],[jarak_param]]*Table10[[#This Row],[jarak]]</f>
        <v>45186774</v>
      </c>
      <c r="H768" s="3">
        <f>INDEX(param!$E$2:$E$5,MATCH(Table10[[#This Row],[Moda]],param!$A$2:$A$5,0))</f>
        <v>3000</v>
      </c>
    </row>
    <row r="769" spans="1:8" x14ac:dyDescent="0.25">
      <c r="A769" s="24" t="s">
        <v>55</v>
      </c>
      <c r="B769" s="25" t="s">
        <v>63</v>
      </c>
      <c r="C769" t="s">
        <v>137</v>
      </c>
      <c r="D769">
        <f>INDEX(distances!$B$2:$AU$47,MATCH(A769,distances!$A$2:$A$47,0),MATCH(B769,distances!$B$1:$AU$1,0))</f>
        <v>648</v>
      </c>
      <c r="E769" s="7">
        <f>IF(Table10[[#This Row],[Asal]]="Jakarta",INDEX(param!$C$2:$E$5,MATCH(Table10[[#This Row],[Moda]],param!$A$2:$A$5,0),1),INDEX(param!$C$6:$E$9,MATCH(Table10[[#This Row],[Moda]],param!$A$6:$A$9,0),1))</f>
        <v>64807</v>
      </c>
      <c r="F769" s="7">
        <f>IF(Table10[[#This Row],[Asal]]="Jakarta",INDEX(param!$C$2:$E$5,MATCH(Table10[[#This Row],[Moda]],param!$A$2:$A$5,0),2),INDEX(param!$C$6:$E$9,MATCH(Table10[[#This Row],[Moda]],param!$A$6:$A$9,0),2))</f>
        <v>94533</v>
      </c>
      <c r="G769" s="7">
        <f>Table10[[#This Row],[jarak_param]]*Table10[[#This Row],[jarak]]</f>
        <v>61257384</v>
      </c>
      <c r="H769" s="3">
        <f>INDEX(param!$E$2:$E$5,MATCH(Table10[[#This Row],[Moda]],param!$A$2:$A$5,0))</f>
        <v>3000</v>
      </c>
    </row>
    <row r="770" spans="1:8" x14ac:dyDescent="0.25">
      <c r="A770" s="26" t="s">
        <v>55</v>
      </c>
      <c r="B770" s="27" t="s">
        <v>50</v>
      </c>
      <c r="C770" t="s">
        <v>137</v>
      </c>
      <c r="D770">
        <f>INDEX(distances!$B$2:$AU$47,MATCH(A770,distances!$A$2:$A$47,0),MATCH(B770,distances!$B$1:$AU$1,0))</f>
        <v>353</v>
      </c>
      <c r="E770" s="7">
        <f>IF(Table10[[#This Row],[Asal]]="Jakarta",INDEX(param!$C$2:$E$5,MATCH(Table10[[#This Row],[Moda]],param!$A$2:$A$5,0),1),INDEX(param!$C$6:$E$9,MATCH(Table10[[#This Row],[Moda]],param!$A$6:$A$9,0),1))</f>
        <v>64807</v>
      </c>
      <c r="F770" s="7">
        <f>IF(Table10[[#This Row],[Asal]]="Jakarta",INDEX(param!$C$2:$E$5,MATCH(Table10[[#This Row],[Moda]],param!$A$2:$A$5,0),2),INDEX(param!$C$6:$E$9,MATCH(Table10[[#This Row],[Moda]],param!$A$6:$A$9,0),2))</f>
        <v>94533</v>
      </c>
      <c r="G770" s="7">
        <f>Table10[[#This Row],[jarak_param]]*Table10[[#This Row],[jarak]]</f>
        <v>33370149</v>
      </c>
      <c r="H770" s="3">
        <f>INDEX(param!$E$2:$E$5,MATCH(Table10[[#This Row],[Moda]],param!$A$2:$A$5,0))</f>
        <v>3000</v>
      </c>
    </row>
    <row r="771" spans="1:8" x14ac:dyDescent="0.25">
      <c r="A771" s="24" t="s">
        <v>55</v>
      </c>
      <c r="B771" s="25" t="s">
        <v>52</v>
      </c>
      <c r="C771" t="s">
        <v>137</v>
      </c>
      <c r="D771">
        <f>INDEX(distances!$B$2:$AU$47,MATCH(A771,distances!$A$2:$A$47,0),MATCH(B771,distances!$B$1:$AU$1,0))</f>
        <v>143</v>
      </c>
      <c r="E771" s="7">
        <f>IF(Table10[[#This Row],[Asal]]="Jakarta",INDEX(param!$C$2:$E$5,MATCH(Table10[[#This Row],[Moda]],param!$A$2:$A$5,0),1),INDEX(param!$C$6:$E$9,MATCH(Table10[[#This Row],[Moda]],param!$A$6:$A$9,0),1))</f>
        <v>64807</v>
      </c>
      <c r="F771" s="7">
        <f>IF(Table10[[#This Row],[Asal]]="Jakarta",INDEX(param!$C$2:$E$5,MATCH(Table10[[#This Row],[Moda]],param!$A$2:$A$5,0),2),INDEX(param!$C$6:$E$9,MATCH(Table10[[#This Row],[Moda]],param!$A$6:$A$9,0),2))</f>
        <v>94533</v>
      </c>
      <c r="G771" s="7">
        <f>Table10[[#This Row],[jarak_param]]*Table10[[#This Row],[jarak]]</f>
        <v>13518219</v>
      </c>
      <c r="H771" s="3">
        <f>INDEX(param!$E$2:$E$5,MATCH(Table10[[#This Row],[Moda]],param!$A$2:$A$5,0))</f>
        <v>3000</v>
      </c>
    </row>
    <row r="772" spans="1:8" x14ac:dyDescent="0.25">
      <c r="A772" s="26" t="s">
        <v>55</v>
      </c>
      <c r="B772" s="27" t="s">
        <v>51</v>
      </c>
      <c r="C772" t="s">
        <v>137</v>
      </c>
      <c r="D772">
        <f>INDEX(distances!$B$2:$AU$47,MATCH(A772,distances!$A$2:$A$47,0),MATCH(B772,distances!$B$1:$AU$1,0))</f>
        <v>352</v>
      </c>
      <c r="E772" s="7">
        <f>IF(Table10[[#This Row],[Asal]]="Jakarta",INDEX(param!$C$2:$E$5,MATCH(Table10[[#This Row],[Moda]],param!$A$2:$A$5,0),1),INDEX(param!$C$6:$E$9,MATCH(Table10[[#This Row],[Moda]],param!$A$6:$A$9,0),1))</f>
        <v>64807</v>
      </c>
      <c r="F772" s="7">
        <f>IF(Table10[[#This Row],[Asal]]="Jakarta",INDEX(param!$C$2:$E$5,MATCH(Table10[[#This Row],[Moda]],param!$A$2:$A$5,0),2),INDEX(param!$C$6:$E$9,MATCH(Table10[[#This Row],[Moda]],param!$A$6:$A$9,0),2))</f>
        <v>94533</v>
      </c>
      <c r="G772" s="7">
        <f>Table10[[#This Row],[jarak_param]]*Table10[[#This Row],[jarak]]</f>
        <v>33275616</v>
      </c>
      <c r="H772" s="3">
        <f>INDEX(param!$E$2:$E$5,MATCH(Table10[[#This Row],[Moda]],param!$A$2:$A$5,0))</f>
        <v>3000</v>
      </c>
    </row>
    <row r="773" spans="1:8" x14ac:dyDescent="0.25">
      <c r="A773" s="24" t="s">
        <v>55</v>
      </c>
      <c r="B773" s="25" t="s">
        <v>50</v>
      </c>
      <c r="C773" t="s">
        <v>137</v>
      </c>
      <c r="D773">
        <f>INDEX(distances!$B$2:$AU$47,MATCH(A773,distances!$A$2:$A$47,0),MATCH(B773,distances!$B$1:$AU$1,0))</f>
        <v>353</v>
      </c>
      <c r="E773" s="7">
        <f>IF(Table10[[#This Row],[Asal]]="Jakarta",INDEX(param!$C$2:$E$5,MATCH(Table10[[#This Row],[Moda]],param!$A$2:$A$5,0),1),INDEX(param!$C$6:$E$9,MATCH(Table10[[#This Row],[Moda]],param!$A$6:$A$9,0),1))</f>
        <v>64807</v>
      </c>
      <c r="F773" s="7">
        <f>IF(Table10[[#This Row],[Asal]]="Jakarta",INDEX(param!$C$2:$E$5,MATCH(Table10[[#This Row],[Moda]],param!$A$2:$A$5,0),2),INDEX(param!$C$6:$E$9,MATCH(Table10[[#This Row],[Moda]],param!$A$6:$A$9,0),2))</f>
        <v>94533</v>
      </c>
      <c r="G773" s="7">
        <f>Table10[[#This Row],[jarak_param]]*Table10[[#This Row],[jarak]]</f>
        <v>33370149</v>
      </c>
      <c r="H773" s="3">
        <f>INDEX(param!$E$2:$E$5,MATCH(Table10[[#This Row],[Moda]],param!$A$2:$A$5,0))</f>
        <v>3000</v>
      </c>
    </row>
    <row r="774" spans="1:8" x14ac:dyDescent="0.25">
      <c r="A774" s="26" t="s">
        <v>55</v>
      </c>
      <c r="B774" s="27" t="s">
        <v>50</v>
      </c>
      <c r="C774" t="s">
        <v>137</v>
      </c>
      <c r="D774">
        <f>INDEX(distances!$B$2:$AU$47,MATCH(A774,distances!$A$2:$A$47,0),MATCH(B774,distances!$B$1:$AU$1,0))</f>
        <v>353</v>
      </c>
      <c r="E774" s="7">
        <f>IF(Table10[[#This Row],[Asal]]="Jakarta",INDEX(param!$C$2:$E$5,MATCH(Table10[[#This Row],[Moda]],param!$A$2:$A$5,0),1),INDEX(param!$C$6:$E$9,MATCH(Table10[[#This Row],[Moda]],param!$A$6:$A$9,0),1))</f>
        <v>64807</v>
      </c>
      <c r="F774" s="7">
        <f>IF(Table10[[#This Row],[Asal]]="Jakarta",INDEX(param!$C$2:$E$5,MATCH(Table10[[#This Row],[Moda]],param!$A$2:$A$5,0),2),INDEX(param!$C$6:$E$9,MATCH(Table10[[#This Row],[Moda]],param!$A$6:$A$9,0),2))</f>
        <v>94533</v>
      </c>
      <c r="G774" s="7">
        <f>Table10[[#This Row],[jarak_param]]*Table10[[#This Row],[jarak]]</f>
        <v>33370149</v>
      </c>
      <c r="H774" s="3">
        <f>INDEX(param!$E$2:$E$5,MATCH(Table10[[#This Row],[Moda]],param!$A$2:$A$5,0))</f>
        <v>3000</v>
      </c>
    </row>
    <row r="775" spans="1:8" x14ac:dyDescent="0.25">
      <c r="A775" s="24" t="s">
        <v>55</v>
      </c>
      <c r="B775" s="25" t="s">
        <v>52</v>
      </c>
      <c r="C775" t="s">
        <v>137</v>
      </c>
      <c r="D775">
        <f>INDEX(distances!$B$2:$AU$47,MATCH(A775,distances!$A$2:$A$47,0),MATCH(B775,distances!$B$1:$AU$1,0))</f>
        <v>143</v>
      </c>
      <c r="E775" s="7">
        <f>IF(Table10[[#This Row],[Asal]]="Jakarta",INDEX(param!$C$2:$E$5,MATCH(Table10[[#This Row],[Moda]],param!$A$2:$A$5,0),1),INDEX(param!$C$6:$E$9,MATCH(Table10[[#This Row],[Moda]],param!$A$6:$A$9,0),1))</f>
        <v>64807</v>
      </c>
      <c r="F775" s="7">
        <f>IF(Table10[[#This Row],[Asal]]="Jakarta",INDEX(param!$C$2:$E$5,MATCH(Table10[[#This Row],[Moda]],param!$A$2:$A$5,0),2),INDEX(param!$C$6:$E$9,MATCH(Table10[[#This Row],[Moda]],param!$A$6:$A$9,0),2))</f>
        <v>94533</v>
      </c>
      <c r="G775" s="7">
        <f>Table10[[#This Row],[jarak_param]]*Table10[[#This Row],[jarak]]</f>
        <v>13518219</v>
      </c>
      <c r="H775" s="3">
        <f>INDEX(param!$E$2:$E$5,MATCH(Table10[[#This Row],[Moda]],param!$A$2:$A$5,0))</f>
        <v>3000</v>
      </c>
    </row>
    <row r="776" spans="1:8" x14ac:dyDescent="0.25">
      <c r="A776" s="26" t="s">
        <v>55</v>
      </c>
      <c r="B776" s="27" t="s">
        <v>50</v>
      </c>
      <c r="C776" t="s">
        <v>137</v>
      </c>
      <c r="D776">
        <f>INDEX(distances!$B$2:$AU$47,MATCH(A776,distances!$A$2:$A$47,0),MATCH(B776,distances!$B$1:$AU$1,0))</f>
        <v>353</v>
      </c>
      <c r="E776" s="7">
        <f>IF(Table10[[#This Row],[Asal]]="Jakarta",INDEX(param!$C$2:$E$5,MATCH(Table10[[#This Row],[Moda]],param!$A$2:$A$5,0),1),INDEX(param!$C$6:$E$9,MATCH(Table10[[#This Row],[Moda]],param!$A$6:$A$9,0),1))</f>
        <v>64807</v>
      </c>
      <c r="F776" s="7">
        <f>IF(Table10[[#This Row],[Asal]]="Jakarta",INDEX(param!$C$2:$E$5,MATCH(Table10[[#This Row],[Moda]],param!$A$2:$A$5,0),2),INDEX(param!$C$6:$E$9,MATCH(Table10[[#This Row],[Moda]],param!$A$6:$A$9,0),2))</f>
        <v>94533</v>
      </c>
      <c r="G776" s="7">
        <f>Table10[[#This Row],[jarak_param]]*Table10[[#This Row],[jarak]]</f>
        <v>33370149</v>
      </c>
      <c r="H776" s="3">
        <f>INDEX(param!$E$2:$E$5,MATCH(Table10[[#This Row],[Moda]],param!$A$2:$A$5,0))</f>
        <v>3000</v>
      </c>
    </row>
    <row r="777" spans="1:8" x14ac:dyDescent="0.25">
      <c r="A777" s="34" t="s">
        <v>55</v>
      </c>
      <c r="B777" s="35" t="s">
        <v>58</v>
      </c>
      <c r="C777" t="s">
        <v>137</v>
      </c>
      <c r="D777">
        <f>INDEX(distances!$B$2:$AU$47,MATCH(A777,distances!$A$2:$A$47,0),MATCH(B777,distances!$B$1:$AU$1,0))</f>
        <v>200</v>
      </c>
      <c r="E777" s="7">
        <f>IF(Table10[[#This Row],[Asal]]="Jakarta",INDEX(param!$C$2:$E$5,MATCH(Table10[[#This Row],[Moda]],param!$A$2:$A$5,0),1),INDEX(param!$C$6:$E$9,MATCH(Table10[[#This Row],[Moda]],param!$A$6:$A$9,0),1))</f>
        <v>64807</v>
      </c>
      <c r="F777" s="7">
        <f>IF(Table10[[#This Row],[Asal]]="Jakarta",INDEX(param!$C$2:$E$5,MATCH(Table10[[#This Row],[Moda]],param!$A$2:$A$5,0),2),INDEX(param!$C$6:$E$9,MATCH(Table10[[#This Row],[Moda]],param!$A$6:$A$9,0),2))</f>
        <v>94533</v>
      </c>
      <c r="G777" s="7">
        <f>Table10[[#This Row],[jarak_param]]*Table10[[#This Row],[jarak]]</f>
        <v>18906600</v>
      </c>
      <c r="H777" s="3">
        <f>INDEX(param!$E$2:$E$5,MATCH(Table10[[#This Row],[Moda]],param!$A$2:$A$5,0))</f>
        <v>3000</v>
      </c>
    </row>
    <row r="778" spans="1:8" x14ac:dyDescent="0.25">
      <c r="A778" s="26" t="s">
        <v>55</v>
      </c>
      <c r="B778" s="27" t="s">
        <v>54</v>
      </c>
      <c r="C778" t="s">
        <v>137</v>
      </c>
      <c r="D778">
        <f>INDEX(distances!$B$2:$AU$47,MATCH(A778,distances!$A$2:$A$47,0),MATCH(B778,distances!$B$1:$AU$1,0))</f>
        <v>101</v>
      </c>
      <c r="E778" s="7">
        <f>IF(Table10[[#This Row],[Asal]]="Jakarta",INDEX(param!$C$2:$E$5,MATCH(Table10[[#This Row],[Moda]],param!$A$2:$A$5,0),1),INDEX(param!$C$6:$E$9,MATCH(Table10[[#This Row],[Moda]],param!$A$6:$A$9,0),1))</f>
        <v>64807</v>
      </c>
      <c r="F778" s="7">
        <f>IF(Table10[[#This Row],[Asal]]="Jakarta",INDEX(param!$C$2:$E$5,MATCH(Table10[[#This Row],[Moda]],param!$A$2:$A$5,0),2),INDEX(param!$C$6:$E$9,MATCH(Table10[[#This Row],[Moda]],param!$A$6:$A$9,0),2))</f>
        <v>94533</v>
      </c>
      <c r="G778" s="7">
        <f>Table10[[#This Row],[jarak_param]]*Table10[[#This Row],[jarak]]</f>
        <v>9547833</v>
      </c>
      <c r="H778" s="3">
        <f>INDEX(param!$E$2:$E$5,MATCH(Table10[[#This Row],[Moda]],param!$A$2:$A$5,0))</f>
        <v>3000</v>
      </c>
    </row>
    <row r="779" spans="1:8" x14ac:dyDescent="0.25">
      <c r="A779" s="24" t="s">
        <v>55</v>
      </c>
      <c r="B779" s="25" t="s">
        <v>58</v>
      </c>
      <c r="C779" t="s">
        <v>137</v>
      </c>
      <c r="D779">
        <f>INDEX(distances!$B$2:$AU$47,MATCH(A779,distances!$A$2:$A$47,0),MATCH(B779,distances!$B$1:$AU$1,0))</f>
        <v>200</v>
      </c>
      <c r="E779" s="7">
        <f>IF(Table10[[#This Row],[Asal]]="Jakarta",INDEX(param!$C$2:$E$5,MATCH(Table10[[#This Row],[Moda]],param!$A$2:$A$5,0),1),INDEX(param!$C$6:$E$9,MATCH(Table10[[#This Row],[Moda]],param!$A$6:$A$9,0),1))</f>
        <v>64807</v>
      </c>
      <c r="F779" s="7">
        <f>IF(Table10[[#This Row],[Asal]]="Jakarta",INDEX(param!$C$2:$E$5,MATCH(Table10[[#This Row],[Moda]],param!$A$2:$A$5,0),2),INDEX(param!$C$6:$E$9,MATCH(Table10[[#This Row],[Moda]],param!$A$6:$A$9,0),2))</f>
        <v>94533</v>
      </c>
      <c r="G779" s="7">
        <f>Table10[[#This Row],[jarak_param]]*Table10[[#This Row],[jarak]]</f>
        <v>18906600</v>
      </c>
      <c r="H779" s="3">
        <f>INDEX(param!$E$2:$E$5,MATCH(Table10[[#This Row],[Moda]],param!$A$2:$A$5,0))</f>
        <v>3000</v>
      </c>
    </row>
    <row r="780" spans="1:8" x14ac:dyDescent="0.25">
      <c r="A780" s="26" t="s">
        <v>55</v>
      </c>
      <c r="B780" s="27" t="s">
        <v>53</v>
      </c>
      <c r="C780" t="s">
        <v>137</v>
      </c>
      <c r="D780">
        <f>INDEX(distances!$B$2:$AU$47,MATCH(A780,distances!$A$2:$A$47,0),MATCH(B780,distances!$B$1:$AU$1,0))</f>
        <v>146</v>
      </c>
      <c r="E780" s="7">
        <f>IF(Table10[[#This Row],[Asal]]="Jakarta",INDEX(param!$C$2:$E$5,MATCH(Table10[[#This Row],[Moda]],param!$A$2:$A$5,0),1),INDEX(param!$C$6:$E$9,MATCH(Table10[[#This Row],[Moda]],param!$A$6:$A$9,0),1))</f>
        <v>64807</v>
      </c>
      <c r="F780" s="7">
        <f>IF(Table10[[#This Row],[Asal]]="Jakarta",INDEX(param!$C$2:$E$5,MATCH(Table10[[#This Row],[Moda]],param!$A$2:$A$5,0),2),INDEX(param!$C$6:$E$9,MATCH(Table10[[#This Row],[Moda]],param!$A$6:$A$9,0),2))</f>
        <v>94533</v>
      </c>
      <c r="G780" s="7">
        <f>Table10[[#This Row],[jarak_param]]*Table10[[#This Row],[jarak]]</f>
        <v>13801818</v>
      </c>
      <c r="H780" s="3">
        <f>INDEX(param!$E$2:$E$5,MATCH(Table10[[#This Row],[Moda]],param!$A$2:$A$5,0))</f>
        <v>3000</v>
      </c>
    </row>
    <row r="781" spans="1:8" x14ac:dyDescent="0.25">
      <c r="A781" s="24" t="s">
        <v>55</v>
      </c>
      <c r="B781" s="25" t="s">
        <v>50</v>
      </c>
      <c r="C781" t="s">
        <v>137</v>
      </c>
      <c r="D781">
        <f>INDEX(distances!$B$2:$AU$47,MATCH(A781,distances!$A$2:$A$47,0),MATCH(B781,distances!$B$1:$AU$1,0))</f>
        <v>353</v>
      </c>
      <c r="E781" s="7">
        <f>IF(Table10[[#This Row],[Asal]]="Jakarta",INDEX(param!$C$2:$E$5,MATCH(Table10[[#This Row],[Moda]],param!$A$2:$A$5,0),1),INDEX(param!$C$6:$E$9,MATCH(Table10[[#This Row],[Moda]],param!$A$6:$A$9,0),1))</f>
        <v>64807</v>
      </c>
      <c r="F781" s="7">
        <f>IF(Table10[[#This Row],[Asal]]="Jakarta",INDEX(param!$C$2:$E$5,MATCH(Table10[[#This Row],[Moda]],param!$A$2:$A$5,0),2),INDEX(param!$C$6:$E$9,MATCH(Table10[[#This Row],[Moda]],param!$A$6:$A$9,0),2))</f>
        <v>94533</v>
      </c>
      <c r="G781" s="7">
        <f>Table10[[#This Row],[jarak_param]]*Table10[[#This Row],[jarak]]</f>
        <v>33370149</v>
      </c>
      <c r="H781" s="3">
        <f>INDEX(param!$E$2:$E$5,MATCH(Table10[[#This Row],[Moda]],param!$A$2:$A$5,0))</f>
        <v>3000</v>
      </c>
    </row>
    <row r="782" spans="1:8" x14ac:dyDescent="0.25">
      <c r="A782" s="22" t="s">
        <v>58</v>
      </c>
      <c r="B782" s="23" t="s">
        <v>50</v>
      </c>
      <c r="C782" t="s">
        <v>137</v>
      </c>
      <c r="D782">
        <f>INDEX(distances!$B$2:$AU$47,MATCH(A782,distances!$A$2:$A$47,0),MATCH(B782,distances!$B$1:$AU$1,0))</f>
        <v>460</v>
      </c>
      <c r="E782" s="7">
        <f>IF(Table10[[#This Row],[Asal]]="Jakarta",INDEX(param!$C$2:$E$5,MATCH(Table10[[#This Row],[Moda]],param!$A$2:$A$5,0),1),INDEX(param!$C$6:$E$9,MATCH(Table10[[#This Row],[Moda]],param!$A$6:$A$9,0),1))</f>
        <v>64807</v>
      </c>
      <c r="F782" s="7">
        <f>IF(Table10[[#This Row],[Asal]]="Jakarta",INDEX(param!$C$2:$E$5,MATCH(Table10[[#This Row],[Moda]],param!$A$2:$A$5,0),2),INDEX(param!$C$6:$E$9,MATCH(Table10[[#This Row],[Moda]],param!$A$6:$A$9,0),2))</f>
        <v>94533</v>
      </c>
      <c r="G782" s="7">
        <f>Table10[[#This Row],[jarak_param]]*Table10[[#This Row],[jarak]]</f>
        <v>43485180</v>
      </c>
      <c r="H782" s="3">
        <f>INDEX(param!$E$2:$E$5,MATCH(Table10[[#This Row],[Moda]],param!$A$2:$A$5,0))</f>
        <v>3000</v>
      </c>
    </row>
    <row r="783" spans="1:8" x14ac:dyDescent="0.25">
      <c r="A783" s="20" t="s">
        <v>58</v>
      </c>
      <c r="B783" s="21" t="s">
        <v>54</v>
      </c>
      <c r="C783" t="s">
        <v>137</v>
      </c>
      <c r="D783">
        <f>INDEX(distances!$B$2:$AU$47,MATCH(A783,distances!$A$2:$A$47,0),MATCH(B783,distances!$B$1:$AU$1,0))</f>
        <v>170</v>
      </c>
      <c r="E783" s="7">
        <f>IF(Table10[[#This Row],[Asal]]="Jakarta",INDEX(param!$C$2:$E$5,MATCH(Table10[[#This Row],[Moda]],param!$A$2:$A$5,0),1),INDEX(param!$C$6:$E$9,MATCH(Table10[[#This Row],[Moda]],param!$A$6:$A$9,0),1))</f>
        <v>64807</v>
      </c>
      <c r="F783" s="7">
        <f>IF(Table10[[#This Row],[Asal]]="Jakarta",INDEX(param!$C$2:$E$5,MATCH(Table10[[#This Row],[Moda]],param!$A$2:$A$5,0),2),INDEX(param!$C$6:$E$9,MATCH(Table10[[#This Row],[Moda]],param!$A$6:$A$9,0),2))</f>
        <v>94533</v>
      </c>
      <c r="G783" s="7">
        <f>Table10[[#This Row],[jarak_param]]*Table10[[#This Row],[jarak]]</f>
        <v>16070610</v>
      </c>
      <c r="H783" s="3">
        <f>INDEX(param!$E$2:$E$5,MATCH(Table10[[#This Row],[Moda]],param!$A$2:$A$5,0))</f>
        <v>3000</v>
      </c>
    </row>
    <row r="784" spans="1:8" x14ac:dyDescent="0.25">
      <c r="A784" s="22" t="s">
        <v>58</v>
      </c>
      <c r="B784" s="23" t="s">
        <v>53</v>
      </c>
      <c r="C784" t="s">
        <v>137</v>
      </c>
      <c r="D784">
        <f>INDEX(distances!$B$2:$AU$47,MATCH(A784,distances!$A$2:$A$47,0),MATCH(B784,distances!$B$1:$AU$1,0))</f>
        <v>252</v>
      </c>
      <c r="E784" s="7">
        <f>IF(Table10[[#This Row],[Asal]]="Jakarta",INDEX(param!$C$2:$E$5,MATCH(Table10[[#This Row],[Moda]],param!$A$2:$A$5,0),1),INDEX(param!$C$6:$E$9,MATCH(Table10[[#This Row],[Moda]],param!$A$6:$A$9,0),1))</f>
        <v>64807</v>
      </c>
      <c r="F784" s="7">
        <f>IF(Table10[[#This Row],[Asal]]="Jakarta",INDEX(param!$C$2:$E$5,MATCH(Table10[[#This Row],[Moda]],param!$A$2:$A$5,0),2),INDEX(param!$C$6:$E$9,MATCH(Table10[[#This Row],[Moda]],param!$A$6:$A$9,0),2))</f>
        <v>94533</v>
      </c>
      <c r="G784" s="7">
        <f>Table10[[#This Row],[jarak_param]]*Table10[[#This Row],[jarak]]</f>
        <v>23822316</v>
      </c>
      <c r="H784" s="3">
        <f>INDEX(param!$E$2:$E$5,MATCH(Table10[[#This Row],[Moda]],param!$A$2:$A$5,0))</f>
        <v>3000</v>
      </c>
    </row>
    <row r="785" spans="1:8" x14ac:dyDescent="0.25">
      <c r="A785" s="20" t="s">
        <v>58</v>
      </c>
      <c r="B785" s="21" t="s">
        <v>50</v>
      </c>
      <c r="C785" t="s">
        <v>137</v>
      </c>
      <c r="D785">
        <f>INDEX(distances!$B$2:$AU$47,MATCH(A785,distances!$A$2:$A$47,0),MATCH(B785,distances!$B$1:$AU$1,0))</f>
        <v>460</v>
      </c>
      <c r="E785" s="7">
        <f>IF(Table10[[#This Row],[Asal]]="Jakarta",INDEX(param!$C$2:$E$5,MATCH(Table10[[#This Row],[Moda]],param!$A$2:$A$5,0),1),INDEX(param!$C$6:$E$9,MATCH(Table10[[#This Row],[Moda]],param!$A$6:$A$9,0),1))</f>
        <v>64807</v>
      </c>
      <c r="F785" s="7">
        <f>IF(Table10[[#This Row],[Asal]]="Jakarta",INDEX(param!$C$2:$E$5,MATCH(Table10[[#This Row],[Moda]],param!$A$2:$A$5,0),2),INDEX(param!$C$6:$E$9,MATCH(Table10[[#This Row],[Moda]],param!$A$6:$A$9,0),2))</f>
        <v>94533</v>
      </c>
      <c r="G785" s="7">
        <f>Table10[[#This Row],[jarak_param]]*Table10[[#This Row],[jarak]]</f>
        <v>43485180</v>
      </c>
      <c r="H785" s="3">
        <f>INDEX(param!$E$2:$E$5,MATCH(Table10[[#This Row],[Moda]],param!$A$2:$A$5,0))</f>
        <v>3000</v>
      </c>
    </row>
    <row r="786" spans="1:8" x14ac:dyDescent="0.25">
      <c r="A786" s="22" t="s">
        <v>58</v>
      </c>
      <c r="B786" s="23" t="s">
        <v>50</v>
      </c>
      <c r="C786" t="s">
        <v>137</v>
      </c>
      <c r="D786">
        <f>INDEX(distances!$B$2:$AU$47,MATCH(A786,distances!$A$2:$A$47,0),MATCH(B786,distances!$B$1:$AU$1,0))</f>
        <v>460</v>
      </c>
      <c r="E786" s="7">
        <f>IF(Table10[[#This Row],[Asal]]="Jakarta",INDEX(param!$C$2:$E$5,MATCH(Table10[[#This Row],[Moda]],param!$A$2:$A$5,0),1),INDEX(param!$C$6:$E$9,MATCH(Table10[[#This Row],[Moda]],param!$A$6:$A$9,0),1))</f>
        <v>64807</v>
      </c>
      <c r="F786" s="7">
        <f>IF(Table10[[#This Row],[Asal]]="Jakarta",INDEX(param!$C$2:$E$5,MATCH(Table10[[#This Row],[Moda]],param!$A$2:$A$5,0),2),INDEX(param!$C$6:$E$9,MATCH(Table10[[#This Row],[Moda]],param!$A$6:$A$9,0),2))</f>
        <v>94533</v>
      </c>
      <c r="G786" s="7">
        <f>Table10[[#This Row],[jarak_param]]*Table10[[#This Row],[jarak]]</f>
        <v>43485180</v>
      </c>
      <c r="H786" s="3">
        <f>INDEX(param!$E$2:$E$5,MATCH(Table10[[#This Row],[Moda]],param!$A$2:$A$5,0))</f>
        <v>3000</v>
      </c>
    </row>
    <row r="787" spans="1:8" x14ac:dyDescent="0.25">
      <c r="A787" s="20" t="s">
        <v>58</v>
      </c>
      <c r="B787" s="21" t="s">
        <v>54</v>
      </c>
      <c r="C787" t="s">
        <v>137</v>
      </c>
      <c r="D787">
        <f>INDEX(distances!$B$2:$AU$47,MATCH(A787,distances!$A$2:$A$47,0),MATCH(B787,distances!$B$1:$AU$1,0))</f>
        <v>170</v>
      </c>
      <c r="E787" s="7">
        <f>IF(Table10[[#This Row],[Asal]]="Jakarta",INDEX(param!$C$2:$E$5,MATCH(Table10[[#This Row],[Moda]],param!$A$2:$A$5,0),1),INDEX(param!$C$6:$E$9,MATCH(Table10[[#This Row],[Moda]],param!$A$6:$A$9,0),1))</f>
        <v>64807</v>
      </c>
      <c r="F787" s="7">
        <f>IF(Table10[[#This Row],[Asal]]="Jakarta",INDEX(param!$C$2:$E$5,MATCH(Table10[[#This Row],[Moda]],param!$A$2:$A$5,0),2),INDEX(param!$C$6:$E$9,MATCH(Table10[[#This Row],[Moda]],param!$A$6:$A$9,0),2))</f>
        <v>94533</v>
      </c>
      <c r="G787" s="7">
        <f>Table10[[#This Row],[jarak_param]]*Table10[[#This Row],[jarak]]</f>
        <v>16070610</v>
      </c>
      <c r="H787" s="3">
        <f>INDEX(param!$E$2:$E$5,MATCH(Table10[[#This Row],[Moda]],param!$A$2:$A$5,0))</f>
        <v>3000</v>
      </c>
    </row>
    <row r="788" spans="1:8" x14ac:dyDescent="0.25">
      <c r="A788" s="22" t="s">
        <v>58</v>
      </c>
      <c r="B788" s="23" t="s">
        <v>53</v>
      </c>
      <c r="C788" t="s">
        <v>137</v>
      </c>
      <c r="D788">
        <f>INDEX(distances!$B$2:$AU$47,MATCH(A788,distances!$A$2:$A$47,0),MATCH(B788,distances!$B$1:$AU$1,0))</f>
        <v>252</v>
      </c>
      <c r="E788" s="7">
        <f>IF(Table10[[#This Row],[Asal]]="Jakarta",INDEX(param!$C$2:$E$5,MATCH(Table10[[#This Row],[Moda]],param!$A$2:$A$5,0),1),INDEX(param!$C$6:$E$9,MATCH(Table10[[#This Row],[Moda]],param!$A$6:$A$9,0),1))</f>
        <v>64807</v>
      </c>
      <c r="F788" s="7">
        <f>IF(Table10[[#This Row],[Asal]]="Jakarta",INDEX(param!$C$2:$E$5,MATCH(Table10[[#This Row],[Moda]],param!$A$2:$A$5,0),2),INDEX(param!$C$6:$E$9,MATCH(Table10[[#This Row],[Moda]],param!$A$6:$A$9,0),2))</f>
        <v>94533</v>
      </c>
      <c r="G788" s="7">
        <f>Table10[[#This Row],[jarak_param]]*Table10[[#This Row],[jarak]]</f>
        <v>23822316</v>
      </c>
      <c r="H788" s="3">
        <f>INDEX(param!$E$2:$E$5,MATCH(Table10[[#This Row],[Moda]],param!$A$2:$A$5,0))</f>
        <v>3000</v>
      </c>
    </row>
    <row r="789" spans="1:8" x14ac:dyDescent="0.25">
      <c r="A789" s="20" t="s">
        <v>58</v>
      </c>
      <c r="B789" s="21" t="s">
        <v>50</v>
      </c>
      <c r="C789" t="s">
        <v>137</v>
      </c>
      <c r="D789">
        <f>INDEX(distances!$B$2:$AU$47,MATCH(A789,distances!$A$2:$A$47,0),MATCH(B789,distances!$B$1:$AU$1,0))</f>
        <v>460</v>
      </c>
      <c r="E789" s="7">
        <f>IF(Table10[[#This Row],[Asal]]="Jakarta",INDEX(param!$C$2:$E$5,MATCH(Table10[[#This Row],[Moda]],param!$A$2:$A$5,0),1),INDEX(param!$C$6:$E$9,MATCH(Table10[[#This Row],[Moda]],param!$A$6:$A$9,0),1))</f>
        <v>64807</v>
      </c>
      <c r="F789" s="7">
        <f>IF(Table10[[#This Row],[Asal]]="Jakarta",INDEX(param!$C$2:$E$5,MATCH(Table10[[#This Row],[Moda]],param!$A$2:$A$5,0),2),INDEX(param!$C$6:$E$9,MATCH(Table10[[#This Row],[Moda]],param!$A$6:$A$9,0),2))</f>
        <v>94533</v>
      </c>
      <c r="G789" s="7">
        <f>Table10[[#This Row],[jarak_param]]*Table10[[#This Row],[jarak]]</f>
        <v>43485180</v>
      </c>
      <c r="H789" s="3">
        <f>INDEX(param!$E$2:$E$5,MATCH(Table10[[#This Row],[Moda]],param!$A$2:$A$5,0))</f>
        <v>3000</v>
      </c>
    </row>
    <row r="790" spans="1:8" x14ac:dyDescent="0.25">
      <c r="A790" s="22" t="s">
        <v>58</v>
      </c>
      <c r="B790" s="23" t="s">
        <v>50</v>
      </c>
      <c r="C790" t="s">
        <v>137</v>
      </c>
      <c r="D790">
        <f>INDEX(distances!$B$2:$AU$47,MATCH(A790,distances!$A$2:$A$47,0),MATCH(B790,distances!$B$1:$AU$1,0))</f>
        <v>460</v>
      </c>
      <c r="E790" s="7">
        <f>IF(Table10[[#This Row],[Asal]]="Jakarta",INDEX(param!$C$2:$E$5,MATCH(Table10[[#This Row],[Moda]],param!$A$2:$A$5,0),1),INDEX(param!$C$6:$E$9,MATCH(Table10[[#This Row],[Moda]],param!$A$6:$A$9,0),1))</f>
        <v>64807</v>
      </c>
      <c r="F790" s="7">
        <f>IF(Table10[[#This Row],[Asal]]="Jakarta",INDEX(param!$C$2:$E$5,MATCH(Table10[[#This Row],[Moda]],param!$A$2:$A$5,0),2),INDEX(param!$C$6:$E$9,MATCH(Table10[[#This Row],[Moda]],param!$A$6:$A$9,0),2))</f>
        <v>94533</v>
      </c>
      <c r="G790" s="7">
        <f>Table10[[#This Row],[jarak_param]]*Table10[[#This Row],[jarak]]</f>
        <v>43485180</v>
      </c>
      <c r="H790" s="3">
        <f>INDEX(param!$E$2:$E$5,MATCH(Table10[[#This Row],[Moda]],param!$A$2:$A$5,0))</f>
        <v>3000</v>
      </c>
    </row>
    <row r="791" spans="1:8" x14ac:dyDescent="0.25">
      <c r="A791" s="20" t="s">
        <v>58</v>
      </c>
      <c r="B791" s="21" t="s">
        <v>54</v>
      </c>
      <c r="C791" t="s">
        <v>137</v>
      </c>
      <c r="D791">
        <f>INDEX(distances!$B$2:$AU$47,MATCH(A791,distances!$A$2:$A$47,0),MATCH(B791,distances!$B$1:$AU$1,0))</f>
        <v>170</v>
      </c>
      <c r="E791" s="7">
        <f>IF(Table10[[#This Row],[Asal]]="Jakarta",INDEX(param!$C$2:$E$5,MATCH(Table10[[#This Row],[Moda]],param!$A$2:$A$5,0),1),INDEX(param!$C$6:$E$9,MATCH(Table10[[#This Row],[Moda]],param!$A$6:$A$9,0),1))</f>
        <v>64807</v>
      </c>
      <c r="F791" s="7">
        <f>IF(Table10[[#This Row],[Asal]]="Jakarta",INDEX(param!$C$2:$E$5,MATCH(Table10[[#This Row],[Moda]],param!$A$2:$A$5,0),2),INDEX(param!$C$6:$E$9,MATCH(Table10[[#This Row],[Moda]],param!$A$6:$A$9,0),2))</f>
        <v>94533</v>
      </c>
      <c r="G791" s="7">
        <f>Table10[[#This Row],[jarak_param]]*Table10[[#This Row],[jarak]]</f>
        <v>16070610</v>
      </c>
      <c r="H791" s="3">
        <f>INDEX(param!$E$2:$E$5,MATCH(Table10[[#This Row],[Moda]],param!$A$2:$A$5,0))</f>
        <v>3000</v>
      </c>
    </row>
    <row r="792" spans="1:8" x14ac:dyDescent="0.25">
      <c r="A792" s="22" t="s">
        <v>58</v>
      </c>
      <c r="B792" s="23" t="s">
        <v>53</v>
      </c>
      <c r="C792" t="s">
        <v>137</v>
      </c>
      <c r="D792">
        <f>INDEX(distances!$B$2:$AU$47,MATCH(A792,distances!$A$2:$A$47,0),MATCH(B792,distances!$B$1:$AU$1,0))</f>
        <v>252</v>
      </c>
      <c r="E792" s="7">
        <f>IF(Table10[[#This Row],[Asal]]="Jakarta",INDEX(param!$C$2:$E$5,MATCH(Table10[[#This Row],[Moda]],param!$A$2:$A$5,0),1),INDEX(param!$C$6:$E$9,MATCH(Table10[[#This Row],[Moda]],param!$A$6:$A$9,0),1))</f>
        <v>64807</v>
      </c>
      <c r="F792" s="7">
        <f>IF(Table10[[#This Row],[Asal]]="Jakarta",INDEX(param!$C$2:$E$5,MATCH(Table10[[#This Row],[Moda]],param!$A$2:$A$5,0),2),INDEX(param!$C$6:$E$9,MATCH(Table10[[#This Row],[Moda]],param!$A$6:$A$9,0),2))</f>
        <v>94533</v>
      </c>
      <c r="G792" s="7">
        <f>Table10[[#This Row],[jarak_param]]*Table10[[#This Row],[jarak]]</f>
        <v>23822316</v>
      </c>
      <c r="H792" s="3">
        <f>INDEX(param!$E$2:$E$5,MATCH(Table10[[#This Row],[Moda]],param!$A$2:$A$5,0))</f>
        <v>3000</v>
      </c>
    </row>
    <row r="793" spans="1:8" x14ac:dyDescent="0.25">
      <c r="A793" s="20" t="s">
        <v>58</v>
      </c>
      <c r="B793" s="21" t="s">
        <v>50</v>
      </c>
      <c r="C793" t="s">
        <v>137</v>
      </c>
      <c r="D793">
        <f>INDEX(distances!$B$2:$AU$47,MATCH(A793,distances!$A$2:$A$47,0),MATCH(B793,distances!$B$1:$AU$1,0))</f>
        <v>460</v>
      </c>
      <c r="E793" s="7">
        <f>IF(Table10[[#This Row],[Asal]]="Jakarta",INDEX(param!$C$2:$E$5,MATCH(Table10[[#This Row],[Moda]],param!$A$2:$A$5,0),1),INDEX(param!$C$6:$E$9,MATCH(Table10[[#This Row],[Moda]],param!$A$6:$A$9,0),1))</f>
        <v>64807</v>
      </c>
      <c r="F793" s="7">
        <f>IF(Table10[[#This Row],[Asal]]="Jakarta",INDEX(param!$C$2:$E$5,MATCH(Table10[[#This Row],[Moda]],param!$A$2:$A$5,0),2),INDEX(param!$C$6:$E$9,MATCH(Table10[[#This Row],[Moda]],param!$A$6:$A$9,0),2))</f>
        <v>94533</v>
      </c>
      <c r="G793" s="7">
        <f>Table10[[#This Row],[jarak_param]]*Table10[[#This Row],[jarak]]</f>
        <v>43485180</v>
      </c>
      <c r="H793" s="3">
        <f>INDEX(param!$E$2:$E$5,MATCH(Table10[[#This Row],[Moda]],param!$A$2:$A$5,0))</f>
        <v>3000</v>
      </c>
    </row>
    <row r="794" spans="1:8" x14ac:dyDescent="0.25">
      <c r="A794" s="22" t="s">
        <v>58</v>
      </c>
      <c r="B794" s="23" t="s">
        <v>50</v>
      </c>
      <c r="C794" t="s">
        <v>137</v>
      </c>
      <c r="D794">
        <f>INDEX(distances!$B$2:$AU$47,MATCH(A794,distances!$A$2:$A$47,0),MATCH(B794,distances!$B$1:$AU$1,0))</f>
        <v>460</v>
      </c>
      <c r="E794" s="7">
        <f>IF(Table10[[#This Row],[Asal]]="Jakarta",INDEX(param!$C$2:$E$5,MATCH(Table10[[#This Row],[Moda]],param!$A$2:$A$5,0),1),INDEX(param!$C$6:$E$9,MATCH(Table10[[#This Row],[Moda]],param!$A$6:$A$9,0),1))</f>
        <v>64807</v>
      </c>
      <c r="F794" s="7">
        <f>IF(Table10[[#This Row],[Asal]]="Jakarta",INDEX(param!$C$2:$E$5,MATCH(Table10[[#This Row],[Moda]],param!$A$2:$A$5,0),2),INDEX(param!$C$6:$E$9,MATCH(Table10[[#This Row],[Moda]],param!$A$6:$A$9,0),2))</f>
        <v>94533</v>
      </c>
      <c r="G794" s="7">
        <f>Table10[[#This Row],[jarak_param]]*Table10[[#This Row],[jarak]]</f>
        <v>43485180</v>
      </c>
      <c r="H794" s="3">
        <f>INDEX(param!$E$2:$E$5,MATCH(Table10[[#This Row],[Moda]],param!$A$2:$A$5,0))</f>
        <v>3000</v>
      </c>
    </row>
    <row r="795" spans="1:8" x14ac:dyDescent="0.25">
      <c r="A795" s="20" t="s">
        <v>58</v>
      </c>
      <c r="B795" s="21" t="s">
        <v>54</v>
      </c>
      <c r="C795" t="s">
        <v>137</v>
      </c>
      <c r="D795">
        <f>INDEX(distances!$B$2:$AU$47,MATCH(A795,distances!$A$2:$A$47,0),MATCH(B795,distances!$B$1:$AU$1,0))</f>
        <v>170</v>
      </c>
      <c r="E795" s="7">
        <f>IF(Table10[[#This Row],[Asal]]="Jakarta",INDEX(param!$C$2:$E$5,MATCH(Table10[[#This Row],[Moda]],param!$A$2:$A$5,0),1),INDEX(param!$C$6:$E$9,MATCH(Table10[[#This Row],[Moda]],param!$A$6:$A$9,0),1))</f>
        <v>64807</v>
      </c>
      <c r="F795" s="7">
        <f>IF(Table10[[#This Row],[Asal]]="Jakarta",INDEX(param!$C$2:$E$5,MATCH(Table10[[#This Row],[Moda]],param!$A$2:$A$5,0),2),INDEX(param!$C$6:$E$9,MATCH(Table10[[#This Row],[Moda]],param!$A$6:$A$9,0),2))</f>
        <v>94533</v>
      </c>
      <c r="G795" s="7">
        <f>Table10[[#This Row],[jarak_param]]*Table10[[#This Row],[jarak]]</f>
        <v>16070610</v>
      </c>
      <c r="H795" s="3">
        <f>INDEX(param!$E$2:$E$5,MATCH(Table10[[#This Row],[Moda]],param!$A$2:$A$5,0))</f>
        <v>3000</v>
      </c>
    </row>
    <row r="796" spans="1:8" x14ac:dyDescent="0.25">
      <c r="A796" s="22" t="s">
        <v>58</v>
      </c>
      <c r="B796" s="23" t="s">
        <v>53</v>
      </c>
      <c r="C796" t="s">
        <v>137</v>
      </c>
      <c r="D796">
        <f>INDEX(distances!$B$2:$AU$47,MATCH(A796,distances!$A$2:$A$47,0),MATCH(B796,distances!$B$1:$AU$1,0))</f>
        <v>252</v>
      </c>
      <c r="E796" s="7">
        <f>IF(Table10[[#This Row],[Asal]]="Jakarta",INDEX(param!$C$2:$E$5,MATCH(Table10[[#This Row],[Moda]],param!$A$2:$A$5,0),1),INDEX(param!$C$6:$E$9,MATCH(Table10[[#This Row],[Moda]],param!$A$6:$A$9,0),1))</f>
        <v>64807</v>
      </c>
      <c r="F796" s="7">
        <f>IF(Table10[[#This Row],[Asal]]="Jakarta",INDEX(param!$C$2:$E$5,MATCH(Table10[[#This Row],[Moda]],param!$A$2:$A$5,0),2),INDEX(param!$C$6:$E$9,MATCH(Table10[[#This Row],[Moda]],param!$A$6:$A$9,0),2))</f>
        <v>94533</v>
      </c>
      <c r="G796" s="7">
        <f>Table10[[#This Row],[jarak_param]]*Table10[[#This Row],[jarak]]</f>
        <v>23822316</v>
      </c>
      <c r="H796" s="3">
        <f>INDEX(param!$E$2:$E$5,MATCH(Table10[[#This Row],[Moda]],param!$A$2:$A$5,0))</f>
        <v>3000</v>
      </c>
    </row>
    <row r="797" spans="1:8" x14ac:dyDescent="0.25">
      <c r="A797" s="20" t="s">
        <v>58</v>
      </c>
      <c r="B797" s="21" t="s">
        <v>50</v>
      </c>
      <c r="C797" t="s">
        <v>137</v>
      </c>
      <c r="D797">
        <f>INDEX(distances!$B$2:$AU$47,MATCH(A797,distances!$A$2:$A$47,0),MATCH(B797,distances!$B$1:$AU$1,0))</f>
        <v>460</v>
      </c>
      <c r="E797" s="7">
        <f>IF(Table10[[#This Row],[Asal]]="Jakarta",INDEX(param!$C$2:$E$5,MATCH(Table10[[#This Row],[Moda]],param!$A$2:$A$5,0),1),INDEX(param!$C$6:$E$9,MATCH(Table10[[#This Row],[Moda]],param!$A$6:$A$9,0),1))</f>
        <v>64807</v>
      </c>
      <c r="F797" s="7">
        <f>IF(Table10[[#This Row],[Asal]]="Jakarta",INDEX(param!$C$2:$E$5,MATCH(Table10[[#This Row],[Moda]],param!$A$2:$A$5,0),2),INDEX(param!$C$6:$E$9,MATCH(Table10[[#This Row],[Moda]],param!$A$6:$A$9,0),2))</f>
        <v>94533</v>
      </c>
      <c r="G797" s="7">
        <f>Table10[[#This Row],[jarak_param]]*Table10[[#This Row],[jarak]]</f>
        <v>43485180</v>
      </c>
      <c r="H797" s="3">
        <f>INDEX(param!$E$2:$E$5,MATCH(Table10[[#This Row],[Moda]],param!$A$2:$A$5,0))</f>
        <v>3000</v>
      </c>
    </row>
    <row r="798" spans="1:8" x14ac:dyDescent="0.25">
      <c r="A798" s="22" t="s">
        <v>58</v>
      </c>
      <c r="B798" s="23" t="s">
        <v>50</v>
      </c>
      <c r="C798" t="s">
        <v>137</v>
      </c>
      <c r="D798">
        <f>INDEX(distances!$B$2:$AU$47,MATCH(A798,distances!$A$2:$A$47,0),MATCH(B798,distances!$B$1:$AU$1,0))</f>
        <v>460</v>
      </c>
      <c r="E798" s="7">
        <f>IF(Table10[[#This Row],[Asal]]="Jakarta",INDEX(param!$C$2:$E$5,MATCH(Table10[[#This Row],[Moda]],param!$A$2:$A$5,0),1),INDEX(param!$C$6:$E$9,MATCH(Table10[[#This Row],[Moda]],param!$A$6:$A$9,0),1))</f>
        <v>64807</v>
      </c>
      <c r="F798" s="7">
        <f>IF(Table10[[#This Row],[Asal]]="Jakarta",INDEX(param!$C$2:$E$5,MATCH(Table10[[#This Row],[Moda]],param!$A$2:$A$5,0),2),INDEX(param!$C$6:$E$9,MATCH(Table10[[#This Row],[Moda]],param!$A$6:$A$9,0),2))</f>
        <v>94533</v>
      </c>
      <c r="G798" s="7">
        <f>Table10[[#This Row],[jarak_param]]*Table10[[#This Row],[jarak]]</f>
        <v>43485180</v>
      </c>
      <c r="H798" s="3">
        <f>INDEX(param!$E$2:$E$5,MATCH(Table10[[#This Row],[Moda]],param!$A$2:$A$5,0))</f>
        <v>3000</v>
      </c>
    </row>
    <row r="799" spans="1:8" x14ac:dyDescent="0.25">
      <c r="A799" s="20" t="s">
        <v>58</v>
      </c>
      <c r="B799" s="21" t="s">
        <v>54</v>
      </c>
      <c r="C799" t="s">
        <v>137</v>
      </c>
      <c r="D799">
        <f>INDEX(distances!$B$2:$AU$47,MATCH(A799,distances!$A$2:$A$47,0),MATCH(B799,distances!$B$1:$AU$1,0))</f>
        <v>170</v>
      </c>
      <c r="E799" s="7">
        <f>IF(Table10[[#This Row],[Asal]]="Jakarta",INDEX(param!$C$2:$E$5,MATCH(Table10[[#This Row],[Moda]],param!$A$2:$A$5,0),1),INDEX(param!$C$6:$E$9,MATCH(Table10[[#This Row],[Moda]],param!$A$6:$A$9,0),1))</f>
        <v>64807</v>
      </c>
      <c r="F799" s="7">
        <f>IF(Table10[[#This Row],[Asal]]="Jakarta",INDEX(param!$C$2:$E$5,MATCH(Table10[[#This Row],[Moda]],param!$A$2:$A$5,0),2),INDEX(param!$C$6:$E$9,MATCH(Table10[[#This Row],[Moda]],param!$A$6:$A$9,0),2))</f>
        <v>94533</v>
      </c>
      <c r="G799" s="7">
        <f>Table10[[#This Row],[jarak_param]]*Table10[[#This Row],[jarak]]</f>
        <v>16070610</v>
      </c>
      <c r="H799" s="3">
        <f>INDEX(param!$E$2:$E$5,MATCH(Table10[[#This Row],[Moda]],param!$A$2:$A$5,0))</f>
        <v>3000</v>
      </c>
    </row>
    <row r="800" spans="1:8" x14ac:dyDescent="0.25">
      <c r="A800" s="22" t="s">
        <v>58</v>
      </c>
      <c r="B800" s="23" t="s">
        <v>53</v>
      </c>
      <c r="C800" t="s">
        <v>137</v>
      </c>
      <c r="D800">
        <f>INDEX(distances!$B$2:$AU$47,MATCH(A800,distances!$A$2:$A$47,0),MATCH(B800,distances!$B$1:$AU$1,0))</f>
        <v>252</v>
      </c>
      <c r="E800" s="7">
        <f>IF(Table10[[#This Row],[Asal]]="Jakarta",INDEX(param!$C$2:$E$5,MATCH(Table10[[#This Row],[Moda]],param!$A$2:$A$5,0),1),INDEX(param!$C$6:$E$9,MATCH(Table10[[#This Row],[Moda]],param!$A$6:$A$9,0),1))</f>
        <v>64807</v>
      </c>
      <c r="F800" s="7">
        <f>IF(Table10[[#This Row],[Asal]]="Jakarta",INDEX(param!$C$2:$E$5,MATCH(Table10[[#This Row],[Moda]],param!$A$2:$A$5,0),2),INDEX(param!$C$6:$E$9,MATCH(Table10[[#This Row],[Moda]],param!$A$6:$A$9,0),2))</f>
        <v>94533</v>
      </c>
      <c r="G800" s="7">
        <f>Table10[[#This Row],[jarak_param]]*Table10[[#This Row],[jarak]]</f>
        <v>23822316</v>
      </c>
      <c r="H800" s="3">
        <f>INDEX(param!$E$2:$E$5,MATCH(Table10[[#This Row],[Moda]],param!$A$2:$A$5,0))</f>
        <v>3000</v>
      </c>
    </row>
    <row r="801" spans="1:8" x14ac:dyDescent="0.25">
      <c r="A801" s="20" t="s">
        <v>58</v>
      </c>
      <c r="B801" s="21" t="s">
        <v>50</v>
      </c>
      <c r="C801" t="s">
        <v>137</v>
      </c>
      <c r="D801">
        <f>INDEX(distances!$B$2:$AU$47,MATCH(A801,distances!$A$2:$A$47,0),MATCH(B801,distances!$B$1:$AU$1,0))</f>
        <v>460</v>
      </c>
      <c r="E801" s="7">
        <f>IF(Table10[[#This Row],[Asal]]="Jakarta",INDEX(param!$C$2:$E$5,MATCH(Table10[[#This Row],[Moda]],param!$A$2:$A$5,0),1),INDEX(param!$C$6:$E$9,MATCH(Table10[[#This Row],[Moda]],param!$A$6:$A$9,0),1))</f>
        <v>64807</v>
      </c>
      <c r="F801" s="7">
        <f>IF(Table10[[#This Row],[Asal]]="Jakarta",INDEX(param!$C$2:$E$5,MATCH(Table10[[#This Row],[Moda]],param!$A$2:$A$5,0),2),INDEX(param!$C$6:$E$9,MATCH(Table10[[#This Row],[Moda]],param!$A$6:$A$9,0),2))</f>
        <v>94533</v>
      </c>
      <c r="G801" s="7">
        <f>Table10[[#This Row],[jarak_param]]*Table10[[#This Row],[jarak]]</f>
        <v>43485180</v>
      </c>
      <c r="H801" s="3">
        <f>INDEX(param!$E$2:$E$5,MATCH(Table10[[#This Row],[Moda]],param!$A$2:$A$5,0))</f>
        <v>3000</v>
      </c>
    </row>
    <row r="802" spans="1:8" x14ac:dyDescent="0.25">
      <c r="A802" s="26" t="s">
        <v>58</v>
      </c>
      <c r="B802" s="27" t="s">
        <v>62</v>
      </c>
      <c r="C802" t="s">
        <v>137</v>
      </c>
      <c r="D802">
        <f>INDEX(distances!$B$2:$AU$47,MATCH(A802,distances!$A$2:$A$47,0),MATCH(B802,distances!$B$1:$AU$1,0))</f>
        <v>359</v>
      </c>
      <c r="E802" s="7">
        <f>IF(Table10[[#This Row],[Asal]]="Jakarta",INDEX(param!$C$2:$E$5,MATCH(Table10[[#This Row],[Moda]],param!$A$2:$A$5,0),1),INDEX(param!$C$6:$E$9,MATCH(Table10[[#This Row],[Moda]],param!$A$6:$A$9,0),1))</f>
        <v>64807</v>
      </c>
      <c r="F802" s="7">
        <f>IF(Table10[[#This Row],[Asal]]="Jakarta",INDEX(param!$C$2:$E$5,MATCH(Table10[[#This Row],[Moda]],param!$A$2:$A$5,0),2),INDEX(param!$C$6:$E$9,MATCH(Table10[[#This Row],[Moda]],param!$A$6:$A$9,0),2))</f>
        <v>94533</v>
      </c>
      <c r="G802" s="7">
        <f>Table10[[#This Row],[jarak_param]]*Table10[[#This Row],[jarak]]</f>
        <v>33937347</v>
      </c>
      <c r="H802" s="3">
        <f>INDEX(param!$E$2:$E$5,MATCH(Table10[[#This Row],[Moda]],param!$A$2:$A$5,0))</f>
        <v>3000</v>
      </c>
    </row>
    <row r="803" spans="1:8" x14ac:dyDescent="0.25">
      <c r="A803" s="24" t="s">
        <v>58</v>
      </c>
      <c r="B803" s="25" t="s">
        <v>62</v>
      </c>
      <c r="C803" t="s">
        <v>137</v>
      </c>
      <c r="D803">
        <f>INDEX(distances!$B$2:$AU$47,MATCH(A803,distances!$A$2:$A$47,0),MATCH(B803,distances!$B$1:$AU$1,0))</f>
        <v>359</v>
      </c>
      <c r="E803" s="7">
        <f>IF(Table10[[#This Row],[Asal]]="Jakarta",INDEX(param!$C$2:$E$5,MATCH(Table10[[#This Row],[Moda]],param!$A$2:$A$5,0),1),INDEX(param!$C$6:$E$9,MATCH(Table10[[#This Row],[Moda]],param!$A$6:$A$9,0),1))</f>
        <v>64807</v>
      </c>
      <c r="F803" s="7">
        <f>IF(Table10[[#This Row],[Asal]]="Jakarta",INDEX(param!$C$2:$E$5,MATCH(Table10[[#This Row],[Moda]],param!$A$2:$A$5,0),2),INDEX(param!$C$6:$E$9,MATCH(Table10[[#This Row],[Moda]],param!$A$6:$A$9,0),2))</f>
        <v>94533</v>
      </c>
      <c r="G803" s="7">
        <f>Table10[[#This Row],[jarak_param]]*Table10[[#This Row],[jarak]]</f>
        <v>33937347</v>
      </c>
      <c r="H803" s="3">
        <f>INDEX(param!$E$2:$E$5,MATCH(Table10[[#This Row],[Moda]],param!$A$2:$A$5,0))</f>
        <v>3000</v>
      </c>
    </row>
    <row r="804" spans="1:8" x14ac:dyDescent="0.25">
      <c r="A804" s="26" t="s">
        <v>58</v>
      </c>
      <c r="B804" s="27" t="s">
        <v>55</v>
      </c>
      <c r="C804" t="s">
        <v>137</v>
      </c>
      <c r="D804">
        <f>INDEX(distances!$B$2:$AU$47,MATCH(A804,distances!$A$2:$A$47,0),MATCH(B804,distances!$B$1:$AU$1,0))</f>
        <v>200</v>
      </c>
      <c r="E804" s="7">
        <f>IF(Table10[[#This Row],[Asal]]="Jakarta",INDEX(param!$C$2:$E$5,MATCH(Table10[[#This Row],[Moda]],param!$A$2:$A$5,0),1),INDEX(param!$C$6:$E$9,MATCH(Table10[[#This Row],[Moda]],param!$A$6:$A$9,0),1))</f>
        <v>64807</v>
      </c>
      <c r="F804" s="7">
        <f>IF(Table10[[#This Row],[Asal]]="Jakarta",INDEX(param!$C$2:$E$5,MATCH(Table10[[#This Row],[Moda]],param!$A$2:$A$5,0),2),INDEX(param!$C$6:$E$9,MATCH(Table10[[#This Row],[Moda]],param!$A$6:$A$9,0),2))</f>
        <v>94533</v>
      </c>
      <c r="G804" s="7">
        <f>Table10[[#This Row],[jarak_param]]*Table10[[#This Row],[jarak]]</f>
        <v>18906600</v>
      </c>
      <c r="H804" s="3">
        <f>INDEX(param!$E$2:$E$5,MATCH(Table10[[#This Row],[Moda]],param!$A$2:$A$5,0))</f>
        <v>3000</v>
      </c>
    </row>
    <row r="805" spans="1:8" x14ac:dyDescent="0.25">
      <c r="A805" s="24" t="s">
        <v>58</v>
      </c>
      <c r="B805" s="25" t="s">
        <v>54</v>
      </c>
      <c r="C805" t="s">
        <v>137</v>
      </c>
      <c r="D805">
        <f>INDEX(distances!$B$2:$AU$47,MATCH(A805,distances!$A$2:$A$47,0),MATCH(B805,distances!$B$1:$AU$1,0))</f>
        <v>170</v>
      </c>
      <c r="E805" s="7">
        <f>IF(Table10[[#This Row],[Asal]]="Jakarta",INDEX(param!$C$2:$E$5,MATCH(Table10[[#This Row],[Moda]],param!$A$2:$A$5,0),1),INDEX(param!$C$6:$E$9,MATCH(Table10[[#This Row],[Moda]],param!$A$6:$A$9,0),1))</f>
        <v>64807</v>
      </c>
      <c r="F805" s="7">
        <f>IF(Table10[[#This Row],[Asal]]="Jakarta",INDEX(param!$C$2:$E$5,MATCH(Table10[[#This Row],[Moda]],param!$A$2:$A$5,0),2),INDEX(param!$C$6:$E$9,MATCH(Table10[[#This Row],[Moda]],param!$A$6:$A$9,0),2))</f>
        <v>94533</v>
      </c>
      <c r="G805" s="7">
        <f>Table10[[#This Row],[jarak_param]]*Table10[[#This Row],[jarak]]</f>
        <v>16070610</v>
      </c>
      <c r="H805" s="3">
        <f>INDEX(param!$E$2:$E$5,MATCH(Table10[[#This Row],[Moda]],param!$A$2:$A$5,0))</f>
        <v>3000</v>
      </c>
    </row>
    <row r="806" spans="1:8" x14ac:dyDescent="0.25">
      <c r="A806" s="26" t="s">
        <v>58</v>
      </c>
      <c r="B806" s="27" t="s">
        <v>55</v>
      </c>
      <c r="C806" t="s">
        <v>137</v>
      </c>
      <c r="D806">
        <f>INDEX(distances!$B$2:$AU$47,MATCH(A806,distances!$A$2:$A$47,0),MATCH(B806,distances!$B$1:$AU$1,0))</f>
        <v>200</v>
      </c>
      <c r="E806" s="7">
        <f>IF(Table10[[#This Row],[Asal]]="Jakarta",INDEX(param!$C$2:$E$5,MATCH(Table10[[#This Row],[Moda]],param!$A$2:$A$5,0),1),INDEX(param!$C$6:$E$9,MATCH(Table10[[#This Row],[Moda]],param!$A$6:$A$9,0),1))</f>
        <v>64807</v>
      </c>
      <c r="F806" s="7">
        <f>IF(Table10[[#This Row],[Asal]]="Jakarta",INDEX(param!$C$2:$E$5,MATCH(Table10[[#This Row],[Moda]],param!$A$2:$A$5,0),2),INDEX(param!$C$6:$E$9,MATCH(Table10[[#This Row],[Moda]],param!$A$6:$A$9,0),2))</f>
        <v>94533</v>
      </c>
      <c r="G806" s="7">
        <f>Table10[[#This Row],[jarak_param]]*Table10[[#This Row],[jarak]]</f>
        <v>18906600</v>
      </c>
      <c r="H806" s="3">
        <f>INDEX(param!$E$2:$E$5,MATCH(Table10[[#This Row],[Moda]],param!$A$2:$A$5,0))</f>
        <v>3000</v>
      </c>
    </row>
    <row r="807" spans="1:8" x14ac:dyDescent="0.25">
      <c r="A807" s="24" t="s">
        <v>58</v>
      </c>
      <c r="B807" s="25" t="s">
        <v>59</v>
      </c>
      <c r="C807" t="s">
        <v>137</v>
      </c>
      <c r="D807">
        <f>INDEX(distances!$B$2:$AU$47,MATCH(A807,distances!$A$2:$A$47,0),MATCH(B807,distances!$B$1:$AU$1,0))</f>
        <v>123</v>
      </c>
      <c r="E807" s="7">
        <f>IF(Table10[[#This Row],[Asal]]="Jakarta",INDEX(param!$C$2:$E$5,MATCH(Table10[[#This Row],[Moda]],param!$A$2:$A$5,0),1),INDEX(param!$C$6:$E$9,MATCH(Table10[[#This Row],[Moda]],param!$A$6:$A$9,0),1))</f>
        <v>64807</v>
      </c>
      <c r="F807" s="7">
        <f>IF(Table10[[#This Row],[Asal]]="Jakarta",INDEX(param!$C$2:$E$5,MATCH(Table10[[#This Row],[Moda]],param!$A$2:$A$5,0),2),INDEX(param!$C$6:$E$9,MATCH(Table10[[#This Row],[Moda]],param!$A$6:$A$9,0),2))</f>
        <v>94533</v>
      </c>
      <c r="G807" s="7">
        <f>Table10[[#This Row],[jarak_param]]*Table10[[#This Row],[jarak]]</f>
        <v>11627559</v>
      </c>
      <c r="H807" s="3">
        <f>INDEX(param!$E$2:$E$5,MATCH(Table10[[#This Row],[Moda]],param!$A$2:$A$5,0))</f>
        <v>3000</v>
      </c>
    </row>
    <row r="808" spans="1:8" x14ac:dyDescent="0.25">
      <c r="A808" s="26" t="s">
        <v>58</v>
      </c>
      <c r="B808" s="27" t="s">
        <v>59</v>
      </c>
      <c r="C808" t="s">
        <v>137</v>
      </c>
      <c r="D808">
        <f>INDEX(distances!$B$2:$AU$47,MATCH(A808,distances!$A$2:$A$47,0),MATCH(B808,distances!$B$1:$AU$1,0))</f>
        <v>123</v>
      </c>
      <c r="E808" s="7">
        <f>IF(Table10[[#This Row],[Asal]]="Jakarta",INDEX(param!$C$2:$E$5,MATCH(Table10[[#This Row],[Moda]],param!$A$2:$A$5,0),1),INDEX(param!$C$6:$E$9,MATCH(Table10[[#This Row],[Moda]],param!$A$6:$A$9,0),1))</f>
        <v>64807</v>
      </c>
      <c r="F808" s="7">
        <f>IF(Table10[[#This Row],[Asal]]="Jakarta",INDEX(param!$C$2:$E$5,MATCH(Table10[[#This Row],[Moda]],param!$A$2:$A$5,0),2),INDEX(param!$C$6:$E$9,MATCH(Table10[[#This Row],[Moda]],param!$A$6:$A$9,0),2))</f>
        <v>94533</v>
      </c>
      <c r="G808" s="7">
        <f>Table10[[#This Row],[jarak_param]]*Table10[[#This Row],[jarak]]</f>
        <v>11627559</v>
      </c>
      <c r="H808" s="3">
        <f>INDEX(param!$E$2:$E$5,MATCH(Table10[[#This Row],[Moda]],param!$A$2:$A$5,0))</f>
        <v>3000</v>
      </c>
    </row>
    <row r="809" spans="1:8" x14ac:dyDescent="0.25">
      <c r="A809" s="24" t="s">
        <v>47</v>
      </c>
      <c r="B809" s="25" t="s">
        <v>50</v>
      </c>
      <c r="C809" t="s">
        <v>137</v>
      </c>
      <c r="D809">
        <f>INDEX(distances!$B$2:$AU$47,MATCH(A809,distances!$A$2:$A$47,0),MATCH(B809,distances!$B$1:$AU$1,0))</f>
        <v>128</v>
      </c>
      <c r="E809" s="7">
        <f>IF(Table10[[#This Row],[Asal]]="Jakarta",INDEX(param!$C$2:$E$5,MATCH(Table10[[#This Row],[Moda]],param!$A$2:$A$5,0),1),INDEX(param!$C$6:$E$9,MATCH(Table10[[#This Row],[Moda]],param!$A$6:$A$9,0),1))</f>
        <v>64807</v>
      </c>
      <c r="F809" s="7">
        <f>IF(Table10[[#This Row],[Asal]]="Jakarta",INDEX(param!$C$2:$E$5,MATCH(Table10[[#This Row],[Moda]],param!$A$2:$A$5,0),2),INDEX(param!$C$6:$E$9,MATCH(Table10[[#This Row],[Moda]],param!$A$6:$A$9,0),2))</f>
        <v>94533</v>
      </c>
      <c r="G809" s="7">
        <f>Table10[[#This Row],[jarak_param]]*Table10[[#This Row],[jarak]]</f>
        <v>12100224</v>
      </c>
      <c r="H809" s="3">
        <f>INDEX(param!$E$2:$E$5,MATCH(Table10[[#This Row],[Moda]],param!$A$2:$A$5,0))</f>
        <v>3000</v>
      </c>
    </row>
    <row r="810" spans="1:8" x14ac:dyDescent="0.25">
      <c r="A810" s="26" t="s">
        <v>47</v>
      </c>
      <c r="B810" s="27" t="s">
        <v>53</v>
      </c>
      <c r="C810" t="s">
        <v>137</v>
      </c>
      <c r="D810">
        <f>INDEX(distances!$B$2:$AU$47,MATCH(A810,distances!$A$2:$A$47,0),MATCH(B810,distances!$B$1:$AU$1,0))</f>
        <v>338</v>
      </c>
      <c r="E810" s="7">
        <f>IF(Table10[[#This Row],[Asal]]="Jakarta",INDEX(param!$C$2:$E$5,MATCH(Table10[[#This Row],[Moda]],param!$A$2:$A$5,0),1),INDEX(param!$C$6:$E$9,MATCH(Table10[[#This Row],[Moda]],param!$A$6:$A$9,0),1))</f>
        <v>64807</v>
      </c>
      <c r="F810" s="7">
        <f>IF(Table10[[#This Row],[Asal]]="Jakarta",INDEX(param!$C$2:$E$5,MATCH(Table10[[#This Row],[Moda]],param!$A$2:$A$5,0),2),INDEX(param!$C$6:$E$9,MATCH(Table10[[#This Row],[Moda]],param!$A$6:$A$9,0),2))</f>
        <v>94533</v>
      </c>
      <c r="G810" s="7">
        <f>Table10[[#This Row],[jarak_param]]*Table10[[#This Row],[jarak]]</f>
        <v>31952154</v>
      </c>
      <c r="H810" s="3">
        <f>INDEX(param!$E$2:$E$5,MATCH(Table10[[#This Row],[Moda]],param!$A$2:$A$5,0))</f>
        <v>3000</v>
      </c>
    </row>
    <row r="811" spans="1:8" x14ac:dyDescent="0.25">
      <c r="A811" s="24" t="s">
        <v>47</v>
      </c>
      <c r="B811" s="25" t="s">
        <v>55</v>
      </c>
      <c r="C811" t="s">
        <v>137</v>
      </c>
      <c r="D811">
        <f>INDEX(distances!$B$2:$AU$47,MATCH(A811,distances!$A$2:$A$47,0),MATCH(B811,distances!$B$1:$AU$1,0))</f>
        <v>475</v>
      </c>
      <c r="E811" s="7">
        <f>IF(Table10[[#This Row],[Asal]]="Jakarta",INDEX(param!$C$2:$E$5,MATCH(Table10[[#This Row],[Moda]],param!$A$2:$A$5,0),1),INDEX(param!$C$6:$E$9,MATCH(Table10[[#This Row],[Moda]],param!$A$6:$A$9,0),1))</f>
        <v>64807</v>
      </c>
      <c r="F811" s="7">
        <f>IF(Table10[[#This Row],[Asal]]="Jakarta",INDEX(param!$C$2:$E$5,MATCH(Table10[[#This Row],[Moda]],param!$A$2:$A$5,0),2),INDEX(param!$C$6:$E$9,MATCH(Table10[[#This Row],[Moda]],param!$A$6:$A$9,0),2))</f>
        <v>94533</v>
      </c>
      <c r="G811" s="7">
        <f>Table10[[#This Row],[jarak_param]]*Table10[[#This Row],[jarak]]</f>
        <v>44903175</v>
      </c>
      <c r="H811" s="3">
        <f>INDEX(param!$E$2:$E$5,MATCH(Table10[[#This Row],[Moda]],param!$A$2:$A$5,0))</f>
        <v>3000</v>
      </c>
    </row>
    <row r="812" spans="1:8" x14ac:dyDescent="0.25">
      <c r="A812" s="26" t="s">
        <v>47</v>
      </c>
      <c r="B812" s="27" t="s">
        <v>57</v>
      </c>
      <c r="C812" t="s">
        <v>137</v>
      </c>
      <c r="D812">
        <f>INDEX(distances!$B$2:$AU$47,MATCH(A812,distances!$A$2:$A$47,0),MATCH(B812,distances!$B$1:$AU$1,0))</f>
        <v>643</v>
      </c>
      <c r="E812" s="7">
        <f>IF(Table10[[#This Row],[Asal]]="Jakarta",INDEX(param!$C$2:$E$5,MATCH(Table10[[#This Row],[Moda]],param!$A$2:$A$5,0),1),INDEX(param!$C$6:$E$9,MATCH(Table10[[#This Row],[Moda]],param!$A$6:$A$9,0),1))</f>
        <v>64807</v>
      </c>
      <c r="F812" s="7">
        <f>IF(Table10[[#This Row],[Asal]]="Jakarta",INDEX(param!$C$2:$E$5,MATCH(Table10[[#This Row],[Moda]],param!$A$2:$A$5,0),2),INDEX(param!$C$6:$E$9,MATCH(Table10[[#This Row],[Moda]],param!$A$6:$A$9,0),2))</f>
        <v>94533</v>
      </c>
      <c r="G812" s="7">
        <f>Table10[[#This Row],[jarak_param]]*Table10[[#This Row],[jarak]]</f>
        <v>60784719</v>
      </c>
      <c r="H812" s="3">
        <f>INDEX(param!$E$2:$E$5,MATCH(Table10[[#This Row],[Moda]],param!$A$2:$A$5,0))</f>
        <v>3000</v>
      </c>
    </row>
    <row r="813" spans="1:8" x14ac:dyDescent="0.25">
      <c r="A813" s="24" t="s">
        <v>47</v>
      </c>
      <c r="B813" s="25" t="s">
        <v>59</v>
      </c>
      <c r="C813" t="s">
        <v>137</v>
      </c>
      <c r="D813">
        <f>INDEX(distances!$B$2:$AU$47,MATCH(A813,distances!$A$2:$A$47,0),MATCH(B813,distances!$B$1:$AU$1,0))</f>
        <v>676</v>
      </c>
      <c r="E813" s="7">
        <f>IF(Table10[[#This Row],[Asal]]="Jakarta",INDEX(param!$C$2:$E$5,MATCH(Table10[[#This Row],[Moda]],param!$A$2:$A$5,0),1),INDEX(param!$C$6:$E$9,MATCH(Table10[[#This Row],[Moda]],param!$A$6:$A$9,0),1))</f>
        <v>64807</v>
      </c>
      <c r="F813" s="7">
        <f>IF(Table10[[#This Row],[Asal]]="Jakarta",INDEX(param!$C$2:$E$5,MATCH(Table10[[#This Row],[Moda]],param!$A$2:$A$5,0),2),INDEX(param!$C$6:$E$9,MATCH(Table10[[#This Row],[Moda]],param!$A$6:$A$9,0),2))</f>
        <v>94533</v>
      </c>
      <c r="G813" s="7">
        <f>Table10[[#This Row],[jarak_param]]*Table10[[#This Row],[jarak]]</f>
        <v>63904308</v>
      </c>
      <c r="H813" s="3">
        <f>INDEX(param!$E$2:$E$5,MATCH(Table10[[#This Row],[Moda]],param!$A$2:$A$5,0))</f>
        <v>3000</v>
      </c>
    </row>
    <row r="814" spans="1:8" x14ac:dyDescent="0.25">
      <c r="A814" s="26" t="s">
        <v>47</v>
      </c>
      <c r="B814" s="27" t="s">
        <v>60</v>
      </c>
      <c r="C814" t="s">
        <v>137</v>
      </c>
      <c r="D814">
        <f>INDEX(distances!$B$2:$AU$47,MATCH(A814,distances!$A$2:$A$47,0),MATCH(B814,distances!$B$1:$AU$1,0))</f>
        <v>856</v>
      </c>
      <c r="E814" s="7">
        <f>IF(Table10[[#This Row],[Asal]]="Jakarta",INDEX(param!$C$2:$E$5,MATCH(Table10[[#This Row],[Moda]],param!$A$2:$A$5,0),1),INDEX(param!$C$6:$E$9,MATCH(Table10[[#This Row],[Moda]],param!$A$6:$A$9,0),1))</f>
        <v>64807</v>
      </c>
      <c r="F814" s="7">
        <f>IF(Table10[[#This Row],[Asal]]="Jakarta",INDEX(param!$C$2:$E$5,MATCH(Table10[[#This Row],[Moda]],param!$A$2:$A$5,0),2),INDEX(param!$C$6:$E$9,MATCH(Table10[[#This Row],[Moda]],param!$A$6:$A$9,0),2))</f>
        <v>94533</v>
      </c>
      <c r="G814" s="7">
        <f>Table10[[#This Row],[jarak_param]]*Table10[[#This Row],[jarak]]</f>
        <v>80920248</v>
      </c>
      <c r="H814" s="3">
        <f>INDEX(param!$E$2:$E$5,MATCH(Table10[[#This Row],[Moda]],param!$A$2:$A$5,0))</f>
        <v>3000</v>
      </c>
    </row>
    <row r="815" spans="1:8" x14ac:dyDescent="0.25">
      <c r="A815" s="20" t="s">
        <v>59</v>
      </c>
      <c r="B815" s="21" t="s">
        <v>50</v>
      </c>
      <c r="C815" t="s">
        <v>137</v>
      </c>
      <c r="D815">
        <f>INDEX(distances!$B$2:$AU$47,MATCH(A815,distances!$A$2:$A$47,0),MATCH(B815,distances!$B$1:$AU$1,0))</f>
        <v>554</v>
      </c>
      <c r="E815" s="7">
        <f>IF(Table10[[#This Row],[Asal]]="Jakarta",INDEX(param!$C$2:$E$5,MATCH(Table10[[#This Row],[Moda]],param!$A$2:$A$5,0),1),INDEX(param!$C$6:$E$9,MATCH(Table10[[#This Row],[Moda]],param!$A$6:$A$9,0),1))</f>
        <v>64807</v>
      </c>
      <c r="F815" s="7">
        <f>IF(Table10[[#This Row],[Asal]]="Jakarta",INDEX(param!$C$2:$E$5,MATCH(Table10[[#This Row],[Moda]],param!$A$2:$A$5,0),2),INDEX(param!$C$6:$E$9,MATCH(Table10[[#This Row],[Moda]],param!$A$6:$A$9,0),2))</f>
        <v>94533</v>
      </c>
      <c r="G815" s="7">
        <f>Table10[[#This Row],[jarak_param]]*Table10[[#This Row],[jarak]]</f>
        <v>52371282</v>
      </c>
      <c r="H815" s="3">
        <f>INDEX(param!$E$2:$E$5,MATCH(Table10[[#This Row],[Moda]],param!$A$2:$A$5,0))</f>
        <v>3000</v>
      </c>
    </row>
    <row r="816" spans="1:8" x14ac:dyDescent="0.25">
      <c r="A816" s="32" t="s">
        <v>59</v>
      </c>
      <c r="B816" s="33" t="s">
        <v>57</v>
      </c>
      <c r="C816" t="s">
        <v>137</v>
      </c>
      <c r="D816">
        <f>INDEX(distances!$B$2:$AU$47,MATCH(A816,distances!$A$2:$A$47,0),MATCH(B816,distances!$B$1:$AU$1,0))</f>
        <v>66</v>
      </c>
      <c r="E816" s="7">
        <f>IF(Table10[[#This Row],[Asal]]="Jakarta",INDEX(param!$C$2:$E$5,MATCH(Table10[[#This Row],[Moda]],param!$A$2:$A$5,0),1),INDEX(param!$C$6:$E$9,MATCH(Table10[[#This Row],[Moda]],param!$A$6:$A$9,0),1))</f>
        <v>64807</v>
      </c>
      <c r="F816" s="7">
        <f>IF(Table10[[#This Row],[Asal]]="Jakarta",INDEX(param!$C$2:$E$5,MATCH(Table10[[#This Row],[Moda]],param!$A$2:$A$5,0),2),INDEX(param!$C$6:$E$9,MATCH(Table10[[#This Row],[Moda]],param!$A$6:$A$9,0),2))</f>
        <v>94533</v>
      </c>
      <c r="G816" s="7">
        <f>Table10[[#This Row],[jarak_param]]*Table10[[#This Row],[jarak]]</f>
        <v>6239178</v>
      </c>
      <c r="H816" s="3">
        <f>INDEX(param!$E$2:$E$5,MATCH(Table10[[#This Row],[Moda]],param!$A$2:$A$5,0))</f>
        <v>3000</v>
      </c>
    </row>
    <row r="817" spans="1:8" x14ac:dyDescent="0.25">
      <c r="A817" s="30" t="s">
        <v>59</v>
      </c>
      <c r="B817" s="31" t="s">
        <v>55</v>
      </c>
      <c r="C817" t="s">
        <v>137</v>
      </c>
      <c r="D817">
        <f>INDEX(distances!$B$2:$AU$47,MATCH(A817,distances!$A$2:$A$47,0),MATCH(B817,distances!$B$1:$AU$1,0))</f>
        <v>218</v>
      </c>
      <c r="E817" s="7">
        <f>IF(Table10[[#This Row],[Asal]]="Jakarta",INDEX(param!$C$2:$E$5,MATCH(Table10[[#This Row],[Moda]],param!$A$2:$A$5,0),1),INDEX(param!$C$6:$E$9,MATCH(Table10[[#This Row],[Moda]],param!$A$6:$A$9,0),1))</f>
        <v>64807</v>
      </c>
      <c r="F817" s="7">
        <f>IF(Table10[[#This Row],[Asal]]="Jakarta",INDEX(param!$C$2:$E$5,MATCH(Table10[[#This Row],[Moda]],param!$A$2:$A$5,0),2),INDEX(param!$C$6:$E$9,MATCH(Table10[[#This Row],[Moda]],param!$A$6:$A$9,0),2))</f>
        <v>94533</v>
      </c>
      <c r="G817" s="7">
        <f>Table10[[#This Row],[jarak_param]]*Table10[[#This Row],[jarak]]</f>
        <v>20608194</v>
      </c>
      <c r="H817" s="3">
        <f>INDEX(param!$E$2:$E$5,MATCH(Table10[[#This Row],[Moda]],param!$A$2:$A$5,0))</f>
        <v>3000</v>
      </c>
    </row>
    <row r="818" spans="1:8" x14ac:dyDescent="0.25">
      <c r="A818" s="22" t="s">
        <v>59</v>
      </c>
      <c r="B818" s="23" t="s">
        <v>53</v>
      </c>
      <c r="C818" t="s">
        <v>137</v>
      </c>
      <c r="D818">
        <f>INDEX(distances!$B$2:$AU$47,MATCH(A818,distances!$A$2:$A$47,0),MATCH(B818,distances!$B$1:$AU$1,0))</f>
        <v>347</v>
      </c>
      <c r="E818" s="7">
        <f>IF(Table10[[#This Row],[Asal]]="Jakarta",INDEX(param!$C$2:$E$5,MATCH(Table10[[#This Row],[Moda]],param!$A$2:$A$5,0),1),INDEX(param!$C$6:$E$9,MATCH(Table10[[#This Row],[Moda]],param!$A$6:$A$9,0),1))</f>
        <v>64807</v>
      </c>
      <c r="F818" s="7">
        <f>IF(Table10[[#This Row],[Asal]]="Jakarta",INDEX(param!$C$2:$E$5,MATCH(Table10[[#This Row],[Moda]],param!$A$2:$A$5,0),2),INDEX(param!$C$6:$E$9,MATCH(Table10[[#This Row],[Moda]],param!$A$6:$A$9,0),2))</f>
        <v>94533</v>
      </c>
      <c r="G818" s="7">
        <f>Table10[[#This Row],[jarak_param]]*Table10[[#This Row],[jarak]]</f>
        <v>32802951</v>
      </c>
      <c r="H818" s="3">
        <f>INDEX(param!$E$2:$E$5,MATCH(Table10[[#This Row],[Moda]],param!$A$2:$A$5,0))</f>
        <v>3000</v>
      </c>
    </row>
    <row r="819" spans="1:8" x14ac:dyDescent="0.25">
      <c r="A819" s="20" t="s">
        <v>59</v>
      </c>
      <c r="B819" s="21" t="s">
        <v>50</v>
      </c>
      <c r="C819" t="s">
        <v>137</v>
      </c>
      <c r="D819">
        <f>INDEX(distances!$B$2:$AU$47,MATCH(A819,distances!$A$2:$A$47,0),MATCH(B819,distances!$B$1:$AU$1,0))</f>
        <v>554</v>
      </c>
      <c r="E819" s="7">
        <f>IF(Table10[[#This Row],[Asal]]="Jakarta",INDEX(param!$C$2:$E$5,MATCH(Table10[[#This Row],[Moda]],param!$A$2:$A$5,0),1),INDEX(param!$C$6:$E$9,MATCH(Table10[[#This Row],[Moda]],param!$A$6:$A$9,0),1))</f>
        <v>64807</v>
      </c>
      <c r="F819" s="7">
        <f>IF(Table10[[#This Row],[Asal]]="Jakarta",INDEX(param!$C$2:$E$5,MATCH(Table10[[#This Row],[Moda]],param!$A$2:$A$5,0),2),INDEX(param!$C$6:$E$9,MATCH(Table10[[#This Row],[Moda]],param!$A$6:$A$9,0),2))</f>
        <v>94533</v>
      </c>
      <c r="G819" s="7">
        <f>Table10[[#This Row],[jarak_param]]*Table10[[#This Row],[jarak]]</f>
        <v>52371282</v>
      </c>
      <c r="H819" s="3">
        <f>INDEX(param!$E$2:$E$5,MATCH(Table10[[#This Row],[Moda]],param!$A$2:$A$5,0))</f>
        <v>3000</v>
      </c>
    </row>
    <row r="820" spans="1:8" x14ac:dyDescent="0.25">
      <c r="A820" s="22" t="s">
        <v>59</v>
      </c>
      <c r="B820" s="23" t="s">
        <v>50</v>
      </c>
      <c r="C820" t="s">
        <v>137</v>
      </c>
      <c r="D820">
        <f>INDEX(distances!$B$2:$AU$47,MATCH(A820,distances!$A$2:$A$47,0),MATCH(B820,distances!$B$1:$AU$1,0))</f>
        <v>554</v>
      </c>
      <c r="E820" s="7">
        <f>IF(Table10[[#This Row],[Asal]]="Jakarta",INDEX(param!$C$2:$E$5,MATCH(Table10[[#This Row],[Moda]],param!$A$2:$A$5,0),1),INDEX(param!$C$6:$E$9,MATCH(Table10[[#This Row],[Moda]],param!$A$6:$A$9,0),1))</f>
        <v>64807</v>
      </c>
      <c r="F820" s="7">
        <f>IF(Table10[[#This Row],[Asal]]="Jakarta",INDEX(param!$C$2:$E$5,MATCH(Table10[[#This Row],[Moda]],param!$A$2:$A$5,0),2),INDEX(param!$C$6:$E$9,MATCH(Table10[[#This Row],[Moda]],param!$A$6:$A$9,0),2))</f>
        <v>94533</v>
      </c>
      <c r="G820" s="7">
        <f>Table10[[#This Row],[jarak_param]]*Table10[[#This Row],[jarak]]</f>
        <v>52371282</v>
      </c>
      <c r="H820" s="3">
        <f>INDEX(param!$E$2:$E$5,MATCH(Table10[[#This Row],[Moda]],param!$A$2:$A$5,0))</f>
        <v>3000</v>
      </c>
    </row>
    <row r="821" spans="1:8" x14ac:dyDescent="0.25">
      <c r="A821" s="20" t="s">
        <v>59</v>
      </c>
      <c r="B821" s="21" t="s">
        <v>57</v>
      </c>
      <c r="C821" t="s">
        <v>137</v>
      </c>
      <c r="D821">
        <f>INDEX(distances!$B$2:$AU$47,MATCH(A821,distances!$A$2:$A$47,0),MATCH(B821,distances!$B$1:$AU$1,0))</f>
        <v>66</v>
      </c>
      <c r="E821" s="7">
        <f>IF(Table10[[#This Row],[Asal]]="Jakarta",INDEX(param!$C$2:$E$5,MATCH(Table10[[#This Row],[Moda]],param!$A$2:$A$5,0),1),INDEX(param!$C$6:$E$9,MATCH(Table10[[#This Row],[Moda]],param!$A$6:$A$9,0),1))</f>
        <v>64807</v>
      </c>
      <c r="F821" s="7">
        <f>IF(Table10[[#This Row],[Asal]]="Jakarta",INDEX(param!$C$2:$E$5,MATCH(Table10[[#This Row],[Moda]],param!$A$2:$A$5,0),2),INDEX(param!$C$6:$E$9,MATCH(Table10[[#This Row],[Moda]],param!$A$6:$A$9,0),2))</f>
        <v>94533</v>
      </c>
      <c r="G821" s="7">
        <f>Table10[[#This Row],[jarak_param]]*Table10[[#This Row],[jarak]]</f>
        <v>6239178</v>
      </c>
      <c r="H821" s="3">
        <f>INDEX(param!$E$2:$E$5,MATCH(Table10[[#This Row],[Moda]],param!$A$2:$A$5,0))</f>
        <v>3000</v>
      </c>
    </row>
    <row r="822" spans="1:8" x14ac:dyDescent="0.25">
      <c r="A822" s="22" t="s">
        <v>59</v>
      </c>
      <c r="B822" s="23" t="s">
        <v>55</v>
      </c>
      <c r="C822" t="s">
        <v>137</v>
      </c>
      <c r="D822">
        <f>INDEX(distances!$B$2:$AU$47,MATCH(A822,distances!$A$2:$A$47,0),MATCH(B822,distances!$B$1:$AU$1,0))</f>
        <v>218</v>
      </c>
      <c r="E822" s="7">
        <f>IF(Table10[[#This Row],[Asal]]="Jakarta",INDEX(param!$C$2:$E$5,MATCH(Table10[[#This Row],[Moda]],param!$A$2:$A$5,0),1),INDEX(param!$C$6:$E$9,MATCH(Table10[[#This Row],[Moda]],param!$A$6:$A$9,0),1))</f>
        <v>64807</v>
      </c>
      <c r="F822" s="7">
        <f>IF(Table10[[#This Row],[Asal]]="Jakarta",INDEX(param!$C$2:$E$5,MATCH(Table10[[#This Row],[Moda]],param!$A$2:$A$5,0),2),INDEX(param!$C$6:$E$9,MATCH(Table10[[#This Row],[Moda]],param!$A$6:$A$9,0),2))</f>
        <v>94533</v>
      </c>
      <c r="G822" s="7">
        <f>Table10[[#This Row],[jarak_param]]*Table10[[#This Row],[jarak]]</f>
        <v>20608194</v>
      </c>
      <c r="H822" s="3">
        <f>INDEX(param!$E$2:$E$5,MATCH(Table10[[#This Row],[Moda]],param!$A$2:$A$5,0))</f>
        <v>3000</v>
      </c>
    </row>
    <row r="823" spans="1:8" x14ac:dyDescent="0.25">
      <c r="A823" s="20" t="s">
        <v>59</v>
      </c>
      <c r="B823" s="21" t="s">
        <v>53</v>
      </c>
      <c r="C823" t="s">
        <v>137</v>
      </c>
      <c r="D823">
        <f>INDEX(distances!$B$2:$AU$47,MATCH(A823,distances!$A$2:$A$47,0),MATCH(B823,distances!$B$1:$AU$1,0))</f>
        <v>347</v>
      </c>
      <c r="E823" s="7">
        <f>IF(Table10[[#This Row],[Asal]]="Jakarta",INDEX(param!$C$2:$E$5,MATCH(Table10[[#This Row],[Moda]],param!$A$2:$A$5,0),1),INDEX(param!$C$6:$E$9,MATCH(Table10[[#This Row],[Moda]],param!$A$6:$A$9,0),1))</f>
        <v>64807</v>
      </c>
      <c r="F823" s="7">
        <f>IF(Table10[[#This Row],[Asal]]="Jakarta",INDEX(param!$C$2:$E$5,MATCH(Table10[[#This Row],[Moda]],param!$A$2:$A$5,0),2),INDEX(param!$C$6:$E$9,MATCH(Table10[[#This Row],[Moda]],param!$A$6:$A$9,0),2))</f>
        <v>94533</v>
      </c>
      <c r="G823" s="7">
        <f>Table10[[#This Row],[jarak_param]]*Table10[[#This Row],[jarak]]</f>
        <v>32802951</v>
      </c>
      <c r="H823" s="3">
        <f>INDEX(param!$E$2:$E$5,MATCH(Table10[[#This Row],[Moda]],param!$A$2:$A$5,0))</f>
        <v>3000</v>
      </c>
    </row>
    <row r="824" spans="1:8" x14ac:dyDescent="0.25">
      <c r="A824" s="22" t="s">
        <v>59</v>
      </c>
      <c r="B824" s="23" t="s">
        <v>50</v>
      </c>
      <c r="C824" t="s">
        <v>137</v>
      </c>
      <c r="D824">
        <f>INDEX(distances!$B$2:$AU$47,MATCH(A824,distances!$A$2:$A$47,0),MATCH(B824,distances!$B$1:$AU$1,0))</f>
        <v>554</v>
      </c>
      <c r="E824" s="7">
        <f>IF(Table10[[#This Row],[Asal]]="Jakarta",INDEX(param!$C$2:$E$5,MATCH(Table10[[#This Row],[Moda]],param!$A$2:$A$5,0),1),INDEX(param!$C$6:$E$9,MATCH(Table10[[#This Row],[Moda]],param!$A$6:$A$9,0),1))</f>
        <v>64807</v>
      </c>
      <c r="F824" s="7">
        <f>IF(Table10[[#This Row],[Asal]]="Jakarta",INDEX(param!$C$2:$E$5,MATCH(Table10[[#This Row],[Moda]],param!$A$2:$A$5,0),2),INDEX(param!$C$6:$E$9,MATCH(Table10[[#This Row],[Moda]],param!$A$6:$A$9,0),2))</f>
        <v>94533</v>
      </c>
      <c r="G824" s="7">
        <f>Table10[[#This Row],[jarak_param]]*Table10[[#This Row],[jarak]]</f>
        <v>52371282</v>
      </c>
      <c r="H824" s="3">
        <f>INDEX(param!$E$2:$E$5,MATCH(Table10[[#This Row],[Moda]],param!$A$2:$A$5,0))</f>
        <v>3000</v>
      </c>
    </row>
    <row r="825" spans="1:8" x14ac:dyDescent="0.25">
      <c r="A825" s="20" t="s">
        <v>59</v>
      </c>
      <c r="B825" s="21" t="s">
        <v>50</v>
      </c>
      <c r="C825" t="s">
        <v>137</v>
      </c>
      <c r="D825">
        <f>INDEX(distances!$B$2:$AU$47,MATCH(A825,distances!$A$2:$A$47,0),MATCH(B825,distances!$B$1:$AU$1,0))</f>
        <v>554</v>
      </c>
      <c r="E825" s="7">
        <f>IF(Table10[[#This Row],[Asal]]="Jakarta",INDEX(param!$C$2:$E$5,MATCH(Table10[[#This Row],[Moda]],param!$A$2:$A$5,0),1),INDEX(param!$C$6:$E$9,MATCH(Table10[[#This Row],[Moda]],param!$A$6:$A$9,0),1))</f>
        <v>64807</v>
      </c>
      <c r="F825" s="7">
        <f>IF(Table10[[#This Row],[Asal]]="Jakarta",INDEX(param!$C$2:$E$5,MATCH(Table10[[#This Row],[Moda]],param!$A$2:$A$5,0),2),INDEX(param!$C$6:$E$9,MATCH(Table10[[#This Row],[Moda]],param!$A$6:$A$9,0),2))</f>
        <v>94533</v>
      </c>
      <c r="G825" s="7">
        <f>Table10[[#This Row],[jarak_param]]*Table10[[#This Row],[jarak]]</f>
        <v>52371282</v>
      </c>
      <c r="H825" s="3">
        <f>INDEX(param!$E$2:$E$5,MATCH(Table10[[#This Row],[Moda]],param!$A$2:$A$5,0))</f>
        <v>3000</v>
      </c>
    </row>
    <row r="826" spans="1:8" x14ac:dyDescent="0.25">
      <c r="A826" s="32" t="s">
        <v>59</v>
      </c>
      <c r="B826" s="33" t="s">
        <v>57</v>
      </c>
      <c r="C826" t="s">
        <v>137</v>
      </c>
      <c r="D826">
        <f>INDEX(distances!$B$2:$AU$47,MATCH(A826,distances!$A$2:$A$47,0),MATCH(B826,distances!$B$1:$AU$1,0))</f>
        <v>66</v>
      </c>
      <c r="E826" s="7">
        <f>IF(Table10[[#This Row],[Asal]]="Jakarta",INDEX(param!$C$2:$E$5,MATCH(Table10[[#This Row],[Moda]],param!$A$2:$A$5,0),1),INDEX(param!$C$6:$E$9,MATCH(Table10[[#This Row],[Moda]],param!$A$6:$A$9,0),1))</f>
        <v>64807</v>
      </c>
      <c r="F826" s="7">
        <f>IF(Table10[[#This Row],[Asal]]="Jakarta",INDEX(param!$C$2:$E$5,MATCH(Table10[[#This Row],[Moda]],param!$A$2:$A$5,0),2),INDEX(param!$C$6:$E$9,MATCH(Table10[[#This Row],[Moda]],param!$A$6:$A$9,0),2))</f>
        <v>94533</v>
      </c>
      <c r="G826" s="7">
        <f>Table10[[#This Row],[jarak_param]]*Table10[[#This Row],[jarak]]</f>
        <v>6239178</v>
      </c>
      <c r="H826" s="3">
        <f>INDEX(param!$E$2:$E$5,MATCH(Table10[[#This Row],[Moda]],param!$A$2:$A$5,0))</f>
        <v>3000</v>
      </c>
    </row>
    <row r="827" spans="1:8" x14ac:dyDescent="0.25">
      <c r="A827" s="30" t="s">
        <v>59</v>
      </c>
      <c r="B827" s="31" t="s">
        <v>55</v>
      </c>
      <c r="C827" t="s">
        <v>137</v>
      </c>
      <c r="D827">
        <f>INDEX(distances!$B$2:$AU$47,MATCH(A827,distances!$A$2:$A$47,0),MATCH(B827,distances!$B$1:$AU$1,0))</f>
        <v>218</v>
      </c>
      <c r="E827" s="7">
        <f>IF(Table10[[#This Row],[Asal]]="Jakarta",INDEX(param!$C$2:$E$5,MATCH(Table10[[#This Row],[Moda]],param!$A$2:$A$5,0),1),INDEX(param!$C$6:$E$9,MATCH(Table10[[#This Row],[Moda]],param!$A$6:$A$9,0),1))</f>
        <v>64807</v>
      </c>
      <c r="F827" s="7">
        <f>IF(Table10[[#This Row],[Asal]]="Jakarta",INDEX(param!$C$2:$E$5,MATCH(Table10[[#This Row],[Moda]],param!$A$2:$A$5,0),2),INDEX(param!$C$6:$E$9,MATCH(Table10[[#This Row],[Moda]],param!$A$6:$A$9,0),2))</f>
        <v>94533</v>
      </c>
      <c r="G827" s="7">
        <f>Table10[[#This Row],[jarak_param]]*Table10[[#This Row],[jarak]]</f>
        <v>20608194</v>
      </c>
      <c r="H827" s="3">
        <f>INDEX(param!$E$2:$E$5,MATCH(Table10[[#This Row],[Moda]],param!$A$2:$A$5,0))</f>
        <v>3000</v>
      </c>
    </row>
    <row r="828" spans="1:8" x14ac:dyDescent="0.25">
      <c r="A828" s="32" t="s">
        <v>59</v>
      </c>
      <c r="B828" s="33" t="s">
        <v>53</v>
      </c>
      <c r="C828" t="s">
        <v>137</v>
      </c>
      <c r="D828">
        <f>INDEX(distances!$B$2:$AU$47,MATCH(A828,distances!$A$2:$A$47,0),MATCH(B828,distances!$B$1:$AU$1,0))</f>
        <v>347</v>
      </c>
      <c r="E828" s="7">
        <f>IF(Table10[[#This Row],[Asal]]="Jakarta",INDEX(param!$C$2:$E$5,MATCH(Table10[[#This Row],[Moda]],param!$A$2:$A$5,0),1),INDEX(param!$C$6:$E$9,MATCH(Table10[[#This Row],[Moda]],param!$A$6:$A$9,0),1))</f>
        <v>64807</v>
      </c>
      <c r="F828" s="7">
        <f>IF(Table10[[#This Row],[Asal]]="Jakarta",INDEX(param!$C$2:$E$5,MATCH(Table10[[#This Row],[Moda]],param!$A$2:$A$5,0),2),INDEX(param!$C$6:$E$9,MATCH(Table10[[#This Row],[Moda]],param!$A$6:$A$9,0),2))</f>
        <v>94533</v>
      </c>
      <c r="G828" s="7">
        <f>Table10[[#This Row],[jarak_param]]*Table10[[#This Row],[jarak]]</f>
        <v>32802951</v>
      </c>
      <c r="H828" s="3">
        <f>INDEX(param!$E$2:$E$5,MATCH(Table10[[#This Row],[Moda]],param!$A$2:$A$5,0))</f>
        <v>3000</v>
      </c>
    </row>
    <row r="829" spans="1:8" x14ac:dyDescent="0.25">
      <c r="A829" s="30" t="s">
        <v>59</v>
      </c>
      <c r="B829" s="31" t="s">
        <v>50</v>
      </c>
      <c r="C829" t="s">
        <v>137</v>
      </c>
      <c r="D829">
        <f>INDEX(distances!$B$2:$AU$47,MATCH(A829,distances!$A$2:$A$47,0),MATCH(B829,distances!$B$1:$AU$1,0))</f>
        <v>554</v>
      </c>
      <c r="E829" s="7">
        <f>IF(Table10[[#This Row],[Asal]]="Jakarta",INDEX(param!$C$2:$E$5,MATCH(Table10[[#This Row],[Moda]],param!$A$2:$A$5,0),1),INDEX(param!$C$6:$E$9,MATCH(Table10[[#This Row],[Moda]],param!$A$6:$A$9,0),1))</f>
        <v>64807</v>
      </c>
      <c r="F829" s="7">
        <f>IF(Table10[[#This Row],[Asal]]="Jakarta",INDEX(param!$C$2:$E$5,MATCH(Table10[[#This Row],[Moda]],param!$A$2:$A$5,0),2),INDEX(param!$C$6:$E$9,MATCH(Table10[[#This Row],[Moda]],param!$A$6:$A$9,0),2))</f>
        <v>94533</v>
      </c>
      <c r="G829" s="7">
        <f>Table10[[#This Row],[jarak_param]]*Table10[[#This Row],[jarak]]</f>
        <v>52371282</v>
      </c>
      <c r="H829" s="3">
        <f>INDEX(param!$E$2:$E$5,MATCH(Table10[[#This Row],[Moda]],param!$A$2:$A$5,0))</f>
        <v>3000</v>
      </c>
    </row>
    <row r="830" spans="1:8" x14ac:dyDescent="0.25">
      <c r="A830" s="22" t="s">
        <v>59</v>
      </c>
      <c r="B830" s="23" t="s">
        <v>51</v>
      </c>
      <c r="C830" t="s">
        <v>137</v>
      </c>
      <c r="D830">
        <f>INDEX(distances!$B$2:$AU$47,MATCH(A830,distances!$A$2:$A$47,0),MATCH(B830,distances!$B$1:$AU$1,0))</f>
        <v>552</v>
      </c>
      <c r="E830" s="7">
        <f>IF(Table10[[#This Row],[Asal]]="Jakarta",INDEX(param!$C$2:$E$5,MATCH(Table10[[#This Row],[Moda]],param!$A$2:$A$5,0),1),INDEX(param!$C$6:$E$9,MATCH(Table10[[#This Row],[Moda]],param!$A$6:$A$9,0),1))</f>
        <v>64807</v>
      </c>
      <c r="F830" s="7">
        <f>IF(Table10[[#This Row],[Asal]]="Jakarta",INDEX(param!$C$2:$E$5,MATCH(Table10[[#This Row],[Moda]],param!$A$2:$A$5,0),2),INDEX(param!$C$6:$E$9,MATCH(Table10[[#This Row],[Moda]],param!$A$6:$A$9,0),2))</f>
        <v>94533</v>
      </c>
      <c r="G830" s="7">
        <f>Table10[[#This Row],[jarak_param]]*Table10[[#This Row],[jarak]]</f>
        <v>52182216</v>
      </c>
      <c r="H830" s="3">
        <f>INDEX(param!$E$2:$E$5,MATCH(Table10[[#This Row],[Moda]],param!$A$2:$A$5,0))</f>
        <v>3000</v>
      </c>
    </row>
    <row r="831" spans="1:8" x14ac:dyDescent="0.25">
      <c r="A831" s="20" t="s">
        <v>59</v>
      </c>
      <c r="B831" s="21" t="s">
        <v>57</v>
      </c>
      <c r="C831" t="s">
        <v>137</v>
      </c>
      <c r="D831">
        <f>INDEX(distances!$B$2:$AU$47,MATCH(A831,distances!$A$2:$A$47,0),MATCH(B831,distances!$B$1:$AU$1,0))</f>
        <v>66</v>
      </c>
      <c r="E831" s="7">
        <f>IF(Table10[[#This Row],[Asal]]="Jakarta",INDEX(param!$C$2:$E$5,MATCH(Table10[[#This Row],[Moda]],param!$A$2:$A$5,0),1),INDEX(param!$C$6:$E$9,MATCH(Table10[[#This Row],[Moda]],param!$A$6:$A$9,0),1))</f>
        <v>64807</v>
      </c>
      <c r="F831" s="7">
        <f>IF(Table10[[#This Row],[Asal]]="Jakarta",INDEX(param!$C$2:$E$5,MATCH(Table10[[#This Row],[Moda]],param!$A$2:$A$5,0),2),INDEX(param!$C$6:$E$9,MATCH(Table10[[#This Row],[Moda]],param!$A$6:$A$9,0),2))</f>
        <v>94533</v>
      </c>
      <c r="G831" s="7">
        <f>Table10[[#This Row],[jarak_param]]*Table10[[#This Row],[jarak]]</f>
        <v>6239178</v>
      </c>
      <c r="H831" s="3">
        <f>INDEX(param!$E$2:$E$5,MATCH(Table10[[#This Row],[Moda]],param!$A$2:$A$5,0))</f>
        <v>3000</v>
      </c>
    </row>
    <row r="832" spans="1:8" x14ac:dyDescent="0.25">
      <c r="A832" s="22" t="s">
        <v>59</v>
      </c>
      <c r="B832" s="23" t="s">
        <v>52</v>
      </c>
      <c r="C832" t="s">
        <v>137</v>
      </c>
      <c r="D832">
        <f>INDEX(distances!$B$2:$AU$47,MATCH(A832,distances!$A$2:$A$47,0),MATCH(B832,distances!$B$1:$AU$1,0))</f>
        <v>364</v>
      </c>
      <c r="E832" s="7">
        <f>IF(Table10[[#This Row],[Asal]]="Jakarta",INDEX(param!$C$2:$E$5,MATCH(Table10[[#This Row],[Moda]],param!$A$2:$A$5,0),1),INDEX(param!$C$6:$E$9,MATCH(Table10[[#This Row],[Moda]],param!$A$6:$A$9,0),1))</f>
        <v>64807</v>
      </c>
      <c r="F832" s="7">
        <f>IF(Table10[[#This Row],[Asal]]="Jakarta",INDEX(param!$C$2:$E$5,MATCH(Table10[[#This Row],[Moda]],param!$A$2:$A$5,0),2),INDEX(param!$C$6:$E$9,MATCH(Table10[[#This Row],[Moda]],param!$A$6:$A$9,0),2))</f>
        <v>94533</v>
      </c>
      <c r="G832" s="7">
        <f>Table10[[#This Row],[jarak_param]]*Table10[[#This Row],[jarak]]</f>
        <v>34410012</v>
      </c>
      <c r="H832" s="3">
        <f>INDEX(param!$E$2:$E$5,MATCH(Table10[[#This Row],[Moda]],param!$A$2:$A$5,0))</f>
        <v>3000</v>
      </c>
    </row>
    <row r="833" spans="1:8" x14ac:dyDescent="0.25">
      <c r="A833" s="20" t="s">
        <v>59</v>
      </c>
      <c r="B833" s="21" t="s">
        <v>51</v>
      </c>
      <c r="C833" t="s">
        <v>137</v>
      </c>
      <c r="D833">
        <f>INDEX(distances!$B$2:$AU$47,MATCH(A833,distances!$A$2:$A$47,0),MATCH(B833,distances!$B$1:$AU$1,0))</f>
        <v>552</v>
      </c>
      <c r="E833" s="7">
        <f>IF(Table10[[#This Row],[Asal]]="Jakarta",INDEX(param!$C$2:$E$5,MATCH(Table10[[#This Row],[Moda]],param!$A$2:$A$5,0),1),INDEX(param!$C$6:$E$9,MATCH(Table10[[#This Row],[Moda]],param!$A$6:$A$9,0),1))</f>
        <v>64807</v>
      </c>
      <c r="F833" s="7">
        <f>IF(Table10[[#This Row],[Asal]]="Jakarta",INDEX(param!$C$2:$E$5,MATCH(Table10[[#This Row],[Moda]],param!$A$2:$A$5,0),2),INDEX(param!$C$6:$E$9,MATCH(Table10[[#This Row],[Moda]],param!$A$6:$A$9,0),2))</f>
        <v>94533</v>
      </c>
      <c r="G833" s="7">
        <f>Table10[[#This Row],[jarak_param]]*Table10[[#This Row],[jarak]]</f>
        <v>52182216</v>
      </c>
      <c r="H833" s="3">
        <f>INDEX(param!$E$2:$E$5,MATCH(Table10[[#This Row],[Moda]],param!$A$2:$A$5,0))</f>
        <v>3000</v>
      </c>
    </row>
    <row r="834" spans="1:8" x14ac:dyDescent="0.25">
      <c r="A834" s="26" t="s">
        <v>59</v>
      </c>
      <c r="B834" s="27" t="s">
        <v>50</v>
      </c>
      <c r="C834" t="s">
        <v>137</v>
      </c>
      <c r="D834">
        <f>INDEX(distances!$B$2:$AU$47,MATCH(A834,distances!$A$2:$A$47,0),MATCH(B834,distances!$B$1:$AU$1,0))</f>
        <v>554</v>
      </c>
      <c r="E834" s="7">
        <f>IF(Table10[[#This Row],[Asal]]="Jakarta",INDEX(param!$C$2:$E$5,MATCH(Table10[[#This Row],[Moda]],param!$A$2:$A$5,0),1),INDEX(param!$C$6:$E$9,MATCH(Table10[[#This Row],[Moda]],param!$A$6:$A$9,0),1))</f>
        <v>64807</v>
      </c>
      <c r="F834" s="7">
        <f>IF(Table10[[#This Row],[Asal]]="Jakarta",INDEX(param!$C$2:$E$5,MATCH(Table10[[#This Row],[Moda]],param!$A$2:$A$5,0),2),INDEX(param!$C$6:$E$9,MATCH(Table10[[#This Row],[Moda]],param!$A$6:$A$9,0),2))</f>
        <v>94533</v>
      </c>
      <c r="G834" s="7">
        <f>Table10[[#This Row],[jarak_param]]*Table10[[#This Row],[jarak]]</f>
        <v>52371282</v>
      </c>
      <c r="H834" s="3">
        <f>INDEX(param!$E$2:$E$5,MATCH(Table10[[#This Row],[Moda]],param!$A$2:$A$5,0))</f>
        <v>3000</v>
      </c>
    </row>
    <row r="835" spans="1:8" x14ac:dyDescent="0.25">
      <c r="A835" s="24" t="s">
        <v>59</v>
      </c>
      <c r="B835" s="25" t="s">
        <v>55</v>
      </c>
      <c r="C835" t="s">
        <v>137</v>
      </c>
      <c r="D835">
        <f>INDEX(distances!$B$2:$AU$47,MATCH(A835,distances!$A$2:$A$47,0),MATCH(B835,distances!$B$1:$AU$1,0))</f>
        <v>218</v>
      </c>
      <c r="E835" s="7">
        <f>IF(Table10[[#This Row],[Asal]]="Jakarta",INDEX(param!$C$2:$E$5,MATCH(Table10[[#This Row],[Moda]],param!$A$2:$A$5,0),1),INDEX(param!$C$6:$E$9,MATCH(Table10[[#This Row],[Moda]],param!$A$6:$A$9,0),1))</f>
        <v>64807</v>
      </c>
      <c r="F835" s="7">
        <f>IF(Table10[[#This Row],[Asal]]="Jakarta",INDEX(param!$C$2:$E$5,MATCH(Table10[[#This Row],[Moda]],param!$A$2:$A$5,0),2),INDEX(param!$C$6:$E$9,MATCH(Table10[[#This Row],[Moda]],param!$A$6:$A$9,0),2))</f>
        <v>94533</v>
      </c>
      <c r="G835" s="7">
        <f>Table10[[#This Row],[jarak_param]]*Table10[[#This Row],[jarak]]</f>
        <v>20608194</v>
      </c>
      <c r="H835" s="3">
        <f>INDEX(param!$E$2:$E$5,MATCH(Table10[[#This Row],[Moda]],param!$A$2:$A$5,0))</f>
        <v>3000</v>
      </c>
    </row>
    <row r="836" spans="1:8" x14ac:dyDescent="0.25">
      <c r="A836" s="26" t="s">
        <v>59</v>
      </c>
      <c r="B836" s="27" t="s">
        <v>53</v>
      </c>
      <c r="C836" t="s">
        <v>137</v>
      </c>
      <c r="D836">
        <f>INDEX(distances!$B$2:$AU$47,MATCH(A836,distances!$A$2:$A$47,0),MATCH(B836,distances!$B$1:$AU$1,0))</f>
        <v>347</v>
      </c>
      <c r="E836" s="7">
        <f>IF(Table10[[#This Row],[Asal]]="Jakarta",INDEX(param!$C$2:$E$5,MATCH(Table10[[#This Row],[Moda]],param!$A$2:$A$5,0),1),INDEX(param!$C$6:$E$9,MATCH(Table10[[#This Row],[Moda]],param!$A$6:$A$9,0),1))</f>
        <v>64807</v>
      </c>
      <c r="F836" s="7">
        <f>IF(Table10[[#This Row],[Asal]]="Jakarta",INDEX(param!$C$2:$E$5,MATCH(Table10[[#This Row],[Moda]],param!$A$2:$A$5,0),2),INDEX(param!$C$6:$E$9,MATCH(Table10[[#This Row],[Moda]],param!$A$6:$A$9,0),2))</f>
        <v>94533</v>
      </c>
      <c r="G836" s="7">
        <f>Table10[[#This Row],[jarak_param]]*Table10[[#This Row],[jarak]]</f>
        <v>32802951</v>
      </c>
      <c r="H836" s="3">
        <f>INDEX(param!$E$2:$E$5,MATCH(Table10[[#This Row],[Moda]],param!$A$2:$A$5,0))</f>
        <v>3000</v>
      </c>
    </row>
    <row r="837" spans="1:8" x14ac:dyDescent="0.25">
      <c r="A837" s="24" t="s">
        <v>59</v>
      </c>
      <c r="B837" s="25" t="s">
        <v>50</v>
      </c>
      <c r="C837" t="s">
        <v>137</v>
      </c>
      <c r="D837">
        <f>INDEX(distances!$B$2:$AU$47,MATCH(A837,distances!$A$2:$A$47,0),MATCH(B837,distances!$B$1:$AU$1,0))</f>
        <v>554</v>
      </c>
      <c r="E837" s="7">
        <f>IF(Table10[[#This Row],[Asal]]="Jakarta",INDEX(param!$C$2:$E$5,MATCH(Table10[[#This Row],[Moda]],param!$A$2:$A$5,0),1),INDEX(param!$C$6:$E$9,MATCH(Table10[[#This Row],[Moda]],param!$A$6:$A$9,0),1))</f>
        <v>64807</v>
      </c>
      <c r="F837" s="7">
        <f>IF(Table10[[#This Row],[Asal]]="Jakarta",INDEX(param!$C$2:$E$5,MATCH(Table10[[#This Row],[Moda]],param!$A$2:$A$5,0),2),INDEX(param!$C$6:$E$9,MATCH(Table10[[#This Row],[Moda]],param!$A$6:$A$9,0),2))</f>
        <v>94533</v>
      </c>
      <c r="G837" s="7">
        <f>Table10[[#This Row],[jarak_param]]*Table10[[#This Row],[jarak]]</f>
        <v>52371282</v>
      </c>
      <c r="H837" s="3">
        <f>INDEX(param!$E$2:$E$5,MATCH(Table10[[#This Row],[Moda]],param!$A$2:$A$5,0))</f>
        <v>3000</v>
      </c>
    </row>
    <row r="838" spans="1:8" x14ac:dyDescent="0.25">
      <c r="A838" s="28" t="s">
        <v>59</v>
      </c>
      <c r="B838" s="29" t="s">
        <v>58</v>
      </c>
      <c r="C838" t="s">
        <v>137</v>
      </c>
      <c r="D838">
        <f>INDEX(distances!$B$2:$AU$47,MATCH(A838,distances!$A$2:$A$47,0),MATCH(B838,distances!$B$1:$AU$1,0))</f>
        <v>123</v>
      </c>
      <c r="E838" s="7">
        <f>IF(Table10[[#This Row],[Asal]]="Jakarta",INDEX(param!$C$2:$E$5,MATCH(Table10[[#This Row],[Moda]],param!$A$2:$A$5,0),1),INDEX(param!$C$6:$E$9,MATCH(Table10[[#This Row],[Moda]],param!$A$6:$A$9,0),1))</f>
        <v>64807</v>
      </c>
      <c r="F838" s="7">
        <f>IF(Table10[[#This Row],[Asal]]="Jakarta",INDEX(param!$C$2:$E$5,MATCH(Table10[[#This Row],[Moda]],param!$A$2:$A$5,0),2),INDEX(param!$C$6:$E$9,MATCH(Table10[[#This Row],[Moda]],param!$A$6:$A$9,0),2))</f>
        <v>94533</v>
      </c>
      <c r="G838" s="7">
        <f>Table10[[#This Row],[jarak_param]]*Table10[[#This Row],[jarak]]</f>
        <v>11627559</v>
      </c>
      <c r="H838" s="3">
        <f>INDEX(param!$E$2:$E$5,MATCH(Table10[[#This Row],[Moda]],param!$A$2:$A$5,0))</f>
        <v>3000</v>
      </c>
    </row>
    <row r="839" spans="1:8" x14ac:dyDescent="0.25">
      <c r="A839" s="24" t="s">
        <v>59</v>
      </c>
      <c r="B839" s="25" t="s">
        <v>58</v>
      </c>
      <c r="C839" t="s">
        <v>137</v>
      </c>
      <c r="D839">
        <f>INDEX(distances!$B$2:$AU$47,MATCH(A839,distances!$A$2:$A$47,0),MATCH(B839,distances!$B$1:$AU$1,0))</f>
        <v>123</v>
      </c>
      <c r="E839" s="7">
        <f>IF(Table10[[#This Row],[Asal]]="Jakarta",INDEX(param!$C$2:$E$5,MATCH(Table10[[#This Row],[Moda]],param!$A$2:$A$5,0),1),INDEX(param!$C$6:$E$9,MATCH(Table10[[#This Row],[Moda]],param!$A$6:$A$9,0),1))</f>
        <v>64807</v>
      </c>
      <c r="F839" s="7">
        <f>IF(Table10[[#This Row],[Asal]]="Jakarta",INDEX(param!$C$2:$E$5,MATCH(Table10[[#This Row],[Moda]],param!$A$2:$A$5,0),2),INDEX(param!$C$6:$E$9,MATCH(Table10[[#This Row],[Moda]],param!$A$6:$A$9,0),2))</f>
        <v>94533</v>
      </c>
      <c r="G839" s="7">
        <f>Table10[[#This Row],[jarak_param]]*Table10[[#This Row],[jarak]]</f>
        <v>11627559</v>
      </c>
      <c r="H839" s="3">
        <f>INDEX(param!$E$2:$E$5,MATCH(Table10[[#This Row],[Moda]],param!$A$2:$A$5,0))</f>
        <v>3000</v>
      </c>
    </row>
    <row r="840" spans="1:8" x14ac:dyDescent="0.25">
      <c r="A840" s="22" t="s">
        <v>62</v>
      </c>
      <c r="B840" s="23" t="s">
        <v>50</v>
      </c>
      <c r="C840" t="s">
        <v>137</v>
      </c>
      <c r="D840">
        <f>INDEX(distances!$B$2:$AU$47,MATCH(A840,distances!$A$2:$A$47,0),MATCH(B840,distances!$B$1:$AU$1,0))</f>
        <v>814</v>
      </c>
      <c r="E840" s="7">
        <f>IF(Table10[[#This Row],[Asal]]="Jakarta",INDEX(param!$C$2:$E$5,MATCH(Table10[[#This Row],[Moda]],param!$A$2:$A$5,0),1),INDEX(param!$C$6:$E$9,MATCH(Table10[[#This Row],[Moda]],param!$A$6:$A$9,0),1))</f>
        <v>64807</v>
      </c>
      <c r="F840" s="7">
        <f>IF(Table10[[#This Row],[Asal]]="Jakarta",INDEX(param!$C$2:$E$5,MATCH(Table10[[#This Row],[Moda]],param!$A$2:$A$5,0),2),INDEX(param!$C$6:$E$9,MATCH(Table10[[#This Row],[Moda]],param!$A$6:$A$9,0),2))</f>
        <v>94533</v>
      </c>
      <c r="G840" s="7">
        <f>Table10[[#This Row],[jarak_param]]*Table10[[#This Row],[jarak]]</f>
        <v>76949862</v>
      </c>
      <c r="H840" s="3">
        <f>INDEX(param!$E$2:$E$5,MATCH(Table10[[#This Row],[Moda]],param!$A$2:$A$5,0))</f>
        <v>3000</v>
      </c>
    </row>
    <row r="841" spans="1:8" x14ac:dyDescent="0.25">
      <c r="A841" s="20" t="s">
        <v>62</v>
      </c>
      <c r="B841" s="21" t="s">
        <v>58</v>
      </c>
      <c r="C841" t="s">
        <v>137</v>
      </c>
      <c r="D841">
        <f>INDEX(distances!$B$2:$AU$47,MATCH(A841,distances!$A$2:$A$47,0),MATCH(B841,distances!$B$1:$AU$1,0))</f>
        <v>359</v>
      </c>
      <c r="E841" s="7">
        <f>IF(Table10[[#This Row],[Asal]]="Jakarta",INDEX(param!$C$2:$E$5,MATCH(Table10[[#This Row],[Moda]],param!$A$2:$A$5,0),1),INDEX(param!$C$6:$E$9,MATCH(Table10[[#This Row],[Moda]],param!$A$6:$A$9,0),1))</f>
        <v>64807</v>
      </c>
      <c r="F841" s="7">
        <f>IF(Table10[[#This Row],[Asal]]="Jakarta",INDEX(param!$C$2:$E$5,MATCH(Table10[[#This Row],[Moda]],param!$A$2:$A$5,0),2),INDEX(param!$C$6:$E$9,MATCH(Table10[[#This Row],[Moda]],param!$A$6:$A$9,0),2))</f>
        <v>94533</v>
      </c>
      <c r="G841" s="7">
        <f>Table10[[#This Row],[jarak_param]]*Table10[[#This Row],[jarak]]</f>
        <v>33937347</v>
      </c>
      <c r="H841" s="3">
        <f>INDEX(param!$E$2:$E$5,MATCH(Table10[[#This Row],[Moda]],param!$A$2:$A$5,0))</f>
        <v>3000</v>
      </c>
    </row>
    <row r="842" spans="1:8" x14ac:dyDescent="0.25">
      <c r="A842" s="22" t="s">
        <v>62</v>
      </c>
      <c r="B842" s="23" t="s">
        <v>53</v>
      </c>
      <c r="C842" t="s">
        <v>137</v>
      </c>
      <c r="D842">
        <f>INDEX(distances!$B$2:$AU$47,MATCH(A842,distances!$A$2:$A$47,0),MATCH(B842,distances!$B$1:$AU$1,0))</f>
        <v>606</v>
      </c>
      <c r="E842" s="7">
        <f>IF(Table10[[#This Row],[Asal]]="Jakarta",INDEX(param!$C$2:$E$5,MATCH(Table10[[#This Row],[Moda]],param!$A$2:$A$5,0),1),INDEX(param!$C$6:$E$9,MATCH(Table10[[#This Row],[Moda]],param!$A$6:$A$9,0),1))</f>
        <v>64807</v>
      </c>
      <c r="F842" s="7">
        <f>IF(Table10[[#This Row],[Asal]]="Jakarta",INDEX(param!$C$2:$E$5,MATCH(Table10[[#This Row],[Moda]],param!$A$2:$A$5,0),2),INDEX(param!$C$6:$E$9,MATCH(Table10[[#This Row],[Moda]],param!$A$6:$A$9,0),2))</f>
        <v>94533</v>
      </c>
      <c r="G842" s="7">
        <f>Table10[[#This Row],[jarak_param]]*Table10[[#This Row],[jarak]]</f>
        <v>57286998</v>
      </c>
      <c r="H842" s="3">
        <f>INDEX(param!$E$2:$E$5,MATCH(Table10[[#This Row],[Moda]],param!$A$2:$A$5,0))</f>
        <v>3000</v>
      </c>
    </row>
    <row r="843" spans="1:8" x14ac:dyDescent="0.25">
      <c r="A843" s="20" t="s">
        <v>62</v>
      </c>
      <c r="B843" s="21" t="s">
        <v>50</v>
      </c>
      <c r="C843" t="s">
        <v>137</v>
      </c>
      <c r="D843">
        <f>INDEX(distances!$B$2:$AU$47,MATCH(A843,distances!$A$2:$A$47,0),MATCH(B843,distances!$B$1:$AU$1,0))</f>
        <v>814</v>
      </c>
      <c r="E843" s="7">
        <f>IF(Table10[[#This Row],[Asal]]="Jakarta",INDEX(param!$C$2:$E$5,MATCH(Table10[[#This Row],[Moda]],param!$A$2:$A$5,0),1),INDEX(param!$C$6:$E$9,MATCH(Table10[[#This Row],[Moda]],param!$A$6:$A$9,0),1))</f>
        <v>64807</v>
      </c>
      <c r="F843" s="7">
        <f>IF(Table10[[#This Row],[Asal]]="Jakarta",INDEX(param!$C$2:$E$5,MATCH(Table10[[#This Row],[Moda]],param!$A$2:$A$5,0),2),INDEX(param!$C$6:$E$9,MATCH(Table10[[#This Row],[Moda]],param!$A$6:$A$9,0),2))</f>
        <v>94533</v>
      </c>
      <c r="G843" s="7">
        <f>Table10[[#This Row],[jarak_param]]*Table10[[#This Row],[jarak]]</f>
        <v>76949862</v>
      </c>
      <c r="H843" s="3">
        <f>INDEX(param!$E$2:$E$5,MATCH(Table10[[#This Row],[Moda]],param!$A$2:$A$5,0))</f>
        <v>3000</v>
      </c>
    </row>
    <row r="844" spans="1:8" x14ac:dyDescent="0.25">
      <c r="A844" s="22" t="s">
        <v>62</v>
      </c>
      <c r="B844" s="23" t="s">
        <v>50</v>
      </c>
      <c r="C844" t="s">
        <v>137</v>
      </c>
      <c r="D844">
        <f>INDEX(distances!$B$2:$AU$47,MATCH(A844,distances!$A$2:$A$47,0),MATCH(B844,distances!$B$1:$AU$1,0))</f>
        <v>814</v>
      </c>
      <c r="E844" s="7">
        <f>IF(Table10[[#This Row],[Asal]]="Jakarta",INDEX(param!$C$2:$E$5,MATCH(Table10[[#This Row],[Moda]],param!$A$2:$A$5,0),1),INDEX(param!$C$6:$E$9,MATCH(Table10[[#This Row],[Moda]],param!$A$6:$A$9,0),1))</f>
        <v>64807</v>
      </c>
      <c r="F844" s="7">
        <f>IF(Table10[[#This Row],[Asal]]="Jakarta",INDEX(param!$C$2:$E$5,MATCH(Table10[[#This Row],[Moda]],param!$A$2:$A$5,0),2),INDEX(param!$C$6:$E$9,MATCH(Table10[[#This Row],[Moda]],param!$A$6:$A$9,0),2))</f>
        <v>94533</v>
      </c>
      <c r="G844" s="7">
        <f>Table10[[#This Row],[jarak_param]]*Table10[[#This Row],[jarak]]</f>
        <v>76949862</v>
      </c>
      <c r="H844" s="3">
        <f>INDEX(param!$E$2:$E$5,MATCH(Table10[[#This Row],[Moda]],param!$A$2:$A$5,0))</f>
        <v>3000</v>
      </c>
    </row>
    <row r="845" spans="1:8" x14ac:dyDescent="0.25">
      <c r="A845" s="20" t="s">
        <v>62</v>
      </c>
      <c r="B845" s="21" t="s">
        <v>58</v>
      </c>
      <c r="C845" t="s">
        <v>137</v>
      </c>
      <c r="D845">
        <f>INDEX(distances!$B$2:$AU$47,MATCH(A845,distances!$A$2:$A$47,0),MATCH(B845,distances!$B$1:$AU$1,0))</f>
        <v>359</v>
      </c>
      <c r="E845" s="7">
        <f>IF(Table10[[#This Row],[Asal]]="Jakarta",INDEX(param!$C$2:$E$5,MATCH(Table10[[#This Row],[Moda]],param!$A$2:$A$5,0),1),INDEX(param!$C$6:$E$9,MATCH(Table10[[#This Row],[Moda]],param!$A$6:$A$9,0),1))</f>
        <v>64807</v>
      </c>
      <c r="F845" s="7">
        <f>IF(Table10[[#This Row],[Asal]]="Jakarta",INDEX(param!$C$2:$E$5,MATCH(Table10[[#This Row],[Moda]],param!$A$2:$A$5,0),2),INDEX(param!$C$6:$E$9,MATCH(Table10[[#This Row],[Moda]],param!$A$6:$A$9,0),2))</f>
        <v>94533</v>
      </c>
      <c r="G845" s="7">
        <f>Table10[[#This Row],[jarak_param]]*Table10[[#This Row],[jarak]]</f>
        <v>33937347</v>
      </c>
      <c r="H845" s="3">
        <f>INDEX(param!$E$2:$E$5,MATCH(Table10[[#This Row],[Moda]],param!$A$2:$A$5,0))</f>
        <v>3000</v>
      </c>
    </row>
    <row r="846" spans="1:8" x14ac:dyDescent="0.25">
      <c r="A846" s="22" t="s">
        <v>62</v>
      </c>
      <c r="B846" s="23" t="s">
        <v>54</v>
      </c>
      <c r="C846" t="s">
        <v>137</v>
      </c>
      <c r="D846">
        <f>INDEX(distances!$B$2:$AU$47,MATCH(A846,distances!$A$2:$A$47,0),MATCH(B846,distances!$B$1:$AU$1,0))</f>
        <v>524</v>
      </c>
      <c r="E846" s="7">
        <f>IF(Table10[[#This Row],[Asal]]="Jakarta",INDEX(param!$C$2:$E$5,MATCH(Table10[[#This Row],[Moda]],param!$A$2:$A$5,0),1),INDEX(param!$C$6:$E$9,MATCH(Table10[[#This Row],[Moda]],param!$A$6:$A$9,0),1))</f>
        <v>64807</v>
      </c>
      <c r="F846" s="7">
        <f>IF(Table10[[#This Row],[Asal]]="Jakarta",INDEX(param!$C$2:$E$5,MATCH(Table10[[#This Row],[Moda]],param!$A$2:$A$5,0),2),INDEX(param!$C$6:$E$9,MATCH(Table10[[#This Row],[Moda]],param!$A$6:$A$9,0),2))</f>
        <v>94533</v>
      </c>
      <c r="G846" s="7">
        <f>Table10[[#This Row],[jarak_param]]*Table10[[#This Row],[jarak]]</f>
        <v>49535292</v>
      </c>
      <c r="H846" s="3">
        <f>INDEX(param!$E$2:$E$5,MATCH(Table10[[#This Row],[Moda]],param!$A$2:$A$5,0))</f>
        <v>3000</v>
      </c>
    </row>
    <row r="847" spans="1:8" x14ac:dyDescent="0.25">
      <c r="A847" s="20" t="s">
        <v>62</v>
      </c>
      <c r="B847" s="21" t="s">
        <v>53</v>
      </c>
      <c r="C847" t="s">
        <v>137</v>
      </c>
      <c r="D847">
        <f>INDEX(distances!$B$2:$AU$47,MATCH(A847,distances!$A$2:$A$47,0),MATCH(B847,distances!$B$1:$AU$1,0))</f>
        <v>606</v>
      </c>
      <c r="E847" s="7">
        <f>IF(Table10[[#This Row],[Asal]]="Jakarta",INDEX(param!$C$2:$E$5,MATCH(Table10[[#This Row],[Moda]],param!$A$2:$A$5,0),1),INDEX(param!$C$6:$E$9,MATCH(Table10[[#This Row],[Moda]],param!$A$6:$A$9,0),1))</f>
        <v>64807</v>
      </c>
      <c r="F847" s="7">
        <f>IF(Table10[[#This Row],[Asal]]="Jakarta",INDEX(param!$C$2:$E$5,MATCH(Table10[[#This Row],[Moda]],param!$A$2:$A$5,0),2),INDEX(param!$C$6:$E$9,MATCH(Table10[[#This Row],[Moda]],param!$A$6:$A$9,0),2))</f>
        <v>94533</v>
      </c>
      <c r="G847" s="7">
        <f>Table10[[#This Row],[jarak_param]]*Table10[[#This Row],[jarak]]</f>
        <v>57286998</v>
      </c>
      <c r="H847" s="3">
        <f>INDEX(param!$E$2:$E$5,MATCH(Table10[[#This Row],[Moda]],param!$A$2:$A$5,0))</f>
        <v>3000</v>
      </c>
    </row>
    <row r="848" spans="1:8" x14ac:dyDescent="0.25">
      <c r="A848" s="22" t="s">
        <v>62</v>
      </c>
      <c r="B848" s="23" t="s">
        <v>50</v>
      </c>
      <c r="C848" t="s">
        <v>137</v>
      </c>
      <c r="D848">
        <f>INDEX(distances!$B$2:$AU$47,MATCH(A848,distances!$A$2:$A$47,0),MATCH(B848,distances!$B$1:$AU$1,0))</f>
        <v>814</v>
      </c>
      <c r="E848" s="7">
        <f>IF(Table10[[#This Row],[Asal]]="Jakarta",INDEX(param!$C$2:$E$5,MATCH(Table10[[#This Row],[Moda]],param!$A$2:$A$5,0),1),INDEX(param!$C$6:$E$9,MATCH(Table10[[#This Row],[Moda]],param!$A$6:$A$9,0),1))</f>
        <v>64807</v>
      </c>
      <c r="F848" s="7">
        <f>IF(Table10[[#This Row],[Asal]]="Jakarta",INDEX(param!$C$2:$E$5,MATCH(Table10[[#This Row],[Moda]],param!$A$2:$A$5,0),2),INDEX(param!$C$6:$E$9,MATCH(Table10[[#This Row],[Moda]],param!$A$6:$A$9,0),2))</f>
        <v>94533</v>
      </c>
      <c r="G848" s="7">
        <f>Table10[[#This Row],[jarak_param]]*Table10[[#This Row],[jarak]]</f>
        <v>76949862</v>
      </c>
      <c r="H848" s="3">
        <f>INDEX(param!$E$2:$E$5,MATCH(Table10[[#This Row],[Moda]],param!$A$2:$A$5,0))</f>
        <v>3000</v>
      </c>
    </row>
    <row r="849" spans="1:8" x14ac:dyDescent="0.25">
      <c r="A849" s="20" t="s">
        <v>62</v>
      </c>
      <c r="B849" s="21" t="s">
        <v>50</v>
      </c>
      <c r="C849" t="s">
        <v>137</v>
      </c>
      <c r="D849">
        <f>INDEX(distances!$B$2:$AU$47,MATCH(A849,distances!$A$2:$A$47,0),MATCH(B849,distances!$B$1:$AU$1,0))</f>
        <v>814</v>
      </c>
      <c r="E849" s="7">
        <f>IF(Table10[[#This Row],[Asal]]="Jakarta",INDEX(param!$C$2:$E$5,MATCH(Table10[[#This Row],[Moda]],param!$A$2:$A$5,0),1),INDEX(param!$C$6:$E$9,MATCH(Table10[[#This Row],[Moda]],param!$A$6:$A$9,0),1))</f>
        <v>64807</v>
      </c>
      <c r="F849" s="7">
        <f>IF(Table10[[#This Row],[Asal]]="Jakarta",INDEX(param!$C$2:$E$5,MATCH(Table10[[#This Row],[Moda]],param!$A$2:$A$5,0),2),INDEX(param!$C$6:$E$9,MATCH(Table10[[#This Row],[Moda]],param!$A$6:$A$9,0),2))</f>
        <v>94533</v>
      </c>
      <c r="G849" s="7">
        <f>Table10[[#This Row],[jarak_param]]*Table10[[#This Row],[jarak]]</f>
        <v>76949862</v>
      </c>
      <c r="H849" s="3">
        <f>INDEX(param!$E$2:$E$5,MATCH(Table10[[#This Row],[Moda]],param!$A$2:$A$5,0))</f>
        <v>3000</v>
      </c>
    </row>
    <row r="850" spans="1:8" x14ac:dyDescent="0.25">
      <c r="A850" s="22" t="s">
        <v>62</v>
      </c>
      <c r="B850" s="23" t="s">
        <v>58</v>
      </c>
      <c r="C850" t="s">
        <v>137</v>
      </c>
      <c r="D850">
        <f>INDEX(distances!$B$2:$AU$47,MATCH(A850,distances!$A$2:$A$47,0),MATCH(B850,distances!$B$1:$AU$1,0))</f>
        <v>359</v>
      </c>
      <c r="E850" s="7">
        <f>IF(Table10[[#This Row],[Asal]]="Jakarta",INDEX(param!$C$2:$E$5,MATCH(Table10[[#This Row],[Moda]],param!$A$2:$A$5,0),1),INDEX(param!$C$6:$E$9,MATCH(Table10[[#This Row],[Moda]],param!$A$6:$A$9,0),1))</f>
        <v>64807</v>
      </c>
      <c r="F850" s="7">
        <f>IF(Table10[[#This Row],[Asal]]="Jakarta",INDEX(param!$C$2:$E$5,MATCH(Table10[[#This Row],[Moda]],param!$A$2:$A$5,0),2),INDEX(param!$C$6:$E$9,MATCH(Table10[[#This Row],[Moda]],param!$A$6:$A$9,0),2))</f>
        <v>94533</v>
      </c>
      <c r="G850" s="7">
        <f>Table10[[#This Row],[jarak_param]]*Table10[[#This Row],[jarak]]</f>
        <v>33937347</v>
      </c>
      <c r="H850" s="3">
        <f>INDEX(param!$E$2:$E$5,MATCH(Table10[[#This Row],[Moda]],param!$A$2:$A$5,0))</f>
        <v>3000</v>
      </c>
    </row>
    <row r="851" spans="1:8" x14ac:dyDescent="0.25">
      <c r="A851" s="20" t="s">
        <v>62</v>
      </c>
      <c r="B851" s="21" t="s">
        <v>54</v>
      </c>
      <c r="C851" t="s">
        <v>137</v>
      </c>
      <c r="D851">
        <f>INDEX(distances!$B$2:$AU$47,MATCH(A851,distances!$A$2:$A$47,0),MATCH(B851,distances!$B$1:$AU$1,0))</f>
        <v>524</v>
      </c>
      <c r="E851" s="7">
        <f>IF(Table10[[#This Row],[Asal]]="Jakarta",INDEX(param!$C$2:$E$5,MATCH(Table10[[#This Row],[Moda]],param!$A$2:$A$5,0),1),INDEX(param!$C$6:$E$9,MATCH(Table10[[#This Row],[Moda]],param!$A$6:$A$9,0),1))</f>
        <v>64807</v>
      </c>
      <c r="F851" s="7">
        <f>IF(Table10[[#This Row],[Asal]]="Jakarta",INDEX(param!$C$2:$E$5,MATCH(Table10[[#This Row],[Moda]],param!$A$2:$A$5,0),2),INDEX(param!$C$6:$E$9,MATCH(Table10[[#This Row],[Moda]],param!$A$6:$A$9,0),2))</f>
        <v>94533</v>
      </c>
      <c r="G851" s="7">
        <f>Table10[[#This Row],[jarak_param]]*Table10[[#This Row],[jarak]]</f>
        <v>49535292</v>
      </c>
      <c r="H851" s="3">
        <f>INDEX(param!$E$2:$E$5,MATCH(Table10[[#This Row],[Moda]],param!$A$2:$A$5,0))</f>
        <v>3000</v>
      </c>
    </row>
    <row r="852" spans="1:8" x14ac:dyDescent="0.25">
      <c r="A852" s="22" t="s">
        <v>62</v>
      </c>
      <c r="B852" s="23" t="s">
        <v>53</v>
      </c>
      <c r="C852" t="s">
        <v>137</v>
      </c>
      <c r="D852">
        <f>INDEX(distances!$B$2:$AU$47,MATCH(A852,distances!$A$2:$A$47,0),MATCH(B852,distances!$B$1:$AU$1,0))</f>
        <v>606</v>
      </c>
      <c r="E852" s="7">
        <f>IF(Table10[[#This Row],[Asal]]="Jakarta",INDEX(param!$C$2:$E$5,MATCH(Table10[[#This Row],[Moda]],param!$A$2:$A$5,0),1),INDEX(param!$C$6:$E$9,MATCH(Table10[[#This Row],[Moda]],param!$A$6:$A$9,0),1))</f>
        <v>64807</v>
      </c>
      <c r="F852" s="7">
        <f>IF(Table10[[#This Row],[Asal]]="Jakarta",INDEX(param!$C$2:$E$5,MATCH(Table10[[#This Row],[Moda]],param!$A$2:$A$5,0),2),INDEX(param!$C$6:$E$9,MATCH(Table10[[#This Row],[Moda]],param!$A$6:$A$9,0),2))</f>
        <v>94533</v>
      </c>
      <c r="G852" s="7">
        <f>Table10[[#This Row],[jarak_param]]*Table10[[#This Row],[jarak]]</f>
        <v>57286998</v>
      </c>
      <c r="H852" s="3">
        <f>INDEX(param!$E$2:$E$5,MATCH(Table10[[#This Row],[Moda]],param!$A$2:$A$5,0))</f>
        <v>3000</v>
      </c>
    </row>
    <row r="853" spans="1:8" x14ac:dyDescent="0.25">
      <c r="A853" s="20" t="s">
        <v>62</v>
      </c>
      <c r="B853" s="21" t="s">
        <v>50</v>
      </c>
      <c r="C853" t="s">
        <v>137</v>
      </c>
      <c r="D853">
        <f>INDEX(distances!$B$2:$AU$47,MATCH(A853,distances!$A$2:$A$47,0),MATCH(B853,distances!$B$1:$AU$1,0))</f>
        <v>814</v>
      </c>
      <c r="E853" s="7">
        <f>IF(Table10[[#This Row],[Asal]]="Jakarta",INDEX(param!$C$2:$E$5,MATCH(Table10[[#This Row],[Moda]],param!$A$2:$A$5,0),1),INDEX(param!$C$6:$E$9,MATCH(Table10[[#This Row],[Moda]],param!$A$6:$A$9,0),1))</f>
        <v>64807</v>
      </c>
      <c r="F853" s="7">
        <f>IF(Table10[[#This Row],[Asal]]="Jakarta",INDEX(param!$C$2:$E$5,MATCH(Table10[[#This Row],[Moda]],param!$A$2:$A$5,0),2),INDEX(param!$C$6:$E$9,MATCH(Table10[[#This Row],[Moda]],param!$A$6:$A$9,0),2))</f>
        <v>94533</v>
      </c>
      <c r="G853" s="7">
        <f>Table10[[#This Row],[jarak_param]]*Table10[[#This Row],[jarak]]</f>
        <v>76949862</v>
      </c>
      <c r="H853" s="3">
        <f>INDEX(param!$E$2:$E$5,MATCH(Table10[[#This Row],[Moda]],param!$A$2:$A$5,0))</f>
        <v>3000</v>
      </c>
    </row>
    <row r="854" spans="1:8" x14ac:dyDescent="0.25">
      <c r="A854" s="22" t="s">
        <v>62</v>
      </c>
      <c r="B854" s="23" t="s">
        <v>50</v>
      </c>
      <c r="C854" t="s">
        <v>137</v>
      </c>
      <c r="D854">
        <f>INDEX(distances!$B$2:$AU$47,MATCH(A854,distances!$A$2:$A$47,0),MATCH(B854,distances!$B$1:$AU$1,0))</f>
        <v>814</v>
      </c>
      <c r="E854" s="7">
        <f>IF(Table10[[#This Row],[Asal]]="Jakarta",INDEX(param!$C$2:$E$5,MATCH(Table10[[#This Row],[Moda]],param!$A$2:$A$5,0),1),INDEX(param!$C$6:$E$9,MATCH(Table10[[#This Row],[Moda]],param!$A$6:$A$9,0),1))</f>
        <v>64807</v>
      </c>
      <c r="F854" s="7">
        <f>IF(Table10[[#This Row],[Asal]]="Jakarta",INDEX(param!$C$2:$E$5,MATCH(Table10[[#This Row],[Moda]],param!$A$2:$A$5,0),2),INDEX(param!$C$6:$E$9,MATCH(Table10[[#This Row],[Moda]],param!$A$6:$A$9,0),2))</f>
        <v>94533</v>
      </c>
      <c r="G854" s="7">
        <f>Table10[[#This Row],[jarak_param]]*Table10[[#This Row],[jarak]]</f>
        <v>76949862</v>
      </c>
      <c r="H854" s="3">
        <f>INDEX(param!$E$2:$E$5,MATCH(Table10[[#This Row],[Moda]],param!$A$2:$A$5,0))</f>
        <v>3000</v>
      </c>
    </row>
    <row r="855" spans="1:8" x14ac:dyDescent="0.25">
      <c r="A855" s="20" t="s">
        <v>62</v>
      </c>
      <c r="B855" s="21" t="s">
        <v>58</v>
      </c>
      <c r="C855" t="s">
        <v>137</v>
      </c>
      <c r="D855">
        <f>INDEX(distances!$B$2:$AU$47,MATCH(A855,distances!$A$2:$A$47,0),MATCH(B855,distances!$B$1:$AU$1,0))</f>
        <v>359</v>
      </c>
      <c r="E855" s="7">
        <f>IF(Table10[[#This Row],[Asal]]="Jakarta",INDEX(param!$C$2:$E$5,MATCH(Table10[[#This Row],[Moda]],param!$A$2:$A$5,0),1),INDEX(param!$C$6:$E$9,MATCH(Table10[[#This Row],[Moda]],param!$A$6:$A$9,0),1))</f>
        <v>64807</v>
      </c>
      <c r="F855" s="7">
        <f>IF(Table10[[#This Row],[Asal]]="Jakarta",INDEX(param!$C$2:$E$5,MATCH(Table10[[#This Row],[Moda]],param!$A$2:$A$5,0),2),INDEX(param!$C$6:$E$9,MATCH(Table10[[#This Row],[Moda]],param!$A$6:$A$9,0),2))</f>
        <v>94533</v>
      </c>
      <c r="G855" s="7">
        <f>Table10[[#This Row],[jarak_param]]*Table10[[#This Row],[jarak]]</f>
        <v>33937347</v>
      </c>
      <c r="H855" s="3">
        <f>INDEX(param!$E$2:$E$5,MATCH(Table10[[#This Row],[Moda]],param!$A$2:$A$5,0))</f>
        <v>3000</v>
      </c>
    </row>
    <row r="856" spans="1:8" x14ac:dyDescent="0.25">
      <c r="A856" s="22" t="s">
        <v>62</v>
      </c>
      <c r="B856" s="23" t="s">
        <v>54</v>
      </c>
      <c r="C856" t="s">
        <v>137</v>
      </c>
      <c r="D856">
        <f>INDEX(distances!$B$2:$AU$47,MATCH(A856,distances!$A$2:$A$47,0),MATCH(B856,distances!$B$1:$AU$1,0))</f>
        <v>524</v>
      </c>
      <c r="E856" s="7">
        <f>IF(Table10[[#This Row],[Asal]]="Jakarta",INDEX(param!$C$2:$E$5,MATCH(Table10[[#This Row],[Moda]],param!$A$2:$A$5,0),1),INDEX(param!$C$6:$E$9,MATCH(Table10[[#This Row],[Moda]],param!$A$6:$A$9,0),1))</f>
        <v>64807</v>
      </c>
      <c r="F856" s="7">
        <f>IF(Table10[[#This Row],[Asal]]="Jakarta",INDEX(param!$C$2:$E$5,MATCH(Table10[[#This Row],[Moda]],param!$A$2:$A$5,0),2),INDEX(param!$C$6:$E$9,MATCH(Table10[[#This Row],[Moda]],param!$A$6:$A$9,0),2))</f>
        <v>94533</v>
      </c>
      <c r="G856" s="7">
        <f>Table10[[#This Row],[jarak_param]]*Table10[[#This Row],[jarak]]</f>
        <v>49535292</v>
      </c>
      <c r="H856" s="3">
        <f>INDEX(param!$E$2:$E$5,MATCH(Table10[[#This Row],[Moda]],param!$A$2:$A$5,0))</f>
        <v>3000</v>
      </c>
    </row>
    <row r="857" spans="1:8" x14ac:dyDescent="0.25">
      <c r="A857" s="20" t="s">
        <v>62</v>
      </c>
      <c r="B857" s="21" t="s">
        <v>53</v>
      </c>
      <c r="C857" t="s">
        <v>137</v>
      </c>
      <c r="D857">
        <f>INDEX(distances!$B$2:$AU$47,MATCH(A857,distances!$A$2:$A$47,0),MATCH(B857,distances!$B$1:$AU$1,0))</f>
        <v>606</v>
      </c>
      <c r="E857" s="7">
        <f>IF(Table10[[#This Row],[Asal]]="Jakarta",INDEX(param!$C$2:$E$5,MATCH(Table10[[#This Row],[Moda]],param!$A$2:$A$5,0),1),INDEX(param!$C$6:$E$9,MATCH(Table10[[#This Row],[Moda]],param!$A$6:$A$9,0),1))</f>
        <v>64807</v>
      </c>
      <c r="F857" s="7">
        <f>IF(Table10[[#This Row],[Asal]]="Jakarta",INDEX(param!$C$2:$E$5,MATCH(Table10[[#This Row],[Moda]],param!$A$2:$A$5,0),2),INDEX(param!$C$6:$E$9,MATCH(Table10[[#This Row],[Moda]],param!$A$6:$A$9,0),2))</f>
        <v>94533</v>
      </c>
      <c r="G857" s="7">
        <f>Table10[[#This Row],[jarak_param]]*Table10[[#This Row],[jarak]]</f>
        <v>57286998</v>
      </c>
      <c r="H857" s="3">
        <f>INDEX(param!$E$2:$E$5,MATCH(Table10[[#This Row],[Moda]],param!$A$2:$A$5,0))</f>
        <v>3000</v>
      </c>
    </row>
    <row r="858" spans="1:8" x14ac:dyDescent="0.25">
      <c r="A858" s="22" t="s">
        <v>62</v>
      </c>
      <c r="B858" s="23" t="s">
        <v>50</v>
      </c>
      <c r="C858" t="s">
        <v>137</v>
      </c>
      <c r="D858">
        <f>INDEX(distances!$B$2:$AU$47,MATCH(A858,distances!$A$2:$A$47,0),MATCH(B858,distances!$B$1:$AU$1,0))</f>
        <v>814</v>
      </c>
      <c r="E858" s="7">
        <f>IF(Table10[[#This Row],[Asal]]="Jakarta",INDEX(param!$C$2:$E$5,MATCH(Table10[[#This Row],[Moda]],param!$A$2:$A$5,0),1),INDEX(param!$C$6:$E$9,MATCH(Table10[[#This Row],[Moda]],param!$A$6:$A$9,0),1))</f>
        <v>64807</v>
      </c>
      <c r="F858" s="7">
        <f>IF(Table10[[#This Row],[Asal]]="Jakarta",INDEX(param!$C$2:$E$5,MATCH(Table10[[#This Row],[Moda]],param!$A$2:$A$5,0),2),INDEX(param!$C$6:$E$9,MATCH(Table10[[#This Row],[Moda]],param!$A$6:$A$9,0),2))</f>
        <v>94533</v>
      </c>
      <c r="G858" s="7">
        <f>Table10[[#This Row],[jarak_param]]*Table10[[#This Row],[jarak]]</f>
        <v>76949862</v>
      </c>
      <c r="H858" s="3">
        <f>INDEX(param!$E$2:$E$5,MATCH(Table10[[#This Row],[Moda]],param!$A$2:$A$5,0))</f>
        <v>3000</v>
      </c>
    </row>
    <row r="859" spans="1:8" x14ac:dyDescent="0.25">
      <c r="A859" s="20" t="s">
        <v>62</v>
      </c>
      <c r="B859" s="21" t="s">
        <v>50</v>
      </c>
      <c r="C859" t="s">
        <v>137</v>
      </c>
      <c r="D859">
        <f>INDEX(distances!$B$2:$AU$47,MATCH(A859,distances!$A$2:$A$47,0),MATCH(B859,distances!$B$1:$AU$1,0))</f>
        <v>814</v>
      </c>
      <c r="E859" s="7">
        <f>IF(Table10[[#This Row],[Asal]]="Jakarta",INDEX(param!$C$2:$E$5,MATCH(Table10[[#This Row],[Moda]],param!$A$2:$A$5,0),1),INDEX(param!$C$6:$E$9,MATCH(Table10[[#This Row],[Moda]],param!$A$6:$A$9,0),1))</f>
        <v>64807</v>
      </c>
      <c r="F859" s="7">
        <f>IF(Table10[[#This Row],[Asal]]="Jakarta",INDEX(param!$C$2:$E$5,MATCH(Table10[[#This Row],[Moda]],param!$A$2:$A$5,0),2),INDEX(param!$C$6:$E$9,MATCH(Table10[[#This Row],[Moda]],param!$A$6:$A$9,0),2))</f>
        <v>94533</v>
      </c>
      <c r="G859" s="7">
        <f>Table10[[#This Row],[jarak_param]]*Table10[[#This Row],[jarak]]</f>
        <v>76949862</v>
      </c>
      <c r="H859" s="3">
        <f>INDEX(param!$E$2:$E$5,MATCH(Table10[[#This Row],[Moda]],param!$A$2:$A$5,0))</f>
        <v>3000</v>
      </c>
    </row>
    <row r="860" spans="1:8" x14ac:dyDescent="0.25">
      <c r="A860" s="22" t="s">
        <v>62</v>
      </c>
      <c r="B860" s="23" t="s">
        <v>58</v>
      </c>
      <c r="C860" t="s">
        <v>137</v>
      </c>
      <c r="D860">
        <f>INDEX(distances!$B$2:$AU$47,MATCH(A860,distances!$A$2:$A$47,0),MATCH(B860,distances!$B$1:$AU$1,0))</f>
        <v>359</v>
      </c>
      <c r="E860" s="7">
        <f>IF(Table10[[#This Row],[Asal]]="Jakarta",INDEX(param!$C$2:$E$5,MATCH(Table10[[#This Row],[Moda]],param!$A$2:$A$5,0),1),INDEX(param!$C$6:$E$9,MATCH(Table10[[#This Row],[Moda]],param!$A$6:$A$9,0),1))</f>
        <v>64807</v>
      </c>
      <c r="F860" s="7">
        <f>IF(Table10[[#This Row],[Asal]]="Jakarta",INDEX(param!$C$2:$E$5,MATCH(Table10[[#This Row],[Moda]],param!$A$2:$A$5,0),2),INDEX(param!$C$6:$E$9,MATCH(Table10[[#This Row],[Moda]],param!$A$6:$A$9,0),2))</f>
        <v>94533</v>
      </c>
      <c r="G860" s="7">
        <f>Table10[[#This Row],[jarak_param]]*Table10[[#This Row],[jarak]]</f>
        <v>33937347</v>
      </c>
      <c r="H860" s="3">
        <f>INDEX(param!$E$2:$E$5,MATCH(Table10[[#This Row],[Moda]],param!$A$2:$A$5,0))</f>
        <v>3000</v>
      </c>
    </row>
    <row r="861" spans="1:8" x14ac:dyDescent="0.25">
      <c r="A861" s="20" t="s">
        <v>62</v>
      </c>
      <c r="B861" s="21" t="s">
        <v>54</v>
      </c>
      <c r="C861" t="s">
        <v>137</v>
      </c>
      <c r="D861">
        <f>INDEX(distances!$B$2:$AU$47,MATCH(A861,distances!$A$2:$A$47,0),MATCH(B861,distances!$B$1:$AU$1,0))</f>
        <v>524</v>
      </c>
      <c r="E861" s="7">
        <f>IF(Table10[[#This Row],[Asal]]="Jakarta",INDEX(param!$C$2:$E$5,MATCH(Table10[[#This Row],[Moda]],param!$A$2:$A$5,0),1),INDEX(param!$C$6:$E$9,MATCH(Table10[[#This Row],[Moda]],param!$A$6:$A$9,0),1))</f>
        <v>64807</v>
      </c>
      <c r="F861" s="7">
        <f>IF(Table10[[#This Row],[Asal]]="Jakarta",INDEX(param!$C$2:$E$5,MATCH(Table10[[#This Row],[Moda]],param!$A$2:$A$5,0),2),INDEX(param!$C$6:$E$9,MATCH(Table10[[#This Row],[Moda]],param!$A$6:$A$9,0),2))</f>
        <v>94533</v>
      </c>
      <c r="G861" s="7">
        <f>Table10[[#This Row],[jarak_param]]*Table10[[#This Row],[jarak]]</f>
        <v>49535292</v>
      </c>
      <c r="H861" s="3">
        <f>INDEX(param!$E$2:$E$5,MATCH(Table10[[#This Row],[Moda]],param!$A$2:$A$5,0))</f>
        <v>3000</v>
      </c>
    </row>
    <row r="862" spans="1:8" x14ac:dyDescent="0.25">
      <c r="A862" s="22" t="s">
        <v>62</v>
      </c>
      <c r="B862" s="23" t="s">
        <v>53</v>
      </c>
      <c r="C862" t="s">
        <v>137</v>
      </c>
      <c r="D862">
        <f>INDEX(distances!$B$2:$AU$47,MATCH(A862,distances!$A$2:$A$47,0),MATCH(B862,distances!$B$1:$AU$1,0))</f>
        <v>606</v>
      </c>
      <c r="E862" s="7">
        <f>IF(Table10[[#This Row],[Asal]]="Jakarta",INDEX(param!$C$2:$E$5,MATCH(Table10[[#This Row],[Moda]],param!$A$2:$A$5,0),1),INDEX(param!$C$6:$E$9,MATCH(Table10[[#This Row],[Moda]],param!$A$6:$A$9,0),1))</f>
        <v>64807</v>
      </c>
      <c r="F862" s="7">
        <f>IF(Table10[[#This Row],[Asal]]="Jakarta",INDEX(param!$C$2:$E$5,MATCH(Table10[[#This Row],[Moda]],param!$A$2:$A$5,0),2),INDEX(param!$C$6:$E$9,MATCH(Table10[[#This Row],[Moda]],param!$A$6:$A$9,0),2))</f>
        <v>94533</v>
      </c>
      <c r="G862" s="7">
        <f>Table10[[#This Row],[jarak_param]]*Table10[[#This Row],[jarak]]</f>
        <v>57286998</v>
      </c>
      <c r="H862" s="3">
        <f>INDEX(param!$E$2:$E$5,MATCH(Table10[[#This Row],[Moda]],param!$A$2:$A$5,0))</f>
        <v>3000</v>
      </c>
    </row>
    <row r="863" spans="1:8" x14ac:dyDescent="0.25">
      <c r="A863" s="20" t="s">
        <v>62</v>
      </c>
      <c r="B863" s="21" t="s">
        <v>50</v>
      </c>
      <c r="C863" t="s">
        <v>137</v>
      </c>
      <c r="D863">
        <f>INDEX(distances!$B$2:$AU$47,MATCH(A863,distances!$A$2:$A$47,0),MATCH(B863,distances!$B$1:$AU$1,0))</f>
        <v>814</v>
      </c>
      <c r="E863" s="7">
        <f>IF(Table10[[#This Row],[Asal]]="Jakarta",INDEX(param!$C$2:$E$5,MATCH(Table10[[#This Row],[Moda]],param!$A$2:$A$5,0),1),INDEX(param!$C$6:$E$9,MATCH(Table10[[#This Row],[Moda]],param!$A$6:$A$9,0),1))</f>
        <v>64807</v>
      </c>
      <c r="F863" s="7">
        <f>IF(Table10[[#This Row],[Asal]]="Jakarta",INDEX(param!$C$2:$E$5,MATCH(Table10[[#This Row],[Moda]],param!$A$2:$A$5,0),2),INDEX(param!$C$6:$E$9,MATCH(Table10[[#This Row],[Moda]],param!$A$6:$A$9,0),2))</f>
        <v>94533</v>
      </c>
      <c r="G863" s="7">
        <f>Table10[[#This Row],[jarak_param]]*Table10[[#This Row],[jarak]]</f>
        <v>76949862</v>
      </c>
      <c r="H863" s="3">
        <f>INDEX(param!$E$2:$E$5,MATCH(Table10[[#This Row],[Moda]],param!$A$2:$A$5,0))</f>
        <v>3000</v>
      </c>
    </row>
    <row r="864" spans="1:8" x14ac:dyDescent="0.25">
      <c r="A864" s="22" t="s">
        <v>62</v>
      </c>
      <c r="B864" s="23" t="s">
        <v>50</v>
      </c>
      <c r="C864" t="s">
        <v>137</v>
      </c>
      <c r="D864">
        <f>INDEX(distances!$B$2:$AU$47,MATCH(A864,distances!$A$2:$A$47,0),MATCH(B864,distances!$B$1:$AU$1,0))</f>
        <v>814</v>
      </c>
      <c r="E864" s="7">
        <f>IF(Table10[[#This Row],[Asal]]="Jakarta",INDEX(param!$C$2:$E$5,MATCH(Table10[[#This Row],[Moda]],param!$A$2:$A$5,0),1),INDEX(param!$C$6:$E$9,MATCH(Table10[[#This Row],[Moda]],param!$A$6:$A$9,0),1))</f>
        <v>64807</v>
      </c>
      <c r="F864" s="7">
        <f>IF(Table10[[#This Row],[Asal]]="Jakarta",INDEX(param!$C$2:$E$5,MATCH(Table10[[#This Row],[Moda]],param!$A$2:$A$5,0),2),INDEX(param!$C$6:$E$9,MATCH(Table10[[#This Row],[Moda]],param!$A$6:$A$9,0),2))</f>
        <v>94533</v>
      </c>
      <c r="G864" s="7">
        <f>Table10[[#This Row],[jarak_param]]*Table10[[#This Row],[jarak]]</f>
        <v>76949862</v>
      </c>
      <c r="H864" s="3">
        <f>INDEX(param!$E$2:$E$5,MATCH(Table10[[#This Row],[Moda]],param!$A$2:$A$5,0))</f>
        <v>3000</v>
      </c>
    </row>
    <row r="865" spans="1:8" x14ac:dyDescent="0.25">
      <c r="A865" s="20" t="s">
        <v>62</v>
      </c>
      <c r="B865" s="21" t="s">
        <v>55</v>
      </c>
      <c r="C865" t="s">
        <v>137</v>
      </c>
      <c r="D865">
        <f>INDEX(distances!$B$2:$AU$47,MATCH(A865,distances!$A$2:$A$47,0),MATCH(B865,distances!$B$1:$AU$1,0))</f>
        <v>478</v>
      </c>
      <c r="E865" s="7">
        <f>IF(Table10[[#This Row],[Asal]]="Jakarta",INDEX(param!$C$2:$E$5,MATCH(Table10[[#This Row],[Moda]],param!$A$2:$A$5,0),1),INDEX(param!$C$6:$E$9,MATCH(Table10[[#This Row],[Moda]],param!$A$6:$A$9,0),1))</f>
        <v>64807</v>
      </c>
      <c r="F865" s="7">
        <f>IF(Table10[[#This Row],[Asal]]="Jakarta",INDEX(param!$C$2:$E$5,MATCH(Table10[[#This Row],[Moda]],param!$A$2:$A$5,0),2),INDEX(param!$C$6:$E$9,MATCH(Table10[[#This Row],[Moda]],param!$A$6:$A$9,0),2))</f>
        <v>94533</v>
      </c>
      <c r="G865" s="7">
        <f>Table10[[#This Row],[jarak_param]]*Table10[[#This Row],[jarak]]</f>
        <v>45186774</v>
      </c>
      <c r="H865" s="3">
        <f>INDEX(param!$E$2:$E$5,MATCH(Table10[[#This Row],[Moda]],param!$A$2:$A$5,0))</f>
        <v>3000</v>
      </c>
    </row>
    <row r="866" spans="1:8" x14ac:dyDescent="0.25">
      <c r="A866" s="22" t="s">
        <v>62</v>
      </c>
      <c r="B866" s="23" t="s">
        <v>53</v>
      </c>
      <c r="C866" t="s">
        <v>137</v>
      </c>
      <c r="D866">
        <f>INDEX(distances!$B$2:$AU$47,MATCH(A866,distances!$A$2:$A$47,0),MATCH(B866,distances!$B$1:$AU$1,0))</f>
        <v>606</v>
      </c>
      <c r="E866" s="7">
        <f>IF(Table10[[#This Row],[Asal]]="Jakarta",INDEX(param!$C$2:$E$5,MATCH(Table10[[#This Row],[Moda]],param!$A$2:$A$5,0),1),INDEX(param!$C$6:$E$9,MATCH(Table10[[#This Row],[Moda]],param!$A$6:$A$9,0),1))</f>
        <v>64807</v>
      </c>
      <c r="F866" s="7">
        <f>IF(Table10[[#This Row],[Asal]]="Jakarta",INDEX(param!$C$2:$E$5,MATCH(Table10[[#This Row],[Moda]],param!$A$2:$A$5,0),2),INDEX(param!$C$6:$E$9,MATCH(Table10[[#This Row],[Moda]],param!$A$6:$A$9,0),2))</f>
        <v>94533</v>
      </c>
      <c r="G866" s="7">
        <f>Table10[[#This Row],[jarak_param]]*Table10[[#This Row],[jarak]]</f>
        <v>57286998</v>
      </c>
      <c r="H866" s="3">
        <f>INDEX(param!$E$2:$E$5,MATCH(Table10[[#This Row],[Moda]],param!$A$2:$A$5,0))</f>
        <v>3000</v>
      </c>
    </row>
    <row r="867" spans="1:8" x14ac:dyDescent="0.25">
      <c r="A867" s="20" t="s">
        <v>62</v>
      </c>
      <c r="B867" s="21" t="s">
        <v>50</v>
      </c>
      <c r="C867" t="s">
        <v>137</v>
      </c>
      <c r="D867">
        <f>INDEX(distances!$B$2:$AU$47,MATCH(A867,distances!$A$2:$A$47,0),MATCH(B867,distances!$B$1:$AU$1,0))</f>
        <v>814</v>
      </c>
      <c r="E867" s="7">
        <f>IF(Table10[[#This Row],[Asal]]="Jakarta",INDEX(param!$C$2:$E$5,MATCH(Table10[[#This Row],[Moda]],param!$A$2:$A$5,0),1),INDEX(param!$C$6:$E$9,MATCH(Table10[[#This Row],[Moda]],param!$A$6:$A$9,0),1))</f>
        <v>64807</v>
      </c>
      <c r="F867" s="7">
        <f>IF(Table10[[#This Row],[Asal]]="Jakarta",INDEX(param!$C$2:$E$5,MATCH(Table10[[#This Row],[Moda]],param!$A$2:$A$5,0),2),INDEX(param!$C$6:$E$9,MATCH(Table10[[#This Row],[Moda]],param!$A$6:$A$9,0),2))</f>
        <v>94533</v>
      </c>
      <c r="G867" s="7">
        <f>Table10[[#This Row],[jarak_param]]*Table10[[#This Row],[jarak]]</f>
        <v>76949862</v>
      </c>
      <c r="H867" s="3">
        <f>INDEX(param!$E$2:$E$5,MATCH(Table10[[#This Row],[Moda]],param!$A$2:$A$5,0))</f>
        <v>3000</v>
      </c>
    </row>
    <row r="868" spans="1:8" x14ac:dyDescent="0.25">
      <c r="A868" s="22" t="s">
        <v>62</v>
      </c>
      <c r="B868" s="23" t="s">
        <v>51</v>
      </c>
      <c r="C868" t="s">
        <v>137</v>
      </c>
      <c r="D868">
        <f>INDEX(distances!$B$2:$AU$47,MATCH(A868,distances!$A$2:$A$47,0),MATCH(B868,distances!$B$1:$AU$1,0))</f>
        <v>812</v>
      </c>
      <c r="E868" s="7">
        <f>IF(Table10[[#This Row],[Asal]]="Jakarta",INDEX(param!$C$2:$E$5,MATCH(Table10[[#This Row],[Moda]],param!$A$2:$A$5,0),1),INDEX(param!$C$6:$E$9,MATCH(Table10[[#This Row],[Moda]],param!$A$6:$A$9,0),1))</f>
        <v>64807</v>
      </c>
      <c r="F868" s="7">
        <f>IF(Table10[[#This Row],[Asal]]="Jakarta",INDEX(param!$C$2:$E$5,MATCH(Table10[[#This Row],[Moda]],param!$A$2:$A$5,0),2),INDEX(param!$C$6:$E$9,MATCH(Table10[[#This Row],[Moda]],param!$A$6:$A$9,0),2))</f>
        <v>94533</v>
      </c>
      <c r="G868" s="7">
        <f>Table10[[#This Row],[jarak_param]]*Table10[[#This Row],[jarak]]</f>
        <v>76760796</v>
      </c>
      <c r="H868" s="3">
        <f>INDEX(param!$E$2:$E$5,MATCH(Table10[[#This Row],[Moda]],param!$A$2:$A$5,0))</f>
        <v>3000</v>
      </c>
    </row>
    <row r="869" spans="1:8" x14ac:dyDescent="0.25">
      <c r="A869" s="20" t="s">
        <v>62</v>
      </c>
      <c r="B869" s="21" t="s">
        <v>58</v>
      </c>
      <c r="C869" t="s">
        <v>137</v>
      </c>
      <c r="D869">
        <f>INDEX(distances!$B$2:$AU$47,MATCH(A869,distances!$A$2:$A$47,0),MATCH(B869,distances!$B$1:$AU$1,0))</f>
        <v>359</v>
      </c>
      <c r="E869" s="7">
        <f>IF(Table10[[#This Row],[Asal]]="Jakarta",INDEX(param!$C$2:$E$5,MATCH(Table10[[#This Row],[Moda]],param!$A$2:$A$5,0),1),INDEX(param!$C$6:$E$9,MATCH(Table10[[#This Row],[Moda]],param!$A$6:$A$9,0),1))</f>
        <v>64807</v>
      </c>
      <c r="F869" s="7">
        <f>IF(Table10[[#This Row],[Asal]]="Jakarta",INDEX(param!$C$2:$E$5,MATCH(Table10[[#This Row],[Moda]],param!$A$2:$A$5,0),2),INDEX(param!$C$6:$E$9,MATCH(Table10[[#This Row],[Moda]],param!$A$6:$A$9,0),2))</f>
        <v>94533</v>
      </c>
      <c r="G869" s="7">
        <f>Table10[[#This Row],[jarak_param]]*Table10[[#This Row],[jarak]]</f>
        <v>33937347</v>
      </c>
      <c r="H869" s="3">
        <f>INDEX(param!$E$2:$E$5,MATCH(Table10[[#This Row],[Moda]],param!$A$2:$A$5,0))</f>
        <v>3000</v>
      </c>
    </row>
    <row r="870" spans="1:8" x14ac:dyDescent="0.25">
      <c r="A870" s="22" t="s">
        <v>62</v>
      </c>
      <c r="B870" s="23" t="s">
        <v>54</v>
      </c>
      <c r="C870" t="s">
        <v>137</v>
      </c>
      <c r="D870">
        <f>INDEX(distances!$B$2:$AU$47,MATCH(A870,distances!$A$2:$A$47,0),MATCH(B870,distances!$B$1:$AU$1,0))</f>
        <v>524</v>
      </c>
      <c r="E870" s="7">
        <f>IF(Table10[[#This Row],[Asal]]="Jakarta",INDEX(param!$C$2:$E$5,MATCH(Table10[[#This Row],[Moda]],param!$A$2:$A$5,0),1),INDEX(param!$C$6:$E$9,MATCH(Table10[[#This Row],[Moda]],param!$A$6:$A$9,0),1))</f>
        <v>64807</v>
      </c>
      <c r="F870" s="7">
        <f>IF(Table10[[#This Row],[Asal]]="Jakarta",INDEX(param!$C$2:$E$5,MATCH(Table10[[#This Row],[Moda]],param!$A$2:$A$5,0),2),INDEX(param!$C$6:$E$9,MATCH(Table10[[#This Row],[Moda]],param!$A$6:$A$9,0),2))</f>
        <v>94533</v>
      </c>
      <c r="G870" s="7">
        <f>Table10[[#This Row],[jarak_param]]*Table10[[#This Row],[jarak]]</f>
        <v>49535292</v>
      </c>
      <c r="H870" s="3">
        <f>INDEX(param!$E$2:$E$5,MATCH(Table10[[#This Row],[Moda]],param!$A$2:$A$5,0))</f>
        <v>3000</v>
      </c>
    </row>
    <row r="871" spans="1:8" x14ac:dyDescent="0.25">
      <c r="A871" s="20" t="s">
        <v>62</v>
      </c>
      <c r="B871" s="21" t="s">
        <v>53</v>
      </c>
      <c r="C871" t="s">
        <v>137</v>
      </c>
      <c r="D871">
        <f>INDEX(distances!$B$2:$AU$47,MATCH(A871,distances!$A$2:$A$47,0),MATCH(B871,distances!$B$1:$AU$1,0))</f>
        <v>606</v>
      </c>
      <c r="E871" s="7">
        <f>IF(Table10[[#This Row],[Asal]]="Jakarta",INDEX(param!$C$2:$E$5,MATCH(Table10[[#This Row],[Moda]],param!$A$2:$A$5,0),1),INDEX(param!$C$6:$E$9,MATCH(Table10[[#This Row],[Moda]],param!$A$6:$A$9,0),1))</f>
        <v>64807</v>
      </c>
      <c r="F871" s="7">
        <f>IF(Table10[[#This Row],[Asal]]="Jakarta",INDEX(param!$C$2:$E$5,MATCH(Table10[[#This Row],[Moda]],param!$A$2:$A$5,0),2),INDEX(param!$C$6:$E$9,MATCH(Table10[[#This Row],[Moda]],param!$A$6:$A$9,0),2))</f>
        <v>94533</v>
      </c>
      <c r="G871" s="7">
        <f>Table10[[#This Row],[jarak_param]]*Table10[[#This Row],[jarak]]</f>
        <v>57286998</v>
      </c>
      <c r="H871" s="3">
        <f>INDEX(param!$E$2:$E$5,MATCH(Table10[[#This Row],[Moda]],param!$A$2:$A$5,0))</f>
        <v>3000</v>
      </c>
    </row>
    <row r="872" spans="1:8" x14ac:dyDescent="0.25">
      <c r="A872" s="22" t="s">
        <v>62</v>
      </c>
      <c r="B872" s="23" t="s">
        <v>51</v>
      </c>
      <c r="C872" t="s">
        <v>137</v>
      </c>
      <c r="D872">
        <f>INDEX(distances!$B$2:$AU$47,MATCH(A872,distances!$A$2:$A$47,0),MATCH(B872,distances!$B$1:$AU$1,0))</f>
        <v>812</v>
      </c>
      <c r="E872" s="7">
        <f>IF(Table10[[#This Row],[Asal]]="Jakarta",INDEX(param!$C$2:$E$5,MATCH(Table10[[#This Row],[Moda]],param!$A$2:$A$5,0),1),INDEX(param!$C$6:$E$9,MATCH(Table10[[#This Row],[Moda]],param!$A$6:$A$9,0),1))</f>
        <v>64807</v>
      </c>
      <c r="F872" s="7">
        <f>IF(Table10[[#This Row],[Asal]]="Jakarta",INDEX(param!$C$2:$E$5,MATCH(Table10[[#This Row],[Moda]],param!$A$2:$A$5,0),2),INDEX(param!$C$6:$E$9,MATCH(Table10[[#This Row],[Moda]],param!$A$6:$A$9,0),2))</f>
        <v>94533</v>
      </c>
      <c r="G872" s="7">
        <f>Table10[[#This Row],[jarak_param]]*Table10[[#This Row],[jarak]]</f>
        <v>76760796</v>
      </c>
      <c r="H872" s="3">
        <f>INDEX(param!$E$2:$E$5,MATCH(Table10[[#This Row],[Moda]],param!$A$2:$A$5,0))</f>
        <v>3000</v>
      </c>
    </row>
    <row r="873" spans="1:8" x14ac:dyDescent="0.25">
      <c r="A873" s="20" t="s">
        <v>62</v>
      </c>
      <c r="B873" s="21" t="s">
        <v>51</v>
      </c>
      <c r="C873" t="s">
        <v>137</v>
      </c>
      <c r="D873">
        <f>INDEX(distances!$B$2:$AU$47,MATCH(A873,distances!$A$2:$A$47,0),MATCH(B873,distances!$B$1:$AU$1,0))</f>
        <v>812</v>
      </c>
      <c r="E873" s="7">
        <f>IF(Table10[[#This Row],[Asal]]="Jakarta",INDEX(param!$C$2:$E$5,MATCH(Table10[[#This Row],[Moda]],param!$A$2:$A$5,0),1),INDEX(param!$C$6:$E$9,MATCH(Table10[[#This Row],[Moda]],param!$A$6:$A$9,0),1))</f>
        <v>64807</v>
      </c>
      <c r="F873" s="7">
        <f>IF(Table10[[#This Row],[Asal]]="Jakarta",INDEX(param!$C$2:$E$5,MATCH(Table10[[#This Row],[Moda]],param!$A$2:$A$5,0),2),INDEX(param!$C$6:$E$9,MATCH(Table10[[#This Row],[Moda]],param!$A$6:$A$9,0),2))</f>
        <v>94533</v>
      </c>
      <c r="G873" s="7">
        <f>Table10[[#This Row],[jarak_param]]*Table10[[#This Row],[jarak]]</f>
        <v>76760796</v>
      </c>
      <c r="H873" s="3">
        <f>INDEX(param!$E$2:$E$5,MATCH(Table10[[#This Row],[Moda]],param!$A$2:$A$5,0))</f>
        <v>3000</v>
      </c>
    </row>
    <row r="874" spans="1:8" x14ac:dyDescent="0.25">
      <c r="A874" s="22" t="s">
        <v>62</v>
      </c>
      <c r="B874" s="23" t="s">
        <v>59</v>
      </c>
      <c r="C874" t="s">
        <v>137</v>
      </c>
      <c r="D874">
        <f>INDEX(distances!$B$2:$AU$47,MATCH(A874,distances!$A$2:$A$47,0),MATCH(B874,distances!$B$1:$AU$1,0))</f>
        <v>268</v>
      </c>
      <c r="E874" s="7">
        <f>IF(Table10[[#This Row],[Asal]]="Jakarta",INDEX(param!$C$2:$E$5,MATCH(Table10[[#This Row],[Moda]],param!$A$2:$A$5,0),1),INDEX(param!$C$6:$E$9,MATCH(Table10[[#This Row],[Moda]],param!$A$6:$A$9,0),1))</f>
        <v>64807</v>
      </c>
      <c r="F874" s="7">
        <f>IF(Table10[[#This Row],[Asal]]="Jakarta",INDEX(param!$C$2:$E$5,MATCH(Table10[[#This Row],[Moda]],param!$A$2:$A$5,0),2),INDEX(param!$C$6:$E$9,MATCH(Table10[[#This Row],[Moda]],param!$A$6:$A$9,0),2))</f>
        <v>94533</v>
      </c>
      <c r="G874" s="7">
        <f>Table10[[#This Row],[jarak_param]]*Table10[[#This Row],[jarak]]</f>
        <v>25334844</v>
      </c>
      <c r="H874" s="3">
        <f>INDEX(param!$E$2:$E$5,MATCH(Table10[[#This Row],[Moda]],param!$A$2:$A$5,0))</f>
        <v>3000</v>
      </c>
    </row>
    <row r="875" spans="1:8" x14ac:dyDescent="0.25">
      <c r="A875" s="20" t="s">
        <v>62</v>
      </c>
      <c r="B875" s="21" t="s">
        <v>57</v>
      </c>
      <c r="C875" t="s">
        <v>137</v>
      </c>
      <c r="D875">
        <f>INDEX(distances!$B$2:$AU$47,MATCH(A875,distances!$A$2:$A$47,0),MATCH(B875,distances!$B$1:$AU$1,0))</f>
        <v>335</v>
      </c>
      <c r="E875" s="7">
        <f>IF(Table10[[#This Row],[Asal]]="Jakarta",INDEX(param!$C$2:$E$5,MATCH(Table10[[#This Row],[Moda]],param!$A$2:$A$5,0),1),INDEX(param!$C$6:$E$9,MATCH(Table10[[#This Row],[Moda]],param!$A$6:$A$9,0),1))</f>
        <v>64807</v>
      </c>
      <c r="F875" s="7">
        <f>IF(Table10[[#This Row],[Asal]]="Jakarta",INDEX(param!$C$2:$E$5,MATCH(Table10[[#This Row],[Moda]],param!$A$2:$A$5,0),2),INDEX(param!$C$6:$E$9,MATCH(Table10[[#This Row],[Moda]],param!$A$6:$A$9,0),2))</f>
        <v>94533</v>
      </c>
      <c r="G875" s="7">
        <f>Table10[[#This Row],[jarak_param]]*Table10[[#This Row],[jarak]]</f>
        <v>31668555</v>
      </c>
      <c r="H875" s="3">
        <f>INDEX(param!$E$2:$E$5,MATCH(Table10[[#This Row],[Moda]],param!$A$2:$A$5,0))</f>
        <v>3000</v>
      </c>
    </row>
    <row r="876" spans="1:8" x14ac:dyDescent="0.25">
      <c r="A876" s="22" t="s">
        <v>62</v>
      </c>
      <c r="B876" s="23" t="s">
        <v>52</v>
      </c>
      <c r="C876" t="s">
        <v>137</v>
      </c>
      <c r="D876">
        <f>INDEX(distances!$B$2:$AU$47,MATCH(A876,distances!$A$2:$A$47,0),MATCH(B876,distances!$B$1:$AU$1,0))</f>
        <v>632</v>
      </c>
      <c r="E876" s="7">
        <f>IF(Table10[[#This Row],[Asal]]="Jakarta",INDEX(param!$C$2:$E$5,MATCH(Table10[[#This Row],[Moda]],param!$A$2:$A$5,0),1),INDEX(param!$C$6:$E$9,MATCH(Table10[[#This Row],[Moda]],param!$A$6:$A$9,0),1))</f>
        <v>64807</v>
      </c>
      <c r="F876" s="7">
        <f>IF(Table10[[#This Row],[Asal]]="Jakarta",INDEX(param!$C$2:$E$5,MATCH(Table10[[#This Row],[Moda]],param!$A$2:$A$5,0),2),INDEX(param!$C$6:$E$9,MATCH(Table10[[#This Row],[Moda]],param!$A$6:$A$9,0),2))</f>
        <v>94533</v>
      </c>
      <c r="G876" s="7">
        <f>Table10[[#This Row],[jarak_param]]*Table10[[#This Row],[jarak]]</f>
        <v>59744856</v>
      </c>
      <c r="H876" s="3">
        <f>INDEX(param!$E$2:$E$5,MATCH(Table10[[#This Row],[Moda]],param!$A$2:$A$5,0))</f>
        <v>3000</v>
      </c>
    </row>
    <row r="877" spans="1:8" x14ac:dyDescent="0.25">
      <c r="A877" s="20" t="s">
        <v>62</v>
      </c>
      <c r="B877" s="21" t="s">
        <v>51</v>
      </c>
      <c r="C877" t="s">
        <v>137</v>
      </c>
      <c r="D877">
        <f>INDEX(distances!$B$2:$AU$47,MATCH(A877,distances!$A$2:$A$47,0),MATCH(B877,distances!$B$1:$AU$1,0))</f>
        <v>812</v>
      </c>
      <c r="E877" s="7">
        <f>IF(Table10[[#This Row],[Asal]]="Jakarta",INDEX(param!$C$2:$E$5,MATCH(Table10[[#This Row],[Moda]],param!$A$2:$A$5,0),1),INDEX(param!$C$6:$E$9,MATCH(Table10[[#This Row],[Moda]],param!$A$6:$A$9,0),1))</f>
        <v>64807</v>
      </c>
      <c r="F877" s="7">
        <f>IF(Table10[[#This Row],[Asal]]="Jakarta",INDEX(param!$C$2:$E$5,MATCH(Table10[[#This Row],[Moda]],param!$A$2:$A$5,0),2),INDEX(param!$C$6:$E$9,MATCH(Table10[[#This Row],[Moda]],param!$A$6:$A$9,0),2))</f>
        <v>94533</v>
      </c>
      <c r="G877" s="7">
        <f>Table10[[#This Row],[jarak_param]]*Table10[[#This Row],[jarak]]</f>
        <v>76760796</v>
      </c>
      <c r="H877" s="3">
        <f>INDEX(param!$E$2:$E$5,MATCH(Table10[[#This Row],[Moda]],param!$A$2:$A$5,0))</f>
        <v>3000</v>
      </c>
    </row>
    <row r="878" spans="1:8" x14ac:dyDescent="0.25">
      <c r="A878" s="22" t="s">
        <v>62</v>
      </c>
      <c r="B878" s="23" t="s">
        <v>51</v>
      </c>
      <c r="C878" t="s">
        <v>137</v>
      </c>
      <c r="D878">
        <f>INDEX(distances!$B$2:$AU$47,MATCH(A878,distances!$A$2:$A$47,0),MATCH(B878,distances!$B$1:$AU$1,0))</f>
        <v>812</v>
      </c>
      <c r="E878" s="7">
        <f>IF(Table10[[#This Row],[Asal]]="Jakarta",INDEX(param!$C$2:$E$5,MATCH(Table10[[#This Row],[Moda]],param!$A$2:$A$5,0),1),INDEX(param!$C$6:$E$9,MATCH(Table10[[#This Row],[Moda]],param!$A$6:$A$9,0),1))</f>
        <v>64807</v>
      </c>
      <c r="F878" s="7">
        <f>IF(Table10[[#This Row],[Asal]]="Jakarta",INDEX(param!$C$2:$E$5,MATCH(Table10[[#This Row],[Moda]],param!$A$2:$A$5,0),2),INDEX(param!$C$6:$E$9,MATCH(Table10[[#This Row],[Moda]],param!$A$6:$A$9,0),2))</f>
        <v>94533</v>
      </c>
      <c r="G878" s="7">
        <f>Table10[[#This Row],[jarak_param]]*Table10[[#This Row],[jarak]]</f>
        <v>76760796</v>
      </c>
      <c r="H878" s="3">
        <f>INDEX(param!$E$2:$E$5,MATCH(Table10[[#This Row],[Moda]],param!$A$2:$A$5,0))</f>
        <v>3000</v>
      </c>
    </row>
    <row r="879" spans="1:8" x14ac:dyDescent="0.25">
      <c r="A879" s="20" t="s">
        <v>62</v>
      </c>
      <c r="B879" s="21" t="s">
        <v>59</v>
      </c>
      <c r="C879" t="s">
        <v>137</v>
      </c>
      <c r="D879">
        <f>INDEX(distances!$B$2:$AU$47,MATCH(A879,distances!$A$2:$A$47,0),MATCH(B879,distances!$B$1:$AU$1,0))</f>
        <v>268</v>
      </c>
      <c r="E879" s="7">
        <f>IF(Table10[[#This Row],[Asal]]="Jakarta",INDEX(param!$C$2:$E$5,MATCH(Table10[[#This Row],[Moda]],param!$A$2:$A$5,0),1),INDEX(param!$C$6:$E$9,MATCH(Table10[[#This Row],[Moda]],param!$A$6:$A$9,0),1))</f>
        <v>64807</v>
      </c>
      <c r="F879" s="7">
        <f>IF(Table10[[#This Row],[Asal]]="Jakarta",INDEX(param!$C$2:$E$5,MATCH(Table10[[#This Row],[Moda]],param!$A$2:$A$5,0),2),INDEX(param!$C$6:$E$9,MATCH(Table10[[#This Row],[Moda]],param!$A$6:$A$9,0),2))</f>
        <v>94533</v>
      </c>
      <c r="G879" s="7">
        <f>Table10[[#This Row],[jarak_param]]*Table10[[#This Row],[jarak]]</f>
        <v>25334844</v>
      </c>
      <c r="H879" s="3">
        <f>INDEX(param!$E$2:$E$5,MATCH(Table10[[#This Row],[Moda]],param!$A$2:$A$5,0))</f>
        <v>3000</v>
      </c>
    </row>
    <row r="880" spans="1:8" x14ac:dyDescent="0.25">
      <c r="A880" s="22" t="s">
        <v>62</v>
      </c>
      <c r="B880" s="23" t="s">
        <v>57</v>
      </c>
      <c r="C880" t="s">
        <v>137</v>
      </c>
      <c r="D880">
        <f>INDEX(distances!$B$2:$AU$47,MATCH(A880,distances!$A$2:$A$47,0),MATCH(B880,distances!$B$1:$AU$1,0))</f>
        <v>335</v>
      </c>
      <c r="E880" s="7">
        <f>IF(Table10[[#This Row],[Asal]]="Jakarta",INDEX(param!$C$2:$E$5,MATCH(Table10[[#This Row],[Moda]],param!$A$2:$A$5,0),1),INDEX(param!$C$6:$E$9,MATCH(Table10[[#This Row],[Moda]],param!$A$6:$A$9,0),1))</f>
        <v>64807</v>
      </c>
      <c r="F880" s="7">
        <f>IF(Table10[[#This Row],[Asal]]="Jakarta",INDEX(param!$C$2:$E$5,MATCH(Table10[[#This Row],[Moda]],param!$A$2:$A$5,0),2),INDEX(param!$C$6:$E$9,MATCH(Table10[[#This Row],[Moda]],param!$A$6:$A$9,0),2))</f>
        <v>94533</v>
      </c>
      <c r="G880" s="7">
        <f>Table10[[#This Row],[jarak_param]]*Table10[[#This Row],[jarak]]</f>
        <v>31668555</v>
      </c>
      <c r="H880" s="3">
        <f>INDEX(param!$E$2:$E$5,MATCH(Table10[[#This Row],[Moda]],param!$A$2:$A$5,0))</f>
        <v>3000</v>
      </c>
    </row>
    <row r="881" spans="1:8" x14ac:dyDescent="0.25">
      <c r="A881" s="20" t="s">
        <v>62</v>
      </c>
      <c r="B881" s="21" t="s">
        <v>52</v>
      </c>
      <c r="C881" t="s">
        <v>137</v>
      </c>
      <c r="D881">
        <f>INDEX(distances!$B$2:$AU$47,MATCH(A881,distances!$A$2:$A$47,0),MATCH(B881,distances!$B$1:$AU$1,0))</f>
        <v>632</v>
      </c>
      <c r="E881" s="7">
        <f>IF(Table10[[#This Row],[Asal]]="Jakarta",INDEX(param!$C$2:$E$5,MATCH(Table10[[#This Row],[Moda]],param!$A$2:$A$5,0),1),INDEX(param!$C$6:$E$9,MATCH(Table10[[#This Row],[Moda]],param!$A$6:$A$9,0),1))</f>
        <v>64807</v>
      </c>
      <c r="F881" s="7">
        <f>IF(Table10[[#This Row],[Asal]]="Jakarta",INDEX(param!$C$2:$E$5,MATCH(Table10[[#This Row],[Moda]],param!$A$2:$A$5,0),2),INDEX(param!$C$6:$E$9,MATCH(Table10[[#This Row],[Moda]],param!$A$6:$A$9,0),2))</f>
        <v>94533</v>
      </c>
      <c r="G881" s="7">
        <f>Table10[[#This Row],[jarak_param]]*Table10[[#This Row],[jarak]]</f>
        <v>59744856</v>
      </c>
      <c r="H881" s="3">
        <f>INDEX(param!$E$2:$E$5,MATCH(Table10[[#This Row],[Moda]],param!$A$2:$A$5,0))</f>
        <v>3000</v>
      </c>
    </row>
    <row r="882" spans="1:8" x14ac:dyDescent="0.25">
      <c r="A882" s="22" t="s">
        <v>62</v>
      </c>
      <c r="B882" s="23" t="s">
        <v>51</v>
      </c>
      <c r="C882" t="s">
        <v>137</v>
      </c>
      <c r="D882">
        <f>INDEX(distances!$B$2:$AU$47,MATCH(A882,distances!$A$2:$A$47,0),MATCH(B882,distances!$B$1:$AU$1,0))</f>
        <v>812</v>
      </c>
      <c r="E882" s="7">
        <f>IF(Table10[[#This Row],[Asal]]="Jakarta",INDEX(param!$C$2:$E$5,MATCH(Table10[[#This Row],[Moda]],param!$A$2:$A$5,0),1),INDEX(param!$C$6:$E$9,MATCH(Table10[[#This Row],[Moda]],param!$A$6:$A$9,0),1))</f>
        <v>64807</v>
      </c>
      <c r="F882" s="7">
        <f>IF(Table10[[#This Row],[Asal]]="Jakarta",INDEX(param!$C$2:$E$5,MATCH(Table10[[#This Row],[Moda]],param!$A$2:$A$5,0),2),INDEX(param!$C$6:$E$9,MATCH(Table10[[#This Row],[Moda]],param!$A$6:$A$9,0),2))</f>
        <v>94533</v>
      </c>
      <c r="G882" s="7">
        <f>Table10[[#This Row],[jarak_param]]*Table10[[#This Row],[jarak]]</f>
        <v>76760796</v>
      </c>
      <c r="H882" s="3">
        <f>INDEX(param!$E$2:$E$5,MATCH(Table10[[#This Row],[Moda]],param!$A$2:$A$5,0))</f>
        <v>3000</v>
      </c>
    </row>
    <row r="883" spans="1:8" x14ac:dyDescent="0.25">
      <c r="A883" s="20" t="s">
        <v>62</v>
      </c>
      <c r="B883" s="21" t="s">
        <v>51</v>
      </c>
      <c r="C883" t="s">
        <v>137</v>
      </c>
      <c r="D883">
        <f>INDEX(distances!$B$2:$AU$47,MATCH(A883,distances!$A$2:$A$47,0),MATCH(B883,distances!$B$1:$AU$1,0))</f>
        <v>812</v>
      </c>
      <c r="E883" s="7">
        <f>IF(Table10[[#This Row],[Asal]]="Jakarta",INDEX(param!$C$2:$E$5,MATCH(Table10[[#This Row],[Moda]],param!$A$2:$A$5,0),1),INDEX(param!$C$6:$E$9,MATCH(Table10[[#This Row],[Moda]],param!$A$6:$A$9,0),1))</f>
        <v>64807</v>
      </c>
      <c r="F883" s="7">
        <f>IF(Table10[[#This Row],[Asal]]="Jakarta",INDEX(param!$C$2:$E$5,MATCH(Table10[[#This Row],[Moda]],param!$A$2:$A$5,0),2),INDEX(param!$C$6:$E$9,MATCH(Table10[[#This Row],[Moda]],param!$A$6:$A$9,0),2))</f>
        <v>94533</v>
      </c>
      <c r="G883" s="7">
        <f>Table10[[#This Row],[jarak_param]]*Table10[[#This Row],[jarak]]</f>
        <v>76760796</v>
      </c>
      <c r="H883" s="3">
        <f>INDEX(param!$E$2:$E$5,MATCH(Table10[[#This Row],[Moda]],param!$A$2:$A$5,0))</f>
        <v>3000</v>
      </c>
    </row>
    <row r="884" spans="1:8" x14ac:dyDescent="0.25">
      <c r="A884" s="22" t="s">
        <v>62</v>
      </c>
      <c r="B884" s="23" t="s">
        <v>59</v>
      </c>
      <c r="C884" t="s">
        <v>137</v>
      </c>
      <c r="D884">
        <f>INDEX(distances!$B$2:$AU$47,MATCH(A884,distances!$A$2:$A$47,0),MATCH(B884,distances!$B$1:$AU$1,0))</f>
        <v>268</v>
      </c>
      <c r="E884" s="7">
        <f>IF(Table10[[#This Row],[Asal]]="Jakarta",INDEX(param!$C$2:$E$5,MATCH(Table10[[#This Row],[Moda]],param!$A$2:$A$5,0),1),INDEX(param!$C$6:$E$9,MATCH(Table10[[#This Row],[Moda]],param!$A$6:$A$9,0),1))</f>
        <v>64807</v>
      </c>
      <c r="F884" s="7">
        <f>IF(Table10[[#This Row],[Asal]]="Jakarta",INDEX(param!$C$2:$E$5,MATCH(Table10[[#This Row],[Moda]],param!$A$2:$A$5,0),2),INDEX(param!$C$6:$E$9,MATCH(Table10[[#This Row],[Moda]],param!$A$6:$A$9,0),2))</f>
        <v>94533</v>
      </c>
      <c r="G884" s="7">
        <f>Table10[[#This Row],[jarak_param]]*Table10[[#This Row],[jarak]]</f>
        <v>25334844</v>
      </c>
      <c r="H884" s="3">
        <f>INDEX(param!$E$2:$E$5,MATCH(Table10[[#This Row],[Moda]],param!$A$2:$A$5,0))</f>
        <v>3000</v>
      </c>
    </row>
    <row r="885" spans="1:8" x14ac:dyDescent="0.25">
      <c r="A885" s="20" t="s">
        <v>62</v>
      </c>
      <c r="B885" s="21" t="s">
        <v>57</v>
      </c>
      <c r="C885" t="s">
        <v>137</v>
      </c>
      <c r="D885">
        <f>INDEX(distances!$B$2:$AU$47,MATCH(A885,distances!$A$2:$A$47,0),MATCH(B885,distances!$B$1:$AU$1,0))</f>
        <v>335</v>
      </c>
      <c r="E885" s="7">
        <f>IF(Table10[[#This Row],[Asal]]="Jakarta",INDEX(param!$C$2:$E$5,MATCH(Table10[[#This Row],[Moda]],param!$A$2:$A$5,0),1),INDEX(param!$C$6:$E$9,MATCH(Table10[[#This Row],[Moda]],param!$A$6:$A$9,0),1))</f>
        <v>64807</v>
      </c>
      <c r="F885" s="7">
        <f>IF(Table10[[#This Row],[Asal]]="Jakarta",INDEX(param!$C$2:$E$5,MATCH(Table10[[#This Row],[Moda]],param!$A$2:$A$5,0),2),INDEX(param!$C$6:$E$9,MATCH(Table10[[#This Row],[Moda]],param!$A$6:$A$9,0),2))</f>
        <v>94533</v>
      </c>
      <c r="G885" s="7">
        <f>Table10[[#This Row],[jarak_param]]*Table10[[#This Row],[jarak]]</f>
        <v>31668555</v>
      </c>
      <c r="H885" s="3">
        <f>INDEX(param!$E$2:$E$5,MATCH(Table10[[#This Row],[Moda]],param!$A$2:$A$5,0))</f>
        <v>3000</v>
      </c>
    </row>
    <row r="886" spans="1:8" x14ac:dyDescent="0.25">
      <c r="A886" s="22" t="s">
        <v>62</v>
      </c>
      <c r="B886" s="23" t="s">
        <v>52</v>
      </c>
      <c r="C886" t="s">
        <v>137</v>
      </c>
      <c r="D886">
        <f>INDEX(distances!$B$2:$AU$47,MATCH(A886,distances!$A$2:$A$47,0),MATCH(B886,distances!$B$1:$AU$1,0))</f>
        <v>632</v>
      </c>
      <c r="E886" s="7">
        <f>IF(Table10[[#This Row],[Asal]]="Jakarta",INDEX(param!$C$2:$E$5,MATCH(Table10[[#This Row],[Moda]],param!$A$2:$A$5,0),1),INDEX(param!$C$6:$E$9,MATCH(Table10[[#This Row],[Moda]],param!$A$6:$A$9,0),1))</f>
        <v>64807</v>
      </c>
      <c r="F886" s="7">
        <f>IF(Table10[[#This Row],[Asal]]="Jakarta",INDEX(param!$C$2:$E$5,MATCH(Table10[[#This Row],[Moda]],param!$A$2:$A$5,0),2),INDEX(param!$C$6:$E$9,MATCH(Table10[[#This Row],[Moda]],param!$A$6:$A$9,0),2))</f>
        <v>94533</v>
      </c>
      <c r="G886" s="7">
        <f>Table10[[#This Row],[jarak_param]]*Table10[[#This Row],[jarak]]</f>
        <v>59744856</v>
      </c>
      <c r="H886" s="3">
        <f>INDEX(param!$E$2:$E$5,MATCH(Table10[[#This Row],[Moda]],param!$A$2:$A$5,0))</f>
        <v>3000</v>
      </c>
    </row>
    <row r="887" spans="1:8" x14ac:dyDescent="0.25">
      <c r="A887" s="20" t="s">
        <v>62</v>
      </c>
      <c r="B887" s="21" t="s">
        <v>51</v>
      </c>
      <c r="C887" t="s">
        <v>137</v>
      </c>
      <c r="D887">
        <f>INDEX(distances!$B$2:$AU$47,MATCH(A887,distances!$A$2:$A$47,0),MATCH(B887,distances!$B$1:$AU$1,0))</f>
        <v>812</v>
      </c>
      <c r="E887" s="7">
        <f>IF(Table10[[#This Row],[Asal]]="Jakarta",INDEX(param!$C$2:$E$5,MATCH(Table10[[#This Row],[Moda]],param!$A$2:$A$5,0),1),INDEX(param!$C$6:$E$9,MATCH(Table10[[#This Row],[Moda]],param!$A$6:$A$9,0),1))</f>
        <v>64807</v>
      </c>
      <c r="F887" s="7">
        <f>IF(Table10[[#This Row],[Asal]]="Jakarta",INDEX(param!$C$2:$E$5,MATCH(Table10[[#This Row],[Moda]],param!$A$2:$A$5,0),2),INDEX(param!$C$6:$E$9,MATCH(Table10[[#This Row],[Moda]],param!$A$6:$A$9,0),2))</f>
        <v>94533</v>
      </c>
      <c r="G887" s="7">
        <f>Table10[[#This Row],[jarak_param]]*Table10[[#This Row],[jarak]]</f>
        <v>76760796</v>
      </c>
      <c r="H887" s="3">
        <f>INDEX(param!$E$2:$E$5,MATCH(Table10[[#This Row],[Moda]],param!$A$2:$A$5,0))</f>
        <v>3000</v>
      </c>
    </row>
    <row r="888" spans="1:8" x14ac:dyDescent="0.25">
      <c r="A888" s="22" t="s">
        <v>62</v>
      </c>
      <c r="B888" s="23" t="s">
        <v>51</v>
      </c>
      <c r="C888" t="s">
        <v>137</v>
      </c>
      <c r="D888">
        <f>INDEX(distances!$B$2:$AU$47,MATCH(A888,distances!$A$2:$A$47,0),MATCH(B888,distances!$B$1:$AU$1,0))</f>
        <v>812</v>
      </c>
      <c r="E888" s="7">
        <f>IF(Table10[[#This Row],[Asal]]="Jakarta",INDEX(param!$C$2:$E$5,MATCH(Table10[[#This Row],[Moda]],param!$A$2:$A$5,0),1),INDEX(param!$C$6:$E$9,MATCH(Table10[[#This Row],[Moda]],param!$A$6:$A$9,0),1))</f>
        <v>64807</v>
      </c>
      <c r="F888" s="7">
        <f>IF(Table10[[#This Row],[Asal]]="Jakarta",INDEX(param!$C$2:$E$5,MATCH(Table10[[#This Row],[Moda]],param!$A$2:$A$5,0),2),INDEX(param!$C$6:$E$9,MATCH(Table10[[#This Row],[Moda]],param!$A$6:$A$9,0),2))</f>
        <v>94533</v>
      </c>
      <c r="G888" s="7">
        <f>Table10[[#This Row],[jarak_param]]*Table10[[#This Row],[jarak]]</f>
        <v>76760796</v>
      </c>
      <c r="H888" s="3">
        <f>INDEX(param!$E$2:$E$5,MATCH(Table10[[#This Row],[Moda]],param!$A$2:$A$5,0))</f>
        <v>3000</v>
      </c>
    </row>
    <row r="889" spans="1:8" x14ac:dyDescent="0.25">
      <c r="A889" s="20" t="s">
        <v>62</v>
      </c>
      <c r="B889" s="21" t="s">
        <v>52</v>
      </c>
      <c r="C889" t="s">
        <v>137</v>
      </c>
      <c r="D889">
        <f>INDEX(distances!$B$2:$AU$47,MATCH(A889,distances!$A$2:$A$47,0),MATCH(B889,distances!$B$1:$AU$1,0))</f>
        <v>632</v>
      </c>
      <c r="E889" s="7">
        <f>IF(Table10[[#This Row],[Asal]]="Jakarta",INDEX(param!$C$2:$E$5,MATCH(Table10[[#This Row],[Moda]],param!$A$2:$A$5,0),1),INDEX(param!$C$6:$E$9,MATCH(Table10[[#This Row],[Moda]],param!$A$6:$A$9,0),1))</f>
        <v>64807</v>
      </c>
      <c r="F889" s="7">
        <f>IF(Table10[[#This Row],[Asal]]="Jakarta",INDEX(param!$C$2:$E$5,MATCH(Table10[[#This Row],[Moda]],param!$A$2:$A$5,0),2),INDEX(param!$C$6:$E$9,MATCH(Table10[[#This Row],[Moda]],param!$A$6:$A$9,0),2))</f>
        <v>94533</v>
      </c>
      <c r="G889" s="7">
        <f>Table10[[#This Row],[jarak_param]]*Table10[[#This Row],[jarak]]</f>
        <v>59744856</v>
      </c>
      <c r="H889" s="3">
        <f>INDEX(param!$E$2:$E$5,MATCH(Table10[[#This Row],[Moda]],param!$A$2:$A$5,0))</f>
        <v>3000</v>
      </c>
    </row>
    <row r="890" spans="1:8" x14ac:dyDescent="0.25">
      <c r="A890" s="22" t="s">
        <v>62</v>
      </c>
      <c r="B890" s="23" t="s">
        <v>51</v>
      </c>
      <c r="C890" t="s">
        <v>137</v>
      </c>
      <c r="D890">
        <f>INDEX(distances!$B$2:$AU$47,MATCH(A890,distances!$A$2:$A$47,0),MATCH(B890,distances!$B$1:$AU$1,0))</f>
        <v>812</v>
      </c>
      <c r="E890" s="7">
        <f>IF(Table10[[#This Row],[Asal]]="Jakarta",INDEX(param!$C$2:$E$5,MATCH(Table10[[#This Row],[Moda]],param!$A$2:$A$5,0),1),INDEX(param!$C$6:$E$9,MATCH(Table10[[#This Row],[Moda]],param!$A$6:$A$9,0),1))</f>
        <v>64807</v>
      </c>
      <c r="F890" s="7">
        <f>IF(Table10[[#This Row],[Asal]]="Jakarta",INDEX(param!$C$2:$E$5,MATCH(Table10[[#This Row],[Moda]],param!$A$2:$A$5,0),2),INDEX(param!$C$6:$E$9,MATCH(Table10[[#This Row],[Moda]],param!$A$6:$A$9,0),2))</f>
        <v>94533</v>
      </c>
      <c r="G890" s="7">
        <f>Table10[[#This Row],[jarak_param]]*Table10[[#This Row],[jarak]]</f>
        <v>76760796</v>
      </c>
      <c r="H890" s="3">
        <f>INDEX(param!$E$2:$E$5,MATCH(Table10[[#This Row],[Moda]],param!$A$2:$A$5,0))</f>
        <v>3000</v>
      </c>
    </row>
    <row r="891" spans="1:8" x14ac:dyDescent="0.25">
      <c r="A891" s="24" t="s">
        <v>62</v>
      </c>
      <c r="B891" s="25" t="s">
        <v>57</v>
      </c>
      <c r="C891" t="s">
        <v>137</v>
      </c>
      <c r="D891">
        <f>INDEX(distances!$B$2:$AU$47,MATCH(A891,distances!$A$2:$A$47,0),MATCH(B891,distances!$B$1:$AU$1,0))</f>
        <v>335</v>
      </c>
      <c r="E891" s="7">
        <f>IF(Table10[[#This Row],[Asal]]="Jakarta",INDEX(param!$C$2:$E$5,MATCH(Table10[[#This Row],[Moda]],param!$A$2:$A$5,0),1),INDEX(param!$C$6:$E$9,MATCH(Table10[[#This Row],[Moda]],param!$A$6:$A$9,0),1))</f>
        <v>64807</v>
      </c>
      <c r="F891" s="7">
        <f>IF(Table10[[#This Row],[Asal]]="Jakarta",INDEX(param!$C$2:$E$5,MATCH(Table10[[#This Row],[Moda]],param!$A$2:$A$5,0),2),INDEX(param!$C$6:$E$9,MATCH(Table10[[#This Row],[Moda]],param!$A$6:$A$9,0),2))</f>
        <v>94533</v>
      </c>
      <c r="G891" s="7">
        <f>Table10[[#This Row],[jarak_param]]*Table10[[#This Row],[jarak]]</f>
        <v>31668555</v>
      </c>
      <c r="H891" s="3">
        <f>INDEX(param!$E$2:$E$5,MATCH(Table10[[#This Row],[Moda]],param!$A$2:$A$5,0))</f>
        <v>3000</v>
      </c>
    </row>
    <row r="892" spans="1:8" x14ac:dyDescent="0.25">
      <c r="A892" s="26" t="s">
        <v>62</v>
      </c>
      <c r="B892" s="27" t="s">
        <v>59</v>
      </c>
      <c r="C892" t="s">
        <v>137</v>
      </c>
      <c r="D892">
        <f>INDEX(distances!$B$2:$AU$47,MATCH(A892,distances!$A$2:$A$47,0),MATCH(B892,distances!$B$1:$AU$1,0))</f>
        <v>268</v>
      </c>
      <c r="E892" s="7">
        <f>IF(Table10[[#This Row],[Asal]]="Jakarta",INDEX(param!$C$2:$E$5,MATCH(Table10[[#This Row],[Moda]],param!$A$2:$A$5,0),1),INDEX(param!$C$6:$E$9,MATCH(Table10[[#This Row],[Moda]],param!$A$6:$A$9,0),1))</f>
        <v>64807</v>
      </c>
      <c r="F892" s="7">
        <f>IF(Table10[[#This Row],[Asal]]="Jakarta",INDEX(param!$C$2:$E$5,MATCH(Table10[[#This Row],[Moda]],param!$A$2:$A$5,0),2),INDEX(param!$C$6:$E$9,MATCH(Table10[[#This Row],[Moda]],param!$A$6:$A$9,0),2))</f>
        <v>94533</v>
      </c>
      <c r="G892" s="7">
        <f>Table10[[#This Row],[jarak_param]]*Table10[[#This Row],[jarak]]</f>
        <v>25334844</v>
      </c>
      <c r="H892" s="3">
        <f>INDEX(param!$E$2:$E$5,MATCH(Table10[[#This Row],[Moda]],param!$A$2:$A$5,0))</f>
        <v>3000</v>
      </c>
    </row>
    <row r="893" spans="1:8" x14ac:dyDescent="0.25">
      <c r="A893" s="24" t="s">
        <v>62</v>
      </c>
      <c r="B893" s="25" t="s">
        <v>57</v>
      </c>
      <c r="C893" t="s">
        <v>137</v>
      </c>
      <c r="D893">
        <f>INDEX(distances!$B$2:$AU$47,MATCH(A893,distances!$A$2:$A$47,0),MATCH(B893,distances!$B$1:$AU$1,0))</f>
        <v>335</v>
      </c>
      <c r="E893" s="7">
        <f>IF(Table10[[#This Row],[Asal]]="Jakarta",INDEX(param!$C$2:$E$5,MATCH(Table10[[#This Row],[Moda]],param!$A$2:$A$5,0),1),INDEX(param!$C$6:$E$9,MATCH(Table10[[#This Row],[Moda]],param!$A$6:$A$9,0),1))</f>
        <v>64807</v>
      </c>
      <c r="F893" s="7">
        <f>IF(Table10[[#This Row],[Asal]]="Jakarta",INDEX(param!$C$2:$E$5,MATCH(Table10[[#This Row],[Moda]],param!$A$2:$A$5,0),2),INDEX(param!$C$6:$E$9,MATCH(Table10[[#This Row],[Moda]],param!$A$6:$A$9,0),2))</f>
        <v>94533</v>
      </c>
      <c r="G893" s="7">
        <f>Table10[[#This Row],[jarak_param]]*Table10[[#This Row],[jarak]]</f>
        <v>31668555</v>
      </c>
      <c r="H893" s="3">
        <f>INDEX(param!$E$2:$E$5,MATCH(Table10[[#This Row],[Moda]],param!$A$2:$A$5,0))</f>
        <v>3000</v>
      </c>
    </row>
    <row r="894" spans="1:8" x14ac:dyDescent="0.25">
      <c r="A894" s="26" t="s">
        <v>62</v>
      </c>
      <c r="B894" s="27" t="s">
        <v>57</v>
      </c>
      <c r="C894" t="s">
        <v>137</v>
      </c>
      <c r="D894">
        <f>INDEX(distances!$B$2:$AU$47,MATCH(A894,distances!$A$2:$A$47,0),MATCH(B894,distances!$B$1:$AU$1,0))</f>
        <v>335</v>
      </c>
      <c r="E894" s="7">
        <f>IF(Table10[[#This Row],[Asal]]="Jakarta",INDEX(param!$C$2:$E$5,MATCH(Table10[[#This Row],[Moda]],param!$A$2:$A$5,0),1),INDEX(param!$C$6:$E$9,MATCH(Table10[[#This Row],[Moda]],param!$A$6:$A$9,0),1))</f>
        <v>64807</v>
      </c>
      <c r="F894" s="7">
        <f>IF(Table10[[#This Row],[Asal]]="Jakarta",INDEX(param!$C$2:$E$5,MATCH(Table10[[#This Row],[Moda]],param!$A$2:$A$5,0),2),INDEX(param!$C$6:$E$9,MATCH(Table10[[#This Row],[Moda]],param!$A$6:$A$9,0),2))</f>
        <v>94533</v>
      </c>
      <c r="G894" s="7">
        <f>Table10[[#This Row],[jarak_param]]*Table10[[#This Row],[jarak]]</f>
        <v>31668555</v>
      </c>
      <c r="H894" s="3">
        <f>INDEX(param!$E$2:$E$5,MATCH(Table10[[#This Row],[Moda]],param!$A$2:$A$5,0))</f>
        <v>3000</v>
      </c>
    </row>
    <row r="895" spans="1:8" x14ac:dyDescent="0.25">
      <c r="A895" s="26" t="s">
        <v>62</v>
      </c>
      <c r="B895" s="27" t="s">
        <v>63</v>
      </c>
      <c r="C895" t="s">
        <v>137</v>
      </c>
      <c r="D895">
        <f>INDEX(distances!$B$2:$AU$47,MATCH(A895,distances!$A$2:$A$47,0),MATCH(B895,distances!$B$1:$AU$1,0))</f>
        <v>201</v>
      </c>
      <c r="E895" s="7">
        <f>IF(Table10[[#This Row],[Asal]]="Jakarta",INDEX(param!$C$2:$E$5,MATCH(Table10[[#This Row],[Moda]],param!$A$2:$A$5,0),1),INDEX(param!$C$6:$E$9,MATCH(Table10[[#This Row],[Moda]],param!$A$6:$A$9,0),1))</f>
        <v>64807</v>
      </c>
      <c r="F895" s="7">
        <f>IF(Table10[[#This Row],[Asal]]="Jakarta",INDEX(param!$C$2:$E$5,MATCH(Table10[[#This Row],[Moda]],param!$A$2:$A$5,0),2),INDEX(param!$C$6:$E$9,MATCH(Table10[[#This Row],[Moda]],param!$A$6:$A$9,0),2))</f>
        <v>94533</v>
      </c>
      <c r="G895" s="7">
        <f>Table10[[#This Row],[jarak_param]]*Table10[[#This Row],[jarak]]</f>
        <v>19001133</v>
      </c>
      <c r="H895" s="3">
        <f>INDEX(param!$E$2:$E$5,MATCH(Table10[[#This Row],[Moda]],param!$A$2:$A$5,0))</f>
        <v>3000</v>
      </c>
    </row>
    <row r="896" spans="1:8" x14ac:dyDescent="0.25">
      <c r="A896" s="24" t="s">
        <v>62</v>
      </c>
      <c r="B896" s="25" t="s">
        <v>58</v>
      </c>
      <c r="C896" t="s">
        <v>137</v>
      </c>
      <c r="D896">
        <f>INDEX(distances!$B$2:$AU$47,MATCH(A896,distances!$A$2:$A$47,0),MATCH(B896,distances!$B$1:$AU$1,0))</f>
        <v>359</v>
      </c>
      <c r="E896" s="7">
        <f>IF(Table10[[#This Row],[Asal]]="Jakarta",INDEX(param!$C$2:$E$5,MATCH(Table10[[#This Row],[Moda]],param!$A$2:$A$5,0),1),INDEX(param!$C$6:$E$9,MATCH(Table10[[#This Row],[Moda]],param!$A$6:$A$9,0),1))</f>
        <v>64807</v>
      </c>
      <c r="F896" s="7">
        <f>IF(Table10[[#This Row],[Asal]]="Jakarta",INDEX(param!$C$2:$E$5,MATCH(Table10[[#This Row],[Moda]],param!$A$2:$A$5,0),2),INDEX(param!$C$6:$E$9,MATCH(Table10[[#This Row],[Moda]],param!$A$6:$A$9,0),2))</f>
        <v>94533</v>
      </c>
      <c r="G896" s="7">
        <f>Table10[[#This Row],[jarak_param]]*Table10[[#This Row],[jarak]]</f>
        <v>33937347</v>
      </c>
      <c r="H896" s="3">
        <f>INDEX(param!$E$2:$E$5,MATCH(Table10[[#This Row],[Moda]],param!$A$2:$A$5,0))</f>
        <v>3000</v>
      </c>
    </row>
    <row r="897" spans="1:8" x14ac:dyDescent="0.25">
      <c r="A897" s="26" t="s">
        <v>62</v>
      </c>
      <c r="B897" s="27" t="s">
        <v>58</v>
      </c>
      <c r="C897" t="s">
        <v>137</v>
      </c>
      <c r="D897">
        <f>INDEX(distances!$B$2:$AU$47,MATCH(A897,distances!$A$2:$A$47,0),MATCH(B897,distances!$B$1:$AU$1,0))</f>
        <v>359</v>
      </c>
      <c r="E897" s="7">
        <f>IF(Table10[[#This Row],[Asal]]="Jakarta",INDEX(param!$C$2:$E$5,MATCH(Table10[[#This Row],[Moda]],param!$A$2:$A$5,0),1),INDEX(param!$C$6:$E$9,MATCH(Table10[[#This Row],[Moda]],param!$A$6:$A$9,0),1))</f>
        <v>64807</v>
      </c>
      <c r="F897" s="7">
        <f>IF(Table10[[#This Row],[Asal]]="Jakarta",INDEX(param!$C$2:$E$5,MATCH(Table10[[#This Row],[Moda]],param!$A$2:$A$5,0),2),INDEX(param!$C$6:$E$9,MATCH(Table10[[#This Row],[Moda]],param!$A$6:$A$9,0),2))</f>
        <v>94533</v>
      </c>
      <c r="G897" s="7">
        <f>Table10[[#This Row],[jarak_param]]*Table10[[#This Row],[jarak]]</f>
        <v>33937347</v>
      </c>
      <c r="H897" s="3">
        <f>INDEX(param!$E$2:$E$5,MATCH(Table10[[#This Row],[Moda]],param!$A$2:$A$5,0))</f>
        <v>3000</v>
      </c>
    </row>
    <row r="898" spans="1:8" x14ac:dyDescent="0.25">
      <c r="A898" s="26" t="s">
        <v>62</v>
      </c>
      <c r="B898" s="27" t="s">
        <v>63</v>
      </c>
      <c r="C898" t="s">
        <v>137</v>
      </c>
      <c r="D898">
        <f>INDEX(distances!$B$2:$AU$47,MATCH(A898,distances!$A$2:$A$47,0),MATCH(B898,distances!$B$1:$AU$1,0))</f>
        <v>201</v>
      </c>
      <c r="E898" s="7">
        <f>IF(Table10[[#This Row],[Asal]]="Jakarta",INDEX(param!$C$2:$E$5,MATCH(Table10[[#This Row],[Moda]],param!$A$2:$A$5,0),1),INDEX(param!$C$6:$E$9,MATCH(Table10[[#This Row],[Moda]],param!$A$6:$A$9,0),1))</f>
        <v>64807</v>
      </c>
      <c r="F898" s="7">
        <f>IF(Table10[[#This Row],[Asal]]="Jakarta",INDEX(param!$C$2:$E$5,MATCH(Table10[[#This Row],[Moda]],param!$A$2:$A$5,0),2),INDEX(param!$C$6:$E$9,MATCH(Table10[[#This Row],[Moda]],param!$A$6:$A$9,0),2))</f>
        <v>94533</v>
      </c>
      <c r="G898" s="7">
        <f>Table10[[#This Row],[jarak_param]]*Table10[[#This Row],[jarak]]</f>
        <v>19001133</v>
      </c>
      <c r="H898" s="3">
        <f>INDEX(param!$E$2:$E$5,MATCH(Table10[[#This Row],[Moda]],param!$A$2:$A$5,0))</f>
        <v>3000</v>
      </c>
    </row>
    <row r="899" spans="1:8" x14ac:dyDescent="0.25">
      <c r="A899" s="24" t="s">
        <v>62</v>
      </c>
      <c r="B899" s="25" t="s">
        <v>63</v>
      </c>
      <c r="C899" t="s">
        <v>137</v>
      </c>
      <c r="D899">
        <f>INDEX(distances!$B$2:$AU$47,MATCH(A899,distances!$A$2:$A$47,0),MATCH(B899,distances!$B$1:$AU$1,0))</f>
        <v>201</v>
      </c>
      <c r="E899" s="7">
        <f>IF(Table10[[#This Row],[Asal]]="Jakarta",INDEX(param!$C$2:$E$5,MATCH(Table10[[#This Row],[Moda]],param!$A$2:$A$5,0),1),INDEX(param!$C$6:$E$9,MATCH(Table10[[#This Row],[Moda]],param!$A$6:$A$9,0),1))</f>
        <v>64807</v>
      </c>
      <c r="F899" s="7">
        <f>IF(Table10[[#This Row],[Asal]]="Jakarta",INDEX(param!$C$2:$E$5,MATCH(Table10[[#This Row],[Moda]],param!$A$2:$A$5,0),2),INDEX(param!$C$6:$E$9,MATCH(Table10[[#This Row],[Moda]],param!$A$6:$A$9,0),2))</f>
        <v>94533</v>
      </c>
      <c r="G899" s="7">
        <f>Table10[[#This Row],[jarak_param]]*Table10[[#This Row],[jarak]]</f>
        <v>19001133</v>
      </c>
      <c r="H899" s="3">
        <f>INDEX(param!$E$2:$E$5,MATCH(Table10[[#This Row],[Moda]],param!$A$2:$A$5,0))</f>
        <v>3000</v>
      </c>
    </row>
    <row r="900" spans="1:8" x14ac:dyDescent="0.25">
      <c r="A900" s="24" t="s">
        <v>62</v>
      </c>
      <c r="B900" s="25" t="s">
        <v>61</v>
      </c>
      <c r="C900" t="s">
        <v>137</v>
      </c>
      <c r="D900">
        <f>INDEX(distances!$B$2:$AU$47,MATCH(A900,distances!$A$2:$A$47,0),MATCH(B900,distances!$B$1:$AU$1,0))</f>
        <v>99</v>
      </c>
      <c r="E900" s="7">
        <f>IF(Table10[[#This Row],[Asal]]="Jakarta",INDEX(param!$C$2:$E$5,MATCH(Table10[[#This Row],[Moda]],param!$A$2:$A$5,0),1),INDEX(param!$C$6:$E$9,MATCH(Table10[[#This Row],[Moda]],param!$A$6:$A$9,0),1))</f>
        <v>64807</v>
      </c>
      <c r="F900" s="7">
        <f>IF(Table10[[#This Row],[Asal]]="Jakarta",INDEX(param!$C$2:$E$5,MATCH(Table10[[#This Row],[Moda]],param!$A$2:$A$5,0),2),INDEX(param!$C$6:$E$9,MATCH(Table10[[#This Row],[Moda]],param!$A$6:$A$9,0),2))</f>
        <v>94533</v>
      </c>
      <c r="G900" s="7">
        <f>Table10[[#This Row],[jarak_param]]*Table10[[#This Row],[jarak]]</f>
        <v>9358767</v>
      </c>
      <c r="H900" s="3">
        <f>INDEX(param!$E$2:$E$5,MATCH(Table10[[#This Row],[Moda]],param!$A$2:$A$5,0))</f>
        <v>3000</v>
      </c>
    </row>
    <row r="901" spans="1:8" x14ac:dyDescent="0.25">
      <c r="A901" s="26" t="s">
        <v>52</v>
      </c>
      <c r="B901" s="27" t="s">
        <v>51</v>
      </c>
      <c r="C901" t="s">
        <v>137</v>
      </c>
      <c r="D901">
        <f>INDEX(distances!$B$2:$AU$47,MATCH(A901,distances!$A$2:$A$47,0),MATCH(B901,distances!$B$1:$AU$1,0))</f>
        <v>114</v>
      </c>
      <c r="E901" s="7">
        <f>IF(Table10[[#This Row],[Asal]]="Jakarta",INDEX(param!$C$2:$E$5,MATCH(Table10[[#This Row],[Moda]],param!$A$2:$A$5,0),1),INDEX(param!$C$6:$E$9,MATCH(Table10[[#This Row],[Moda]],param!$A$6:$A$9,0),1))</f>
        <v>64807</v>
      </c>
      <c r="F901" s="7">
        <f>IF(Table10[[#This Row],[Asal]]="Jakarta",INDEX(param!$C$2:$E$5,MATCH(Table10[[#This Row],[Moda]],param!$A$2:$A$5,0),2),INDEX(param!$C$6:$E$9,MATCH(Table10[[#This Row],[Moda]],param!$A$6:$A$9,0),2))</f>
        <v>94533</v>
      </c>
      <c r="G901" s="7">
        <f>Table10[[#This Row],[jarak_param]]*Table10[[#This Row],[jarak]]</f>
        <v>10776762</v>
      </c>
      <c r="H901" s="3">
        <f>INDEX(param!$E$2:$E$5,MATCH(Table10[[#This Row],[Moda]],param!$A$2:$A$5,0))</f>
        <v>3000</v>
      </c>
    </row>
    <row r="902" spans="1:8" x14ac:dyDescent="0.25">
      <c r="A902" s="20" t="s">
        <v>54</v>
      </c>
      <c r="B902" s="21" t="s">
        <v>50</v>
      </c>
      <c r="C902" t="s">
        <v>137</v>
      </c>
      <c r="D902">
        <f>INDEX(distances!$B$2:$AU$47,MATCH(A902,distances!$A$2:$A$47,0),MATCH(B902,distances!$B$1:$AU$1,0))</f>
        <v>291</v>
      </c>
      <c r="E902" s="7">
        <f>IF(Table10[[#This Row],[Asal]]="Jakarta",INDEX(param!$C$2:$E$5,MATCH(Table10[[#This Row],[Moda]],param!$A$2:$A$5,0),1),INDEX(param!$C$6:$E$9,MATCH(Table10[[#This Row],[Moda]],param!$A$6:$A$9,0),1))</f>
        <v>64807</v>
      </c>
      <c r="F902" s="7">
        <f>IF(Table10[[#This Row],[Asal]]="Jakarta",INDEX(param!$C$2:$E$5,MATCH(Table10[[#This Row],[Moda]],param!$A$2:$A$5,0),2),INDEX(param!$C$6:$E$9,MATCH(Table10[[#This Row],[Moda]],param!$A$6:$A$9,0),2))</f>
        <v>94533</v>
      </c>
      <c r="G902" s="7">
        <f>Table10[[#This Row],[jarak_param]]*Table10[[#This Row],[jarak]]</f>
        <v>27509103</v>
      </c>
      <c r="H902" s="3">
        <f>INDEX(param!$E$2:$E$5,MATCH(Table10[[#This Row],[Moda]],param!$A$2:$A$5,0))</f>
        <v>3000</v>
      </c>
    </row>
    <row r="903" spans="1:8" x14ac:dyDescent="0.25">
      <c r="A903" s="22" t="s">
        <v>54</v>
      </c>
      <c r="B903" s="23" t="s">
        <v>53</v>
      </c>
      <c r="C903" t="s">
        <v>137</v>
      </c>
      <c r="D903">
        <f>INDEX(distances!$B$2:$AU$47,MATCH(A903,distances!$A$2:$A$47,0),MATCH(B903,distances!$B$1:$AU$1,0))</f>
        <v>94</v>
      </c>
      <c r="E903" s="7">
        <f>IF(Table10[[#This Row],[Asal]]="Jakarta",INDEX(param!$C$2:$E$5,MATCH(Table10[[#This Row],[Moda]],param!$A$2:$A$5,0),1),INDEX(param!$C$6:$E$9,MATCH(Table10[[#This Row],[Moda]],param!$A$6:$A$9,0),1))</f>
        <v>64807</v>
      </c>
      <c r="F903" s="7">
        <f>IF(Table10[[#This Row],[Asal]]="Jakarta",INDEX(param!$C$2:$E$5,MATCH(Table10[[#This Row],[Moda]],param!$A$2:$A$5,0),2),INDEX(param!$C$6:$E$9,MATCH(Table10[[#This Row],[Moda]],param!$A$6:$A$9,0),2))</f>
        <v>94533</v>
      </c>
      <c r="G903" s="7">
        <f>Table10[[#This Row],[jarak_param]]*Table10[[#This Row],[jarak]]</f>
        <v>8886102</v>
      </c>
      <c r="H903" s="3">
        <f>INDEX(param!$E$2:$E$5,MATCH(Table10[[#This Row],[Moda]],param!$A$2:$A$5,0))</f>
        <v>3000</v>
      </c>
    </row>
    <row r="904" spans="1:8" x14ac:dyDescent="0.25">
      <c r="A904" s="20" t="s">
        <v>54</v>
      </c>
      <c r="B904" s="21" t="s">
        <v>50</v>
      </c>
      <c r="C904" t="s">
        <v>137</v>
      </c>
      <c r="D904">
        <f>INDEX(distances!$B$2:$AU$47,MATCH(A904,distances!$A$2:$A$47,0),MATCH(B904,distances!$B$1:$AU$1,0))</f>
        <v>291</v>
      </c>
      <c r="E904" s="7">
        <f>IF(Table10[[#This Row],[Asal]]="Jakarta",INDEX(param!$C$2:$E$5,MATCH(Table10[[#This Row],[Moda]],param!$A$2:$A$5,0),1),INDEX(param!$C$6:$E$9,MATCH(Table10[[#This Row],[Moda]],param!$A$6:$A$9,0),1))</f>
        <v>64807</v>
      </c>
      <c r="F904" s="7">
        <f>IF(Table10[[#This Row],[Asal]]="Jakarta",INDEX(param!$C$2:$E$5,MATCH(Table10[[#This Row],[Moda]],param!$A$2:$A$5,0),2),INDEX(param!$C$6:$E$9,MATCH(Table10[[#This Row],[Moda]],param!$A$6:$A$9,0),2))</f>
        <v>94533</v>
      </c>
      <c r="G904" s="7">
        <f>Table10[[#This Row],[jarak_param]]*Table10[[#This Row],[jarak]]</f>
        <v>27509103</v>
      </c>
      <c r="H904" s="3">
        <f>INDEX(param!$E$2:$E$5,MATCH(Table10[[#This Row],[Moda]],param!$A$2:$A$5,0))</f>
        <v>3000</v>
      </c>
    </row>
    <row r="905" spans="1:8" x14ac:dyDescent="0.25">
      <c r="A905" s="32" t="s">
        <v>54</v>
      </c>
      <c r="B905" s="33" t="s">
        <v>50</v>
      </c>
      <c r="C905" t="s">
        <v>137</v>
      </c>
      <c r="D905">
        <f>INDEX(distances!$B$2:$AU$47,MATCH(A905,distances!$A$2:$A$47,0),MATCH(B905,distances!$B$1:$AU$1,0))</f>
        <v>291</v>
      </c>
      <c r="E905" s="7">
        <f>IF(Table10[[#This Row],[Asal]]="Jakarta",INDEX(param!$C$2:$E$5,MATCH(Table10[[#This Row],[Moda]],param!$A$2:$A$5,0),1),INDEX(param!$C$6:$E$9,MATCH(Table10[[#This Row],[Moda]],param!$A$6:$A$9,0),1))</f>
        <v>64807</v>
      </c>
      <c r="F905" s="7">
        <f>IF(Table10[[#This Row],[Asal]]="Jakarta",INDEX(param!$C$2:$E$5,MATCH(Table10[[#This Row],[Moda]],param!$A$2:$A$5,0),2),INDEX(param!$C$6:$E$9,MATCH(Table10[[#This Row],[Moda]],param!$A$6:$A$9,0),2))</f>
        <v>94533</v>
      </c>
      <c r="G905" s="7">
        <f>Table10[[#This Row],[jarak_param]]*Table10[[#This Row],[jarak]]</f>
        <v>27509103</v>
      </c>
      <c r="H905" s="3">
        <f>INDEX(param!$E$2:$E$5,MATCH(Table10[[#This Row],[Moda]],param!$A$2:$A$5,0))</f>
        <v>3000</v>
      </c>
    </row>
    <row r="906" spans="1:8" x14ac:dyDescent="0.25">
      <c r="A906" s="30" t="s">
        <v>54</v>
      </c>
      <c r="B906" s="31" t="s">
        <v>53</v>
      </c>
      <c r="C906" t="s">
        <v>137</v>
      </c>
      <c r="D906">
        <f>INDEX(distances!$B$2:$AU$47,MATCH(A906,distances!$A$2:$A$47,0),MATCH(B906,distances!$B$1:$AU$1,0))</f>
        <v>94</v>
      </c>
      <c r="E906" s="7">
        <f>IF(Table10[[#This Row],[Asal]]="Jakarta",INDEX(param!$C$2:$E$5,MATCH(Table10[[#This Row],[Moda]],param!$A$2:$A$5,0),1),INDEX(param!$C$6:$E$9,MATCH(Table10[[#This Row],[Moda]],param!$A$6:$A$9,0),1))</f>
        <v>64807</v>
      </c>
      <c r="F906" s="7">
        <f>IF(Table10[[#This Row],[Asal]]="Jakarta",INDEX(param!$C$2:$E$5,MATCH(Table10[[#This Row],[Moda]],param!$A$2:$A$5,0),2),INDEX(param!$C$6:$E$9,MATCH(Table10[[#This Row],[Moda]],param!$A$6:$A$9,0),2))</f>
        <v>94533</v>
      </c>
      <c r="G906" s="7">
        <f>Table10[[#This Row],[jarak_param]]*Table10[[#This Row],[jarak]]</f>
        <v>8886102</v>
      </c>
      <c r="H906" s="3">
        <f>INDEX(param!$E$2:$E$5,MATCH(Table10[[#This Row],[Moda]],param!$A$2:$A$5,0))</f>
        <v>3000</v>
      </c>
    </row>
    <row r="907" spans="1:8" x14ac:dyDescent="0.25">
      <c r="A907" s="32" t="s">
        <v>54</v>
      </c>
      <c r="B907" s="33" t="s">
        <v>50</v>
      </c>
      <c r="C907" t="s">
        <v>137</v>
      </c>
      <c r="D907">
        <f>INDEX(distances!$B$2:$AU$47,MATCH(A907,distances!$A$2:$A$47,0),MATCH(B907,distances!$B$1:$AU$1,0))</f>
        <v>291</v>
      </c>
      <c r="E907" s="7">
        <f>IF(Table10[[#This Row],[Asal]]="Jakarta",INDEX(param!$C$2:$E$5,MATCH(Table10[[#This Row],[Moda]],param!$A$2:$A$5,0),1),INDEX(param!$C$6:$E$9,MATCH(Table10[[#This Row],[Moda]],param!$A$6:$A$9,0),1))</f>
        <v>64807</v>
      </c>
      <c r="F907" s="7">
        <f>IF(Table10[[#This Row],[Asal]]="Jakarta",INDEX(param!$C$2:$E$5,MATCH(Table10[[#This Row],[Moda]],param!$A$2:$A$5,0),2),INDEX(param!$C$6:$E$9,MATCH(Table10[[#This Row],[Moda]],param!$A$6:$A$9,0),2))</f>
        <v>94533</v>
      </c>
      <c r="G907" s="7">
        <f>Table10[[#This Row],[jarak_param]]*Table10[[#This Row],[jarak]]</f>
        <v>27509103</v>
      </c>
      <c r="H907" s="3">
        <f>INDEX(param!$E$2:$E$5,MATCH(Table10[[#This Row],[Moda]],param!$A$2:$A$5,0))</f>
        <v>3000</v>
      </c>
    </row>
    <row r="908" spans="1:8" x14ac:dyDescent="0.25">
      <c r="A908" s="34" t="s">
        <v>54</v>
      </c>
      <c r="B908" s="35" t="s">
        <v>50</v>
      </c>
      <c r="C908" t="s">
        <v>137</v>
      </c>
      <c r="D908">
        <f>INDEX(distances!$B$2:$AU$47,MATCH(A908,distances!$A$2:$A$47,0),MATCH(B908,distances!$B$1:$AU$1,0))</f>
        <v>291</v>
      </c>
      <c r="E908" s="7">
        <f>IF(Table10[[#This Row],[Asal]]="Jakarta",INDEX(param!$C$2:$E$5,MATCH(Table10[[#This Row],[Moda]],param!$A$2:$A$5,0),1),INDEX(param!$C$6:$E$9,MATCH(Table10[[#This Row],[Moda]],param!$A$6:$A$9,0),1))</f>
        <v>64807</v>
      </c>
      <c r="F908" s="7">
        <f>IF(Table10[[#This Row],[Asal]]="Jakarta",INDEX(param!$C$2:$E$5,MATCH(Table10[[#This Row],[Moda]],param!$A$2:$A$5,0),2),INDEX(param!$C$6:$E$9,MATCH(Table10[[#This Row],[Moda]],param!$A$6:$A$9,0),2))</f>
        <v>94533</v>
      </c>
      <c r="G908" s="7">
        <f>Table10[[#This Row],[jarak_param]]*Table10[[#This Row],[jarak]]</f>
        <v>27509103</v>
      </c>
      <c r="H908" s="3">
        <f>INDEX(param!$E$2:$E$5,MATCH(Table10[[#This Row],[Moda]],param!$A$2:$A$5,0))</f>
        <v>3000</v>
      </c>
    </row>
    <row r="909" spans="1:8" x14ac:dyDescent="0.25">
      <c r="A909" s="26" t="s">
        <v>54</v>
      </c>
      <c r="B909" s="27" t="s">
        <v>53</v>
      </c>
      <c r="C909" t="s">
        <v>137</v>
      </c>
      <c r="D909">
        <f>INDEX(distances!$B$2:$AU$47,MATCH(A909,distances!$A$2:$A$47,0),MATCH(B909,distances!$B$1:$AU$1,0))</f>
        <v>94</v>
      </c>
      <c r="E909" s="7">
        <f>IF(Table10[[#This Row],[Asal]]="Jakarta",INDEX(param!$C$2:$E$5,MATCH(Table10[[#This Row],[Moda]],param!$A$2:$A$5,0),1),INDEX(param!$C$6:$E$9,MATCH(Table10[[#This Row],[Moda]],param!$A$6:$A$9,0),1))</f>
        <v>64807</v>
      </c>
      <c r="F909" s="7">
        <f>IF(Table10[[#This Row],[Asal]]="Jakarta",INDEX(param!$C$2:$E$5,MATCH(Table10[[#This Row],[Moda]],param!$A$2:$A$5,0),2),INDEX(param!$C$6:$E$9,MATCH(Table10[[#This Row],[Moda]],param!$A$6:$A$9,0),2))</f>
        <v>94533</v>
      </c>
      <c r="G909" s="7">
        <f>Table10[[#This Row],[jarak_param]]*Table10[[#This Row],[jarak]]</f>
        <v>8886102</v>
      </c>
      <c r="H909" s="3">
        <f>INDEX(param!$E$2:$E$5,MATCH(Table10[[#This Row],[Moda]],param!$A$2:$A$5,0))</f>
        <v>3000</v>
      </c>
    </row>
    <row r="910" spans="1:8" x14ac:dyDescent="0.25">
      <c r="A910" s="24" t="s">
        <v>54</v>
      </c>
      <c r="B910" s="25" t="s">
        <v>50</v>
      </c>
      <c r="C910" t="s">
        <v>137</v>
      </c>
      <c r="D910">
        <f>INDEX(distances!$B$2:$AU$47,MATCH(A910,distances!$A$2:$A$47,0),MATCH(B910,distances!$B$1:$AU$1,0))</f>
        <v>291</v>
      </c>
      <c r="E910" s="7">
        <f>IF(Table10[[#This Row],[Asal]]="Jakarta",INDEX(param!$C$2:$E$5,MATCH(Table10[[#This Row],[Moda]],param!$A$2:$A$5,0),1),INDEX(param!$C$6:$E$9,MATCH(Table10[[#This Row],[Moda]],param!$A$6:$A$9,0),1))</f>
        <v>64807</v>
      </c>
      <c r="F910" s="7">
        <f>IF(Table10[[#This Row],[Asal]]="Jakarta",INDEX(param!$C$2:$E$5,MATCH(Table10[[#This Row],[Moda]],param!$A$2:$A$5,0),2),INDEX(param!$C$6:$E$9,MATCH(Table10[[#This Row],[Moda]],param!$A$6:$A$9,0),2))</f>
        <v>94533</v>
      </c>
      <c r="G910" s="7">
        <f>Table10[[#This Row],[jarak_param]]*Table10[[#This Row],[jarak]]</f>
        <v>27509103</v>
      </c>
      <c r="H910" s="3">
        <f>INDEX(param!$E$2:$E$5,MATCH(Table10[[#This Row],[Moda]],param!$A$2:$A$5,0))</f>
        <v>3000</v>
      </c>
    </row>
    <row r="911" spans="1:8" x14ac:dyDescent="0.25">
      <c r="A911" s="22" t="s">
        <v>57</v>
      </c>
      <c r="B911" s="23" t="s">
        <v>50</v>
      </c>
      <c r="C911" t="s">
        <v>137</v>
      </c>
      <c r="D911">
        <f>INDEX(distances!$B$2:$AU$47,MATCH(A911,distances!$A$2:$A$47,0),MATCH(B911,distances!$B$1:$AU$1,0))</f>
        <v>522</v>
      </c>
      <c r="E911" s="7">
        <f>IF(Table10[[#This Row],[Asal]]="Jakarta",INDEX(param!$C$2:$E$5,MATCH(Table10[[#This Row],[Moda]],param!$A$2:$A$5,0),1),INDEX(param!$C$6:$E$9,MATCH(Table10[[#This Row],[Moda]],param!$A$6:$A$9,0),1))</f>
        <v>64807</v>
      </c>
      <c r="F911" s="7">
        <f>IF(Table10[[#This Row],[Asal]]="Jakarta",INDEX(param!$C$2:$E$5,MATCH(Table10[[#This Row],[Moda]],param!$A$2:$A$5,0),2),INDEX(param!$C$6:$E$9,MATCH(Table10[[#This Row],[Moda]],param!$A$6:$A$9,0),2))</f>
        <v>94533</v>
      </c>
      <c r="G911" s="7">
        <f>Table10[[#This Row],[jarak_param]]*Table10[[#This Row],[jarak]]</f>
        <v>49346226</v>
      </c>
      <c r="H911" s="3">
        <f>INDEX(param!$E$2:$E$5,MATCH(Table10[[#This Row],[Moda]],param!$A$2:$A$5,0))</f>
        <v>3000</v>
      </c>
    </row>
    <row r="912" spans="1:8" x14ac:dyDescent="0.25">
      <c r="A912" s="20" t="s">
        <v>57</v>
      </c>
      <c r="B912" s="21" t="s">
        <v>55</v>
      </c>
      <c r="C912" t="s">
        <v>137</v>
      </c>
      <c r="D912">
        <f>INDEX(distances!$B$2:$AU$47,MATCH(A912,distances!$A$2:$A$47,0),MATCH(B912,distances!$B$1:$AU$1,0))</f>
        <v>168</v>
      </c>
      <c r="E912" s="7">
        <f>IF(Table10[[#This Row],[Asal]]="Jakarta",INDEX(param!$C$2:$E$5,MATCH(Table10[[#This Row],[Moda]],param!$A$2:$A$5,0),1),INDEX(param!$C$6:$E$9,MATCH(Table10[[#This Row],[Moda]],param!$A$6:$A$9,0),1))</f>
        <v>64807</v>
      </c>
      <c r="F912" s="7">
        <f>IF(Table10[[#This Row],[Asal]]="Jakarta",INDEX(param!$C$2:$E$5,MATCH(Table10[[#This Row],[Moda]],param!$A$2:$A$5,0),2),INDEX(param!$C$6:$E$9,MATCH(Table10[[#This Row],[Moda]],param!$A$6:$A$9,0),2))</f>
        <v>94533</v>
      </c>
      <c r="G912" s="7">
        <f>Table10[[#This Row],[jarak_param]]*Table10[[#This Row],[jarak]]</f>
        <v>15881544</v>
      </c>
      <c r="H912" s="3">
        <f>INDEX(param!$E$2:$E$5,MATCH(Table10[[#This Row],[Moda]],param!$A$2:$A$5,0))</f>
        <v>3000</v>
      </c>
    </row>
    <row r="913" spans="1:8" x14ac:dyDescent="0.25">
      <c r="A913" s="22" t="s">
        <v>57</v>
      </c>
      <c r="B913" s="23" t="s">
        <v>53</v>
      </c>
      <c r="C913" t="s">
        <v>137</v>
      </c>
      <c r="D913">
        <f>INDEX(distances!$B$2:$AU$47,MATCH(A913,distances!$A$2:$A$47,0),MATCH(B913,distances!$B$1:$AU$1,0))</f>
        <v>314</v>
      </c>
      <c r="E913" s="7">
        <f>IF(Table10[[#This Row],[Asal]]="Jakarta",INDEX(param!$C$2:$E$5,MATCH(Table10[[#This Row],[Moda]],param!$A$2:$A$5,0),1),INDEX(param!$C$6:$E$9,MATCH(Table10[[#This Row],[Moda]],param!$A$6:$A$9,0),1))</f>
        <v>64807</v>
      </c>
      <c r="F913" s="7">
        <f>IF(Table10[[#This Row],[Asal]]="Jakarta",INDEX(param!$C$2:$E$5,MATCH(Table10[[#This Row],[Moda]],param!$A$2:$A$5,0),2),INDEX(param!$C$6:$E$9,MATCH(Table10[[#This Row],[Moda]],param!$A$6:$A$9,0),2))</f>
        <v>94533</v>
      </c>
      <c r="G913" s="7">
        <f>Table10[[#This Row],[jarak_param]]*Table10[[#This Row],[jarak]]</f>
        <v>29683362</v>
      </c>
      <c r="H913" s="3">
        <f>INDEX(param!$E$2:$E$5,MATCH(Table10[[#This Row],[Moda]],param!$A$2:$A$5,0))</f>
        <v>3000</v>
      </c>
    </row>
    <row r="914" spans="1:8" x14ac:dyDescent="0.25">
      <c r="A914" s="20" t="s">
        <v>57</v>
      </c>
      <c r="B914" s="21" t="s">
        <v>50</v>
      </c>
      <c r="C914" t="s">
        <v>137</v>
      </c>
      <c r="D914">
        <f>INDEX(distances!$B$2:$AU$47,MATCH(A914,distances!$A$2:$A$47,0),MATCH(B914,distances!$B$1:$AU$1,0))</f>
        <v>522</v>
      </c>
      <c r="E914" s="7">
        <f>IF(Table10[[#This Row],[Asal]]="Jakarta",INDEX(param!$C$2:$E$5,MATCH(Table10[[#This Row],[Moda]],param!$A$2:$A$5,0),1),INDEX(param!$C$6:$E$9,MATCH(Table10[[#This Row],[Moda]],param!$A$6:$A$9,0),1))</f>
        <v>64807</v>
      </c>
      <c r="F914" s="7">
        <f>IF(Table10[[#This Row],[Asal]]="Jakarta",INDEX(param!$C$2:$E$5,MATCH(Table10[[#This Row],[Moda]],param!$A$2:$A$5,0),2),INDEX(param!$C$6:$E$9,MATCH(Table10[[#This Row],[Moda]],param!$A$6:$A$9,0),2))</f>
        <v>94533</v>
      </c>
      <c r="G914" s="7">
        <f>Table10[[#This Row],[jarak_param]]*Table10[[#This Row],[jarak]]</f>
        <v>49346226</v>
      </c>
      <c r="H914" s="3">
        <f>INDEX(param!$E$2:$E$5,MATCH(Table10[[#This Row],[Moda]],param!$A$2:$A$5,0))</f>
        <v>3000</v>
      </c>
    </row>
    <row r="915" spans="1:8" x14ac:dyDescent="0.25">
      <c r="A915" s="22" t="s">
        <v>57</v>
      </c>
      <c r="B915" s="23" t="s">
        <v>50</v>
      </c>
      <c r="C915" t="s">
        <v>137</v>
      </c>
      <c r="D915">
        <f>INDEX(distances!$B$2:$AU$47,MATCH(A915,distances!$A$2:$A$47,0),MATCH(B915,distances!$B$1:$AU$1,0))</f>
        <v>522</v>
      </c>
      <c r="E915" s="7">
        <f>IF(Table10[[#This Row],[Asal]]="Jakarta",INDEX(param!$C$2:$E$5,MATCH(Table10[[#This Row],[Moda]],param!$A$2:$A$5,0),1),INDEX(param!$C$6:$E$9,MATCH(Table10[[#This Row],[Moda]],param!$A$6:$A$9,0),1))</f>
        <v>64807</v>
      </c>
      <c r="F915" s="7">
        <f>IF(Table10[[#This Row],[Asal]]="Jakarta",INDEX(param!$C$2:$E$5,MATCH(Table10[[#This Row],[Moda]],param!$A$2:$A$5,0),2),INDEX(param!$C$6:$E$9,MATCH(Table10[[#This Row],[Moda]],param!$A$6:$A$9,0),2))</f>
        <v>94533</v>
      </c>
      <c r="G915" s="7">
        <f>Table10[[#This Row],[jarak_param]]*Table10[[#This Row],[jarak]]</f>
        <v>49346226</v>
      </c>
      <c r="H915" s="3">
        <f>INDEX(param!$E$2:$E$5,MATCH(Table10[[#This Row],[Moda]],param!$A$2:$A$5,0))</f>
        <v>3000</v>
      </c>
    </row>
    <row r="916" spans="1:8" x14ac:dyDescent="0.25">
      <c r="A916" s="20" t="s">
        <v>57</v>
      </c>
      <c r="B916" s="21" t="s">
        <v>55</v>
      </c>
      <c r="C916" t="s">
        <v>137</v>
      </c>
      <c r="D916">
        <f>INDEX(distances!$B$2:$AU$47,MATCH(A916,distances!$A$2:$A$47,0),MATCH(B916,distances!$B$1:$AU$1,0))</f>
        <v>168</v>
      </c>
      <c r="E916" s="7">
        <f>IF(Table10[[#This Row],[Asal]]="Jakarta",INDEX(param!$C$2:$E$5,MATCH(Table10[[#This Row],[Moda]],param!$A$2:$A$5,0),1),INDEX(param!$C$6:$E$9,MATCH(Table10[[#This Row],[Moda]],param!$A$6:$A$9,0),1))</f>
        <v>64807</v>
      </c>
      <c r="F916" s="7">
        <f>IF(Table10[[#This Row],[Asal]]="Jakarta",INDEX(param!$C$2:$E$5,MATCH(Table10[[#This Row],[Moda]],param!$A$2:$A$5,0),2),INDEX(param!$C$6:$E$9,MATCH(Table10[[#This Row],[Moda]],param!$A$6:$A$9,0),2))</f>
        <v>94533</v>
      </c>
      <c r="G916" s="7">
        <f>Table10[[#This Row],[jarak_param]]*Table10[[#This Row],[jarak]]</f>
        <v>15881544</v>
      </c>
      <c r="H916" s="3">
        <f>INDEX(param!$E$2:$E$5,MATCH(Table10[[#This Row],[Moda]],param!$A$2:$A$5,0))</f>
        <v>3000</v>
      </c>
    </row>
    <row r="917" spans="1:8" x14ac:dyDescent="0.25">
      <c r="A917" s="22" t="s">
        <v>57</v>
      </c>
      <c r="B917" s="23" t="s">
        <v>53</v>
      </c>
      <c r="C917" t="s">
        <v>137</v>
      </c>
      <c r="D917">
        <f>INDEX(distances!$B$2:$AU$47,MATCH(A917,distances!$A$2:$A$47,0),MATCH(B917,distances!$B$1:$AU$1,0))</f>
        <v>314</v>
      </c>
      <c r="E917" s="7">
        <f>IF(Table10[[#This Row],[Asal]]="Jakarta",INDEX(param!$C$2:$E$5,MATCH(Table10[[#This Row],[Moda]],param!$A$2:$A$5,0),1),INDEX(param!$C$6:$E$9,MATCH(Table10[[#This Row],[Moda]],param!$A$6:$A$9,0),1))</f>
        <v>64807</v>
      </c>
      <c r="F917" s="7">
        <f>IF(Table10[[#This Row],[Asal]]="Jakarta",INDEX(param!$C$2:$E$5,MATCH(Table10[[#This Row],[Moda]],param!$A$2:$A$5,0),2),INDEX(param!$C$6:$E$9,MATCH(Table10[[#This Row],[Moda]],param!$A$6:$A$9,0),2))</f>
        <v>94533</v>
      </c>
      <c r="G917" s="7">
        <f>Table10[[#This Row],[jarak_param]]*Table10[[#This Row],[jarak]]</f>
        <v>29683362</v>
      </c>
      <c r="H917" s="3">
        <f>INDEX(param!$E$2:$E$5,MATCH(Table10[[#This Row],[Moda]],param!$A$2:$A$5,0))</f>
        <v>3000</v>
      </c>
    </row>
    <row r="918" spans="1:8" x14ac:dyDescent="0.25">
      <c r="A918" s="20" t="s">
        <v>57</v>
      </c>
      <c r="B918" s="21" t="s">
        <v>50</v>
      </c>
      <c r="C918" t="s">
        <v>137</v>
      </c>
      <c r="D918">
        <f>INDEX(distances!$B$2:$AU$47,MATCH(A918,distances!$A$2:$A$47,0),MATCH(B918,distances!$B$1:$AU$1,0))</f>
        <v>522</v>
      </c>
      <c r="E918" s="7">
        <f>IF(Table10[[#This Row],[Asal]]="Jakarta",INDEX(param!$C$2:$E$5,MATCH(Table10[[#This Row],[Moda]],param!$A$2:$A$5,0),1),INDEX(param!$C$6:$E$9,MATCH(Table10[[#This Row],[Moda]],param!$A$6:$A$9,0),1))</f>
        <v>64807</v>
      </c>
      <c r="F918" s="7">
        <f>IF(Table10[[#This Row],[Asal]]="Jakarta",INDEX(param!$C$2:$E$5,MATCH(Table10[[#This Row],[Moda]],param!$A$2:$A$5,0),2),INDEX(param!$C$6:$E$9,MATCH(Table10[[#This Row],[Moda]],param!$A$6:$A$9,0),2))</f>
        <v>94533</v>
      </c>
      <c r="G918" s="7">
        <f>Table10[[#This Row],[jarak_param]]*Table10[[#This Row],[jarak]]</f>
        <v>49346226</v>
      </c>
      <c r="H918" s="3">
        <f>INDEX(param!$E$2:$E$5,MATCH(Table10[[#This Row],[Moda]],param!$A$2:$A$5,0))</f>
        <v>3000</v>
      </c>
    </row>
    <row r="919" spans="1:8" x14ac:dyDescent="0.25">
      <c r="A919" s="22" t="s">
        <v>57</v>
      </c>
      <c r="B919" s="23" t="s">
        <v>50</v>
      </c>
      <c r="C919" t="s">
        <v>137</v>
      </c>
      <c r="D919">
        <f>INDEX(distances!$B$2:$AU$47,MATCH(A919,distances!$A$2:$A$47,0),MATCH(B919,distances!$B$1:$AU$1,0))</f>
        <v>522</v>
      </c>
      <c r="E919" s="7">
        <f>IF(Table10[[#This Row],[Asal]]="Jakarta",INDEX(param!$C$2:$E$5,MATCH(Table10[[#This Row],[Moda]],param!$A$2:$A$5,0),1),INDEX(param!$C$6:$E$9,MATCH(Table10[[#This Row],[Moda]],param!$A$6:$A$9,0),1))</f>
        <v>64807</v>
      </c>
      <c r="F919" s="7">
        <f>IF(Table10[[#This Row],[Asal]]="Jakarta",INDEX(param!$C$2:$E$5,MATCH(Table10[[#This Row],[Moda]],param!$A$2:$A$5,0),2),INDEX(param!$C$6:$E$9,MATCH(Table10[[#This Row],[Moda]],param!$A$6:$A$9,0),2))</f>
        <v>94533</v>
      </c>
      <c r="G919" s="7">
        <f>Table10[[#This Row],[jarak_param]]*Table10[[#This Row],[jarak]]</f>
        <v>49346226</v>
      </c>
      <c r="H919" s="3">
        <f>INDEX(param!$E$2:$E$5,MATCH(Table10[[#This Row],[Moda]],param!$A$2:$A$5,0))</f>
        <v>3000</v>
      </c>
    </row>
    <row r="920" spans="1:8" x14ac:dyDescent="0.25">
      <c r="A920" s="20" t="s">
        <v>57</v>
      </c>
      <c r="B920" s="21" t="s">
        <v>55</v>
      </c>
      <c r="C920" t="s">
        <v>137</v>
      </c>
      <c r="D920">
        <f>INDEX(distances!$B$2:$AU$47,MATCH(A920,distances!$A$2:$A$47,0),MATCH(B920,distances!$B$1:$AU$1,0))</f>
        <v>168</v>
      </c>
      <c r="E920" s="7">
        <f>IF(Table10[[#This Row],[Asal]]="Jakarta",INDEX(param!$C$2:$E$5,MATCH(Table10[[#This Row],[Moda]],param!$A$2:$A$5,0),1),INDEX(param!$C$6:$E$9,MATCH(Table10[[#This Row],[Moda]],param!$A$6:$A$9,0),1))</f>
        <v>64807</v>
      </c>
      <c r="F920" s="7">
        <f>IF(Table10[[#This Row],[Asal]]="Jakarta",INDEX(param!$C$2:$E$5,MATCH(Table10[[#This Row],[Moda]],param!$A$2:$A$5,0),2),INDEX(param!$C$6:$E$9,MATCH(Table10[[#This Row],[Moda]],param!$A$6:$A$9,0),2))</f>
        <v>94533</v>
      </c>
      <c r="G920" s="7">
        <f>Table10[[#This Row],[jarak_param]]*Table10[[#This Row],[jarak]]</f>
        <v>15881544</v>
      </c>
      <c r="H920" s="3">
        <f>INDEX(param!$E$2:$E$5,MATCH(Table10[[#This Row],[Moda]],param!$A$2:$A$5,0))</f>
        <v>3000</v>
      </c>
    </row>
    <row r="921" spans="1:8" x14ac:dyDescent="0.25">
      <c r="A921" s="22" t="s">
        <v>57</v>
      </c>
      <c r="B921" s="23" t="s">
        <v>53</v>
      </c>
      <c r="C921" t="s">
        <v>137</v>
      </c>
      <c r="D921">
        <f>INDEX(distances!$B$2:$AU$47,MATCH(A921,distances!$A$2:$A$47,0),MATCH(B921,distances!$B$1:$AU$1,0))</f>
        <v>314</v>
      </c>
      <c r="E921" s="7">
        <f>IF(Table10[[#This Row],[Asal]]="Jakarta",INDEX(param!$C$2:$E$5,MATCH(Table10[[#This Row],[Moda]],param!$A$2:$A$5,0),1),INDEX(param!$C$6:$E$9,MATCH(Table10[[#This Row],[Moda]],param!$A$6:$A$9,0),1))</f>
        <v>64807</v>
      </c>
      <c r="F921" s="7">
        <f>IF(Table10[[#This Row],[Asal]]="Jakarta",INDEX(param!$C$2:$E$5,MATCH(Table10[[#This Row],[Moda]],param!$A$2:$A$5,0),2),INDEX(param!$C$6:$E$9,MATCH(Table10[[#This Row],[Moda]],param!$A$6:$A$9,0),2))</f>
        <v>94533</v>
      </c>
      <c r="G921" s="7">
        <f>Table10[[#This Row],[jarak_param]]*Table10[[#This Row],[jarak]]</f>
        <v>29683362</v>
      </c>
      <c r="H921" s="3">
        <f>INDEX(param!$E$2:$E$5,MATCH(Table10[[#This Row],[Moda]],param!$A$2:$A$5,0))</f>
        <v>3000</v>
      </c>
    </row>
    <row r="922" spans="1:8" x14ac:dyDescent="0.25">
      <c r="A922" s="20" t="s">
        <v>57</v>
      </c>
      <c r="B922" s="21" t="s">
        <v>50</v>
      </c>
      <c r="C922" t="s">
        <v>137</v>
      </c>
      <c r="D922">
        <f>INDEX(distances!$B$2:$AU$47,MATCH(A922,distances!$A$2:$A$47,0),MATCH(B922,distances!$B$1:$AU$1,0))</f>
        <v>522</v>
      </c>
      <c r="E922" s="7">
        <f>IF(Table10[[#This Row],[Asal]]="Jakarta",INDEX(param!$C$2:$E$5,MATCH(Table10[[#This Row],[Moda]],param!$A$2:$A$5,0),1),INDEX(param!$C$6:$E$9,MATCH(Table10[[#This Row],[Moda]],param!$A$6:$A$9,0),1))</f>
        <v>64807</v>
      </c>
      <c r="F922" s="7">
        <f>IF(Table10[[#This Row],[Asal]]="Jakarta",INDEX(param!$C$2:$E$5,MATCH(Table10[[#This Row],[Moda]],param!$A$2:$A$5,0),2),INDEX(param!$C$6:$E$9,MATCH(Table10[[#This Row],[Moda]],param!$A$6:$A$9,0),2))</f>
        <v>94533</v>
      </c>
      <c r="G922" s="7">
        <f>Table10[[#This Row],[jarak_param]]*Table10[[#This Row],[jarak]]</f>
        <v>49346226</v>
      </c>
      <c r="H922" s="3">
        <f>INDEX(param!$E$2:$E$5,MATCH(Table10[[#This Row],[Moda]],param!$A$2:$A$5,0))</f>
        <v>3000</v>
      </c>
    </row>
    <row r="923" spans="1:8" x14ac:dyDescent="0.25">
      <c r="A923" s="26" t="s">
        <v>57</v>
      </c>
      <c r="B923" s="27" t="s">
        <v>55</v>
      </c>
      <c r="C923" t="s">
        <v>137</v>
      </c>
      <c r="D923">
        <f>INDEX(distances!$B$2:$AU$47,MATCH(A923,distances!$A$2:$A$47,0),MATCH(B923,distances!$B$1:$AU$1,0))</f>
        <v>168</v>
      </c>
      <c r="E923" s="7">
        <f>IF(Table10[[#This Row],[Asal]]="Jakarta",INDEX(param!$C$2:$E$5,MATCH(Table10[[#This Row],[Moda]],param!$A$2:$A$5,0),1),INDEX(param!$C$6:$E$9,MATCH(Table10[[#This Row],[Moda]],param!$A$6:$A$9,0),1))</f>
        <v>64807</v>
      </c>
      <c r="F923" s="7">
        <f>IF(Table10[[#This Row],[Asal]]="Jakarta",INDEX(param!$C$2:$E$5,MATCH(Table10[[#This Row],[Moda]],param!$A$2:$A$5,0),2),INDEX(param!$C$6:$E$9,MATCH(Table10[[#This Row],[Moda]],param!$A$6:$A$9,0),2))</f>
        <v>94533</v>
      </c>
      <c r="G923" s="7">
        <f>Table10[[#This Row],[jarak_param]]*Table10[[#This Row],[jarak]]</f>
        <v>15881544</v>
      </c>
      <c r="H923" s="3">
        <f>INDEX(param!$E$2:$E$5,MATCH(Table10[[#This Row],[Moda]],param!$A$2:$A$5,0))</f>
        <v>3000</v>
      </c>
    </row>
    <row r="924" spans="1:8" x14ac:dyDescent="0.25">
      <c r="A924" s="24" t="s">
        <v>57</v>
      </c>
      <c r="B924" s="25" t="s">
        <v>53</v>
      </c>
      <c r="C924" t="s">
        <v>137</v>
      </c>
      <c r="D924">
        <f>INDEX(distances!$B$2:$AU$47,MATCH(A924,distances!$A$2:$A$47,0),MATCH(B924,distances!$B$1:$AU$1,0))</f>
        <v>314</v>
      </c>
      <c r="E924" s="7">
        <f>IF(Table10[[#This Row],[Asal]]="Jakarta",INDEX(param!$C$2:$E$5,MATCH(Table10[[#This Row],[Moda]],param!$A$2:$A$5,0),1),INDEX(param!$C$6:$E$9,MATCH(Table10[[#This Row],[Moda]],param!$A$6:$A$9,0),1))</f>
        <v>64807</v>
      </c>
      <c r="F924" s="7">
        <f>IF(Table10[[#This Row],[Asal]]="Jakarta",INDEX(param!$C$2:$E$5,MATCH(Table10[[#This Row],[Moda]],param!$A$2:$A$5,0),2),INDEX(param!$C$6:$E$9,MATCH(Table10[[#This Row],[Moda]],param!$A$6:$A$9,0),2))</f>
        <v>94533</v>
      </c>
      <c r="G924" s="7">
        <f>Table10[[#This Row],[jarak_param]]*Table10[[#This Row],[jarak]]</f>
        <v>29683362</v>
      </c>
      <c r="H924" s="3">
        <f>INDEX(param!$E$2:$E$5,MATCH(Table10[[#This Row],[Moda]],param!$A$2:$A$5,0))</f>
        <v>3000</v>
      </c>
    </row>
    <row r="925" spans="1:8" x14ac:dyDescent="0.25">
      <c r="A925" s="26" t="s">
        <v>57</v>
      </c>
      <c r="B925" s="27" t="s">
        <v>50</v>
      </c>
      <c r="C925" t="s">
        <v>137</v>
      </c>
      <c r="D925">
        <f>INDEX(distances!$B$2:$AU$47,MATCH(A925,distances!$A$2:$A$47,0),MATCH(B925,distances!$B$1:$AU$1,0))</f>
        <v>522</v>
      </c>
      <c r="E925" s="7">
        <f>IF(Table10[[#This Row],[Asal]]="Jakarta",INDEX(param!$C$2:$E$5,MATCH(Table10[[#This Row],[Moda]],param!$A$2:$A$5,0),1),INDEX(param!$C$6:$E$9,MATCH(Table10[[#This Row],[Moda]],param!$A$6:$A$9,0),1))</f>
        <v>64807</v>
      </c>
      <c r="F925" s="7">
        <f>IF(Table10[[#This Row],[Asal]]="Jakarta",INDEX(param!$C$2:$E$5,MATCH(Table10[[#This Row],[Moda]],param!$A$2:$A$5,0),2),INDEX(param!$C$6:$E$9,MATCH(Table10[[#This Row],[Moda]],param!$A$6:$A$9,0),2))</f>
        <v>94533</v>
      </c>
      <c r="G925" s="7">
        <f>Table10[[#This Row],[jarak_param]]*Table10[[#This Row],[jarak]]</f>
        <v>49346226</v>
      </c>
      <c r="H925" s="3">
        <f>INDEX(param!$E$2:$E$5,MATCH(Table10[[#This Row],[Moda]],param!$A$2:$A$5,0))</f>
        <v>3000</v>
      </c>
    </row>
    <row r="926" spans="1:8" x14ac:dyDescent="0.25">
      <c r="A926" s="24" t="s">
        <v>57</v>
      </c>
      <c r="B926" s="25" t="s">
        <v>50</v>
      </c>
      <c r="C926" t="s">
        <v>137</v>
      </c>
      <c r="D926">
        <f>INDEX(distances!$B$2:$AU$47,MATCH(A926,distances!$A$2:$A$47,0),MATCH(B926,distances!$B$1:$AU$1,0))</f>
        <v>522</v>
      </c>
      <c r="E926" s="7">
        <f>IF(Table10[[#This Row],[Asal]]="Jakarta",INDEX(param!$C$2:$E$5,MATCH(Table10[[#This Row],[Moda]],param!$A$2:$A$5,0),1),INDEX(param!$C$6:$E$9,MATCH(Table10[[#This Row],[Moda]],param!$A$6:$A$9,0),1))</f>
        <v>64807</v>
      </c>
      <c r="F926" s="7">
        <f>IF(Table10[[#This Row],[Asal]]="Jakarta",INDEX(param!$C$2:$E$5,MATCH(Table10[[#This Row],[Moda]],param!$A$2:$A$5,0),2),INDEX(param!$C$6:$E$9,MATCH(Table10[[#This Row],[Moda]],param!$A$6:$A$9,0),2))</f>
        <v>94533</v>
      </c>
      <c r="G926" s="7">
        <f>Table10[[#This Row],[jarak_param]]*Table10[[#This Row],[jarak]]</f>
        <v>49346226</v>
      </c>
      <c r="H926" s="3">
        <f>INDEX(param!$E$2:$E$5,MATCH(Table10[[#This Row],[Moda]],param!$A$2:$A$5,0))</f>
        <v>3000</v>
      </c>
    </row>
    <row r="927" spans="1:8" x14ac:dyDescent="0.25">
      <c r="A927" s="26" t="s">
        <v>57</v>
      </c>
      <c r="B927" s="27" t="s">
        <v>55</v>
      </c>
      <c r="C927" t="s">
        <v>137</v>
      </c>
      <c r="D927">
        <f>INDEX(distances!$B$2:$AU$47,MATCH(A927,distances!$A$2:$A$47,0),MATCH(B927,distances!$B$1:$AU$1,0))</f>
        <v>168</v>
      </c>
      <c r="E927" s="7">
        <f>IF(Table10[[#This Row],[Asal]]="Jakarta",INDEX(param!$C$2:$E$5,MATCH(Table10[[#This Row],[Moda]],param!$A$2:$A$5,0),1),INDEX(param!$C$6:$E$9,MATCH(Table10[[#This Row],[Moda]],param!$A$6:$A$9,0),1))</f>
        <v>64807</v>
      </c>
      <c r="F927" s="7">
        <f>IF(Table10[[#This Row],[Asal]]="Jakarta",INDEX(param!$C$2:$E$5,MATCH(Table10[[#This Row],[Moda]],param!$A$2:$A$5,0),2),INDEX(param!$C$6:$E$9,MATCH(Table10[[#This Row],[Moda]],param!$A$6:$A$9,0),2))</f>
        <v>94533</v>
      </c>
      <c r="G927" s="7">
        <f>Table10[[#This Row],[jarak_param]]*Table10[[#This Row],[jarak]]</f>
        <v>15881544</v>
      </c>
      <c r="H927" s="3">
        <f>INDEX(param!$E$2:$E$5,MATCH(Table10[[#This Row],[Moda]],param!$A$2:$A$5,0))</f>
        <v>3000</v>
      </c>
    </row>
    <row r="928" spans="1:8" x14ac:dyDescent="0.25">
      <c r="A928" s="24" t="s">
        <v>57</v>
      </c>
      <c r="B928" s="25" t="s">
        <v>53</v>
      </c>
      <c r="C928" t="s">
        <v>137</v>
      </c>
      <c r="D928">
        <f>INDEX(distances!$B$2:$AU$47,MATCH(A928,distances!$A$2:$A$47,0),MATCH(B928,distances!$B$1:$AU$1,0))</f>
        <v>314</v>
      </c>
      <c r="E928" s="7">
        <f>IF(Table10[[#This Row],[Asal]]="Jakarta",INDEX(param!$C$2:$E$5,MATCH(Table10[[#This Row],[Moda]],param!$A$2:$A$5,0),1),INDEX(param!$C$6:$E$9,MATCH(Table10[[#This Row],[Moda]],param!$A$6:$A$9,0),1))</f>
        <v>64807</v>
      </c>
      <c r="F928" s="7">
        <f>IF(Table10[[#This Row],[Asal]]="Jakarta",INDEX(param!$C$2:$E$5,MATCH(Table10[[#This Row],[Moda]],param!$A$2:$A$5,0),2),INDEX(param!$C$6:$E$9,MATCH(Table10[[#This Row],[Moda]],param!$A$6:$A$9,0),2))</f>
        <v>94533</v>
      </c>
      <c r="G928" s="7">
        <f>Table10[[#This Row],[jarak_param]]*Table10[[#This Row],[jarak]]</f>
        <v>29683362</v>
      </c>
      <c r="H928" s="3">
        <f>INDEX(param!$E$2:$E$5,MATCH(Table10[[#This Row],[Moda]],param!$A$2:$A$5,0))</f>
        <v>3000</v>
      </c>
    </row>
    <row r="929" spans="1:8" x14ac:dyDescent="0.25">
      <c r="A929" s="26" t="s">
        <v>57</v>
      </c>
      <c r="B929" s="27" t="s">
        <v>50</v>
      </c>
      <c r="C929" t="s">
        <v>137</v>
      </c>
      <c r="D929">
        <f>INDEX(distances!$B$2:$AU$47,MATCH(A929,distances!$A$2:$A$47,0),MATCH(B929,distances!$B$1:$AU$1,0))</f>
        <v>522</v>
      </c>
      <c r="E929" s="7">
        <f>IF(Table10[[#This Row],[Asal]]="Jakarta",INDEX(param!$C$2:$E$5,MATCH(Table10[[#This Row],[Moda]],param!$A$2:$A$5,0),1),INDEX(param!$C$6:$E$9,MATCH(Table10[[#This Row],[Moda]],param!$A$6:$A$9,0),1))</f>
        <v>64807</v>
      </c>
      <c r="F929" s="7">
        <f>IF(Table10[[#This Row],[Asal]]="Jakarta",INDEX(param!$C$2:$E$5,MATCH(Table10[[#This Row],[Moda]],param!$A$2:$A$5,0),2),INDEX(param!$C$6:$E$9,MATCH(Table10[[#This Row],[Moda]],param!$A$6:$A$9,0),2))</f>
        <v>94533</v>
      </c>
      <c r="G929" s="7">
        <f>Table10[[#This Row],[jarak_param]]*Table10[[#This Row],[jarak]]</f>
        <v>49346226</v>
      </c>
      <c r="H929" s="3">
        <f>INDEX(param!$E$2:$E$5,MATCH(Table10[[#This Row],[Moda]],param!$A$2:$A$5,0))</f>
        <v>3000</v>
      </c>
    </row>
    <row r="930" spans="1:8" x14ac:dyDescent="0.25">
      <c r="A930" s="24" t="s">
        <v>57</v>
      </c>
      <c r="B930" s="25" t="s">
        <v>50</v>
      </c>
      <c r="C930" t="s">
        <v>137</v>
      </c>
      <c r="D930">
        <f>INDEX(distances!$B$2:$AU$47,MATCH(A930,distances!$A$2:$A$47,0),MATCH(B930,distances!$B$1:$AU$1,0))</f>
        <v>522</v>
      </c>
      <c r="E930" s="7">
        <f>IF(Table10[[#This Row],[Asal]]="Jakarta",INDEX(param!$C$2:$E$5,MATCH(Table10[[#This Row],[Moda]],param!$A$2:$A$5,0),1),INDEX(param!$C$6:$E$9,MATCH(Table10[[#This Row],[Moda]],param!$A$6:$A$9,0),1))</f>
        <v>64807</v>
      </c>
      <c r="F930" s="7">
        <f>IF(Table10[[#This Row],[Asal]]="Jakarta",INDEX(param!$C$2:$E$5,MATCH(Table10[[#This Row],[Moda]],param!$A$2:$A$5,0),2),INDEX(param!$C$6:$E$9,MATCH(Table10[[#This Row],[Moda]],param!$A$6:$A$9,0),2))</f>
        <v>94533</v>
      </c>
      <c r="G930" s="7">
        <f>Table10[[#This Row],[jarak_param]]*Table10[[#This Row],[jarak]]</f>
        <v>49346226</v>
      </c>
      <c r="H930" s="3">
        <f>INDEX(param!$E$2:$E$5,MATCH(Table10[[#This Row],[Moda]],param!$A$2:$A$5,0))</f>
        <v>3000</v>
      </c>
    </row>
    <row r="931" spans="1:8" x14ac:dyDescent="0.25">
      <c r="A931" s="26" t="s">
        <v>57</v>
      </c>
      <c r="B931" s="27" t="s">
        <v>55</v>
      </c>
      <c r="C931" t="s">
        <v>137</v>
      </c>
      <c r="D931">
        <f>INDEX(distances!$B$2:$AU$47,MATCH(A931,distances!$A$2:$A$47,0),MATCH(B931,distances!$B$1:$AU$1,0))</f>
        <v>168</v>
      </c>
      <c r="E931" s="7">
        <f>IF(Table10[[#This Row],[Asal]]="Jakarta",INDEX(param!$C$2:$E$5,MATCH(Table10[[#This Row],[Moda]],param!$A$2:$A$5,0),1),INDEX(param!$C$6:$E$9,MATCH(Table10[[#This Row],[Moda]],param!$A$6:$A$9,0),1))</f>
        <v>64807</v>
      </c>
      <c r="F931" s="7">
        <f>IF(Table10[[#This Row],[Asal]]="Jakarta",INDEX(param!$C$2:$E$5,MATCH(Table10[[#This Row],[Moda]],param!$A$2:$A$5,0),2),INDEX(param!$C$6:$E$9,MATCH(Table10[[#This Row],[Moda]],param!$A$6:$A$9,0),2))</f>
        <v>94533</v>
      </c>
      <c r="G931" s="7">
        <f>Table10[[#This Row],[jarak_param]]*Table10[[#This Row],[jarak]]</f>
        <v>15881544</v>
      </c>
      <c r="H931" s="3">
        <f>INDEX(param!$E$2:$E$5,MATCH(Table10[[#This Row],[Moda]],param!$A$2:$A$5,0))</f>
        <v>3000</v>
      </c>
    </row>
    <row r="932" spans="1:8" x14ac:dyDescent="0.25">
      <c r="A932" s="24" t="s">
        <v>57</v>
      </c>
      <c r="B932" s="25" t="s">
        <v>53</v>
      </c>
      <c r="C932" t="s">
        <v>137</v>
      </c>
      <c r="D932">
        <f>INDEX(distances!$B$2:$AU$47,MATCH(A932,distances!$A$2:$A$47,0),MATCH(B932,distances!$B$1:$AU$1,0))</f>
        <v>314</v>
      </c>
      <c r="E932" s="7">
        <f>IF(Table10[[#This Row],[Asal]]="Jakarta",INDEX(param!$C$2:$E$5,MATCH(Table10[[#This Row],[Moda]],param!$A$2:$A$5,0),1),INDEX(param!$C$6:$E$9,MATCH(Table10[[#This Row],[Moda]],param!$A$6:$A$9,0),1))</f>
        <v>64807</v>
      </c>
      <c r="F932" s="7">
        <f>IF(Table10[[#This Row],[Asal]]="Jakarta",INDEX(param!$C$2:$E$5,MATCH(Table10[[#This Row],[Moda]],param!$A$2:$A$5,0),2),INDEX(param!$C$6:$E$9,MATCH(Table10[[#This Row],[Moda]],param!$A$6:$A$9,0),2))</f>
        <v>94533</v>
      </c>
      <c r="G932" s="7">
        <f>Table10[[#This Row],[jarak_param]]*Table10[[#This Row],[jarak]]</f>
        <v>29683362</v>
      </c>
      <c r="H932" s="3">
        <f>INDEX(param!$E$2:$E$5,MATCH(Table10[[#This Row],[Moda]],param!$A$2:$A$5,0))</f>
        <v>3000</v>
      </c>
    </row>
    <row r="933" spans="1:8" x14ac:dyDescent="0.25">
      <c r="A933" s="26" t="s">
        <v>57</v>
      </c>
      <c r="B933" s="27" t="s">
        <v>50</v>
      </c>
      <c r="C933" t="s">
        <v>137</v>
      </c>
      <c r="D933">
        <f>INDEX(distances!$B$2:$AU$47,MATCH(A933,distances!$A$2:$A$47,0),MATCH(B933,distances!$B$1:$AU$1,0))</f>
        <v>522</v>
      </c>
      <c r="E933" s="7">
        <f>IF(Table10[[#This Row],[Asal]]="Jakarta",INDEX(param!$C$2:$E$5,MATCH(Table10[[#This Row],[Moda]],param!$A$2:$A$5,0),1),INDEX(param!$C$6:$E$9,MATCH(Table10[[#This Row],[Moda]],param!$A$6:$A$9,0),1))</f>
        <v>64807</v>
      </c>
      <c r="F933" s="7">
        <f>IF(Table10[[#This Row],[Asal]]="Jakarta",INDEX(param!$C$2:$E$5,MATCH(Table10[[#This Row],[Moda]],param!$A$2:$A$5,0),2),INDEX(param!$C$6:$E$9,MATCH(Table10[[#This Row],[Moda]],param!$A$6:$A$9,0),2))</f>
        <v>94533</v>
      </c>
      <c r="G933" s="7">
        <f>Table10[[#This Row],[jarak_param]]*Table10[[#This Row],[jarak]]</f>
        <v>49346226</v>
      </c>
      <c r="H933" s="3">
        <f>INDEX(param!$E$2:$E$5,MATCH(Table10[[#This Row],[Moda]],param!$A$2:$A$5,0))</f>
        <v>3000</v>
      </c>
    </row>
    <row r="934" spans="1:8" x14ac:dyDescent="0.25">
      <c r="A934" s="24" t="s">
        <v>57</v>
      </c>
      <c r="B934" s="25" t="s">
        <v>62</v>
      </c>
      <c r="C934" t="s">
        <v>137</v>
      </c>
      <c r="D934">
        <f>INDEX(distances!$B$2:$AU$47,MATCH(A934,distances!$A$2:$A$47,0),MATCH(B934,distances!$B$1:$AU$1,0))</f>
        <v>335</v>
      </c>
      <c r="E934" s="7">
        <f>IF(Table10[[#This Row],[Asal]]="Jakarta",INDEX(param!$C$2:$E$5,MATCH(Table10[[#This Row],[Moda]],param!$A$2:$A$5,0),1),INDEX(param!$C$6:$E$9,MATCH(Table10[[#This Row],[Moda]],param!$A$6:$A$9,0),1))</f>
        <v>64807</v>
      </c>
      <c r="F934" s="7">
        <f>IF(Table10[[#This Row],[Asal]]="Jakarta",INDEX(param!$C$2:$E$5,MATCH(Table10[[#This Row],[Moda]],param!$A$2:$A$5,0),2),INDEX(param!$C$6:$E$9,MATCH(Table10[[#This Row],[Moda]],param!$A$6:$A$9,0),2))</f>
        <v>94533</v>
      </c>
      <c r="G934" s="7">
        <f>Table10[[#This Row],[jarak_param]]*Table10[[#This Row],[jarak]]</f>
        <v>31668555</v>
      </c>
      <c r="H934" s="3">
        <f>INDEX(param!$E$2:$E$5,MATCH(Table10[[#This Row],[Moda]],param!$A$2:$A$5,0))</f>
        <v>3000</v>
      </c>
    </row>
    <row r="935" spans="1:8" x14ac:dyDescent="0.25">
      <c r="A935" s="26" t="s">
        <v>57</v>
      </c>
      <c r="B935" s="27" t="s">
        <v>59</v>
      </c>
      <c r="C935" t="s">
        <v>137</v>
      </c>
      <c r="D935">
        <f>INDEX(distances!$B$2:$AU$47,MATCH(A935,distances!$A$2:$A$47,0),MATCH(B935,distances!$B$1:$AU$1,0))</f>
        <v>66</v>
      </c>
      <c r="E935" s="7">
        <f>IF(Table10[[#This Row],[Asal]]="Jakarta",INDEX(param!$C$2:$E$5,MATCH(Table10[[#This Row],[Moda]],param!$A$2:$A$5,0),1),INDEX(param!$C$6:$E$9,MATCH(Table10[[#This Row],[Moda]],param!$A$6:$A$9,0),1))</f>
        <v>64807</v>
      </c>
      <c r="F935" s="7">
        <f>IF(Table10[[#This Row],[Asal]]="Jakarta",INDEX(param!$C$2:$E$5,MATCH(Table10[[#This Row],[Moda]],param!$A$2:$A$5,0),2),INDEX(param!$C$6:$E$9,MATCH(Table10[[#This Row],[Moda]],param!$A$6:$A$9,0),2))</f>
        <v>94533</v>
      </c>
      <c r="G935" s="7">
        <f>Table10[[#This Row],[jarak_param]]*Table10[[#This Row],[jarak]]</f>
        <v>6239178</v>
      </c>
      <c r="H935" s="3">
        <f>INDEX(param!$E$2:$E$5,MATCH(Table10[[#This Row],[Moda]],param!$A$2:$A$5,0))</f>
        <v>3000</v>
      </c>
    </row>
    <row r="936" spans="1:8" x14ac:dyDescent="0.25">
      <c r="A936" s="24" t="s">
        <v>57</v>
      </c>
      <c r="B936" s="25" t="s">
        <v>62</v>
      </c>
      <c r="C936" t="s">
        <v>137</v>
      </c>
      <c r="D936">
        <f>INDEX(distances!$B$2:$AU$47,MATCH(A936,distances!$A$2:$A$47,0),MATCH(B936,distances!$B$1:$AU$1,0))</f>
        <v>335</v>
      </c>
      <c r="E936" s="7">
        <f>IF(Table10[[#This Row],[Asal]]="Jakarta",INDEX(param!$C$2:$E$5,MATCH(Table10[[#This Row],[Moda]],param!$A$2:$A$5,0),1),INDEX(param!$C$6:$E$9,MATCH(Table10[[#This Row],[Moda]],param!$A$6:$A$9,0),1))</f>
        <v>64807</v>
      </c>
      <c r="F936" s="7">
        <f>IF(Table10[[#This Row],[Asal]]="Jakarta",INDEX(param!$C$2:$E$5,MATCH(Table10[[#This Row],[Moda]],param!$A$2:$A$5,0),2),INDEX(param!$C$6:$E$9,MATCH(Table10[[#This Row],[Moda]],param!$A$6:$A$9,0),2))</f>
        <v>94533</v>
      </c>
      <c r="G936" s="7">
        <f>Table10[[#This Row],[jarak_param]]*Table10[[#This Row],[jarak]]</f>
        <v>31668555</v>
      </c>
      <c r="H936" s="3">
        <f>INDEX(param!$E$2:$E$5,MATCH(Table10[[#This Row],[Moda]],param!$A$2:$A$5,0))</f>
        <v>3000</v>
      </c>
    </row>
    <row r="937" spans="1:8" x14ac:dyDescent="0.25">
      <c r="A937" s="26" t="s">
        <v>57</v>
      </c>
      <c r="B937" s="27" t="s">
        <v>61</v>
      </c>
      <c r="C937" t="s">
        <v>137</v>
      </c>
      <c r="D937">
        <f>INDEX(distances!$B$2:$AU$47,MATCH(A937,distances!$A$2:$A$47,0),MATCH(B937,distances!$B$1:$AU$1,0))</f>
        <v>336</v>
      </c>
      <c r="E937" s="7">
        <f>IF(Table10[[#This Row],[Asal]]="Jakarta",INDEX(param!$C$2:$E$5,MATCH(Table10[[#This Row],[Moda]],param!$A$2:$A$5,0),1),INDEX(param!$C$6:$E$9,MATCH(Table10[[#This Row],[Moda]],param!$A$6:$A$9,0),1))</f>
        <v>64807</v>
      </c>
      <c r="F937" s="7">
        <f>IF(Table10[[#This Row],[Asal]]="Jakarta",INDEX(param!$C$2:$E$5,MATCH(Table10[[#This Row],[Moda]],param!$A$2:$A$5,0),2),INDEX(param!$C$6:$E$9,MATCH(Table10[[#This Row],[Moda]],param!$A$6:$A$9,0),2))</f>
        <v>94533</v>
      </c>
      <c r="G937" s="7">
        <f>Table10[[#This Row],[jarak_param]]*Table10[[#This Row],[jarak]]</f>
        <v>31763088</v>
      </c>
      <c r="H937" s="3">
        <f>INDEX(param!$E$2:$E$5,MATCH(Table10[[#This Row],[Moda]],param!$A$2:$A$5,0))</f>
        <v>3000</v>
      </c>
    </row>
    <row r="938" spans="1:8" x14ac:dyDescent="0.25">
      <c r="A938" s="24" t="s">
        <v>57</v>
      </c>
      <c r="B938" s="25" t="s">
        <v>60</v>
      </c>
      <c r="C938" t="s">
        <v>137</v>
      </c>
      <c r="D938">
        <f>INDEX(distances!$B$2:$AU$47,MATCH(A938,distances!$A$2:$A$47,0),MATCH(B938,distances!$B$1:$AU$1,0))</f>
        <v>249</v>
      </c>
      <c r="E938" s="7">
        <f>IF(Table10[[#This Row],[Asal]]="Jakarta",INDEX(param!$C$2:$E$5,MATCH(Table10[[#This Row],[Moda]],param!$A$2:$A$5,0),1),INDEX(param!$C$6:$E$9,MATCH(Table10[[#This Row],[Moda]],param!$A$6:$A$9,0),1))</f>
        <v>64807</v>
      </c>
      <c r="F938" s="7">
        <f>IF(Table10[[#This Row],[Asal]]="Jakarta",INDEX(param!$C$2:$E$5,MATCH(Table10[[#This Row],[Moda]],param!$A$2:$A$5,0),2),INDEX(param!$C$6:$E$9,MATCH(Table10[[#This Row],[Moda]],param!$A$6:$A$9,0),2))</f>
        <v>94533</v>
      </c>
      <c r="G938" s="7">
        <f>Table10[[#This Row],[jarak_param]]*Table10[[#This Row],[jarak]]</f>
        <v>23538717</v>
      </c>
      <c r="H938" s="3">
        <f>INDEX(param!$E$2:$E$5,MATCH(Table10[[#This Row],[Moda]],param!$A$2:$A$5,0))</f>
        <v>3000</v>
      </c>
    </row>
    <row r="939" spans="1:8" x14ac:dyDescent="0.25">
      <c r="A939" s="26" t="s">
        <v>57</v>
      </c>
      <c r="B939" s="27" t="s">
        <v>61</v>
      </c>
      <c r="C939" t="s">
        <v>137</v>
      </c>
      <c r="D939">
        <f>INDEX(distances!$B$2:$AU$47,MATCH(A939,distances!$A$2:$A$47,0),MATCH(B939,distances!$B$1:$AU$1,0))</f>
        <v>336</v>
      </c>
      <c r="E939" s="7">
        <f>IF(Table10[[#This Row],[Asal]]="Jakarta",INDEX(param!$C$2:$E$5,MATCH(Table10[[#This Row],[Moda]],param!$A$2:$A$5,0),1),INDEX(param!$C$6:$E$9,MATCH(Table10[[#This Row],[Moda]],param!$A$6:$A$9,0),1))</f>
        <v>64807</v>
      </c>
      <c r="F939" s="7">
        <f>IF(Table10[[#This Row],[Asal]]="Jakarta",INDEX(param!$C$2:$E$5,MATCH(Table10[[#This Row],[Moda]],param!$A$2:$A$5,0),2),INDEX(param!$C$6:$E$9,MATCH(Table10[[#This Row],[Moda]],param!$A$6:$A$9,0),2))</f>
        <v>94533</v>
      </c>
      <c r="G939" s="7">
        <f>Table10[[#This Row],[jarak_param]]*Table10[[#This Row],[jarak]]</f>
        <v>31763088</v>
      </c>
      <c r="H939" s="3">
        <f>INDEX(param!$E$2:$E$5,MATCH(Table10[[#This Row],[Moda]],param!$A$2:$A$5,0))</f>
        <v>3000</v>
      </c>
    </row>
    <row r="940" spans="1:8" x14ac:dyDescent="0.25">
      <c r="A940" s="24" t="s">
        <v>57</v>
      </c>
      <c r="B940" s="25" t="s">
        <v>62</v>
      </c>
      <c r="C940" t="s">
        <v>137</v>
      </c>
      <c r="D940">
        <f>INDEX(distances!$B$2:$AU$47,MATCH(A940,distances!$A$2:$A$47,0),MATCH(B940,distances!$B$1:$AU$1,0))</f>
        <v>335</v>
      </c>
      <c r="E940" s="7">
        <f>IF(Table10[[#This Row],[Asal]]="Jakarta",INDEX(param!$C$2:$E$5,MATCH(Table10[[#This Row],[Moda]],param!$A$2:$A$5,0),1),INDEX(param!$C$6:$E$9,MATCH(Table10[[#This Row],[Moda]],param!$A$6:$A$9,0),1))</f>
        <v>64807</v>
      </c>
      <c r="F940" s="7">
        <f>IF(Table10[[#This Row],[Asal]]="Jakarta",INDEX(param!$C$2:$E$5,MATCH(Table10[[#This Row],[Moda]],param!$A$2:$A$5,0),2),INDEX(param!$C$6:$E$9,MATCH(Table10[[#This Row],[Moda]],param!$A$6:$A$9,0),2))</f>
        <v>94533</v>
      </c>
      <c r="G940" s="7">
        <f>Table10[[#This Row],[jarak_param]]*Table10[[#This Row],[jarak]]</f>
        <v>31668555</v>
      </c>
      <c r="H940" s="3">
        <f>INDEX(param!$E$2:$E$5,MATCH(Table10[[#This Row],[Moda]],param!$A$2:$A$5,0))</f>
        <v>3000</v>
      </c>
    </row>
    <row r="941" spans="1:8" x14ac:dyDescent="0.25">
      <c r="A941" s="26" t="s">
        <v>57</v>
      </c>
      <c r="B941" s="27" t="s">
        <v>63</v>
      </c>
      <c r="C941" t="s">
        <v>137</v>
      </c>
      <c r="D941">
        <f>INDEX(distances!$B$2:$AU$47,MATCH(A941,distances!$A$2:$A$47,0),MATCH(B941,distances!$B$1:$AU$1,0))</f>
        <v>506</v>
      </c>
      <c r="E941" s="7">
        <f>IF(Table10[[#This Row],[Asal]]="Jakarta",INDEX(param!$C$2:$E$5,MATCH(Table10[[#This Row],[Moda]],param!$A$2:$A$5,0),1),INDEX(param!$C$6:$E$9,MATCH(Table10[[#This Row],[Moda]],param!$A$6:$A$9,0),1))</f>
        <v>64807</v>
      </c>
      <c r="F941" s="7">
        <f>IF(Table10[[#This Row],[Asal]]="Jakarta",INDEX(param!$C$2:$E$5,MATCH(Table10[[#This Row],[Moda]],param!$A$2:$A$5,0),2),INDEX(param!$C$6:$E$9,MATCH(Table10[[#This Row],[Moda]],param!$A$6:$A$9,0),2))</f>
        <v>94533</v>
      </c>
      <c r="G941" s="7">
        <f>Table10[[#This Row],[jarak_param]]*Table10[[#This Row],[jarak]]</f>
        <v>47833698</v>
      </c>
      <c r="H941" s="3">
        <f>INDEX(param!$E$2:$E$5,MATCH(Table10[[#This Row],[Moda]],param!$A$2:$A$5,0))</f>
        <v>3000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10</v>
      </c>
      <c r="B1" s="1" t="s">
        <v>11</v>
      </c>
    </row>
    <row r="2" spans="1:2" x14ac:dyDescent="0.25">
      <c r="A2">
        <v>12</v>
      </c>
      <c r="B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7"/>
  <sheetViews>
    <sheetView zoomScale="70" zoomScaleNormal="70" workbookViewId="0">
      <selection activeCell="M20" sqref="M20"/>
    </sheetView>
  </sheetViews>
  <sheetFormatPr defaultColWidth="8.85546875" defaultRowHeight="15" x14ac:dyDescent="0.25"/>
  <cols>
    <col min="1" max="1" width="8" customWidth="1"/>
    <col min="7" max="7" width="9.140625" customWidth="1"/>
    <col min="15" max="15" width="9.28515625" customWidth="1"/>
  </cols>
  <sheetData>
    <row r="1" spans="1:15" x14ac:dyDescent="0.25">
      <c r="A1" s="1" t="s">
        <v>8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</row>
    <row r="2" spans="1:15" x14ac:dyDescent="0.25">
      <c r="A2" t="s">
        <v>95</v>
      </c>
      <c r="B2">
        <v>0</v>
      </c>
      <c r="C2">
        <v>3048</v>
      </c>
      <c r="D2">
        <v>3613</v>
      </c>
      <c r="E2">
        <v>4386</v>
      </c>
      <c r="F2">
        <v>8094</v>
      </c>
      <c r="G2">
        <v>3835</v>
      </c>
      <c r="H2">
        <v>3843</v>
      </c>
      <c r="I2">
        <v>4326</v>
      </c>
      <c r="J2">
        <v>4001</v>
      </c>
      <c r="K2">
        <v>4370</v>
      </c>
      <c r="L2">
        <v>4576</v>
      </c>
      <c r="M2">
        <v>4977</v>
      </c>
    </row>
    <row r="3" spans="1:15" x14ac:dyDescent="0.25">
      <c r="A3" t="s">
        <v>38</v>
      </c>
      <c r="B3">
        <v>0</v>
      </c>
      <c r="C3">
        <v>5706</v>
      </c>
      <c r="D3">
        <v>6431</v>
      </c>
      <c r="E3">
        <v>7068</v>
      </c>
      <c r="F3">
        <v>10816</v>
      </c>
      <c r="G3">
        <v>4645</v>
      </c>
      <c r="H3">
        <v>6105</v>
      </c>
      <c r="I3">
        <v>6337</v>
      </c>
      <c r="J3">
        <v>6300</v>
      </c>
      <c r="K3">
        <v>6034</v>
      </c>
      <c r="L3">
        <v>6279</v>
      </c>
      <c r="M3">
        <v>8930</v>
      </c>
    </row>
    <row r="4" spans="1:15" x14ac:dyDescent="0.25">
      <c r="A4" t="s">
        <v>39</v>
      </c>
      <c r="B4">
        <v>0</v>
      </c>
      <c r="C4">
        <v>983</v>
      </c>
      <c r="D4">
        <v>7815</v>
      </c>
      <c r="E4">
        <v>8841</v>
      </c>
      <c r="F4">
        <v>15389</v>
      </c>
      <c r="G4">
        <v>0</v>
      </c>
      <c r="H4">
        <v>0</v>
      </c>
      <c r="I4">
        <v>3941</v>
      </c>
      <c r="J4">
        <v>1951</v>
      </c>
      <c r="K4">
        <v>2833</v>
      </c>
      <c r="L4">
        <v>4391</v>
      </c>
      <c r="M4">
        <v>10945</v>
      </c>
    </row>
    <row r="5" spans="1:15" x14ac:dyDescent="0.25">
      <c r="A5" t="s">
        <v>28</v>
      </c>
      <c r="B5">
        <v>0</v>
      </c>
      <c r="C5">
        <v>3210</v>
      </c>
      <c r="D5">
        <v>4018</v>
      </c>
      <c r="E5">
        <v>5194</v>
      </c>
      <c r="F5">
        <v>7471</v>
      </c>
      <c r="G5">
        <v>3417</v>
      </c>
      <c r="H5">
        <v>4403</v>
      </c>
      <c r="I5">
        <v>4346</v>
      </c>
      <c r="J5">
        <v>5235</v>
      </c>
      <c r="K5">
        <v>5802</v>
      </c>
      <c r="L5">
        <v>6279</v>
      </c>
      <c r="M5">
        <v>7329</v>
      </c>
    </row>
    <row r="6" spans="1:15" x14ac:dyDescent="0.25">
      <c r="A6" t="s">
        <v>40</v>
      </c>
      <c r="B6">
        <v>0</v>
      </c>
      <c r="C6">
        <v>5282</v>
      </c>
      <c r="D6">
        <v>5965</v>
      </c>
      <c r="E6">
        <v>5179</v>
      </c>
      <c r="F6">
        <v>10012</v>
      </c>
      <c r="G6">
        <v>555</v>
      </c>
      <c r="H6">
        <v>4757</v>
      </c>
      <c r="I6">
        <v>4025</v>
      </c>
      <c r="J6">
        <v>4334</v>
      </c>
      <c r="K6">
        <v>4137</v>
      </c>
      <c r="L6">
        <v>4757</v>
      </c>
      <c r="M6">
        <v>8340</v>
      </c>
    </row>
    <row r="7" spans="1:15" x14ac:dyDescent="0.25">
      <c r="A7" t="s">
        <v>41</v>
      </c>
      <c r="B7">
        <v>0</v>
      </c>
      <c r="C7">
        <v>7475</v>
      </c>
      <c r="D7">
        <v>9435</v>
      </c>
      <c r="E7">
        <v>7524</v>
      </c>
      <c r="F7">
        <v>19382</v>
      </c>
      <c r="G7">
        <v>1492</v>
      </c>
      <c r="H7">
        <v>5552</v>
      </c>
      <c r="I7">
        <v>7958</v>
      </c>
      <c r="J7">
        <v>7907</v>
      </c>
      <c r="K7">
        <v>7659</v>
      </c>
      <c r="L7">
        <v>8630</v>
      </c>
      <c r="M7">
        <v>11824</v>
      </c>
    </row>
    <row r="8" spans="1:15" x14ac:dyDescent="0.25">
      <c r="A8" t="s">
        <v>43</v>
      </c>
      <c r="B8">
        <v>0</v>
      </c>
      <c r="C8">
        <v>14778</v>
      </c>
      <c r="D8">
        <v>17522</v>
      </c>
      <c r="E8">
        <v>16920</v>
      </c>
      <c r="F8">
        <v>30044</v>
      </c>
      <c r="G8">
        <v>9415</v>
      </c>
      <c r="H8">
        <v>12721</v>
      </c>
      <c r="I8">
        <v>16665</v>
      </c>
      <c r="J8">
        <v>16800</v>
      </c>
      <c r="K8">
        <v>18278</v>
      </c>
      <c r="L8">
        <v>18687</v>
      </c>
      <c r="M8">
        <v>24636</v>
      </c>
    </row>
    <row r="9" spans="1:15" x14ac:dyDescent="0.25">
      <c r="A9" t="s">
        <v>44</v>
      </c>
      <c r="B9">
        <v>0</v>
      </c>
      <c r="C9">
        <v>3405</v>
      </c>
      <c r="D9">
        <v>4400</v>
      </c>
      <c r="E9">
        <v>4950</v>
      </c>
      <c r="F9">
        <v>9368</v>
      </c>
      <c r="G9">
        <v>4406</v>
      </c>
      <c r="H9">
        <v>3802</v>
      </c>
      <c r="I9">
        <v>4446</v>
      </c>
      <c r="J9">
        <v>4064</v>
      </c>
      <c r="K9">
        <v>4012</v>
      </c>
      <c r="L9">
        <v>4607</v>
      </c>
      <c r="M9">
        <v>5993</v>
      </c>
    </row>
    <row r="10" spans="1:15" x14ac:dyDescent="0.25">
      <c r="A10" t="s">
        <v>33</v>
      </c>
      <c r="B10">
        <v>0</v>
      </c>
      <c r="C10">
        <v>6672</v>
      </c>
      <c r="D10">
        <v>7246</v>
      </c>
      <c r="E10">
        <v>8233</v>
      </c>
      <c r="F10">
        <v>13057</v>
      </c>
      <c r="G10">
        <v>4555</v>
      </c>
      <c r="H10">
        <v>6757</v>
      </c>
      <c r="I10">
        <v>7645</v>
      </c>
      <c r="J10">
        <v>7017</v>
      </c>
      <c r="K10">
        <v>7560</v>
      </c>
      <c r="L10">
        <v>7911</v>
      </c>
      <c r="M10">
        <v>9283</v>
      </c>
    </row>
    <row r="11" spans="1:15" x14ac:dyDescent="0.25">
      <c r="A11" t="s">
        <v>35</v>
      </c>
      <c r="B11">
        <v>0</v>
      </c>
      <c r="C11">
        <v>4200</v>
      </c>
      <c r="D11">
        <v>5616</v>
      </c>
      <c r="E11">
        <v>8712</v>
      </c>
      <c r="F11">
        <v>11855</v>
      </c>
      <c r="G11">
        <v>1739</v>
      </c>
      <c r="H11">
        <v>4886</v>
      </c>
      <c r="I11">
        <v>6103</v>
      </c>
      <c r="J11">
        <v>5952</v>
      </c>
      <c r="K11">
        <v>5635</v>
      </c>
      <c r="L11">
        <v>6399</v>
      </c>
      <c r="M11">
        <v>7215</v>
      </c>
    </row>
    <row r="12" spans="1:15" x14ac:dyDescent="0.25">
      <c r="A12" t="s">
        <v>45</v>
      </c>
      <c r="B12">
        <v>0</v>
      </c>
      <c r="C12">
        <v>10989</v>
      </c>
      <c r="D12">
        <v>12668</v>
      </c>
      <c r="E12">
        <v>12384</v>
      </c>
      <c r="F12">
        <v>31216</v>
      </c>
      <c r="G12">
        <v>5146</v>
      </c>
      <c r="H12">
        <v>10400</v>
      </c>
      <c r="I12">
        <v>12078</v>
      </c>
      <c r="J12">
        <v>12681</v>
      </c>
      <c r="K12">
        <v>13623</v>
      </c>
      <c r="L12">
        <v>13524</v>
      </c>
      <c r="M12">
        <v>13146</v>
      </c>
    </row>
    <row r="13" spans="1:15" x14ac:dyDescent="0.25">
      <c r="A13" t="s">
        <v>46</v>
      </c>
      <c r="B13">
        <v>0</v>
      </c>
      <c r="C13">
        <v>10036</v>
      </c>
      <c r="D13">
        <v>11524</v>
      </c>
      <c r="E13">
        <v>10930</v>
      </c>
      <c r="F13">
        <v>24329</v>
      </c>
      <c r="G13">
        <v>8361</v>
      </c>
      <c r="H13">
        <v>7193</v>
      </c>
      <c r="I13">
        <v>11055</v>
      </c>
      <c r="J13">
        <v>10135</v>
      </c>
      <c r="K13">
        <v>10713</v>
      </c>
      <c r="L13">
        <v>10842</v>
      </c>
      <c r="M13">
        <v>12314</v>
      </c>
    </row>
    <row r="14" spans="1:15" x14ac:dyDescent="0.25">
      <c r="A14" t="s">
        <v>83</v>
      </c>
      <c r="B14">
        <v>415</v>
      </c>
      <c r="C14">
        <v>7984</v>
      </c>
      <c r="D14">
        <v>8832</v>
      </c>
      <c r="E14">
        <v>8553</v>
      </c>
      <c r="F14">
        <v>14519</v>
      </c>
      <c r="G14">
        <v>7276</v>
      </c>
      <c r="H14">
        <v>7479</v>
      </c>
      <c r="I14">
        <v>9442</v>
      </c>
      <c r="J14">
        <v>8455</v>
      </c>
      <c r="K14">
        <v>8600</v>
      </c>
      <c r="L14">
        <v>8783</v>
      </c>
      <c r="M14">
        <v>11830</v>
      </c>
    </row>
    <row r="15" spans="1:15" x14ac:dyDescent="0.25">
      <c r="A15" t="s">
        <v>84</v>
      </c>
      <c r="B15">
        <v>0</v>
      </c>
      <c r="C15">
        <v>5344</v>
      </c>
      <c r="D15">
        <v>5692</v>
      </c>
      <c r="E15">
        <v>6017</v>
      </c>
      <c r="F15">
        <v>7203</v>
      </c>
      <c r="G15">
        <v>6075</v>
      </c>
      <c r="H15">
        <v>5608</v>
      </c>
      <c r="I15">
        <v>6044</v>
      </c>
      <c r="J15">
        <v>5798</v>
      </c>
      <c r="K15">
        <v>6092</v>
      </c>
      <c r="L15">
        <v>5951</v>
      </c>
      <c r="M15">
        <v>7192</v>
      </c>
    </row>
    <row r="16" spans="1:15" x14ac:dyDescent="0.25">
      <c r="A16" t="s">
        <v>89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 s="4"/>
    </row>
    <row r="17" spans="1:13" x14ac:dyDescent="0.25">
      <c r="A17" t="s">
        <v>92</v>
      </c>
      <c r="B17">
        <v>0</v>
      </c>
      <c r="C17">
        <v>19382</v>
      </c>
      <c r="D17">
        <v>23481</v>
      </c>
      <c r="E17">
        <v>27788</v>
      </c>
      <c r="F17">
        <v>43551</v>
      </c>
      <c r="G17">
        <v>8255</v>
      </c>
      <c r="H17">
        <v>11772</v>
      </c>
      <c r="I17">
        <v>17826</v>
      </c>
      <c r="J17">
        <v>17902</v>
      </c>
      <c r="K17">
        <v>17463</v>
      </c>
      <c r="L17">
        <v>22133</v>
      </c>
      <c r="M17">
        <v>29977</v>
      </c>
    </row>
    <row r="18" spans="1:13" x14ac:dyDescent="0.25">
      <c r="A18" t="s">
        <v>90</v>
      </c>
      <c r="B18">
        <v>0</v>
      </c>
      <c r="C18">
        <v>5641</v>
      </c>
      <c r="D18">
        <v>5636</v>
      </c>
      <c r="E18">
        <v>6424</v>
      </c>
      <c r="F18">
        <v>8512</v>
      </c>
      <c r="G18">
        <v>3286</v>
      </c>
      <c r="H18">
        <v>2507</v>
      </c>
      <c r="I18">
        <v>3277</v>
      </c>
      <c r="J18">
        <v>5824</v>
      </c>
      <c r="K18">
        <v>4866</v>
      </c>
      <c r="L18">
        <v>4944</v>
      </c>
      <c r="M18">
        <v>4950</v>
      </c>
    </row>
    <row r="19" spans="1:13" x14ac:dyDescent="0.25">
      <c r="A19" t="s">
        <v>96</v>
      </c>
      <c r="B19">
        <v>0</v>
      </c>
      <c r="C19">
        <v>6064</v>
      </c>
      <c r="D19">
        <v>9070</v>
      </c>
      <c r="E19">
        <v>10911</v>
      </c>
      <c r="F19">
        <v>20275</v>
      </c>
      <c r="G19">
        <v>0</v>
      </c>
      <c r="H19">
        <v>4119</v>
      </c>
      <c r="I19">
        <v>6138</v>
      </c>
      <c r="J19">
        <v>6658</v>
      </c>
      <c r="K19">
        <v>6426</v>
      </c>
      <c r="L19">
        <v>7919</v>
      </c>
      <c r="M19">
        <v>8335</v>
      </c>
    </row>
    <row r="20" spans="1:13" x14ac:dyDescent="0.25">
      <c r="A20" t="s">
        <v>97</v>
      </c>
      <c r="B20">
        <v>0</v>
      </c>
      <c r="C20">
        <v>7259</v>
      </c>
      <c r="D20">
        <v>7549</v>
      </c>
      <c r="E20">
        <v>9349</v>
      </c>
      <c r="F20">
        <v>18055</v>
      </c>
      <c r="G20">
        <v>2846</v>
      </c>
      <c r="H20">
        <v>5804</v>
      </c>
      <c r="I20">
        <v>7934</v>
      </c>
      <c r="J20">
        <v>7199</v>
      </c>
      <c r="K20">
        <v>7179</v>
      </c>
      <c r="L20">
        <v>6682</v>
      </c>
      <c r="M20">
        <v>9840</v>
      </c>
    </row>
    <row r="21" spans="1:13" x14ac:dyDescent="0.25">
      <c r="A21" t="s">
        <v>98</v>
      </c>
      <c r="B21">
        <v>0</v>
      </c>
      <c r="C21">
        <v>5191</v>
      </c>
      <c r="D21">
        <v>6263</v>
      </c>
      <c r="E21">
        <v>6569</v>
      </c>
      <c r="F21">
        <v>15166</v>
      </c>
      <c r="G21">
        <v>0</v>
      </c>
      <c r="H21">
        <v>1307</v>
      </c>
      <c r="I21">
        <v>5462</v>
      </c>
      <c r="J21">
        <v>5294</v>
      </c>
      <c r="K21">
        <v>5083</v>
      </c>
      <c r="L21">
        <v>6391</v>
      </c>
      <c r="M21">
        <v>9091</v>
      </c>
    </row>
    <row r="22" spans="1:13" x14ac:dyDescent="0.25">
      <c r="A22" t="s">
        <v>99</v>
      </c>
      <c r="B22">
        <v>0</v>
      </c>
      <c r="C22">
        <v>4227</v>
      </c>
      <c r="D22">
        <v>4520</v>
      </c>
      <c r="E22">
        <v>5608</v>
      </c>
      <c r="F22">
        <v>16006</v>
      </c>
      <c r="G22">
        <v>3052</v>
      </c>
      <c r="H22">
        <v>3329</v>
      </c>
      <c r="I22">
        <v>5072</v>
      </c>
      <c r="J22">
        <v>4940</v>
      </c>
      <c r="K22">
        <v>6269</v>
      </c>
      <c r="L22">
        <v>7656</v>
      </c>
      <c r="M22">
        <v>11339</v>
      </c>
    </row>
    <row r="23" spans="1:13" x14ac:dyDescent="0.25">
      <c r="A23" t="s">
        <v>102</v>
      </c>
      <c r="B23">
        <v>0</v>
      </c>
      <c r="C23">
        <v>8151</v>
      </c>
      <c r="D23">
        <v>10652</v>
      </c>
      <c r="E23">
        <v>11901</v>
      </c>
      <c r="F23">
        <v>26895</v>
      </c>
      <c r="G23">
        <v>0</v>
      </c>
      <c r="H23">
        <v>5525</v>
      </c>
      <c r="I23">
        <v>10819</v>
      </c>
      <c r="J23">
        <v>10943</v>
      </c>
      <c r="K23">
        <v>8624</v>
      </c>
      <c r="L23">
        <v>9787</v>
      </c>
      <c r="M23">
        <v>12640</v>
      </c>
    </row>
    <row r="24" spans="1:13" x14ac:dyDescent="0.25">
      <c r="A24" t="s">
        <v>100</v>
      </c>
      <c r="B24">
        <v>0</v>
      </c>
      <c r="C24">
        <v>9137</v>
      </c>
      <c r="D24">
        <v>12140</v>
      </c>
      <c r="E24">
        <v>19801</v>
      </c>
      <c r="F24">
        <v>40884</v>
      </c>
      <c r="G24">
        <v>0</v>
      </c>
      <c r="H24">
        <v>4253</v>
      </c>
      <c r="I24">
        <v>9616</v>
      </c>
      <c r="J24">
        <v>13720</v>
      </c>
      <c r="K24">
        <v>9609</v>
      </c>
      <c r="L24">
        <v>10114</v>
      </c>
      <c r="M24">
        <v>18699</v>
      </c>
    </row>
    <row r="25" spans="1:13" x14ac:dyDescent="0.25">
      <c r="A25" t="s">
        <v>101</v>
      </c>
      <c r="B25">
        <v>0</v>
      </c>
      <c r="C25">
        <v>10132</v>
      </c>
      <c r="D25">
        <v>11852</v>
      </c>
      <c r="E25">
        <v>12361</v>
      </c>
      <c r="F25">
        <v>23946</v>
      </c>
      <c r="G25">
        <v>1979</v>
      </c>
      <c r="H25">
        <v>3400</v>
      </c>
      <c r="I25">
        <v>10247</v>
      </c>
      <c r="J25">
        <v>8032</v>
      </c>
      <c r="K25">
        <v>8024</v>
      </c>
      <c r="L25">
        <v>9563</v>
      </c>
      <c r="M25">
        <v>12688</v>
      </c>
    </row>
    <row r="26" spans="1:13" x14ac:dyDescent="0.25">
      <c r="A26" t="s">
        <v>103</v>
      </c>
      <c r="B26">
        <v>0</v>
      </c>
      <c r="C26">
        <v>8582</v>
      </c>
      <c r="D26">
        <v>11299</v>
      </c>
      <c r="E26">
        <v>11004</v>
      </c>
      <c r="F26">
        <v>27026</v>
      </c>
      <c r="G26">
        <v>8550</v>
      </c>
      <c r="H26">
        <v>7937</v>
      </c>
      <c r="I26">
        <v>9974</v>
      </c>
      <c r="J26">
        <v>10895</v>
      </c>
      <c r="K26">
        <v>11584</v>
      </c>
      <c r="L26">
        <v>11606</v>
      </c>
      <c r="M26">
        <v>15589</v>
      </c>
    </row>
    <row r="27" spans="1:13" x14ac:dyDescent="0.25">
      <c r="A27" t="s">
        <v>86</v>
      </c>
      <c r="B27">
        <v>0</v>
      </c>
      <c r="C27">
        <v>2935</v>
      </c>
      <c r="D27">
        <v>4648</v>
      </c>
      <c r="E27">
        <v>6258</v>
      </c>
      <c r="F27">
        <v>16276</v>
      </c>
      <c r="G27">
        <v>0</v>
      </c>
      <c r="H27">
        <v>1644</v>
      </c>
      <c r="I27">
        <v>3370</v>
      </c>
      <c r="J27">
        <v>3436</v>
      </c>
      <c r="K27">
        <v>3544</v>
      </c>
      <c r="L27">
        <v>4222</v>
      </c>
      <c r="M27">
        <v>7520</v>
      </c>
    </row>
    <row r="28" spans="1:13" x14ac:dyDescent="0.25">
      <c r="A28" t="s">
        <v>105</v>
      </c>
      <c r="B28">
        <v>0</v>
      </c>
      <c r="C28">
        <v>11328</v>
      </c>
      <c r="D28">
        <v>22112</v>
      </c>
      <c r="E28">
        <v>25440</v>
      </c>
      <c r="F28">
        <v>64874</v>
      </c>
      <c r="G28">
        <v>0</v>
      </c>
      <c r="H28">
        <v>4810</v>
      </c>
      <c r="I28">
        <v>18798</v>
      </c>
      <c r="J28">
        <v>14435</v>
      </c>
      <c r="K28">
        <v>16387</v>
      </c>
      <c r="L28">
        <v>21046</v>
      </c>
      <c r="M28">
        <v>28696</v>
      </c>
    </row>
    <row r="29" spans="1:13" x14ac:dyDescent="0.25">
      <c r="A29" t="s">
        <v>87</v>
      </c>
      <c r="B29">
        <v>0</v>
      </c>
      <c r="C29">
        <v>13096</v>
      </c>
      <c r="D29">
        <v>14835</v>
      </c>
      <c r="E29">
        <v>17652</v>
      </c>
      <c r="F29">
        <v>18584</v>
      </c>
      <c r="G29">
        <v>6459</v>
      </c>
      <c r="H29">
        <v>13813</v>
      </c>
      <c r="I29">
        <v>14358</v>
      </c>
      <c r="J29">
        <v>15251</v>
      </c>
      <c r="K29">
        <v>14474</v>
      </c>
      <c r="L29">
        <v>14751</v>
      </c>
      <c r="M29">
        <v>13531</v>
      </c>
    </row>
    <row r="30" spans="1:13" x14ac:dyDescent="0.25">
      <c r="A30" t="s">
        <v>106</v>
      </c>
      <c r="B30">
        <v>0</v>
      </c>
      <c r="C30">
        <v>5107</v>
      </c>
      <c r="D30">
        <v>6265</v>
      </c>
      <c r="E30">
        <v>6965</v>
      </c>
      <c r="F30">
        <v>11680</v>
      </c>
      <c r="G30">
        <v>4847</v>
      </c>
      <c r="H30">
        <v>5796</v>
      </c>
      <c r="I30">
        <v>6365</v>
      </c>
      <c r="J30">
        <v>5789</v>
      </c>
      <c r="K30">
        <v>6413</v>
      </c>
      <c r="L30">
        <v>7727</v>
      </c>
      <c r="M30">
        <v>10119</v>
      </c>
    </row>
    <row r="31" spans="1:13" x14ac:dyDescent="0.25">
      <c r="A31" t="s">
        <v>107</v>
      </c>
      <c r="B31">
        <v>0</v>
      </c>
      <c r="C31">
        <v>4491</v>
      </c>
      <c r="D31">
        <v>6478</v>
      </c>
      <c r="E31">
        <v>6367</v>
      </c>
      <c r="F31">
        <v>11724</v>
      </c>
      <c r="G31">
        <v>3140</v>
      </c>
      <c r="H31">
        <v>4868</v>
      </c>
      <c r="I31">
        <v>5125</v>
      </c>
      <c r="J31">
        <v>5473</v>
      </c>
      <c r="K31">
        <v>6140</v>
      </c>
      <c r="L31">
        <v>6818</v>
      </c>
      <c r="M31">
        <v>8913</v>
      </c>
    </row>
    <row r="32" spans="1:13" x14ac:dyDescent="0.25">
      <c r="A32" t="s">
        <v>108</v>
      </c>
      <c r="B32">
        <v>0</v>
      </c>
      <c r="C32">
        <v>5343</v>
      </c>
      <c r="D32">
        <v>9267</v>
      </c>
      <c r="E32">
        <v>5405</v>
      </c>
      <c r="F32">
        <v>23296</v>
      </c>
      <c r="G32">
        <v>1567</v>
      </c>
      <c r="H32">
        <v>4674</v>
      </c>
      <c r="I32">
        <v>8063</v>
      </c>
      <c r="J32">
        <v>7622</v>
      </c>
      <c r="K32">
        <v>7488</v>
      </c>
      <c r="L32">
        <v>6444</v>
      </c>
      <c r="M32">
        <v>13174</v>
      </c>
    </row>
    <row r="33" spans="1:13" x14ac:dyDescent="0.25">
      <c r="A33" t="s">
        <v>104</v>
      </c>
      <c r="B33">
        <v>0</v>
      </c>
      <c r="C33">
        <v>1817</v>
      </c>
      <c r="D33">
        <v>4213</v>
      </c>
      <c r="E33">
        <v>5180</v>
      </c>
      <c r="F33">
        <v>11469</v>
      </c>
      <c r="G33">
        <v>543</v>
      </c>
      <c r="H33">
        <v>1989</v>
      </c>
      <c r="I33">
        <v>3362</v>
      </c>
      <c r="J33">
        <v>4870</v>
      </c>
      <c r="K33">
        <v>3769</v>
      </c>
      <c r="L33">
        <v>3675</v>
      </c>
      <c r="M33">
        <v>4442</v>
      </c>
    </row>
    <row r="34" spans="1:13" x14ac:dyDescent="0.25">
      <c r="A34" t="s">
        <v>109</v>
      </c>
      <c r="B34">
        <v>0</v>
      </c>
      <c r="C34">
        <v>3925</v>
      </c>
      <c r="D34">
        <v>4809</v>
      </c>
      <c r="E34">
        <v>5509</v>
      </c>
      <c r="F34">
        <v>8630</v>
      </c>
      <c r="G34">
        <v>2787</v>
      </c>
      <c r="H34">
        <v>4270</v>
      </c>
      <c r="I34">
        <v>4587</v>
      </c>
      <c r="J34">
        <v>4811</v>
      </c>
      <c r="K34">
        <v>4841</v>
      </c>
      <c r="L34">
        <v>5420</v>
      </c>
      <c r="M34">
        <v>7560</v>
      </c>
    </row>
    <row r="35" spans="1:13" x14ac:dyDescent="0.25">
      <c r="A35" t="s">
        <v>110</v>
      </c>
      <c r="B35">
        <v>0</v>
      </c>
      <c r="C35">
        <v>3876</v>
      </c>
      <c r="D35">
        <v>5327</v>
      </c>
      <c r="E35">
        <v>5675</v>
      </c>
      <c r="F35">
        <v>12950</v>
      </c>
      <c r="G35">
        <v>1088</v>
      </c>
      <c r="H35">
        <v>5509</v>
      </c>
      <c r="I35">
        <v>5245</v>
      </c>
      <c r="J35">
        <v>5453</v>
      </c>
      <c r="K35">
        <v>5064</v>
      </c>
      <c r="L35">
        <v>5996</v>
      </c>
      <c r="M35">
        <v>8288</v>
      </c>
    </row>
    <row r="36" spans="1:13" x14ac:dyDescent="0.25">
      <c r="A36" t="s">
        <v>111</v>
      </c>
      <c r="B36">
        <v>0</v>
      </c>
      <c r="C36">
        <v>856</v>
      </c>
      <c r="D36">
        <v>1316</v>
      </c>
      <c r="E36">
        <v>2077</v>
      </c>
      <c r="F36">
        <v>4133</v>
      </c>
      <c r="G36">
        <v>570</v>
      </c>
      <c r="H36">
        <v>727</v>
      </c>
      <c r="I36">
        <v>1010</v>
      </c>
      <c r="J36">
        <v>1189</v>
      </c>
      <c r="K36">
        <v>1354</v>
      </c>
      <c r="L36">
        <v>1483</v>
      </c>
      <c r="M36">
        <v>2410</v>
      </c>
    </row>
    <row r="37" spans="1:13" x14ac:dyDescent="0.25">
      <c r="A37" t="s">
        <v>93</v>
      </c>
      <c r="B37">
        <v>0</v>
      </c>
      <c r="C37">
        <v>2056</v>
      </c>
      <c r="D37">
        <v>2151</v>
      </c>
      <c r="E37">
        <v>2771</v>
      </c>
      <c r="F37">
        <v>3505</v>
      </c>
      <c r="G37">
        <v>2497</v>
      </c>
      <c r="H37">
        <v>1707</v>
      </c>
      <c r="I37">
        <v>2547</v>
      </c>
      <c r="J37">
        <v>2171</v>
      </c>
      <c r="K37">
        <v>1936</v>
      </c>
      <c r="L37">
        <v>2533</v>
      </c>
      <c r="M37">
        <v>3094</v>
      </c>
    </row>
    <row r="38" spans="1:13" x14ac:dyDescent="0.25">
      <c r="A38" t="s">
        <v>91</v>
      </c>
      <c r="B38">
        <v>0</v>
      </c>
      <c r="C38">
        <v>8826</v>
      </c>
      <c r="D38">
        <v>13045</v>
      </c>
      <c r="E38">
        <v>13093</v>
      </c>
      <c r="F38">
        <v>22899</v>
      </c>
      <c r="G38">
        <v>6532</v>
      </c>
      <c r="H38">
        <v>10524</v>
      </c>
      <c r="I38">
        <v>12465</v>
      </c>
      <c r="J38">
        <v>13167</v>
      </c>
      <c r="K38">
        <v>10195</v>
      </c>
      <c r="L38">
        <v>12139</v>
      </c>
      <c r="M38">
        <v>16508</v>
      </c>
    </row>
    <row r="39" spans="1:13" x14ac:dyDescent="0.25">
      <c r="A39" t="s">
        <v>42</v>
      </c>
      <c r="B39">
        <v>0</v>
      </c>
      <c r="C39">
        <v>2301</v>
      </c>
      <c r="D39">
        <v>2509</v>
      </c>
      <c r="E39">
        <v>3355</v>
      </c>
      <c r="F39">
        <v>7151</v>
      </c>
      <c r="G39">
        <v>2031</v>
      </c>
      <c r="H39">
        <v>2217</v>
      </c>
      <c r="I39">
        <v>2804</v>
      </c>
      <c r="J39">
        <v>2901</v>
      </c>
      <c r="K39">
        <v>3321</v>
      </c>
      <c r="L39">
        <v>4455</v>
      </c>
      <c r="M39">
        <v>5764</v>
      </c>
    </row>
    <row r="40" spans="1:13" x14ac:dyDescent="0.25">
      <c r="A40" t="s">
        <v>85</v>
      </c>
      <c r="B40">
        <v>6462</v>
      </c>
      <c r="C40">
        <v>10460</v>
      </c>
      <c r="D40">
        <v>10247</v>
      </c>
      <c r="E40">
        <v>10818</v>
      </c>
      <c r="F40">
        <v>14773</v>
      </c>
      <c r="G40">
        <v>10410</v>
      </c>
      <c r="H40">
        <v>10161</v>
      </c>
      <c r="I40">
        <v>10640</v>
      </c>
      <c r="J40">
        <v>11157</v>
      </c>
      <c r="K40">
        <v>11173</v>
      </c>
      <c r="L40">
        <v>12340</v>
      </c>
      <c r="M40">
        <v>14170</v>
      </c>
    </row>
    <row r="41" spans="1:13" x14ac:dyDescent="0.25">
      <c r="A41" t="s">
        <v>94</v>
      </c>
      <c r="B41">
        <v>0</v>
      </c>
      <c r="C41">
        <v>2014</v>
      </c>
      <c r="D41">
        <v>2721</v>
      </c>
      <c r="E41">
        <v>2255</v>
      </c>
      <c r="F41">
        <v>3831</v>
      </c>
      <c r="G41">
        <v>2064</v>
      </c>
      <c r="H41">
        <v>2235</v>
      </c>
      <c r="I41">
        <v>2458</v>
      </c>
      <c r="J41">
        <v>2308</v>
      </c>
      <c r="K41">
        <v>2316</v>
      </c>
      <c r="L41">
        <v>2497</v>
      </c>
      <c r="M41">
        <v>2672</v>
      </c>
    </row>
    <row r="42" spans="1:13" x14ac:dyDescent="0.25">
      <c r="A42" t="s">
        <v>88</v>
      </c>
      <c r="B42">
        <v>0</v>
      </c>
      <c r="C42">
        <v>2282</v>
      </c>
      <c r="D42">
        <v>3423</v>
      </c>
      <c r="E42">
        <v>3955</v>
      </c>
      <c r="F42">
        <v>8904</v>
      </c>
      <c r="G42">
        <v>5323</v>
      </c>
      <c r="H42">
        <v>5247</v>
      </c>
      <c r="I42">
        <v>5194</v>
      </c>
      <c r="J42">
        <v>5329</v>
      </c>
      <c r="K42">
        <v>5656</v>
      </c>
      <c r="L42">
        <v>5602</v>
      </c>
      <c r="M42">
        <v>10827</v>
      </c>
    </row>
    <row r="43" spans="1:13" x14ac:dyDescent="0.25">
      <c r="A43" t="s">
        <v>112</v>
      </c>
      <c r="B43">
        <v>0</v>
      </c>
      <c r="C43">
        <v>5913</v>
      </c>
      <c r="D43">
        <v>5729</v>
      </c>
      <c r="E43">
        <v>6196</v>
      </c>
      <c r="F43">
        <v>9477</v>
      </c>
      <c r="G43">
        <v>4081</v>
      </c>
      <c r="H43">
        <v>4308</v>
      </c>
      <c r="I43">
        <v>5693</v>
      </c>
      <c r="J43">
        <v>5880</v>
      </c>
      <c r="K43">
        <v>5766</v>
      </c>
      <c r="L43">
        <v>6483</v>
      </c>
      <c r="M43">
        <v>9893</v>
      </c>
    </row>
    <row r="44" spans="1:13" x14ac:dyDescent="0.25">
      <c r="A44" t="s">
        <v>113</v>
      </c>
      <c r="B44">
        <v>0</v>
      </c>
      <c r="C44">
        <v>1709</v>
      </c>
      <c r="D44">
        <v>1982</v>
      </c>
      <c r="E44">
        <v>2056</v>
      </c>
      <c r="F44">
        <v>3445</v>
      </c>
      <c r="G44">
        <v>1643</v>
      </c>
      <c r="H44">
        <v>1808</v>
      </c>
      <c r="I44">
        <v>1756</v>
      </c>
      <c r="J44">
        <v>2016</v>
      </c>
      <c r="K44">
        <v>2021</v>
      </c>
      <c r="L44">
        <v>2151</v>
      </c>
      <c r="M44">
        <v>3154</v>
      </c>
    </row>
    <row r="45" spans="1:13" x14ac:dyDescent="0.25">
      <c r="A45" t="s">
        <v>114</v>
      </c>
      <c r="B45">
        <v>0</v>
      </c>
      <c r="C45">
        <v>2528</v>
      </c>
      <c r="D45">
        <v>2882</v>
      </c>
      <c r="E45">
        <v>3443</v>
      </c>
      <c r="F45">
        <v>5375</v>
      </c>
      <c r="G45">
        <v>2915</v>
      </c>
      <c r="H45">
        <v>3076</v>
      </c>
      <c r="I45">
        <v>3457</v>
      </c>
      <c r="J45">
        <v>3739</v>
      </c>
      <c r="K45">
        <v>3837</v>
      </c>
      <c r="L45">
        <v>4122</v>
      </c>
      <c r="M45">
        <v>6144</v>
      </c>
    </row>
    <row r="46" spans="1:13" x14ac:dyDescent="0.25">
      <c r="A46" t="s">
        <v>115</v>
      </c>
      <c r="B46">
        <v>0</v>
      </c>
      <c r="C46">
        <v>1028</v>
      </c>
      <c r="D46">
        <v>1531</v>
      </c>
      <c r="E46">
        <v>1873</v>
      </c>
      <c r="F46">
        <v>2576</v>
      </c>
      <c r="G46">
        <v>1951</v>
      </c>
      <c r="H46">
        <v>1951</v>
      </c>
      <c r="I46">
        <v>1835</v>
      </c>
      <c r="J46">
        <v>1936</v>
      </c>
      <c r="K46">
        <v>1859</v>
      </c>
      <c r="L46">
        <v>2267</v>
      </c>
      <c r="M46">
        <v>5073</v>
      </c>
    </row>
    <row r="47" spans="1:13" x14ac:dyDescent="0.25">
      <c r="A47" t="s">
        <v>116</v>
      </c>
      <c r="B47">
        <v>0</v>
      </c>
      <c r="C47">
        <v>6141</v>
      </c>
      <c r="D47">
        <v>7899</v>
      </c>
      <c r="E47">
        <v>9660</v>
      </c>
      <c r="F47">
        <v>14461</v>
      </c>
      <c r="G47">
        <v>8248</v>
      </c>
      <c r="H47">
        <v>8133</v>
      </c>
      <c r="I47">
        <v>8864</v>
      </c>
      <c r="J47">
        <v>9244</v>
      </c>
      <c r="K47">
        <v>9170</v>
      </c>
      <c r="L47">
        <v>10273</v>
      </c>
      <c r="M47">
        <v>18189</v>
      </c>
    </row>
  </sheetData>
  <conditionalFormatting sqref="C2:C47 B50:AS61">
    <cfRule type="cellIs" dxfId="7" priority="4" operator="lessThan">
      <formula>0</formula>
    </cfRule>
  </conditionalFormatting>
  <conditionalFormatting sqref="A1:M47">
    <cfRule type="cellIs" dxfId="6" priority="3" operator="less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</vt:lpstr>
      <vt:lpstr>vertices</vt:lpstr>
      <vt:lpstr>distances</vt:lpstr>
      <vt:lpstr>vehicles</vt:lpstr>
      <vt:lpstr>periods</vt:lpstr>
      <vt:lpstr>demands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30</cp:revision>
  <dcterms:created xsi:type="dcterms:W3CDTF">2020-12-25T16:55:08Z</dcterms:created>
  <dcterms:modified xsi:type="dcterms:W3CDTF">2021-05-19T14:37:53Z</dcterms:modified>
  <dc:language>en-ID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