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filterPrivacy="1"/>
  <xr:revisionPtr revIDLastSave="0" documentId="8_{7C85693D-9052-4710-BC44-1C94180E1D16}" xr6:coauthVersionLast="47" xr6:coauthVersionMax="47" xr10:uidLastSave="{00000000-0000-0000-0000-000000000000}"/>
  <bookViews>
    <workbookView xWindow="3129" yWindow="934" windowWidth="24411" windowHeight="16389" firstSheet="1" activeTab="1" xr2:uid="{BAB1E410-742B-4976-960A-2ACD449F15F7}"/>
  </bookViews>
  <sheets>
    <sheet name="More --&gt;" sheetId="13" r:id="rId1"/>
    <sheet name="Business Charts Course in Excel" sheetId="14" r:id="rId2"/>
    <sheet name="Template Chart 1" sheetId="9" r:id="rId3"/>
    <sheet name="Template Chart 2" sheetId="11" r:id="rId4"/>
    <sheet name="Template Chart 3" sheetId="7" r:id="rId5"/>
    <sheet name="Template Chart 3 (v2)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1" l="1"/>
  <c r="E6" i="11"/>
  <c r="E7" i="11"/>
  <c r="E8" i="11"/>
  <c r="E9" i="11"/>
  <c r="E10" i="11"/>
  <c r="E11" i="11"/>
  <c r="E4" i="11"/>
  <c r="H6" i="7"/>
  <c r="H9" i="7" a="1"/>
  <c r="H9" i="7" s="1"/>
  <c r="I8" i="7" a="1"/>
  <c r="I8" i="7" s="1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I9" i="7" l="1" a="1"/>
  <c r="I9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</valueMetadata>
</metadata>
</file>

<file path=xl/sharedStrings.xml><?xml version="1.0" encoding="utf-8"?>
<sst xmlns="http://schemas.openxmlformats.org/spreadsheetml/2006/main" count="150" uniqueCount="38">
  <si>
    <t>Free Tutorials</t>
  </si>
  <si>
    <t>Browse through my free Excel tutorials to discover dashboard tips, chart tricks and advanced formula techniques, as well as plenty of productivity hacks.</t>
  </si>
  <si>
    <t>Courses to help you succeed</t>
  </si>
  <si>
    <t>If you'd like to learn Excel in a structured way and in your own time, check out my bestselling courses:</t>
  </si>
  <si>
    <t>Manufacturing company sourcing parts from Chine &amp; US</t>
  </si>
  <si>
    <t>Parts sourced from China and United States</t>
  </si>
  <si>
    <t>China</t>
  </si>
  <si>
    <t>United States</t>
  </si>
  <si>
    <t>Battery cells</t>
  </si>
  <si>
    <t>Microprocessors</t>
  </si>
  <si>
    <t>LCD Displays</t>
  </si>
  <si>
    <t>Sensors</t>
  </si>
  <si>
    <t>HPC chips</t>
  </si>
  <si>
    <t>Employee Engagement Scores based on internal surveys</t>
  </si>
  <si>
    <t>Department</t>
  </si>
  <si>
    <t>Engagement Score in 2023 (%)</t>
  </si>
  <si>
    <t>Engagement Score in 2024 (%)</t>
  </si>
  <si>
    <t>y-position</t>
  </si>
  <si>
    <t>Difference</t>
  </si>
  <si>
    <t>labels</t>
  </si>
  <si>
    <t>Production</t>
  </si>
  <si>
    <t>Finance</t>
  </si>
  <si>
    <t>Customer Service</t>
  </si>
  <si>
    <t>Operations</t>
  </si>
  <si>
    <t>IT</t>
  </si>
  <si>
    <t>Procurement</t>
  </si>
  <si>
    <t>Sales</t>
  </si>
  <si>
    <t>HR</t>
  </si>
  <si>
    <t>Almost never</t>
  </si>
  <si>
    <t>Estimated frequency of complaints directed at IT Helpdesk</t>
  </si>
  <si>
    <t>Extremely rare</t>
  </si>
  <si>
    <t>Rare</t>
  </si>
  <si>
    <t>Common</t>
  </si>
  <si>
    <t>Year</t>
  </si>
  <si>
    <t>Complaints directed at IT Helpdesk</t>
  </si>
  <si>
    <t>Category</t>
  </si>
  <si>
    <t>Marketing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</si>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</sst>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0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363636"/>
      <name val="Lato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Schriftart für Textkörper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n">
        <color indexed="64"/>
      </top>
      <bottom style="thin">
        <color rgb="FFB3B19C"/>
      </bottom>
      <diagonal/>
    </border>
    <border>
      <left/>
      <right/>
      <top style="thin">
        <color rgb="FFB3B19C"/>
      </top>
      <bottom style="thin">
        <color rgb="FFB3B19C"/>
      </bottom>
      <diagonal/>
    </border>
    <border>
      <left/>
      <right/>
      <top/>
      <bottom style="thin">
        <color rgb="FFB3B19C"/>
      </bottom>
      <diagonal/>
    </border>
    <border>
      <left/>
      <right/>
      <top style="thin">
        <color rgb="FFB3B19C"/>
      </top>
      <bottom/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/>
    <xf numFmtId="164" fontId="0" fillId="0" borderId="2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indent="3"/>
    </xf>
    <xf numFmtId="0" fontId="1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3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top"/>
    </xf>
    <xf numFmtId="9" fontId="0" fillId="0" borderId="0" xfId="1" applyFont="1"/>
    <xf numFmtId="0" fontId="0" fillId="0" borderId="1" xfId="0" applyBorder="1"/>
    <xf numFmtId="0" fontId="5" fillId="0" borderId="0" xfId="2"/>
    <xf numFmtId="0" fontId="6" fillId="0" borderId="0" xfId="2" quotePrefix="1" applyFont="1"/>
    <xf numFmtId="0" fontId="7" fillId="0" borderId="0" xfId="2" applyFont="1"/>
    <xf numFmtId="0" fontId="8" fillId="0" borderId="0" xfId="3" applyFill="1" applyBorder="1"/>
    <xf numFmtId="0" fontId="5" fillId="0" borderId="0" xfId="2" applyAlignment="1">
      <alignment wrapText="1"/>
    </xf>
    <xf numFmtId="0" fontId="9" fillId="0" borderId="0" xfId="4" applyFill="1" applyBorder="1"/>
    <xf numFmtId="0" fontId="5" fillId="2" borderId="0" xfId="2" applyFill="1"/>
    <xf numFmtId="0" fontId="5" fillId="3" borderId="0" xfId="2" applyFill="1"/>
    <xf numFmtId="0" fontId="1" fillId="0" borderId="0" xfId="0" applyFont="1"/>
    <xf numFmtId="0" fontId="0" fillId="4" borderId="0" xfId="0" applyFill="1"/>
    <xf numFmtId="9" fontId="0" fillId="4" borderId="0" xfId="0" applyNumberFormat="1" applyFill="1"/>
  </cellXfs>
  <cellStyles count="5">
    <cellStyle name="Hyperlink 2" xfId="3" xr:uid="{499BC937-C62B-440E-BC54-EB1DB8D900A4}"/>
    <cellStyle name="Hyperlink 3" xfId="4" xr:uid="{6D975C2F-1849-4DC3-8CED-3B5D3813B590}"/>
    <cellStyle name="Normal" xfId="0" builtinId="0"/>
    <cellStyle name="Normal 2" xfId="2" xr:uid="{0258F5FC-0DAD-4B2C-B46D-88BBD63F15AD}"/>
    <cellStyle name="Percent" xfId="1" builtinId="5"/>
  </cellStyles>
  <dxfs count="11">
    <dxf>
      <fill>
        <patternFill>
          <bgColor rgb="FFB3B19C"/>
        </patternFill>
      </fill>
    </dxf>
    <dxf>
      <fill>
        <patternFill>
          <bgColor rgb="FFDBDACF"/>
        </patternFill>
      </fill>
    </dxf>
    <dxf>
      <fill>
        <patternFill>
          <bgColor rgb="FFEEB5B3"/>
        </patternFill>
      </fill>
    </dxf>
    <dxf>
      <fill>
        <patternFill>
          <bgColor rgb="FFDE140C"/>
        </patternFill>
      </fill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border outline="0">
        <bottom style="thin">
          <color indexed="64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EE422A"/>
      <color rgb="FFFF7575"/>
      <color rgb="FFDE140C"/>
      <color rgb="FFB3B19C"/>
      <color rgb="FFDBDACF"/>
      <color rgb="FFCFCDBF"/>
      <color rgb="FFEEB5B3"/>
      <color rgb="FFFFD1FF"/>
      <color rgb="FFE4E4E4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eetMetadata" Target="metadata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'Template Chart 1'!$A$3</c:f>
          <c:strCache>
            <c:ptCount val="1"/>
            <c:pt idx="0">
              <c:v>Parts sourced from China and United States</c:v>
            </c:pt>
          </c:strCache>
        </c:strRef>
      </c:tx>
      <c:layout>
        <c:manualLayout>
          <c:xMode val="edge"/>
          <c:yMode val="edge"/>
          <c:x val="3.9120097596003274E-2"/>
          <c:y val="1.01458418159405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'Template Chart 1'!$B$5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rgbClr val="EE42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'Template Chart 1'!$A$6:$A$10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'Template Chart 1'!$B$6:$B$10</c:f>
              <c:numCache>
                <c:formatCode>General</c:formatCode>
                <c:ptCount val="5"/>
                <c:pt idx="0">
                  <c:v>370</c:v>
                </c:pt>
                <c:pt idx="1">
                  <c:v>32</c:v>
                </c:pt>
                <c:pt idx="2">
                  <c:v>2</c:v>
                </c:pt>
                <c:pt idx="3">
                  <c:v>456</c:v>
                </c:pt>
                <c:pt idx="4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32-4A07-9261-F23C10FDEA5D}"/>
            </c:ext>
          </c:extLst>
        </c:ser>
        <c:ser>
          <c:idx val="1"/>
          <c:order val="1"/>
          <c:tx>
            <c:strRef>
              <c:f>'Template Chart 1'!$C$5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'Template Chart 1'!$A$6:$A$10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'Template Chart 1'!$C$6:$C$10</c:f>
              <c:numCache>
                <c:formatCode>General</c:formatCode>
                <c:ptCount val="5"/>
                <c:pt idx="0">
                  <c:v>291</c:v>
                </c:pt>
                <c:pt idx="1">
                  <c:v>122</c:v>
                </c:pt>
                <c:pt idx="2">
                  <c:v>11</c:v>
                </c:pt>
                <c:pt idx="3">
                  <c:v>988</c:v>
                </c:pt>
                <c:pt idx="4">
                  <c:v>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32-4A07-9261-F23C10FDE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0911967"/>
        <c:axId val="790910527"/>
      </c:barChart>
      <c:catAx>
        <c:axId val="790911967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790910527"/>
        <c:crosses val="autoZero"/>
        <c:auto val="1"/>
        <c:lblAlgn val="ctr"/>
        <c:lblOffset val="100"/>
        <c:noMultiLvlLbl val="0"/>
      </c:catAx>
      <c:valAx>
        <c:axId val="790910527"/>
        <c:scaling>
          <c:orientation val="minMax"/>
        </c:scaling>
        <c:delete val="1"/>
        <c:axPos val="t"/>
        <c:numFmt formatCode="0%" sourceLinked="1"/>
        <c:majorTickMark val="none"/>
        <c:minorTickMark val="none"/>
        <c:tickLblPos val="nextTo"/>
        <c:crossAx val="79091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738845144356959"/>
          <c:y val="8.8541119860017448E-2"/>
          <c:w val="0.32485475619273346"/>
          <c:h val="5.70707596572569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Engagement Scores </a:t>
            </a:r>
            <a:r>
              <a:rPr lang="en-US" b="1" baseline="0">
                <a:solidFill>
                  <a:schemeClr val="accent2">
                    <a:lumMod val="60000"/>
                    <a:lumOff val="40000"/>
                  </a:schemeClr>
                </a:solidFill>
              </a:rPr>
              <a:t>2023</a:t>
            </a:r>
            <a:r>
              <a:rPr lang="en-US" baseline="0"/>
              <a:t> vs </a:t>
            </a:r>
            <a:r>
              <a:rPr lang="en-US" b="1" baseline="0">
                <a:solidFill>
                  <a:schemeClr val="accent2">
                    <a:lumMod val="75000"/>
                  </a:schemeClr>
                </a:solidFill>
              </a:rPr>
              <a:t>2024</a:t>
            </a:r>
            <a:endParaRPr lang="en-US" b="1">
              <a:solidFill>
                <a:schemeClr val="accent2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435870516185478"/>
          <c:y val="0.16259685411548577"/>
          <c:w val="0.71291207349081376"/>
          <c:h val="0.7303740668463089"/>
        </c:manualLayout>
      </c:layout>
      <c:scatterChart>
        <c:scatterStyle val="lineMarker"/>
        <c:varyColors val="0"/>
        <c:ser>
          <c:idx val="0"/>
          <c:order val="0"/>
          <c:tx>
            <c:strRef>
              <c:f>'Template Chart 2'!$B$3</c:f>
              <c:strCache>
                <c:ptCount val="1"/>
                <c:pt idx="0">
                  <c:v>Engagement Score in 2023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solidFill>
                  <a:schemeClr val="accent2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'Template Chart 2'!$B$4:$B$11</c:f>
              <c:numCache>
                <c:formatCode>0%</c:formatCode>
                <c:ptCount val="8"/>
                <c:pt idx="0">
                  <c:v>0.2</c:v>
                </c:pt>
                <c:pt idx="1">
                  <c:v>0.6</c:v>
                </c:pt>
                <c:pt idx="2">
                  <c:v>0.8</c:v>
                </c:pt>
                <c:pt idx="3">
                  <c:v>0.85</c:v>
                </c:pt>
                <c:pt idx="4">
                  <c:v>0.45</c:v>
                </c:pt>
                <c:pt idx="5">
                  <c:v>0.32</c:v>
                </c:pt>
                <c:pt idx="6">
                  <c:v>0.6</c:v>
                </c:pt>
                <c:pt idx="7">
                  <c:v>0.75</c:v>
                </c:pt>
              </c:numCache>
            </c:numRef>
          </c:xVal>
          <c:yVal>
            <c:numRef>
              <c:f>'Template Chart 2'!$D$4:$D$11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0E-4A3F-A0FB-B44BA4CF1998}"/>
            </c:ext>
          </c:extLst>
        </c:ser>
        <c:ser>
          <c:idx val="1"/>
          <c:order val="1"/>
          <c:tx>
            <c:strRef>
              <c:f>'Template Chart 2'!$C$3</c:f>
              <c:strCache>
                <c:ptCount val="1"/>
                <c:pt idx="0">
                  <c:v>Engagement Score in 2024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'Template Chart 2'!$E$4:$E$11</c:f>
                <c:numCache>
                  <c:formatCode>0%</c:formatCode>
                  <c:ptCount val="8"/>
                  <c:pt idx="0">
                    <c:v>0.14999999999999997</c:v>
                  </c:pt>
                  <c:pt idx="1">
                    <c:v>9.9999999999999978E-2</c:v>
                  </c:pt>
                  <c:pt idx="2">
                    <c:v>-0.10000000000000009</c:v>
                  </c:pt>
                  <c:pt idx="3">
                    <c:v>-6.9999999999999951E-2</c:v>
                  </c:pt>
                  <c:pt idx="4">
                    <c:v>0.10000000000000003</c:v>
                  </c:pt>
                  <c:pt idx="5">
                    <c:v>0.23000000000000004</c:v>
                  </c:pt>
                  <c:pt idx="6">
                    <c:v>5.0000000000000044E-2</c:v>
                  </c:pt>
                  <c:pt idx="7">
                    <c:v>5.0000000000000044E-2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'Template Chart 2'!$C$4:$C$11</c:f>
              <c:numCache>
                <c:formatCode>0%</c:formatCode>
                <c:ptCount val="8"/>
                <c:pt idx="0">
                  <c:v>0.35</c:v>
                </c:pt>
                <c:pt idx="1">
                  <c:v>0.7</c:v>
                </c:pt>
                <c:pt idx="2">
                  <c:v>0.7</c:v>
                </c:pt>
                <c:pt idx="3">
                  <c:v>0.78</c:v>
                </c:pt>
                <c:pt idx="4">
                  <c:v>0.55000000000000004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0.8</c:v>
                </c:pt>
              </c:numCache>
            </c:numRef>
          </c:xVal>
          <c:yVal>
            <c:numRef>
              <c:f>'Template Chart 2'!$D$4:$D$11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0E-4A3F-A0FB-B44BA4CF1998}"/>
            </c:ext>
          </c:extLst>
        </c:ser>
        <c:ser>
          <c:idx val="2"/>
          <c:order val="2"/>
          <c:tx>
            <c:strRef>
              <c:f>'Template Chart 2'!$F$3</c:f>
              <c:strCache>
                <c:ptCount val="1"/>
                <c:pt idx="0">
                  <c:v>labels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3F5C344-ADEB-4BA4-B644-17250CF7E58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40E-4A3F-A0FB-B44BA4CF199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15D0A94-4659-4C32-9959-E271A59339E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40E-4A3F-A0FB-B44BA4CF199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E584F26-078B-4A7C-B6AB-25FE61E81DF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40E-4A3F-A0FB-B44BA4CF199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8611891-B5F4-4F64-B5FB-02A79DFFEFF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40E-4A3F-A0FB-B44BA4CF199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818DB22-1FC6-4000-A85B-2394D7409CB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40E-4A3F-A0FB-B44BA4CF199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BB81994-A8F7-4D62-855F-092A2042969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40E-4A3F-A0FB-B44BA4CF199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24C4509-76BE-45E3-A3D1-11F53FC0CB4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40E-4A3F-A0FB-B44BA4CF199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8911330-54F5-43D9-80F5-0309FA4BFD8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40E-4A3F-A0FB-B44BA4CF19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'Template Chart 2'!$F$4:$F$11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'Template Chart 2'!$D$4:$D$11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'Template Chart 2'!$A$4:$A$11</c15:f>
                <c15:dlblRangeCache>
                  <c:ptCount val="8"/>
                  <c:pt idx="0">
                    <c:v>Production</c:v>
                  </c:pt>
                  <c:pt idx="1">
                    <c:v>Finance</c:v>
                  </c:pt>
                  <c:pt idx="2">
                    <c:v>Customer Service</c:v>
                  </c:pt>
                  <c:pt idx="3">
                    <c:v>Operations</c:v>
                  </c:pt>
                  <c:pt idx="4">
                    <c:v>IT</c:v>
                  </c:pt>
                  <c:pt idx="5">
                    <c:v>Procurement</c:v>
                  </c:pt>
                  <c:pt idx="6">
                    <c:v>Sales</c:v>
                  </c:pt>
                  <c:pt idx="7">
                    <c:v>HR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940E-4A3F-A0FB-B44BA4CF1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882255"/>
        <c:axId val="1089880815"/>
      </c:scatterChart>
      <c:valAx>
        <c:axId val="1089882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880815"/>
        <c:crosses val="autoZero"/>
        <c:crossBetween val="midCat"/>
      </c:valAx>
      <c:valAx>
        <c:axId val="1089880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89882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xelplus.com/tutorials/" TargetMode="External"/><Relationship Id="rId3" Type="http://schemas.openxmlformats.org/officeDocument/2006/relationships/hyperlink" Target="https://www.xelplus.com/" TargetMode="External"/><Relationship Id="rId7" Type="http://schemas.openxmlformats.org/officeDocument/2006/relationships/hyperlink" Target="https://www.xelplus.com/courses/" TargetMode="External"/><Relationship Id="rId2" Type="http://schemas.openxmlformats.org/officeDocument/2006/relationships/hyperlink" Target="https://www.xelplus.com/courses" TargetMode="External"/><Relationship Id="rId1" Type="http://schemas.openxmlformats.org/officeDocument/2006/relationships/image" Target="../media/image5.png"/><Relationship Id="rId6" Type="http://schemas.openxmlformats.org/officeDocument/2006/relationships/image" Target="../media/image8.png"/><Relationship Id="rId5" Type="http://schemas.openxmlformats.org/officeDocument/2006/relationships/image" Target="../media/image7.svg"/><Relationship Id="rId4" Type="http://schemas.openxmlformats.org/officeDocument/2006/relationships/image" Target="../media/image6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s://pages.xelplus.com/interest-business-charts" TargetMode="External"/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sv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137159</xdr:rowOff>
    </xdr:from>
    <xdr:to>
      <xdr:col>4</xdr:col>
      <xdr:colOff>388620</xdr:colOff>
      <xdr:row>11</xdr:row>
      <xdr:rowOff>53403</xdr:rowOff>
    </xdr:to>
    <xdr:pic>
      <xdr:nvPicPr>
        <xdr:cNvPr id="2" name="Picture 1" descr="Shape, circle&#10;&#10;Description automatically generated with medium confidence">
          <a:extLst>
            <a:ext uri="{FF2B5EF4-FFF2-40B4-BE49-F238E27FC236}">
              <a16:creationId xmlns:a16="http://schemas.microsoft.com/office/drawing/2014/main" id="{598D73E5-62CA-4DB9-9151-A002BFB76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7159"/>
          <a:ext cx="6336983" cy="2635632"/>
        </a:xfrm>
        <a:prstGeom prst="rect">
          <a:avLst/>
        </a:prstGeom>
      </xdr:spPr>
    </xdr:pic>
    <xdr:clientData/>
  </xdr:twoCellAnchor>
  <xdr:oneCellAnchor>
    <xdr:from>
      <xdr:col>1</xdr:col>
      <xdr:colOff>114300</xdr:colOff>
      <xdr:row>0</xdr:row>
      <xdr:rowOff>9525</xdr:rowOff>
    </xdr:from>
    <xdr:ext cx="2571666" cy="64639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BF3C030-72BA-48D9-A8ED-908D13FDEEE2}"/>
            </a:ext>
          </a:extLst>
        </xdr:cNvPr>
        <xdr:cNvSpPr txBox="1"/>
      </xdr:nvSpPr>
      <xdr:spPr>
        <a:xfrm>
          <a:off x="219075" y="9525"/>
          <a:ext cx="2571666" cy="646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3600" baseline="0">
              <a:solidFill>
                <a:srgbClr val="363636"/>
              </a:solidFill>
              <a:latin typeface="Roboto Black" panose="02000000000000000000" pitchFamily="2" charset="0"/>
              <a:ea typeface="Roboto Black" panose="02000000000000000000" pitchFamily="2" charset="0"/>
              <a:cs typeface="Roboto Black" panose="02000000000000000000" pitchFamily="2" charset="0"/>
            </a:rPr>
            <a:t>Learn More</a:t>
          </a:r>
          <a:endParaRPr lang="en-GB" sz="3600">
            <a:solidFill>
              <a:srgbClr val="363636"/>
            </a:solidFill>
            <a:latin typeface="Roboto Black" panose="02000000000000000000" pitchFamily="2" charset="0"/>
            <a:ea typeface="Roboto Black" panose="02000000000000000000" pitchFamily="2" charset="0"/>
            <a:cs typeface="Roboto Black" panose="02000000000000000000" pitchFamily="2" charset="0"/>
          </a:endParaRPr>
        </a:p>
      </xdr:txBody>
    </xdr:sp>
    <xdr:clientData/>
  </xdr:oneCellAnchor>
  <xdr:twoCellAnchor>
    <xdr:from>
      <xdr:col>6</xdr:col>
      <xdr:colOff>213361</xdr:colOff>
      <xdr:row>6</xdr:row>
      <xdr:rowOff>35860</xdr:rowOff>
    </xdr:from>
    <xdr:to>
      <xdr:col>12</xdr:col>
      <xdr:colOff>130629</xdr:colOff>
      <xdr:row>9</xdr:row>
      <xdr:rowOff>185058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A351641-E850-41EE-9956-AE904DFD3DC5}"/>
            </a:ext>
          </a:extLst>
        </xdr:cNvPr>
        <xdr:cNvSpPr/>
      </xdr:nvSpPr>
      <xdr:spPr>
        <a:xfrm>
          <a:off x="7466649" y="1212198"/>
          <a:ext cx="3346268" cy="1349348"/>
        </a:xfrm>
        <a:prstGeom prst="roundRect">
          <a:avLst/>
        </a:prstGeom>
        <a:solidFill>
          <a:srgbClr val="FEF6F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0" i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This course has enabled me to finish jobs in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5-10% of the time due to my ability to process Excel so far. It has also given me the confidence to better get around Excel.</a:t>
          </a:r>
        </a:p>
        <a:p>
          <a:pPr algn="l"/>
          <a:r>
            <a:rPr lang="en-US" sz="1200" b="1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200" b="1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Mitchell Ryan </a:t>
          </a:r>
          <a:endParaRPr lang="en-US" sz="1200" i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457200</xdr:colOff>
      <xdr:row>10</xdr:row>
      <xdr:rowOff>108857</xdr:rowOff>
    </xdr:from>
    <xdr:to>
      <xdr:col>12</xdr:col>
      <xdr:colOff>163286</xdr:colOff>
      <xdr:row>19</xdr:row>
      <xdr:rowOff>119743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7BB36A9-C365-403B-B2E1-2373B49E30AB}"/>
            </a:ext>
          </a:extLst>
        </xdr:cNvPr>
        <xdr:cNvSpPr/>
      </xdr:nvSpPr>
      <xdr:spPr>
        <a:xfrm>
          <a:off x="5753100" y="2718707"/>
          <a:ext cx="5092474" cy="2206399"/>
        </a:xfrm>
        <a:prstGeom prst="roundRect">
          <a:avLst/>
        </a:prstGeom>
        <a:solidFill>
          <a:srgbClr val="FEF6F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0" i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I'm using Excel often at work as a business architect. I was able to achieve what I wanted a lot of the time but sometimes, I wasn't using the most efficient way. Hence, I subscribed to the Black Belt package. There were a lot of AH-HA moments! I'm now able to use Power Query and build good looking dashboards more easily but it's only the first course out of a series I'm taking with you.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I'm very excited about it!</a:t>
          </a:r>
        </a:p>
        <a:p>
          <a:pPr algn="l"/>
          <a:r>
            <a:rPr lang="en-US" sz="1200" b="1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200" b="1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Christian Fiset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(Excel</a:t>
          </a:r>
          <a:r>
            <a:rPr lang="en-US" sz="1200" b="0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Black Belt Bundle)</a:t>
          </a:r>
          <a:endParaRPr lang="en-US" sz="1200" i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oneCell">
    <xdr:from>
      <xdr:col>6</xdr:col>
      <xdr:colOff>22860</xdr:colOff>
      <xdr:row>0</xdr:row>
      <xdr:rowOff>38100</xdr:rowOff>
    </xdr:from>
    <xdr:to>
      <xdr:col>13</xdr:col>
      <xdr:colOff>114300</xdr:colOff>
      <xdr:row>4</xdr:row>
      <xdr:rowOff>116484</xdr:rowOff>
    </xdr:to>
    <xdr:pic>
      <xdr:nvPicPr>
        <xdr:cNvPr id="6" name="Graphic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231743-282E-4D4A-9E3F-34ECACC74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276148" y="38100"/>
          <a:ext cx="3710940" cy="902297"/>
        </a:xfrm>
        <a:prstGeom prst="rect">
          <a:avLst/>
        </a:prstGeom>
      </xdr:spPr>
    </xdr:pic>
    <xdr:clientData/>
  </xdr:twoCellAnchor>
  <xdr:twoCellAnchor editAs="oneCell">
    <xdr:from>
      <xdr:col>8</xdr:col>
      <xdr:colOff>391467</xdr:colOff>
      <xdr:row>16</xdr:row>
      <xdr:rowOff>0</xdr:rowOff>
    </xdr:from>
    <xdr:to>
      <xdr:col>13</xdr:col>
      <xdr:colOff>170329</xdr:colOff>
      <xdr:row>19</xdr:row>
      <xdr:rowOff>171611</xdr:rowOff>
    </xdr:to>
    <xdr:pic>
      <xdr:nvPicPr>
        <xdr:cNvPr id="7" name="Picture 6" descr="Logo&#10;&#10;Description automatically generated with medium confidence">
          <a:extLst>
            <a:ext uri="{FF2B5EF4-FFF2-40B4-BE49-F238E27FC236}">
              <a16:creationId xmlns:a16="http://schemas.microsoft.com/office/drawing/2014/main" id="{F9490DA5-45E4-4FF4-B2B1-3B0007174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49680" y="4262438"/>
          <a:ext cx="2093437" cy="714536"/>
        </a:xfrm>
        <a:prstGeom prst="rect">
          <a:avLst/>
        </a:prstGeom>
      </xdr:spPr>
    </xdr:pic>
    <xdr:clientData/>
  </xdr:twoCellAnchor>
  <xdr:twoCellAnchor>
    <xdr:from>
      <xdr:col>2</xdr:col>
      <xdr:colOff>7621</xdr:colOff>
      <xdr:row>12</xdr:row>
      <xdr:rowOff>99060</xdr:rowOff>
    </xdr:from>
    <xdr:to>
      <xdr:col>2</xdr:col>
      <xdr:colOff>1836421</xdr:colOff>
      <xdr:row>13</xdr:row>
      <xdr:rowOff>99060</xdr:rowOff>
    </xdr:to>
    <xdr:sp macro="" textlink="">
      <xdr:nvSpPr>
        <xdr:cNvPr id="8" name="Flowchart: Terminator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CB78D1F-6C00-466C-831D-D48FB299C7F6}"/>
            </a:ext>
          </a:extLst>
        </xdr:cNvPr>
        <xdr:cNvSpPr/>
      </xdr:nvSpPr>
      <xdr:spPr>
        <a:xfrm>
          <a:off x="336234" y="3199448"/>
          <a:ext cx="1828800" cy="504825"/>
        </a:xfrm>
        <a:prstGeom prst="flowChartTerminator">
          <a:avLst/>
        </a:prstGeom>
        <a:solidFill>
          <a:srgbClr val="EC4C4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0">
              <a:latin typeface="Proxima Nova" panose="02000506030000020004"/>
            </a:rPr>
            <a:t>Get a Course</a:t>
          </a:r>
        </a:p>
      </xdr:txBody>
    </xdr:sp>
    <xdr:clientData/>
  </xdr:twoCellAnchor>
  <xdr:twoCellAnchor>
    <xdr:from>
      <xdr:col>1</xdr:col>
      <xdr:colOff>137161</xdr:colOff>
      <xdr:row>7</xdr:row>
      <xdr:rowOff>175260</xdr:rowOff>
    </xdr:from>
    <xdr:to>
      <xdr:col>2</xdr:col>
      <xdr:colOff>1752601</xdr:colOff>
      <xdr:row>8</xdr:row>
      <xdr:rowOff>297180</xdr:rowOff>
    </xdr:to>
    <xdr:sp macro="" textlink="">
      <xdr:nvSpPr>
        <xdr:cNvPr id="9" name="Flowchart: Terminator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019BC1A-21BE-49DE-8D6B-0ADE88261972}"/>
            </a:ext>
          </a:extLst>
        </xdr:cNvPr>
        <xdr:cNvSpPr/>
      </xdr:nvSpPr>
      <xdr:spPr>
        <a:xfrm>
          <a:off x="241936" y="1646873"/>
          <a:ext cx="1839278" cy="502920"/>
        </a:xfrm>
        <a:prstGeom prst="flowChartTerminator">
          <a:avLst/>
        </a:prstGeom>
        <a:solidFill>
          <a:srgbClr val="197E4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0">
              <a:latin typeface="Proxima Nova" panose="02000506030000020004"/>
            </a:rPr>
            <a:t>Free Tutorials</a:t>
          </a:r>
        </a:p>
      </xdr:txBody>
    </xdr:sp>
    <xdr:clientData/>
  </xdr:twoCellAnchor>
  <xdr:twoCellAnchor editAs="oneCell">
    <xdr:from>
      <xdr:col>6</xdr:col>
      <xdr:colOff>348727</xdr:colOff>
      <xdr:row>6</xdr:row>
      <xdr:rowOff>104171</xdr:rowOff>
    </xdr:from>
    <xdr:to>
      <xdr:col>6</xdr:col>
      <xdr:colOff>556371</xdr:colOff>
      <xdr:row>6</xdr:row>
      <xdr:rowOff>270286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CF12D3E-7663-4F69-9441-F02D08623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02015" y="1280509"/>
          <a:ext cx="207644" cy="166115"/>
        </a:xfrm>
        <a:prstGeom prst="rect">
          <a:avLst/>
        </a:prstGeom>
      </xdr:spPr>
    </xdr:pic>
    <xdr:clientData/>
  </xdr:twoCellAnchor>
  <xdr:twoCellAnchor editAs="oneCell">
    <xdr:from>
      <xdr:col>4</xdr:col>
      <xdr:colOff>100148</xdr:colOff>
      <xdr:row>11</xdr:row>
      <xdr:rowOff>109946</xdr:rowOff>
    </xdr:from>
    <xdr:to>
      <xdr:col>4</xdr:col>
      <xdr:colOff>303437</xdr:colOff>
      <xdr:row>11</xdr:row>
      <xdr:rowOff>276061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C8E0F93-8C9E-445C-8841-3D7A58580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48511" y="2829334"/>
          <a:ext cx="203289" cy="1661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19050</xdr:rowOff>
    </xdr:from>
    <xdr:to>
      <xdr:col>7</xdr:col>
      <xdr:colOff>398047</xdr:colOff>
      <xdr:row>9</xdr:row>
      <xdr:rowOff>0</xdr:rowOff>
    </xdr:to>
    <xdr:pic>
      <xdr:nvPicPr>
        <xdr:cNvPr id="2" name="Picture 1" descr="A grey background with white text&#10;&#10;Description automatically generated">
          <a:extLst>
            <a:ext uri="{FF2B5EF4-FFF2-40B4-BE49-F238E27FC236}">
              <a16:creationId xmlns:a16="http://schemas.microsoft.com/office/drawing/2014/main" id="{7D8B676E-FD3D-E32B-ED59-0C6521A22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19075"/>
          <a:ext cx="5017672" cy="1581150"/>
        </a:xfrm>
        <a:prstGeom prst="rect">
          <a:avLst/>
        </a:prstGeom>
      </xdr:spPr>
    </xdr:pic>
    <xdr:clientData/>
  </xdr:twoCellAnchor>
  <xdr:twoCellAnchor>
    <xdr:from>
      <xdr:col>1</xdr:col>
      <xdr:colOff>681038</xdr:colOff>
      <xdr:row>9</xdr:row>
      <xdr:rowOff>61913</xdr:rowOff>
    </xdr:from>
    <xdr:to>
      <xdr:col>4</xdr:col>
      <xdr:colOff>452438</xdr:colOff>
      <xdr:row>11</xdr:row>
      <xdr:rowOff>166128</xdr:rowOff>
    </xdr:to>
    <xdr:sp macro="" textlink="">
      <xdr:nvSpPr>
        <xdr:cNvPr id="3" name="Flowchart: Terminator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FDC03B8-293E-4F98-962E-93C74FB47F39}"/>
            </a:ext>
          </a:extLst>
        </xdr:cNvPr>
        <xdr:cNvSpPr/>
      </xdr:nvSpPr>
      <xdr:spPr>
        <a:xfrm>
          <a:off x="1366838" y="1862138"/>
          <a:ext cx="1828800" cy="504265"/>
        </a:xfrm>
        <a:prstGeom prst="flowChartTerminator">
          <a:avLst/>
        </a:prstGeom>
        <a:solidFill>
          <a:srgbClr val="EC4C4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0">
              <a:latin typeface="Proxima Nova" panose="02000506030000020004"/>
            </a:rPr>
            <a:t>Find</a:t>
          </a:r>
          <a:r>
            <a:rPr lang="en-US" sz="1600" b="0" baseline="0">
              <a:latin typeface="Proxima Nova" panose="02000506030000020004"/>
            </a:rPr>
            <a:t> out more</a:t>
          </a:r>
          <a:endParaRPr lang="en-US" sz="1600" b="0">
            <a:latin typeface="Proxima Nova" panose="02000506030000020004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1</xdr:row>
      <xdr:rowOff>158590</xdr:rowOff>
    </xdr:from>
    <xdr:to>
      <xdr:col>9</xdr:col>
      <xdr:colOff>176212</xdr:colOff>
      <xdr:row>20</xdr:row>
      <xdr:rowOff>89535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AF82D3D-4C65-B98C-0979-36AC8A2F6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0.01163</cdr:x>
      <cdr:y>0.09108</cdr:y>
    </cdr:from>
    <cdr:to>
      <cdr:x>0.23916</cdr:x>
      <cdr:y>0.17225</cdr:y>
    </cdr:to>
    <cdr:sp macro="" textlink="'Template Chart 1'!$A$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3EF12D-B8C5-531D-D374-65032D4B3B28}"/>
            </a:ext>
          </a:extLst>
        </cdr:cNvPr>
        <cdr:cNvSpPr txBox="1"/>
      </cdr:nvSpPr>
      <cdr:spPr>
        <a:xfrm xmlns:a="http://schemas.openxmlformats.org/drawingml/2006/main">
          <a:off x="47838" y="341579"/>
          <a:ext cx="936240" cy="304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E3689C9B-4D16-4225-8DB2-8179A9289C00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Battery cells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0.2438</cdr:y>
    </cdr:from>
    <cdr:to>
      <cdr:x>0.34214</cdr:x>
      <cdr:y>0.32497</cdr:y>
    </cdr:to>
    <cdr:sp macro="" textlink="'Template Chart 1'!$A$7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86265A1-1AA8-E55D-D33C-3F3570B734F6}"/>
            </a:ext>
          </a:extLst>
        </cdr:cNvPr>
        <cdr:cNvSpPr txBox="1"/>
      </cdr:nvSpPr>
      <cdr:spPr>
        <a:xfrm xmlns:a="http://schemas.openxmlformats.org/drawingml/2006/main">
          <a:off x="47838" y="914373"/>
          <a:ext cx="1360013" cy="304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B75ECB46-C665-461E-B712-A682E509BA8E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Microprocessors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0.39653</cdr:y>
    </cdr:from>
    <cdr:to>
      <cdr:x>0.33244</cdr:x>
      <cdr:y>0.47769</cdr:y>
    </cdr:to>
    <cdr:sp macro="" textlink="'Template Chart 1'!$A$8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D5A084B2-B0B2-0480-9692-A6D187CCA44F}"/>
            </a:ext>
          </a:extLst>
        </cdr:cNvPr>
        <cdr:cNvSpPr txBox="1"/>
      </cdr:nvSpPr>
      <cdr:spPr>
        <a:xfrm xmlns:a="http://schemas.openxmlformats.org/drawingml/2006/main">
          <a:off x="47838" y="1487167"/>
          <a:ext cx="1320069" cy="3043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F57D2AAE-5272-4E9B-AC57-5EFCFA14D810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LCD Displays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0.54924</cdr:y>
    </cdr:from>
    <cdr:to>
      <cdr:x>0.33472</cdr:x>
      <cdr:y>0.63041</cdr:y>
    </cdr:to>
    <cdr:sp macro="" textlink="'Template Chart 1'!$A$9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CEFEF89-11EE-74AD-9219-D8F6663780EC}"/>
            </a:ext>
          </a:extLst>
        </cdr:cNvPr>
        <cdr:cNvSpPr txBox="1"/>
      </cdr:nvSpPr>
      <cdr:spPr>
        <a:xfrm xmlns:a="http://schemas.openxmlformats.org/drawingml/2006/main">
          <a:off x="47838" y="2059923"/>
          <a:ext cx="1329451" cy="3044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1CF317D0-E991-48BE-8665-F8CA754D933D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Sensors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0.70197</cdr:y>
    </cdr:from>
    <cdr:to>
      <cdr:x>0.23916</cdr:x>
      <cdr:y>0.78313</cdr:y>
    </cdr:to>
    <cdr:sp macro="" textlink="'Template Chart 1'!$A$10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96A1760F-954F-3070-8577-5082019F42FB}"/>
            </a:ext>
          </a:extLst>
        </cdr:cNvPr>
        <cdr:cNvSpPr txBox="1"/>
      </cdr:nvSpPr>
      <cdr:spPr>
        <a:xfrm xmlns:a="http://schemas.openxmlformats.org/drawingml/2006/main">
          <a:off x="47838" y="2632717"/>
          <a:ext cx="936241" cy="3043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1499502D-0C44-4E4C-A2DF-DF43C54CA03D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HPC chips</a:t>
          </a:fld>
          <a:endParaRPr lang="en-US" sz="11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452436</xdr:colOff>
      <xdr:row>2</xdr:row>
      <xdr:rowOff>102393</xdr:rowOff>
    </xdr:from>
    <xdr:to>
      <xdr:col>13</xdr:col>
      <xdr:colOff>223836</xdr:colOff>
      <xdr:row>16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2933E54-2854-F3DD-59CA-D73B98DAF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133349</xdr:colOff>
      <xdr:row>2</xdr:row>
      <xdr:rowOff>33337</xdr:rowOff>
    </xdr:from>
    <xdr:to>
      <xdr:col>3</xdr:col>
      <xdr:colOff>71437</xdr:colOff>
      <xdr:row>4</xdr:row>
      <xdr:rowOff>290513</xdr:rowOff>
    </xdr:to>
    <xdr:pic>
      <xdr:nvPicPr>
        <xdr:cNvPr id="7" name="Graphic 6" descr="Line arrow: Counter-clockwise curve with solid fill">
          <a:extLst>
            <a:ext uri="{FF2B5EF4-FFF2-40B4-BE49-F238E27FC236}">
              <a16:creationId xmlns:a16="http://schemas.microsoft.com/office/drawing/2014/main" id="{9450BFC9-C141-2B5F-9B5F-B235E187D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flipH="1" flipV="1">
          <a:off x="1276349" y="433387"/>
          <a:ext cx="657226" cy="657226"/>
        </a:xfrm>
        <a:prstGeom prst="rect">
          <a:avLst/>
        </a:prstGeom>
      </xdr:spPr>
    </xdr:pic>
    <xdr:clientData/>
  </xdr:twoCellAnchor>
  <xdr:twoCellAnchor editAs="oneCell">
    <xdr:from>
      <xdr:col>6</xdr:col>
      <xdr:colOff>914400</xdr:colOff>
      <xdr:row>6</xdr:row>
      <xdr:rowOff>53798</xdr:rowOff>
    </xdr:from>
    <xdr:to>
      <xdr:col>7</xdr:col>
      <xdr:colOff>77153</xdr:colOff>
      <xdr:row>6</xdr:row>
      <xdr:rowOff>197887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CE6864C-989A-C653-ADEF-83A9439F8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46035" y="1644059"/>
          <a:ext cx="90405" cy="144089"/>
        </a:xfrm>
        <a:prstGeom prst="rect">
          <a:avLst/>
        </a:prstGeom>
      </xdr:spPr>
    </xdr:pic>
    <xdr:clientData/>
  </xdr:twoCellAnchor>
  <xdr:twoCellAnchor editAs="oneCell">
    <xdr:from>
      <xdr:col>8</xdr:col>
      <xdr:colOff>150000</xdr:colOff>
      <xdr:row>6</xdr:row>
      <xdr:rowOff>53798</xdr:rowOff>
    </xdr:from>
    <xdr:to>
      <xdr:col>8</xdr:col>
      <xdr:colOff>241440</xdr:colOff>
      <xdr:row>6</xdr:row>
      <xdr:rowOff>197887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279CA40-E372-EA27-B84C-CC43799A0B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57426" y="1644059"/>
          <a:ext cx="91440" cy="144089"/>
        </a:xfrm>
        <a:prstGeom prst="rect">
          <a:avLst/>
        </a:prstGeom>
      </xdr:spPr>
    </xdr:pic>
    <xdr:clientData/>
  </xdr:twoCellAnchor>
  <xdr:twoCellAnchor editAs="oneCell">
    <xdr:from>
      <xdr:col>10</xdr:col>
      <xdr:colOff>23775</xdr:colOff>
      <xdr:row>6</xdr:row>
      <xdr:rowOff>51027</xdr:rowOff>
    </xdr:from>
    <xdr:to>
      <xdr:col>10</xdr:col>
      <xdr:colOff>115215</xdr:colOff>
      <xdr:row>6</xdr:row>
      <xdr:rowOff>197887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6A51230-C3D2-144A-1063-BF635CEEE9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75688" y="1641288"/>
          <a:ext cx="91440" cy="146860"/>
        </a:xfrm>
        <a:prstGeom prst="rect">
          <a:avLst/>
        </a:prstGeom>
      </xdr:spPr>
    </xdr:pic>
    <xdr:clientData/>
  </xdr:twoCellAnchor>
  <xdr:twoCellAnchor editAs="oneCell">
    <xdr:from>
      <xdr:col>10</xdr:col>
      <xdr:colOff>664312</xdr:colOff>
      <xdr:row>6</xdr:row>
      <xdr:rowOff>53798</xdr:rowOff>
    </xdr:from>
    <xdr:to>
      <xdr:col>11</xdr:col>
      <xdr:colOff>31852</xdr:colOff>
      <xdr:row>6</xdr:row>
      <xdr:rowOff>197887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79A77C3-7F42-BBF4-7B30-D11301B005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12912" y="1638758"/>
          <a:ext cx="91440" cy="14408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2</xdr:row>
      <xdr:rowOff>66674</xdr:rowOff>
    </xdr:from>
    <xdr:to>
      <xdr:col>1</xdr:col>
      <xdr:colOff>91439</xdr:colOff>
      <xdr:row>2</xdr:row>
      <xdr:rowOff>158114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A20D840-FD54-4A66-944C-1EFE2CEBA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4" y="466724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2</xdr:col>
      <xdr:colOff>157162</xdr:colOff>
      <xdr:row>2</xdr:row>
      <xdr:rowOff>66674</xdr:rowOff>
    </xdr:from>
    <xdr:to>
      <xdr:col>2</xdr:col>
      <xdr:colOff>248602</xdr:colOff>
      <xdr:row>2</xdr:row>
      <xdr:rowOff>158114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3779817-F6B9-48E7-80D5-4C51947C9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6825" y="466724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4</xdr:col>
      <xdr:colOff>76198</xdr:colOff>
      <xdr:row>2</xdr:row>
      <xdr:rowOff>66674</xdr:rowOff>
    </xdr:from>
    <xdr:to>
      <xdr:col>4</xdr:col>
      <xdr:colOff>167638</xdr:colOff>
      <xdr:row>2</xdr:row>
      <xdr:rowOff>158114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711F609-D097-4659-867F-970AFDC21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05086" y="466724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4</xdr:col>
      <xdr:colOff>681039</xdr:colOff>
      <xdr:row>2</xdr:row>
      <xdr:rowOff>66674</xdr:rowOff>
    </xdr:from>
    <xdr:to>
      <xdr:col>5</xdr:col>
      <xdr:colOff>62867</xdr:colOff>
      <xdr:row>2</xdr:row>
      <xdr:rowOff>158114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2A02BAB-D529-4990-B95F-A814D8405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09927" y="466724"/>
          <a:ext cx="91440" cy="9144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">
  <rv s="0">
    <v>0</v>
    <v>5</v>
  </rv>
  <rv s="0">
    <v>1</v>
    <v>5</v>
  </rv>
  <rv s="0">
    <v>2</v>
    <v>5</v>
  </rv>
  <rv s="0">
    <v>3</v>
    <v>5</v>
  </rv>
  <rv s="0">
    <v>2</v>
    <v>4</v>
  </rv>
  <rv s="0">
    <v>0</v>
    <v>4</v>
  </rv>
  <rv s="0">
    <v>1</v>
    <v>4</v>
  </rv>
  <rv s="0">
    <v>3</v>
    <v>4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D26021-CA97-4279-9F8B-6E4650BC0276}" name="TComplaints" displayName="TComplaints" ref="B5:E37" totalsRowShown="0" headerRowDxfId="10" dataDxfId="9" headerRowBorderDxfId="8">
  <autoFilter ref="B5:E37" xr:uid="{38D26021-CA97-4279-9F8B-6E4650BC0276}"/>
  <sortState xmlns:xlrd2="http://schemas.microsoft.com/office/spreadsheetml/2017/richdata2" ref="B6:D37">
    <sortCondition ref="C5:C37"/>
  </sortState>
  <tableColumns count="4">
    <tableColumn id="1" xr3:uid="{3B2C4D66-A039-4899-BA5B-86BA508A73F4}" name="Department" dataDxfId="7"/>
    <tableColumn id="2" xr3:uid="{B67E7A57-DDE8-42CA-B864-C481419106AC}" name="Year" dataDxfId="6"/>
    <tableColumn id="3" xr3:uid="{30E1FA80-C8A0-45E9-8354-8592DEF980FD}" name="Complaints directed at IT Helpdesk" dataDxfId="5"/>
    <tableColumn id="7" xr3:uid="{F1449BBC-C846-46D1-A15A-C0680434F011}" name="Category" dataDxfId="4">
      <calculatedColumnFormula>_xlfn.XLOOKUP(TComplaints[[#This Row],[Complaints directed at IT Helpdesk]],$G$1:$G$4,$H$1:$H$4)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B94F-66E4-48CD-B4C1-6759728F44B8}">
  <sheetPr>
    <tabColor rgb="FFEC4C4C"/>
    <pageSetUpPr fitToPage="1"/>
  </sheetPr>
  <dimension ref="A1:N24"/>
  <sheetViews>
    <sheetView showGridLines="0" zoomScale="85" zoomScaleNormal="85" workbookViewId="0"/>
  </sheetViews>
  <sheetFormatPr defaultColWidth="0" defaultRowHeight="14.25" customHeight="1" zeroHeight="1"/>
  <cols>
    <col min="1" max="1" width="1.375" style="26" customWidth="1"/>
    <col min="2" max="2" width="2.875" style="26" customWidth="1"/>
    <col min="3" max="3" width="65.25" style="26" customWidth="1"/>
    <col min="4" max="6" width="8.625" style="26" customWidth="1"/>
    <col min="7" max="11" width="8.625" style="27" customWidth="1"/>
    <col min="12" max="12" width="2.25" style="27" customWidth="1"/>
    <col min="13" max="13" width="2.5" style="27" customWidth="1"/>
    <col min="14" max="14" width="2.25" style="27" customWidth="1"/>
    <col min="15" max="16384" width="8.625" style="26" hidden="1"/>
  </cols>
  <sheetData>
    <row r="1" spans="2:6" s="20" customFormat="1" ht="14.65"/>
    <row r="2" spans="2:6" s="20" customFormat="1" ht="14.65"/>
    <row r="3" spans="2:6" s="20" customFormat="1" ht="14.65"/>
    <row r="4" spans="2:6" s="20" customFormat="1" ht="22.15" customHeight="1"/>
    <row r="5" spans="2:6" s="20" customFormat="1" ht="18.399999999999999">
      <c r="B5" s="21"/>
      <c r="C5" s="22" t="s">
        <v>0</v>
      </c>
    </row>
    <row r="6" spans="2:6" s="20" customFormat="1" ht="9.9499999999999993" customHeight="1">
      <c r="C6" s="23"/>
      <c r="D6" s="23"/>
      <c r="E6" s="23"/>
    </row>
    <row r="7" spans="2:6" s="20" customFormat="1" ht="23.45" customHeight="1">
      <c r="C7" s="24" t="s">
        <v>1</v>
      </c>
    </row>
    <row r="8" spans="2:6" s="20" customFormat="1" ht="30" customHeight="1">
      <c r="C8" s="24"/>
    </row>
    <row r="9" spans="2:6" s="20" customFormat="1" ht="41.45" customHeight="1">
      <c r="C9" s="24"/>
    </row>
    <row r="10" spans="2:6" s="20" customFormat="1" ht="21" customHeight="1">
      <c r="C10" s="22" t="s">
        <v>2</v>
      </c>
    </row>
    <row r="11" spans="2:6" s="20" customFormat="1" ht="6" customHeight="1">
      <c r="C11" s="25"/>
      <c r="D11" s="23"/>
      <c r="E11" s="23"/>
      <c r="F11" s="23"/>
    </row>
    <row r="12" spans="2:6" s="20" customFormat="1" ht="30" customHeight="1">
      <c r="C12" s="24" t="s">
        <v>3</v>
      </c>
    </row>
    <row r="13" spans="2:6" s="20" customFormat="1" ht="39.75" customHeight="1"/>
    <row r="14" spans="2:6" s="20" customFormat="1" ht="17.25" customHeight="1">
      <c r="C14" s="25"/>
      <c r="E14" s="23"/>
      <c r="F14" s="23"/>
    </row>
    <row r="15" spans="2:6" s="20" customFormat="1" ht="24.75" customHeight="1">
      <c r="C15" s="22"/>
    </row>
    <row r="16" spans="2:6" s="20" customFormat="1" ht="9.9499999999999993" customHeight="1"/>
    <row r="17" spans="1:14" s="20" customFormat="1" ht="14.65">
      <c r="C17" s="24"/>
    </row>
    <row r="18" spans="1:14" s="20" customFormat="1" ht="14.65"/>
    <row r="19" spans="1:14" s="20" customFormat="1" ht="14.65"/>
    <row r="20" spans="1:14" s="20" customFormat="1" ht="14.65">
      <c r="C20" s="25"/>
      <c r="D20" s="23"/>
      <c r="E20" s="23"/>
      <c r="F20" s="23"/>
    </row>
    <row r="21" spans="1:14" s="20" customFormat="1" ht="14.65" hidden="1">
      <c r="C21" s="25"/>
      <c r="D21" s="23"/>
      <c r="E21" s="23"/>
      <c r="F21" s="23"/>
    </row>
    <row r="22" spans="1:14" s="20" customFormat="1" ht="14.65" hidden="1">
      <c r="A22" s="25"/>
      <c r="B22" s="25"/>
      <c r="C22" s="25"/>
      <c r="D22" s="25"/>
      <c r="E22" s="25"/>
      <c r="F22" s="25"/>
    </row>
    <row r="23" spans="1:14" s="20" customFormat="1" ht="14.65" hidden="1">
      <c r="A23" s="25"/>
      <c r="B23" s="25"/>
      <c r="C23" s="25"/>
      <c r="D23" s="25"/>
      <c r="E23" s="25"/>
      <c r="F23" s="25"/>
    </row>
    <row r="24" spans="1:14" ht="14.65" hidden="1">
      <c r="G24" s="20"/>
      <c r="H24" s="20"/>
      <c r="I24" s="20"/>
      <c r="J24" s="20"/>
      <c r="K24" s="20"/>
      <c r="L24" s="20"/>
      <c r="M24" s="20"/>
      <c r="N24" s="20"/>
    </row>
  </sheetData>
  <pageMargins left="0.7" right="0.7" top="0.75" bottom="0.75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AE27-F8EC-40DD-A601-43BF76A95F03}">
  <sheetPr>
    <tabColor rgb="FFEE422A"/>
  </sheetPr>
  <dimension ref="A1:H15"/>
  <sheetViews>
    <sheetView showGridLines="0" tabSelected="1" workbookViewId="0">
      <selection activeCell="A15" sqref="A15"/>
    </sheetView>
  </sheetViews>
  <sheetFormatPr defaultColWidth="0" defaultRowHeight="15.95" zeroHeight="1"/>
  <cols>
    <col min="1" max="8" width="9" customWidth="1"/>
    <col min="9" max="16384" width="9" hidden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AA3F-D853-49AD-A984-EB94AD0B9AA6}">
  <dimension ref="A1:C10"/>
  <sheetViews>
    <sheetView showGridLines="0" zoomScale="115" zoomScaleNormal="115" workbookViewId="0"/>
  </sheetViews>
  <sheetFormatPr defaultRowHeight="15.95"/>
  <cols>
    <col min="1" max="1" width="14" bestFit="1" customWidth="1"/>
    <col min="2" max="2" width="9.375" customWidth="1"/>
    <col min="3" max="3" width="12.125" customWidth="1"/>
    <col min="5" max="5" width="14" bestFit="1" customWidth="1"/>
  </cols>
  <sheetData>
    <row r="1" spans="1:3">
      <c r="A1" s="28" t="s">
        <v>4</v>
      </c>
    </row>
    <row r="2" spans="1:3" ht="17.649999999999999" customHeight="1"/>
    <row r="3" spans="1:3">
      <c r="A3" t="s">
        <v>5</v>
      </c>
    </row>
    <row r="5" spans="1:3">
      <c r="B5" s="1" t="s">
        <v>6</v>
      </c>
      <c r="C5" s="1" t="s">
        <v>7</v>
      </c>
    </row>
    <row r="6" spans="1:3">
      <c r="A6" t="s">
        <v>8</v>
      </c>
      <c r="B6">
        <v>370</v>
      </c>
      <c r="C6">
        <v>291</v>
      </c>
    </row>
    <row r="7" spans="1:3">
      <c r="A7" t="s">
        <v>9</v>
      </c>
      <c r="B7">
        <v>32</v>
      </c>
      <c r="C7">
        <v>122</v>
      </c>
    </row>
    <row r="8" spans="1:3">
      <c r="A8" t="s">
        <v>10</v>
      </c>
      <c r="B8">
        <v>2</v>
      </c>
      <c r="C8">
        <v>11</v>
      </c>
    </row>
    <row r="9" spans="1:3">
      <c r="A9" t="s">
        <v>11</v>
      </c>
      <c r="B9">
        <v>456</v>
      </c>
      <c r="C9">
        <v>988</v>
      </c>
    </row>
    <row r="10" spans="1:3">
      <c r="A10" t="s">
        <v>12</v>
      </c>
      <c r="B10">
        <v>116</v>
      </c>
      <c r="C10">
        <v>689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E546-CCD4-4271-AF37-3B82CDFA0B62}">
  <dimension ref="A1:F14"/>
  <sheetViews>
    <sheetView showGridLines="0" zoomScaleNormal="100" workbookViewId="0">
      <selection activeCell="A3" sqref="A3"/>
    </sheetView>
  </sheetViews>
  <sheetFormatPr defaultRowHeight="15.95"/>
  <cols>
    <col min="1" max="1" width="15.25" customWidth="1"/>
    <col min="2" max="2" width="15.875" customWidth="1"/>
    <col min="3" max="3" width="15.125" customWidth="1"/>
    <col min="5" max="5" width="8.75" bestFit="1" customWidth="1"/>
  </cols>
  <sheetData>
    <row r="1" spans="1:6">
      <c r="A1" s="19" t="s">
        <v>13</v>
      </c>
      <c r="B1" s="19"/>
      <c r="C1" s="19"/>
    </row>
    <row r="2" spans="1:6" ht="9.4" customHeight="1"/>
    <row r="3" spans="1:6" ht="31.7">
      <c r="A3" s="1" t="s">
        <v>14</v>
      </c>
      <c r="B3" s="8" t="s">
        <v>15</v>
      </c>
      <c r="C3" s="8" t="s">
        <v>16</v>
      </c>
      <c r="D3" s="29" t="s">
        <v>17</v>
      </c>
      <c r="E3" s="29" t="s">
        <v>18</v>
      </c>
      <c r="F3" s="29" t="s">
        <v>19</v>
      </c>
    </row>
    <row r="4" spans="1:6">
      <c r="A4" t="s">
        <v>20</v>
      </c>
      <c r="B4" s="18">
        <v>0.2</v>
      </c>
      <c r="C4" s="18">
        <v>0.35</v>
      </c>
      <c r="D4" s="29">
        <v>1</v>
      </c>
      <c r="E4" s="30">
        <f>C4-B4</f>
        <v>0.14999999999999997</v>
      </c>
      <c r="F4" s="30">
        <v>0</v>
      </c>
    </row>
    <row r="5" spans="1:6">
      <c r="A5" t="s">
        <v>21</v>
      </c>
      <c r="B5" s="18">
        <v>0.6</v>
      </c>
      <c r="C5" s="18">
        <v>0.7</v>
      </c>
      <c r="D5" s="29">
        <v>2</v>
      </c>
      <c r="E5" s="30">
        <f t="shared" ref="E5:E11" si="0">C5-B5</f>
        <v>9.9999999999999978E-2</v>
      </c>
      <c r="F5" s="30">
        <v>0</v>
      </c>
    </row>
    <row r="6" spans="1:6">
      <c r="A6" t="s">
        <v>22</v>
      </c>
      <c r="B6" s="18">
        <v>0.8</v>
      </c>
      <c r="C6" s="18">
        <v>0.7</v>
      </c>
      <c r="D6" s="29">
        <v>3</v>
      </c>
      <c r="E6" s="30">
        <f t="shared" si="0"/>
        <v>-0.10000000000000009</v>
      </c>
      <c r="F6" s="30">
        <v>0</v>
      </c>
    </row>
    <row r="7" spans="1:6">
      <c r="A7" t="s">
        <v>23</v>
      </c>
      <c r="B7" s="18">
        <v>0.85</v>
      </c>
      <c r="C7" s="18">
        <v>0.78</v>
      </c>
      <c r="D7" s="29">
        <v>4</v>
      </c>
      <c r="E7" s="30">
        <f t="shared" si="0"/>
        <v>-6.9999999999999951E-2</v>
      </c>
      <c r="F7" s="30">
        <v>0</v>
      </c>
    </row>
    <row r="8" spans="1:6">
      <c r="A8" t="s">
        <v>24</v>
      </c>
      <c r="B8" s="18">
        <v>0.45</v>
      </c>
      <c r="C8" s="18">
        <v>0.55000000000000004</v>
      </c>
      <c r="D8" s="29">
        <v>5</v>
      </c>
      <c r="E8" s="30">
        <f t="shared" si="0"/>
        <v>0.10000000000000003</v>
      </c>
      <c r="F8" s="30">
        <v>0</v>
      </c>
    </row>
    <row r="9" spans="1:6">
      <c r="A9" t="s">
        <v>25</v>
      </c>
      <c r="B9" s="18">
        <v>0.32</v>
      </c>
      <c r="C9" s="18">
        <v>0.55000000000000004</v>
      </c>
      <c r="D9" s="29">
        <v>6</v>
      </c>
      <c r="E9" s="30">
        <f t="shared" si="0"/>
        <v>0.23000000000000004</v>
      </c>
      <c r="F9" s="30">
        <v>0</v>
      </c>
    </row>
    <row r="10" spans="1:6">
      <c r="A10" t="s">
        <v>26</v>
      </c>
      <c r="B10" s="18">
        <v>0.6</v>
      </c>
      <c r="C10" s="18">
        <v>0.65</v>
      </c>
      <c r="D10" s="29">
        <v>7</v>
      </c>
      <c r="E10" s="30">
        <f t="shared" si="0"/>
        <v>5.0000000000000044E-2</v>
      </c>
      <c r="F10" s="30">
        <v>0</v>
      </c>
    </row>
    <row r="11" spans="1:6">
      <c r="A11" t="s">
        <v>27</v>
      </c>
      <c r="B11" s="18">
        <v>0.75</v>
      </c>
      <c r="C11" s="18">
        <v>0.8</v>
      </c>
      <c r="D11" s="29">
        <v>8</v>
      </c>
      <c r="E11" s="30">
        <f t="shared" si="0"/>
        <v>5.0000000000000044E-2</v>
      </c>
      <c r="F11" s="30">
        <v>0</v>
      </c>
    </row>
    <row r="12" spans="1:6">
      <c r="B12" s="18"/>
      <c r="C12" s="18"/>
    </row>
    <row r="13" spans="1:6">
      <c r="B13" s="18"/>
      <c r="C13" s="18"/>
    </row>
    <row r="14" spans="1:6">
      <c r="B14" s="18"/>
      <c r="C14" s="18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0A31-75BD-4962-BCF1-780184191389}">
  <dimension ref="B1:M37"/>
  <sheetViews>
    <sheetView showGridLines="0" zoomScaleNormal="100" workbookViewId="0"/>
  </sheetViews>
  <sheetFormatPr defaultRowHeight="15.95"/>
  <cols>
    <col min="1" max="1" width="2.375" customWidth="1"/>
    <col min="2" max="2" width="12.625" customWidth="1"/>
    <col min="3" max="3" width="9.375" customWidth="1"/>
    <col min="4" max="4" width="17.75" customWidth="1"/>
    <col min="5" max="6" width="9.25" customWidth="1"/>
    <col min="7" max="7" width="12.25" bestFit="1" customWidth="1"/>
    <col min="8" max="8" width="11.125" customWidth="1"/>
    <col min="9" max="12" width="9.5" customWidth="1"/>
    <col min="15" max="15" width="12.625" customWidth="1"/>
    <col min="17" max="17" width="14.625" customWidth="1"/>
  </cols>
  <sheetData>
    <row r="1" spans="2:13">
      <c r="G1" t="s">
        <v>28</v>
      </c>
      <c r="H1" s="13" t="e" vm="1">
        <v>#VALUE!</v>
      </c>
      <c r="L1" s="13"/>
    </row>
    <row r="2" spans="2:13">
      <c r="B2" t="s">
        <v>29</v>
      </c>
      <c r="G2" t="s">
        <v>30</v>
      </c>
      <c r="H2" t="e" vm="2">
        <v>#VALUE!</v>
      </c>
    </row>
    <row r="3" spans="2:13">
      <c r="G3" t="s">
        <v>31</v>
      </c>
      <c r="H3" t="e" vm="3">
        <v>#VALUE!</v>
      </c>
    </row>
    <row r="4" spans="2:13">
      <c r="G4" t="s">
        <v>32</v>
      </c>
      <c r="H4" t="e" vm="4">
        <v>#VALUE!</v>
      </c>
    </row>
    <row r="5" spans="2:13" ht="47.65">
      <c r="B5" s="1" t="s">
        <v>14</v>
      </c>
      <c r="C5" s="1" t="s">
        <v>33</v>
      </c>
      <c r="D5" s="8" t="s">
        <v>34</v>
      </c>
      <c r="E5" s="1" t="s">
        <v>35</v>
      </c>
      <c r="G5" s="16"/>
    </row>
    <row r="6" spans="2:13">
      <c r="B6" s="10" t="s">
        <v>21</v>
      </c>
      <c r="C6" s="10">
        <v>2021</v>
      </c>
      <c r="D6" s="10" t="s">
        <v>31</v>
      </c>
      <c r="E6" s="17" t="e" vm="5">
        <f>_xlfn.XLOOKUP(TComplaints[[#This Row],[Complaints directed at IT Helpdesk]],$G$1:$G$4,$H$1:$H$4)</f>
        <v>#VALUE!</v>
      </c>
      <c r="G6" s="3"/>
      <c r="H6" t="str">
        <f>B2</f>
        <v>Estimated frequency of complaints directed at IT Helpdesk</v>
      </c>
    </row>
    <row r="7" spans="2:13">
      <c r="B7" s="11" t="s">
        <v>25</v>
      </c>
      <c r="C7" s="11">
        <v>2021</v>
      </c>
      <c r="D7" s="11" t="s">
        <v>28</v>
      </c>
      <c r="E7" s="11" t="e" vm="6">
        <f>_xlfn.XLOOKUP(TComplaints[[#This Row],[Complaints directed at IT Helpdesk]],$G$1:$G$4,$H$1:$H$4)</f>
        <v>#VALUE!</v>
      </c>
      <c r="G7" s="3"/>
      <c r="H7" s="5" t="s">
        <v>28</v>
      </c>
      <c r="I7" s="7" t="s">
        <v>30</v>
      </c>
      <c r="J7" s="3"/>
      <c r="K7" s="6" t="s">
        <v>31</v>
      </c>
      <c r="L7" s="5" t="s">
        <v>32</v>
      </c>
    </row>
    <row r="8" spans="2:13">
      <c r="B8" s="11" t="s">
        <v>26</v>
      </c>
      <c r="C8" s="11">
        <v>2021</v>
      </c>
      <c r="D8" s="11" t="s">
        <v>28</v>
      </c>
      <c r="E8" s="11" t="e" vm="6">
        <f>_xlfn.XLOOKUP(TComplaints[[#This Row],[Complaints directed at IT Helpdesk]],$G$1:$G$4,$H$1:$H$4)</f>
        <v>#VALUE!</v>
      </c>
      <c r="F8" s="14"/>
      <c r="H8" s="3"/>
      <c r="I8" s="3" cm="1">
        <f t="array" ref="I8:L8">TRANSPOSE(_xlfn.UNIQUE(TComplaints[Year]))</f>
        <v>2021</v>
      </c>
      <c r="J8" s="3">
        <v>2022</v>
      </c>
      <c r="K8" s="3">
        <v>2023</v>
      </c>
      <c r="L8" s="3">
        <v>2024</v>
      </c>
      <c r="M8" s="3"/>
    </row>
    <row r="9" spans="2:13">
      <c r="B9" s="11" t="s">
        <v>36</v>
      </c>
      <c r="C9" s="11">
        <v>2021</v>
      </c>
      <c r="D9" s="11" t="s">
        <v>30</v>
      </c>
      <c r="E9" s="11" t="e" vm="7">
        <f>_xlfn.XLOOKUP(TComplaints[[#This Row],[Complaints directed at IT Helpdesk]],$G$1:$G$4,$H$1:$H$4)</f>
        <v>#VALUE!</v>
      </c>
      <c r="F9" s="15"/>
      <c r="H9" t="str" cm="1">
        <f t="array" ref="H9:H16">_xlfn.UNIQUE(TComplaints[Department])</f>
        <v>Finance</v>
      </c>
      <c r="I9" t="e" cm="1" vm="5">
        <f t="array" ref="I9:L16">_xlfn.XLOOKUP(_xlfn.ANCHORARRAY(H9)&amp;_xlfn.ANCHORARRAY(I8),TComplaints[Department]&amp;TComplaints[Year],TComplaints[Category])</f>
        <v>#VALUE!</v>
      </c>
      <c r="J9" t="e" vm="8">
        <v>#VALUE!</v>
      </c>
      <c r="K9" t="e" vm="8">
        <v>#VALUE!</v>
      </c>
      <c r="L9" t="e" vm="8">
        <v>#VALUE!</v>
      </c>
    </row>
    <row r="10" spans="2:13">
      <c r="B10" s="11" t="s">
        <v>20</v>
      </c>
      <c r="C10" s="11">
        <v>2021</v>
      </c>
      <c r="D10" s="11" t="s">
        <v>28</v>
      </c>
      <c r="E10" s="11" t="e" vm="6">
        <f>_xlfn.XLOOKUP(TComplaints[[#This Row],[Complaints directed at IT Helpdesk]],$G$1:$G$4,$H$1:$H$4)</f>
        <v>#VALUE!</v>
      </c>
      <c r="F10" s="15"/>
      <c r="H10" t="str">
        <v>Procurement</v>
      </c>
      <c r="I10" t="e" vm="6">
        <v>#VALUE!</v>
      </c>
      <c r="J10" t="e" vm="5">
        <v>#VALUE!</v>
      </c>
      <c r="K10" t="e" vm="8">
        <v>#VALUE!</v>
      </c>
      <c r="L10" t="e" vm="8">
        <v>#VALUE!</v>
      </c>
    </row>
    <row r="11" spans="2:13">
      <c r="B11" s="11" t="s">
        <v>27</v>
      </c>
      <c r="C11" s="11">
        <v>2021</v>
      </c>
      <c r="D11" s="11" t="s">
        <v>28</v>
      </c>
      <c r="E11" s="11" t="e" vm="6">
        <f>_xlfn.XLOOKUP(TComplaints[[#This Row],[Complaints directed at IT Helpdesk]],$G$1:$G$4,$H$1:$H$4)</f>
        <v>#VALUE!</v>
      </c>
      <c r="F11" s="15"/>
      <c r="H11" t="str">
        <v>Sales</v>
      </c>
      <c r="I11" t="e" vm="6">
        <v>#VALUE!</v>
      </c>
      <c r="J11" t="e" vm="5">
        <v>#VALUE!</v>
      </c>
      <c r="K11" t="e" vm="8">
        <v>#VALUE!</v>
      </c>
      <c r="L11" t="e" vm="8">
        <v>#VALUE!</v>
      </c>
    </row>
    <row r="12" spans="2:13">
      <c r="B12" s="11" t="s">
        <v>37</v>
      </c>
      <c r="C12" s="11">
        <v>2021</v>
      </c>
      <c r="D12" s="11" t="s">
        <v>28</v>
      </c>
      <c r="E12" s="11" t="e" vm="6">
        <f>_xlfn.XLOOKUP(TComplaints[[#This Row],[Complaints directed at IT Helpdesk]],$G$1:$G$4,$H$1:$H$4)</f>
        <v>#VALUE!</v>
      </c>
      <c r="F12" s="15"/>
      <c r="H12" t="str">
        <v>Marketing</v>
      </c>
      <c r="I12" t="e" vm="7">
        <v>#VALUE!</v>
      </c>
      <c r="J12" t="e" vm="5">
        <v>#VALUE!</v>
      </c>
      <c r="K12" t="e" vm="5">
        <v>#VALUE!</v>
      </c>
      <c r="L12" t="e" vm="8">
        <v>#VALUE!</v>
      </c>
    </row>
    <row r="13" spans="2:13">
      <c r="B13" s="11" t="s">
        <v>24</v>
      </c>
      <c r="C13" s="11">
        <v>2021</v>
      </c>
      <c r="D13" s="11" t="s">
        <v>28</v>
      </c>
      <c r="E13" s="11" t="e" vm="6">
        <f>_xlfn.XLOOKUP(TComplaints[[#This Row],[Complaints directed at IT Helpdesk]],$G$1:$G$4,$H$1:$H$4)</f>
        <v>#VALUE!</v>
      </c>
      <c r="F13" s="16"/>
      <c r="H13" t="str">
        <v>Production</v>
      </c>
      <c r="I13" t="e" vm="6">
        <v>#VALUE!</v>
      </c>
      <c r="J13" t="e" vm="7">
        <v>#VALUE!</v>
      </c>
      <c r="K13" t="e" vm="5">
        <v>#VALUE!</v>
      </c>
      <c r="L13" t="e" vm="8">
        <v>#VALUE!</v>
      </c>
    </row>
    <row r="14" spans="2:13">
      <c r="B14" s="11" t="s">
        <v>21</v>
      </c>
      <c r="C14" s="11">
        <v>2022</v>
      </c>
      <c r="D14" s="11" t="s">
        <v>32</v>
      </c>
      <c r="E14" s="11" t="e" vm="8">
        <f>_xlfn.XLOOKUP(TComplaints[[#This Row],[Complaints directed at IT Helpdesk]],$G$1:$G$4,$H$1:$H$4)</f>
        <v>#VALUE!</v>
      </c>
      <c r="F14" s="15"/>
      <c r="H14" t="str">
        <v>HR</v>
      </c>
      <c r="I14" t="e" vm="6">
        <v>#VALUE!</v>
      </c>
      <c r="J14" t="e" vm="7">
        <v>#VALUE!</v>
      </c>
      <c r="K14" t="e" vm="5">
        <v>#VALUE!</v>
      </c>
      <c r="L14" t="e" vm="8">
        <v>#VALUE!</v>
      </c>
    </row>
    <row r="15" spans="2:13">
      <c r="B15" s="11" t="s">
        <v>25</v>
      </c>
      <c r="C15" s="11">
        <v>2022</v>
      </c>
      <c r="D15" s="11" t="s">
        <v>31</v>
      </c>
      <c r="E15" s="11" t="e" vm="5">
        <f>_xlfn.XLOOKUP(TComplaints[[#This Row],[Complaints directed at IT Helpdesk]],$G$1:$G$4,$H$1:$H$4)</f>
        <v>#VALUE!</v>
      </c>
      <c r="H15" t="str">
        <v>Legal</v>
      </c>
      <c r="I15" t="e" vm="6">
        <v>#VALUE!</v>
      </c>
      <c r="J15" t="e" vm="7">
        <v>#VALUE!</v>
      </c>
      <c r="K15" t="e" vm="5">
        <v>#VALUE!</v>
      </c>
      <c r="L15" t="e" vm="8">
        <v>#VALUE!</v>
      </c>
    </row>
    <row r="16" spans="2:13">
      <c r="B16" s="11" t="s">
        <v>26</v>
      </c>
      <c r="C16" s="11">
        <v>2022</v>
      </c>
      <c r="D16" s="11" t="s">
        <v>31</v>
      </c>
      <c r="E16" s="11" t="e" vm="5">
        <f>_xlfn.XLOOKUP(TComplaints[[#This Row],[Complaints directed at IT Helpdesk]],$G$1:$G$4,$H$1:$H$4)</f>
        <v>#VALUE!</v>
      </c>
      <c r="H16" t="str">
        <v>IT</v>
      </c>
      <c r="I16" t="e" vm="6">
        <v>#VALUE!</v>
      </c>
      <c r="J16" t="e" vm="6">
        <v>#VALUE!</v>
      </c>
      <c r="K16" t="e" vm="6">
        <v>#VALUE!</v>
      </c>
      <c r="L16" t="e" vm="5">
        <v>#VALUE!</v>
      </c>
    </row>
    <row r="17" spans="2:5">
      <c r="B17" s="11" t="s">
        <v>36</v>
      </c>
      <c r="C17" s="11">
        <v>2022</v>
      </c>
      <c r="D17" s="11" t="s">
        <v>31</v>
      </c>
      <c r="E17" s="11" t="e" vm="5">
        <f>_xlfn.XLOOKUP(TComplaints[[#This Row],[Complaints directed at IT Helpdesk]],$G$1:$G$4,$H$1:$H$4)</f>
        <v>#VALUE!</v>
      </c>
    </row>
    <row r="18" spans="2:5">
      <c r="B18" s="11" t="s">
        <v>20</v>
      </c>
      <c r="C18" s="11">
        <v>2022</v>
      </c>
      <c r="D18" s="11" t="s">
        <v>30</v>
      </c>
      <c r="E18" s="11" t="e" vm="7">
        <f>_xlfn.XLOOKUP(TComplaints[[#This Row],[Complaints directed at IT Helpdesk]],$G$1:$G$4,$H$1:$H$4)</f>
        <v>#VALUE!</v>
      </c>
    </row>
    <row r="19" spans="2:5">
      <c r="B19" s="11" t="s">
        <v>27</v>
      </c>
      <c r="C19" s="11">
        <v>2022</v>
      </c>
      <c r="D19" s="11" t="s">
        <v>30</v>
      </c>
      <c r="E19" s="11" t="e" vm="7">
        <f>_xlfn.XLOOKUP(TComplaints[[#This Row],[Complaints directed at IT Helpdesk]],$G$1:$G$4,$H$1:$H$4)</f>
        <v>#VALUE!</v>
      </c>
    </row>
    <row r="20" spans="2:5">
      <c r="B20" s="11" t="s">
        <v>37</v>
      </c>
      <c r="C20" s="11">
        <v>2022</v>
      </c>
      <c r="D20" s="11" t="s">
        <v>30</v>
      </c>
      <c r="E20" s="11" t="e" vm="7">
        <f>_xlfn.XLOOKUP(TComplaints[[#This Row],[Complaints directed at IT Helpdesk]],$G$1:$G$4,$H$1:$H$4)</f>
        <v>#VALUE!</v>
      </c>
    </row>
    <row r="21" spans="2:5">
      <c r="B21" s="11" t="s">
        <v>24</v>
      </c>
      <c r="C21" s="11">
        <v>2022</v>
      </c>
      <c r="D21" s="11" t="s">
        <v>28</v>
      </c>
      <c r="E21" s="11" t="e" vm="6">
        <f>_xlfn.XLOOKUP(TComplaints[[#This Row],[Complaints directed at IT Helpdesk]],$G$1:$G$4,$H$1:$H$4)</f>
        <v>#VALUE!</v>
      </c>
    </row>
    <row r="22" spans="2:5">
      <c r="B22" s="11" t="s">
        <v>21</v>
      </c>
      <c r="C22" s="11">
        <v>2023</v>
      </c>
      <c r="D22" s="11" t="s">
        <v>32</v>
      </c>
      <c r="E22" s="11" t="e" vm="8">
        <f>_xlfn.XLOOKUP(TComplaints[[#This Row],[Complaints directed at IT Helpdesk]],$G$1:$G$4,$H$1:$H$4)</f>
        <v>#VALUE!</v>
      </c>
    </row>
    <row r="23" spans="2:5">
      <c r="B23" s="11" t="s">
        <v>25</v>
      </c>
      <c r="C23" s="11">
        <v>2023</v>
      </c>
      <c r="D23" s="11" t="s">
        <v>32</v>
      </c>
      <c r="E23" s="11" t="e" vm="8">
        <f>_xlfn.XLOOKUP(TComplaints[[#This Row],[Complaints directed at IT Helpdesk]],$G$1:$G$4,$H$1:$H$4)</f>
        <v>#VALUE!</v>
      </c>
    </row>
    <row r="24" spans="2:5">
      <c r="B24" s="11" t="s">
        <v>26</v>
      </c>
      <c r="C24" s="11">
        <v>2023</v>
      </c>
      <c r="D24" s="11" t="s">
        <v>32</v>
      </c>
      <c r="E24" s="11" t="e" vm="8">
        <f>_xlfn.XLOOKUP(TComplaints[[#This Row],[Complaints directed at IT Helpdesk]],$G$1:$G$4,$H$1:$H$4)</f>
        <v>#VALUE!</v>
      </c>
    </row>
    <row r="25" spans="2:5">
      <c r="B25" s="11" t="s">
        <v>36</v>
      </c>
      <c r="C25" s="11">
        <v>2023</v>
      </c>
      <c r="D25" s="11" t="s">
        <v>31</v>
      </c>
      <c r="E25" s="11" t="e" vm="5">
        <f>_xlfn.XLOOKUP(TComplaints[[#This Row],[Complaints directed at IT Helpdesk]],$G$1:$G$4,$H$1:$H$4)</f>
        <v>#VALUE!</v>
      </c>
    </row>
    <row r="26" spans="2:5">
      <c r="B26" s="11" t="s">
        <v>20</v>
      </c>
      <c r="C26" s="11">
        <v>2023</v>
      </c>
      <c r="D26" s="11" t="s">
        <v>31</v>
      </c>
      <c r="E26" s="11" t="e" vm="5">
        <f>_xlfn.XLOOKUP(TComplaints[[#This Row],[Complaints directed at IT Helpdesk]],$G$1:$G$4,$H$1:$H$4)</f>
        <v>#VALUE!</v>
      </c>
    </row>
    <row r="27" spans="2:5">
      <c r="B27" s="11" t="s">
        <v>27</v>
      </c>
      <c r="C27" s="11">
        <v>2023</v>
      </c>
      <c r="D27" s="11" t="s">
        <v>31</v>
      </c>
      <c r="E27" s="11" t="e" vm="5">
        <f>_xlfn.XLOOKUP(TComplaints[[#This Row],[Complaints directed at IT Helpdesk]],$G$1:$G$4,$H$1:$H$4)</f>
        <v>#VALUE!</v>
      </c>
    </row>
    <row r="28" spans="2:5">
      <c r="B28" s="11" t="s">
        <v>37</v>
      </c>
      <c r="C28" s="11">
        <v>2023</v>
      </c>
      <c r="D28" s="11" t="s">
        <v>31</v>
      </c>
      <c r="E28" s="11" t="e" vm="5">
        <f>_xlfn.XLOOKUP(TComplaints[[#This Row],[Complaints directed at IT Helpdesk]],$G$1:$G$4,$H$1:$H$4)</f>
        <v>#VALUE!</v>
      </c>
    </row>
    <row r="29" spans="2:5">
      <c r="B29" s="11" t="s">
        <v>24</v>
      </c>
      <c r="C29" s="11">
        <v>2023</v>
      </c>
      <c r="D29" s="11" t="s">
        <v>28</v>
      </c>
      <c r="E29" s="11" t="e" vm="6">
        <f>_xlfn.XLOOKUP(TComplaints[[#This Row],[Complaints directed at IT Helpdesk]],$G$1:$G$4,$H$1:$H$4)</f>
        <v>#VALUE!</v>
      </c>
    </row>
    <row r="30" spans="2:5">
      <c r="B30" s="11" t="s">
        <v>21</v>
      </c>
      <c r="C30" s="11">
        <v>2024</v>
      </c>
      <c r="D30" s="11" t="s">
        <v>32</v>
      </c>
      <c r="E30" s="11" t="e" vm="8">
        <f>_xlfn.XLOOKUP(TComplaints[[#This Row],[Complaints directed at IT Helpdesk]],$G$1:$G$4,$H$1:$H$4)</f>
        <v>#VALUE!</v>
      </c>
    </row>
    <row r="31" spans="2:5">
      <c r="B31" s="11" t="s">
        <v>25</v>
      </c>
      <c r="C31" s="11">
        <v>2024</v>
      </c>
      <c r="D31" s="11" t="s">
        <v>32</v>
      </c>
      <c r="E31" s="11" t="e" vm="8">
        <f>_xlfn.XLOOKUP(TComplaints[[#This Row],[Complaints directed at IT Helpdesk]],$G$1:$G$4,$H$1:$H$4)</f>
        <v>#VALUE!</v>
      </c>
    </row>
    <row r="32" spans="2:5">
      <c r="B32" s="11" t="s">
        <v>26</v>
      </c>
      <c r="C32" s="11">
        <v>2024</v>
      </c>
      <c r="D32" s="11" t="s">
        <v>32</v>
      </c>
      <c r="E32" s="11" t="e" vm="8">
        <f>_xlfn.XLOOKUP(TComplaints[[#This Row],[Complaints directed at IT Helpdesk]],$G$1:$G$4,$H$1:$H$4)</f>
        <v>#VALUE!</v>
      </c>
    </row>
    <row r="33" spans="2:5">
      <c r="B33" s="11" t="s">
        <v>36</v>
      </c>
      <c r="C33" s="11">
        <v>2024</v>
      </c>
      <c r="D33" s="11" t="s">
        <v>32</v>
      </c>
      <c r="E33" s="11" t="e" vm="8">
        <f>_xlfn.XLOOKUP(TComplaints[[#This Row],[Complaints directed at IT Helpdesk]],$G$1:$G$4,$H$1:$H$4)</f>
        <v>#VALUE!</v>
      </c>
    </row>
    <row r="34" spans="2:5">
      <c r="B34" s="11" t="s">
        <v>20</v>
      </c>
      <c r="C34" s="11">
        <v>2024</v>
      </c>
      <c r="D34" s="11" t="s">
        <v>32</v>
      </c>
      <c r="E34" s="11" t="e" vm="8">
        <f>_xlfn.XLOOKUP(TComplaints[[#This Row],[Complaints directed at IT Helpdesk]],$G$1:$G$4,$H$1:$H$4)</f>
        <v>#VALUE!</v>
      </c>
    </row>
    <row r="35" spans="2:5">
      <c r="B35" s="11" t="s">
        <v>27</v>
      </c>
      <c r="C35" s="11">
        <v>2024</v>
      </c>
      <c r="D35" s="11" t="s">
        <v>32</v>
      </c>
      <c r="E35" s="11" t="e" vm="8">
        <f>_xlfn.XLOOKUP(TComplaints[[#This Row],[Complaints directed at IT Helpdesk]],$G$1:$G$4,$H$1:$H$4)</f>
        <v>#VALUE!</v>
      </c>
    </row>
    <row r="36" spans="2:5">
      <c r="B36" s="11" t="s">
        <v>37</v>
      </c>
      <c r="C36" s="11">
        <v>2024</v>
      </c>
      <c r="D36" s="11" t="s">
        <v>32</v>
      </c>
      <c r="E36" s="11" t="e" vm="8">
        <f>_xlfn.XLOOKUP(TComplaints[[#This Row],[Complaints directed at IT Helpdesk]],$G$1:$G$4,$H$1:$H$4)</f>
        <v>#VALUE!</v>
      </c>
    </row>
    <row r="37" spans="2:5">
      <c r="B37" s="11" t="s">
        <v>24</v>
      </c>
      <c r="C37" s="11">
        <v>2024</v>
      </c>
      <c r="D37" s="11" t="s">
        <v>31</v>
      </c>
      <c r="E37" s="12" t="e" vm="5">
        <f>_xlfn.XLOOKUP(TComplaints[[#This Row],[Complaints directed at IT Helpdesk]],$G$1:$G$4,$H$1:$H$4)</f>
        <v>#VALUE!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043B-CB36-4677-A2DD-9BCF85CDBD7E}">
  <dimension ref="B2:I13"/>
  <sheetViews>
    <sheetView showGridLines="0" zoomScale="110" zoomScaleNormal="110" workbookViewId="0">
      <selection activeCell="I27" sqref="I27"/>
    </sheetView>
  </sheetViews>
  <sheetFormatPr defaultRowHeight="15.95"/>
  <cols>
    <col min="1" max="1" width="2.375" customWidth="1"/>
    <col min="2" max="2" width="12.25" customWidth="1"/>
    <col min="3" max="6" width="9.25" customWidth="1"/>
    <col min="7" max="7" width="7.375" customWidth="1"/>
  </cols>
  <sheetData>
    <row r="2" spans="2:9" ht="19.149999999999999" customHeight="1">
      <c r="B2" s="9" t="s">
        <v>29</v>
      </c>
    </row>
    <row r="3" spans="2:9">
      <c r="B3" s="5" t="s">
        <v>28</v>
      </c>
      <c r="C3" s="7" t="s">
        <v>30</v>
      </c>
      <c r="E3" s="6" t="s">
        <v>31</v>
      </c>
      <c r="F3" s="5" t="s">
        <v>32</v>
      </c>
    </row>
    <row r="4" spans="2:9" ht="16.350000000000001" thickBot="1">
      <c r="C4" s="3">
        <v>2021</v>
      </c>
      <c r="D4" s="3">
        <v>2022</v>
      </c>
      <c r="E4" s="3">
        <v>2023</v>
      </c>
      <c r="F4" s="3">
        <v>2024</v>
      </c>
    </row>
    <row r="5" spans="2:9" ht="16.7" thickTop="1" thickBot="1">
      <c r="B5" t="s">
        <v>21</v>
      </c>
      <c r="C5" s="2" t="s">
        <v>31</v>
      </c>
      <c r="D5" s="2" t="s">
        <v>32</v>
      </c>
      <c r="E5" s="2" t="s">
        <v>32</v>
      </c>
      <c r="F5" s="2" t="s">
        <v>32</v>
      </c>
    </row>
    <row r="6" spans="2:9" ht="16.7" thickTop="1" thickBot="1">
      <c r="B6" t="s">
        <v>25</v>
      </c>
      <c r="C6" s="2" t="s">
        <v>28</v>
      </c>
      <c r="D6" s="2" t="s">
        <v>31</v>
      </c>
      <c r="E6" s="2" t="s">
        <v>32</v>
      </c>
      <c r="F6" s="2" t="s">
        <v>32</v>
      </c>
    </row>
    <row r="7" spans="2:9" ht="16.7" thickTop="1" thickBot="1">
      <c r="B7" t="s">
        <v>26</v>
      </c>
      <c r="C7" s="2" t="s">
        <v>28</v>
      </c>
      <c r="D7" s="2" t="s">
        <v>31</v>
      </c>
      <c r="E7" s="2" t="s">
        <v>32</v>
      </c>
      <c r="F7" s="2" t="s">
        <v>32</v>
      </c>
    </row>
    <row r="8" spans="2:9" ht="16.7" thickTop="1" thickBot="1">
      <c r="B8" t="s">
        <v>36</v>
      </c>
      <c r="C8" s="2" t="s">
        <v>30</v>
      </c>
      <c r="D8" s="2" t="s">
        <v>31</v>
      </c>
      <c r="E8" s="2" t="s">
        <v>31</v>
      </c>
      <c r="F8" s="2" t="s">
        <v>32</v>
      </c>
    </row>
    <row r="9" spans="2:9" ht="16.7" thickTop="1" thickBot="1">
      <c r="B9" t="s">
        <v>20</v>
      </c>
      <c r="C9" s="2" t="s">
        <v>28</v>
      </c>
      <c r="D9" s="2" t="s">
        <v>30</v>
      </c>
      <c r="E9" s="2" t="s">
        <v>31</v>
      </c>
      <c r="F9" s="2" t="s">
        <v>32</v>
      </c>
    </row>
    <row r="10" spans="2:9" ht="16.7" thickTop="1" thickBot="1">
      <c r="B10" t="s">
        <v>27</v>
      </c>
      <c r="C10" s="2" t="s">
        <v>28</v>
      </c>
      <c r="D10" s="2" t="s">
        <v>30</v>
      </c>
      <c r="E10" s="2" t="s">
        <v>31</v>
      </c>
      <c r="F10" s="2" t="s">
        <v>32</v>
      </c>
    </row>
    <row r="11" spans="2:9" ht="16.7" thickTop="1" thickBot="1">
      <c r="B11" t="s">
        <v>37</v>
      </c>
      <c r="C11" s="2" t="s">
        <v>28</v>
      </c>
      <c r="D11" s="2" t="s">
        <v>30</v>
      </c>
      <c r="E11" s="2" t="s">
        <v>31</v>
      </c>
      <c r="F11" s="2" t="s">
        <v>32</v>
      </c>
    </row>
    <row r="12" spans="2:9" ht="16.7" thickTop="1" thickBot="1">
      <c r="B12" t="s">
        <v>24</v>
      </c>
      <c r="C12" s="2" t="s">
        <v>28</v>
      </c>
      <c r="D12" s="2" t="s">
        <v>28</v>
      </c>
      <c r="E12" s="2" t="s">
        <v>28</v>
      </c>
      <c r="F12" s="2" t="s">
        <v>31</v>
      </c>
    </row>
    <row r="13" spans="2:9" ht="16.350000000000001" thickTop="1">
      <c r="I13" s="4"/>
    </row>
  </sheetData>
  <conditionalFormatting sqref="C5:F12">
    <cfRule type="cellIs" dxfId="3" priority="1" operator="equal">
      <formula>"Common"</formula>
    </cfRule>
    <cfRule type="cellIs" dxfId="2" priority="2" operator="equal">
      <formula>"Rare"</formula>
    </cfRule>
    <cfRule type="cellIs" dxfId="1" priority="3" operator="equal">
      <formula>"Extremely rare"</formula>
    </cfRule>
    <cfRule type="cellIs" dxfId="0" priority="4" operator="equal">
      <formula>"Almost never"</formula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8" ma:contentTypeDescription="Create a new document." ma:contentTypeScope="" ma:versionID="8aa3f68585f3313fa3d6d5d948255aef">
  <xsd:schema xmlns:xsd="http://www.w3.org/2001/XMLSchema" xmlns:xs="http://www.w3.org/2001/XMLSchema" xmlns:p="http://schemas.microsoft.com/office/2006/metadata/properties" xmlns:ns2="8602ebc8-99ea-4c12-aabd-36e02eea0ec4" xmlns:ns3="8ea0a048-5e79-414d-a984-5fa877d55858" targetNamespace="http://schemas.microsoft.com/office/2006/metadata/properties" ma:root="true" ma:fieldsID="8c75791bf4f61cd10d82e907445600a7" ns2:_="" ns3:_="">
    <xsd:import namespace="8602ebc8-99ea-4c12-aabd-36e02eea0ec4"/>
    <xsd:import namespace="8ea0a048-5e79-414d-a984-5fa877d55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4d8f9d6-9daa-4c01-95ba-9fd911da66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0a048-5e79-414d-a984-5fa877d558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9c6fd0d-bccc-4929-be17-09f5c5a8f8af}" ma:internalName="TaxCatchAll" ma:showField="CatchAllData" ma:web="8ea0a048-5e79-414d-a984-5fa877d558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02ebc8-99ea-4c12-aabd-36e02eea0ec4">
      <Terms xmlns="http://schemas.microsoft.com/office/infopath/2007/PartnerControls"/>
    </lcf76f155ced4ddcb4097134ff3c332f>
    <TaxCatchAll xmlns="8ea0a048-5e79-414d-a984-5fa877d55858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F1FAA1-3696-495F-939D-72F1748F5786}"/>
</file>

<file path=customXml/itemProps2.xml><?xml version="1.0" encoding="utf-8"?>
<ds:datastoreItem xmlns:ds="http://schemas.openxmlformats.org/officeDocument/2006/customXml" ds:itemID="{9640C879-2901-4B8F-8823-59C67CA16842}"/>
</file>

<file path=customXml/itemProps3.xml><?xml version="1.0" encoding="utf-8"?>
<ds:datastoreItem xmlns:ds="http://schemas.openxmlformats.org/officeDocument/2006/customXml" ds:itemID="{E4001574-2FA1-4322-8F33-B7E7E7734383}"/>
</file>

<file path=customXml/itemProps4.xml><?xml version="1.0" encoding="utf-8"?>
<ds:datastoreItem xmlns:ds="http://schemas.openxmlformats.org/officeDocument/2006/customXml" ds:itemID="{878A7063-8DC3-494D-A8EF-54CE33D5CE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This file is part of the comprehensive courses offered at XelPlus.com, designed to enhance your Excel skills.</dc:description>
  <cp:lastModifiedBy/>
  <cp:revision/>
  <dcterms:created xsi:type="dcterms:W3CDTF">2024-03-13T17:38:50Z</dcterms:created>
  <dcterms:modified xsi:type="dcterms:W3CDTF">2024-11-06T23:23:28Z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0x010100CF978176D7B6BC41934141C52985821B</vt:lpwstr>
  </property>
</Properties>
</file>