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585" yWindow="420" windowWidth="9945" windowHeight="7260" activeTab="1"/>
  </bookViews>
  <sheets>
    <sheet name="Info" sheetId="1" r:id="rId1"/>
    <sheet name="Verlauf" sheetId="2" r:id="rId2"/>
    <sheet name="Ende" sheetId="3" r:id="rId3"/>
    <sheet name="Wäsche" sheetId="4" r:id="rId4"/>
  </sheets>
  <calcPr calcId="145621"/>
</workbook>
</file>

<file path=xl/calcChain.xml><?xml version="1.0" encoding="utf-8"?>
<calcChain xmlns="http://schemas.openxmlformats.org/spreadsheetml/2006/main">
  <c r="K7" i="2" l="1"/>
  <c r="K8" i="2" s="1"/>
  <c r="J7" i="2"/>
  <c r="J8" i="2" s="1"/>
  <c r="I7" i="2"/>
  <c r="I8" i="2" s="1"/>
  <c r="H7" i="2"/>
  <c r="H8" i="2" s="1"/>
  <c r="G7" i="2"/>
  <c r="G8" i="2" s="1"/>
  <c r="F7" i="2"/>
  <c r="F8" i="2" s="1"/>
  <c r="E7" i="2"/>
  <c r="E8" i="2" s="1"/>
  <c r="D7" i="2"/>
  <c r="D8" i="2" s="1"/>
  <c r="K12" i="2"/>
  <c r="K13" i="2" s="1"/>
  <c r="J12" i="2"/>
  <c r="J13" i="2" s="1"/>
  <c r="I12" i="2"/>
  <c r="I13" i="2" s="1"/>
  <c r="H12" i="2"/>
  <c r="H13" i="2" s="1"/>
  <c r="G12" i="2"/>
  <c r="G13" i="2" s="1"/>
  <c r="F12" i="2"/>
  <c r="F13" i="2" s="1"/>
  <c r="E12" i="2"/>
  <c r="E13" i="2" s="1"/>
  <c r="D12" i="2"/>
  <c r="D13" i="2" s="1"/>
  <c r="K17" i="2"/>
  <c r="K18" i="2" s="1"/>
  <c r="J17" i="2"/>
  <c r="J18" i="2" s="1"/>
  <c r="I17" i="2"/>
  <c r="I18" i="2" s="1"/>
  <c r="H17" i="2"/>
  <c r="H18" i="2" s="1"/>
  <c r="G17" i="2"/>
  <c r="G18" i="2" s="1"/>
  <c r="F17" i="2"/>
  <c r="F18" i="2" s="1"/>
  <c r="E17" i="2"/>
  <c r="E18" i="2" s="1"/>
  <c r="D17" i="2"/>
  <c r="D18" i="2" s="1"/>
  <c r="K22" i="2"/>
  <c r="K23" i="2" s="1"/>
  <c r="J22" i="2"/>
  <c r="J23" i="2" s="1"/>
  <c r="I22" i="2"/>
  <c r="I23" i="2" s="1"/>
  <c r="H22" i="2"/>
  <c r="H23" i="2" s="1"/>
  <c r="G22" i="2"/>
  <c r="G23" i="2" s="1"/>
  <c r="F22" i="2"/>
  <c r="F23" i="2" s="1"/>
  <c r="E22" i="2"/>
  <c r="E23" i="2" s="1"/>
  <c r="D22" i="2"/>
  <c r="D23" i="2" s="1"/>
  <c r="K27" i="2"/>
  <c r="K28" i="2" s="1"/>
  <c r="J27" i="2"/>
  <c r="J28" i="2" s="1"/>
  <c r="I27" i="2"/>
  <c r="I28" i="2" s="1"/>
  <c r="H27" i="2"/>
  <c r="H28" i="2" s="1"/>
  <c r="G27" i="2"/>
  <c r="G28" i="2" s="1"/>
  <c r="F27" i="2"/>
  <c r="F28" i="2" s="1"/>
  <c r="E27" i="2"/>
  <c r="E28" i="2" s="1"/>
  <c r="D27" i="2"/>
  <c r="D28" i="2" s="1"/>
  <c r="K32" i="2"/>
  <c r="K33" i="2" s="1"/>
  <c r="J32" i="2"/>
  <c r="J33" i="2" s="1"/>
  <c r="I32" i="2"/>
  <c r="I33" i="2" s="1"/>
  <c r="H32" i="2"/>
  <c r="H33" i="2" s="1"/>
  <c r="G32" i="2"/>
  <c r="G33" i="2" s="1"/>
  <c r="F32" i="2"/>
  <c r="F33" i="2" s="1"/>
  <c r="E32" i="2"/>
  <c r="E33" i="2" s="1"/>
  <c r="D32" i="2"/>
  <c r="D33" i="2" s="1"/>
  <c r="K37" i="2"/>
  <c r="K38" i="2" s="1"/>
  <c r="J37" i="2"/>
  <c r="J38" i="2" s="1"/>
  <c r="I37" i="2"/>
  <c r="I38" i="2" s="1"/>
  <c r="H37" i="2"/>
  <c r="H38" i="2" s="1"/>
  <c r="G37" i="2"/>
  <c r="G38" i="2" s="1"/>
  <c r="F37" i="2"/>
  <c r="F38" i="2" s="1"/>
  <c r="E37" i="2"/>
  <c r="E38" i="2" s="1"/>
  <c r="D37" i="2"/>
  <c r="D38" i="2" s="1"/>
  <c r="K42" i="2"/>
  <c r="K43" i="2" s="1"/>
  <c r="J42" i="2"/>
  <c r="J43" i="2" s="1"/>
  <c r="I42" i="2"/>
  <c r="I43" i="2" s="1"/>
  <c r="H42" i="2"/>
  <c r="H43" i="2" s="1"/>
  <c r="G42" i="2"/>
  <c r="G43" i="2" s="1"/>
  <c r="F42" i="2"/>
  <c r="F43" i="2" s="1"/>
  <c r="E42" i="2"/>
  <c r="E43" i="2" s="1"/>
  <c r="D42" i="2"/>
  <c r="D43" i="2" s="1"/>
  <c r="K47" i="2"/>
  <c r="K48" i="2" s="1"/>
  <c r="J47" i="2"/>
  <c r="J48" i="2" s="1"/>
  <c r="I47" i="2"/>
  <c r="I48" i="2" s="1"/>
  <c r="H47" i="2"/>
  <c r="H48" i="2" s="1"/>
  <c r="G47" i="2"/>
  <c r="G48" i="2" s="1"/>
  <c r="F47" i="2"/>
  <c r="F48" i="2" s="1"/>
  <c r="E47" i="2"/>
  <c r="E48" i="2" s="1"/>
  <c r="D47" i="2"/>
  <c r="D48" i="2" s="1"/>
  <c r="K52" i="2"/>
  <c r="K53" i="2" s="1"/>
  <c r="J52" i="2"/>
  <c r="J53" i="2" s="1"/>
  <c r="I52" i="2"/>
  <c r="I53" i="2" s="1"/>
  <c r="H52" i="2"/>
  <c r="H53" i="2" s="1"/>
  <c r="G52" i="2"/>
  <c r="G53" i="2" s="1"/>
  <c r="F52" i="2"/>
  <c r="F53" i="2" s="1"/>
  <c r="E52" i="2"/>
  <c r="E53" i="2" s="1"/>
  <c r="D52" i="2"/>
  <c r="D53" i="2" s="1"/>
  <c r="K57" i="2"/>
  <c r="K58" i="2" s="1"/>
  <c r="J57" i="2"/>
  <c r="J58" i="2" s="1"/>
  <c r="I57" i="2"/>
  <c r="I58" i="2" s="1"/>
  <c r="H57" i="2"/>
  <c r="H58" i="2" s="1"/>
  <c r="G57" i="2"/>
  <c r="G58" i="2" s="1"/>
  <c r="F57" i="2"/>
  <c r="F58" i="2" s="1"/>
  <c r="E57" i="2"/>
  <c r="E58" i="2" s="1"/>
  <c r="D57" i="2"/>
  <c r="D58" i="2" s="1"/>
  <c r="K62" i="2"/>
  <c r="K63" i="2" s="1"/>
  <c r="J62" i="2"/>
  <c r="J63" i="2" s="1"/>
  <c r="I62" i="2"/>
  <c r="I63" i="2" s="1"/>
  <c r="H62" i="2"/>
  <c r="H63" i="2" s="1"/>
  <c r="G62" i="2"/>
  <c r="G63" i="2" s="1"/>
  <c r="F62" i="2"/>
  <c r="F63" i="2" s="1"/>
  <c r="E62" i="2"/>
  <c r="E63" i="2" s="1"/>
  <c r="D62" i="2"/>
  <c r="D63" i="2" s="1"/>
  <c r="K67" i="2"/>
  <c r="K68" i="2" s="1"/>
  <c r="J67" i="2"/>
  <c r="J68" i="2" s="1"/>
  <c r="I67" i="2"/>
  <c r="I68" i="2" s="1"/>
  <c r="H67" i="2"/>
  <c r="H68" i="2" s="1"/>
  <c r="G67" i="2"/>
  <c r="G68" i="2" s="1"/>
  <c r="F67" i="2"/>
  <c r="F68" i="2" s="1"/>
  <c r="E67" i="2"/>
  <c r="E68" i="2" s="1"/>
  <c r="D67" i="2"/>
  <c r="D68" i="2" s="1"/>
  <c r="I72" i="2"/>
  <c r="I73" i="2" s="1"/>
  <c r="H72" i="2"/>
  <c r="H73" i="2" s="1"/>
  <c r="G72" i="2"/>
  <c r="G73" i="2" s="1"/>
  <c r="F72" i="2"/>
  <c r="F73" i="2" s="1"/>
  <c r="E72" i="2"/>
  <c r="E73" i="2" s="1"/>
  <c r="D72" i="2"/>
  <c r="D73" i="2" s="1"/>
  <c r="K72" i="2"/>
  <c r="K73" i="2" s="1"/>
  <c r="J72" i="2"/>
  <c r="J73" i="2" s="1"/>
  <c r="K77" i="2"/>
  <c r="K78" i="2" s="1"/>
  <c r="J77" i="2" l="1"/>
  <c r="J78" i="2" s="1"/>
  <c r="I77" i="2"/>
  <c r="I78" i="2" s="1"/>
  <c r="H77" i="2"/>
  <c r="H78" i="2" s="1"/>
  <c r="G77" i="2"/>
  <c r="G78" i="2" s="1"/>
  <c r="F77" i="2"/>
  <c r="F78" i="2" s="1"/>
  <c r="E77" i="2"/>
  <c r="E78" i="2" s="1"/>
  <c r="D77" i="2"/>
  <c r="D78" i="2" s="1"/>
</calcChain>
</file>

<file path=xl/comments1.xml><?xml version="1.0" encoding="utf-8"?>
<comments xmlns="http://schemas.openxmlformats.org/spreadsheetml/2006/main">
  <authors>
    <author>Steven Koenig</author>
  </authors>
  <commentList>
    <comment ref="M3" authorId="0">
      <text>
        <r>
          <rPr>
            <b/>
            <sz val="9"/>
            <color indexed="81"/>
            <rFont val="Tahoma"/>
            <charset val="1"/>
          </rPr>
          <t>Steven Koenig:</t>
        </r>
        <r>
          <rPr>
            <sz val="9"/>
            <color indexed="81"/>
            <rFont val="Tahoma"/>
            <charset val="1"/>
          </rPr>
          <t xml:space="preserve">
von der (verdünnten) Probe wurde nur ein gewisser Anteil gefällt</t>
        </r>
      </text>
    </comment>
    <comment ref="C4" authorId="0">
      <text>
        <r>
          <rPr>
            <b/>
            <sz val="9"/>
            <color indexed="81"/>
            <rFont val="Tahoma"/>
            <family val="2"/>
          </rPr>
          <t>Steven Koenig:</t>
        </r>
        <r>
          <rPr>
            <sz val="9"/>
            <color indexed="81"/>
            <rFont val="Tahoma"/>
            <family val="2"/>
          </rPr>
          <t xml:space="preserve">
Volumen _vor_ der Probennahmen
ACHTUNG: Am Anfang, vor der Nullprobe, waren 500 ml im Fermenter. Vor den anderen großen Proben wurde das Volumen noch um kleine Proben reduziert, daher habe ich hier die Werte nach der vorhergehenden kleinen Probenahme benutzt. Gilt für alle Volumenangaben zum Fermenterinhalt in dieser Tabelle!</t>
        </r>
      </text>
    </comment>
    <comment ref="C7" authorId="0">
      <text>
        <r>
          <rPr>
            <b/>
            <sz val="9"/>
            <color indexed="81"/>
            <rFont val="Tahoma"/>
            <charset val="1"/>
          </rPr>
          <t>Steven Koenig:</t>
        </r>
        <r>
          <rPr>
            <sz val="9"/>
            <color indexed="81"/>
            <rFont val="Tahoma"/>
            <charset val="1"/>
          </rPr>
          <t xml:space="preserve">
Masse nach 1. Trocknung - Leermasse; gilt für alle EPS-Massen in dieser Tabelle</t>
        </r>
      </text>
    </comment>
    <comment ref="C8" authorId="0">
      <text>
        <r>
          <rPr>
            <b/>
            <sz val="9"/>
            <color indexed="81"/>
            <rFont val="Tahoma"/>
            <charset val="1"/>
          </rPr>
          <t>Steven Koenig:</t>
        </r>
        <r>
          <rPr>
            <sz val="9"/>
            <color indexed="81"/>
            <rFont val="Tahoma"/>
            <charset val="1"/>
          </rPr>
          <t xml:space="preserve">
EPS-Konzentration in der Probe und damit auch im Fermenter; Korrekturen für Anteil der verwendeten Probe eingerechnet</t>
        </r>
      </text>
    </comment>
    <comment ref="H20" authorId="0">
      <text>
        <r>
          <rPr>
            <b/>
            <sz val="9"/>
            <color indexed="81"/>
            <rFont val="Tahoma"/>
            <family val="2"/>
          </rPr>
          <t>Steven Koenig:</t>
        </r>
        <r>
          <rPr>
            <sz val="9"/>
            <color indexed="81"/>
            <rFont val="Tahoma"/>
            <family val="2"/>
          </rPr>
          <t xml:space="preserve">
Rohwert schwer lesbar: auch möglich "1,017012"</t>
        </r>
      </text>
    </comment>
  </commentList>
</comments>
</file>

<file path=xl/sharedStrings.xml><?xml version="1.0" encoding="utf-8"?>
<sst xmlns="http://schemas.openxmlformats.org/spreadsheetml/2006/main" count="100" uniqueCount="30">
  <si>
    <t>Hinweise</t>
  </si>
  <si>
    <t>Verlauf</t>
  </si>
  <si>
    <t>EPS-Massen aus den während der Fermentation erhaltenen Proben</t>
  </si>
  <si>
    <t>Ende</t>
  </si>
  <si>
    <t>EPS-Massen der geernteten Fermentationsbrühen</t>
  </si>
  <si>
    <t>Verlaufsproben</t>
  </si>
  <si>
    <t>Zeit nach Animpfen in h</t>
  </si>
  <si>
    <t>Masse nach 1. Trocknung in g</t>
  </si>
  <si>
    <t>Wäsche</t>
  </si>
  <si>
    <t>Endproben</t>
  </si>
  <si>
    <t>Biomassewäsche</t>
  </si>
  <si>
    <t>EPS-Masse aus Wasser, das für die einmalige Wäsche der zentrifugierten Biomasse benutzt wurde (nur F8)</t>
  </si>
  <si>
    <t>Fermenter</t>
  </si>
  <si>
    <t>F1</t>
  </si>
  <si>
    <t>F2</t>
  </si>
  <si>
    <t>F3</t>
  </si>
  <si>
    <t>F4</t>
  </si>
  <si>
    <t>F5</t>
  </si>
  <si>
    <t>F6</t>
  </si>
  <si>
    <t>F7</t>
  </si>
  <si>
    <t>F8</t>
  </si>
  <si>
    <t>Volumen in ml</t>
  </si>
  <si>
    <t>Leermasse in g</t>
  </si>
  <si>
    <t>EPS-Masse in g</t>
  </si>
  <si>
    <t>EPS-Konzentration in g/l</t>
  </si>
  <si>
    <t>Probennummer</t>
  </si>
  <si>
    <t>Größe</t>
  </si>
  <si>
    <t>Anteil für Fällung verwendet</t>
  </si>
  <si>
    <t>Probenvolumen in ml</t>
  </si>
  <si>
    <t>Eingegebene Werte sind fett, berechnete Werte sind in normaler Stärke.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</si>
</sst>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00"/>
  </numFmts>
  <fonts count="7" x14ac:knownFonts="1">
    <font>
      <sz val="11"/>
      <color theme="1"/>
      <name val="Calibri"/>
      <family val="2"/>
      <scheme val="minor"/>
    </font>
    <font>
      <b/>
      <sz val="18"/>
      <color theme="3"/>
      <name val="Cambria"/>
      <family val="2"/>
      <scheme val="maj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3" tint="0.59996337778862885"/>
        <bgColor indexed="64"/>
      </patternFill>
    </fill>
    <fill>
      <patternFill patternType="solid">
        <fgColor theme="6" tint="0.59996337778862885"/>
        <bgColor indexed="64"/>
      </patternFill>
    </fill>
    <fill>
      <patternFill patternType="solid">
        <fgColor theme="7" tint="0.599963377788628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2" borderId="0" xfId="0" applyFill="1"/>
    <xf numFmtId="0" fontId="0" fillId="3" borderId="0" xfId="0" applyFill="1"/>
    <xf numFmtId="0" fontId="0" fillId="4" borderId="0" xfId="0" applyFill="1"/>
    <xf numFmtId="0" fontId="0" fillId="0" borderId="0" xfId="0" applyAlignment="1">
      <alignment horizontal="center"/>
    </xf>
    <xf numFmtId="164" fontId="0" fillId="0" borderId="0" xfId="0" applyNumberFormat="1"/>
    <xf numFmtId="165" fontId="0" fillId="0" borderId="0" xfId="0" applyNumberFormat="1"/>
    <xf numFmtId="0" fontId="4" fillId="0" borderId="0" xfId="0" applyFont="1"/>
    <xf numFmtId="164" fontId="4" fillId="0" borderId="0" xfId="0" applyNumberFormat="1" applyFont="1"/>
    <xf numFmtId="1" fontId="4" fillId="0" borderId="0" xfId="0" applyNumberFormat="1" applyFont="1"/>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center"/>
    </xf>
  </cellXfs>
  <cellStyles count="2">
    <cellStyle name="Standard" xfId="0" builtinId="0"/>
    <cellStyle name="Überschrift"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baseColWidth="10" defaultRowHeight="15" x14ac:dyDescent="0.25"/>
  <cols>
    <col min="2" max="2" width="95.85546875" customWidth="1"/>
  </cols>
  <sheetData>
    <row r="1" spans="1:2" ht="22.5" x14ac:dyDescent="0.3">
      <c r="A1" s="1" t="s">
        <v>0</v>
      </c>
    </row>
    <row r="3" spans="1:2" x14ac:dyDescent="0.25">
      <c r="A3" s="2" t="s">
        <v>1</v>
      </c>
      <c r="B3" s="2" t="s">
        <v>2</v>
      </c>
    </row>
    <row r="4" spans="1:2" x14ac:dyDescent="0.25">
      <c r="A4" s="3" t="s">
        <v>3</v>
      </c>
      <c r="B4" s="3" t="s">
        <v>4</v>
      </c>
    </row>
    <row r="5" spans="1:2" x14ac:dyDescent="0.25">
      <c r="A5" s="4" t="s">
        <v>8</v>
      </c>
      <c r="B5" s="4" t="s">
        <v>11</v>
      </c>
    </row>
    <row r="7" spans="1:2" x14ac:dyDescent="0.25">
      <c r="A7" t="s">
        <v>29</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59999389629810485"/>
  </sheetPr>
  <dimension ref="A1:M78"/>
  <sheetViews>
    <sheetView tabSelected="1" topLeftCell="B1" workbookViewId="0">
      <selection activeCell="N4" sqref="N4"/>
    </sheetView>
  </sheetViews>
  <sheetFormatPr baseColWidth="10" defaultRowHeight="15" x14ac:dyDescent="0.25"/>
  <cols>
    <col min="2" max="2" width="22.140625" customWidth="1"/>
    <col min="3" max="3" width="27" customWidth="1"/>
    <col min="4" max="11" width="8.7109375" customWidth="1"/>
    <col min="12" max="12" width="20.85546875" customWidth="1"/>
    <col min="13" max="13" width="27.7109375" customWidth="1"/>
  </cols>
  <sheetData>
    <row r="1" spans="1:13" ht="22.5" x14ac:dyDescent="0.3">
      <c r="A1" s="1" t="s">
        <v>5</v>
      </c>
    </row>
    <row r="2" spans="1:13" x14ac:dyDescent="0.25">
      <c r="D2" s="12" t="s">
        <v>12</v>
      </c>
      <c r="E2" s="12"/>
      <c r="F2" s="12"/>
      <c r="G2" s="12"/>
      <c r="H2" s="12"/>
      <c r="I2" s="12"/>
      <c r="J2" s="12"/>
      <c r="K2" s="12"/>
    </row>
    <row r="3" spans="1:13" x14ac:dyDescent="0.25">
      <c r="A3" t="s">
        <v>25</v>
      </c>
      <c r="B3" t="s">
        <v>6</v>
      </c>
      <c r="C3" t="s">
        <v>26</v>
      </c>
      <c r="D3" s="5" t="s">
        <v>13</v>
      </c>
      <c r="E3" s="5" t="s">
        <v>14</v>
      </c>
      <c r="F3" s="5" t="s">
        <v>15</v>
      </c>
      <c r="G3" s="5" t="s">
        <v>16</v>
      </c>
      <c r="H3" s="5" t="s">
        <v>17</v>
      </c>
      <c r="I3" s="5" t="s">
        <v>18</v>
      </c>
      <c r="J3" s="5" t="s">
        <v>19</v>
      </c>
      <c r="K3" s="5" t="s">
        <v>20</v>
      </c>
      <c r="L3" t="s">
        <v>28</v>
      </c>
      <c r="M3" t="s">
        <v>27</v>
      </c>
    </row>
    <row r="4" spans="1:13" x14ac:dyDescent="0.25">
      <c r="A4" s="11">
        <v>0</v>
      </c>
      <c r="B4" s="11">
        <v>0</v>
      </c>
      <c r="C4" t="s">
        <v>21</v>
      </c>
      <c r="D4" s="8">
        <v>500</v>
      </c>
      <c r="E4" s="8">
        <v>500</v>
      </c>
      <c r="F4" s="8">
        <v>500</v>
      </c>
      <c r="G4" s="8">
        <v>500</v>
      </c>
      <c r="H4" s="8">
        <v>500</v>
      </c>
      <c r="I4" s="8">
        <v>500</v>
      </c>
      <c r="J4" s="8">
        <v>500</v>
      </c>
      <c r="K4" s="8">
        <v>500</v>
      </c>
      <c r="L4" s="13">
        <v>5</v>
      </c>
      <c r="M4" s="13">
        <v>0.9</v>
      </c>
    </row>
    <row r="5" spans="1:13" x14ac:dyDescent="0.25">
      <c r="A5" s="11"/>
      <c r="B5" s="11"/>
      <c r="C5" t="s">
        <v>22</v>
      </c>
      <c r="D5" s="9">
        <v>1.0259</v>
      </c>
      <c r="E5" s="9">
        <v>1.0157229999999999</v>
      </c>
      <c r="F5" s="9">
        <v>1.0345340000000001</v>
      </c>
      <c r="G5" s="9">
        <v>1.040432</v>
      </c>
      <c r="H5" s="9">
        <v>1.015353</v>
      </c>
      <c r="I5" s="9">
        <v>1.0348200000000001</v>
      </c>
      <c r="J5" s="9">
        <v>1.034267</v>
      </c>
      <c r="K5" s="9">
        <v>1.035147</v>
      </c>
      <c r="L5" s="13"/>
      <c r="M5" s="13"/>
    </row>
    <row r="6" spans="1:13" x14ac:dyDescent="0.25">
      <c r="A6" s="11"/>
      <c r="B6" s="11"/>
      <c r="C6" t="s">
        <v>7</v>
      </c>
      <c r="D6" s="9">
        <v>1.0264610000000001</v>
      </c>
      <c r="E6" s="9">
        <v>1.0164489999999999</v>
      </c>
      <c r="F6" s="9">
        <v>1.0349429999999999</v>
      </c>
      <c r="G6" s="9">
        <v>1.0410550000000001</v>
      </c>
      <c r="H6" s="9">
        <v>1.0158529999999999</v>
      </c>
      <c r="I6" s="9">
        <v>1.035477</v>
      </c>
      <c r="J6" s="9">
        <v>1.0350269999999999</v>
      </c>
      <c r="K6" s="9">
        <v>1.035893</v>
      </c>
      <c r="L6" s="13"/>
      <c r="M6" s="13"/>
    </row>
    <row r="7" spans="1:13" x14ac:dyDescent="0.25">
      <c r="A7" s="11"/>
      <c r="B7" s="11"/>
      <c r="C7" t="s">
        <v>23</v>
      </c>
      <c r="D7" s="6">
        <f t="shared" ref="D7" si="0">IF(AND(NOT(ISBLANK(D5)),NOT(ISBLANK(D6))),D6-D5,"")</f>
        <v>5.6100000000003369E-4</v>
      </c>
      <c r="E7" s="6">
        <f t="shared" ref="E7" si="1">IF(AND(NOT(ISBLANK(E5)),NOT(ISBLANK(E6))),E6-E5,"")</f>
        <v>7.2600000000000442E-4</v>
      </c>
      <c r="F7" s="6">
        <f t="shared" ref="F7" si="2">IF(AND(NOT(ISBLANK(F5)),NOT(ISBLANK(F6))),F6-F5,"")</f>
        <v>4.0899999999988168E-4</v>
      </c>
      <c r="G7" s="6">
        <f t="shared" ref="G7" si="3">IF(AND(NOT(ISBLANK(G5)),NOT(ISBLANK(G6))),G6-G5,"")</f>
        <v>6.2300000000004019E-4</v>
      </c>
      <c r="H7" s="6">
        <f t="shared" ref="H7" si="4">IF(AND(NOT(ISBLANK(H5)),NOT(ISBLANK(H6))),H6-H5,"")</f>
        <v>4.9999999999994493E-4</v>
      </c>
      <c r="I7" s="6">
        <f t="shared" ref="I7" si="5">IF(AND(NOT(ISBLANK(I5)),NOT(ISBLANK(I6))),I6-I5,"")</f>
        <v>6.5699999999990766E-4</v>
      </c>
      <c r="J7" s="6">
        <f t="shared" ref="J7" si="6">IF(AND(NOT(ISBLANK(J5)),NOT(ISBLANK(J6))),J6-J5,"")</f>
        <v>7.5999999999987189E-4</v>
      </c>
      <c r="K7" s="6">
        <f t="shared" ref="K7" si="7">IF(AND(NOT(ISBLANK(K5)),NOT(ISBLANK(K6))),K6-K5,"")</f>
        <v>7.459999999999134E-4</v>
      </c>
      <c r="L7" s="13"/>
      <c r="M7" s="13"/>
    </row>
    <row r="8" spans="1:13" x14ac:dyDescent="0.25">
      <c r="A8" s="11"/>
      <c r="B8" s="11"/>
      <c r="C8" t="s">
        <v>24</v>
      </c>
      <c r="D8" s="7">
        <f t="shared" ref="D8:K8" si="8">IF(AND(NOT(D7=""),NOT(ISBLANK(D7))),(D7/($L4*$M4))*1000,"")</f>
        <v>0.12466666666667416</v>
      </c>
      <c r="E8" s="7">
        <f t="shared" si="8"/>
        <v>0.16133333333333433</v>
      </c>
      <c r="F8" s="7">
        <f t="shared" si="8"/>
        <v>9.0888888888862596E-2</v>
      </c>
      <c r="G8" s="7">
        <f t="shared" si="8"/>
        <v>0.13844444444445336</v>
      </c>
      <c r="H8" s="7">
        <f t="shared" si="8"/>
        <v>0.11111111111109888</v>
      </c>
      <c r="I8" s="7">
        <f t="shared" si="8"/>
        <v>0.14599999999997948</v>
      </c>
      <c r="J8" s="7">
        <f t="shared" si="8"/>
        <v>0.16888888888886042</v>
      </c>
      <c r="K8" s="7">
        <f t="shared" si="8"/>
        <v>0.16577777777775851</v>
      </c>
      <c r="L8" s="13"/>
      <c r="M8" s="13"/>
    </row>
    <row r="9" spans="1:13" x14ac:dyDescent="0.25">
      <c r="A9" s="11">
        <v>2</v>
      </c>
      <c r="B9" s="11">
        <v>6</v>
      </c>
      <c r="C9" t="s">
        <v>21</v>
      </c>
      <c r="D9" s="8">
        <v>491</v>
      </c>
      <c r="E9" s="8">
        <v>491.4</v>
      </c>
      <c r="F9" s="8">
        <v>492.3</v>
      </c>
      <c r="G9" s="8">
        <v>491.7</v>
      </c>
      <c r="H9" s="8">
        <v>491.1</v>
      </c>
      <c r="I9" s="10">
        <v>491.5</v>
      </c>
      <c r="J9" s="8">
        <v>491.5</v>
      </c>
      <c r="K9" s="8">
        <v>491.7</v>
      </c>
      <c r="L9" s="13">
        <v>5</v>
      </c>
      <c r="M9" s="13">
        <v>0.9</v>
      </c>
    </row>
    <row r="10" spans="1:13" x14ac:dyDescent="0.25">
      <c r="A10" s="11"/>
      <c r="B10" s="11"/>
      <c r="C10" t="s">
        <v>22</v>
      </c>
      <c r="D10" s="9">
        <v>1.034424</v>
      </c>
      <c r="E10" s="9">
        <v>1.0234399999999999</v>
      </c>
      <c r="F10" s="9">
        <v>1.0232110000000001</v>
      </c>
      <c r="G10" s="9">
        <v>1.0255609999999999</v>
      </c>
      <c r="H10" s="9">
        <v>1.0245599999999999</v>
      </c>
      <c r="I10" s="9">
        <v>1.0214859999999999</v>
      </c>
      <c r="J10" s="9">
        <v>1.0375890000000001</v>
      </c>
      <c r="K10" s="9">
        <v>1.0174240000000001</v>
      </c>
      <c r="L10" s="13"/>
      <c r="M10" s="13"/>
    </row>
    <row r="11" spans="1:13" x14ac:dyDescent="0.25">
      <c r="A11" s="11"/>
      <c r="B11" s="11"/>
      <c r="C11" t="s">
        <v>7</v>
      </c>
      <c r="D11" s="9">
        <v>1.0363260000000001</v>
      </c>
      <c r="E11" s="9">
        <v>1.0251079999999999</v>
      </c>
      <c r="F11" s="9">
        <v>1.0251079999999999</v>
      </c>
      <c r="G11" s="9">
        <v>1.027631</v>
      </c>
      <c r="H11" s="9">
        <v>1.02688</v>
      </c>
      <c r="I11" s="9">
        <v>1.023315</v>
      </c>
      <c r="J11" s="9">
        <v>1.0397460000000001</v>
      </c>
      <c r="K11" s="9">
        <v>1.0195799999999999</v>
      </c>
      <c r="L11" s="13"/>
      <c r="M11" s="13"/>
    </row>
    <row r="12" spans="1:13" x14ac:dyDescent="0.25">
      <c r="A12" s="11"/>
      <c r="B12" s="11"/>
      <c r="C12" t="s">
        <v>23</v>
      </c>
      <c r="D12" s="6">
        <f t="shared" ref="D12:K12" si="9">IF(AND(NOT(ISBLANK(D10)),NOT(ISBLANK(D11))),D11-D10,"")</f>
        <v>1.9020000000000703E-3</v>
      </c>
      <c r="E12" s="6">
        <f t="shared" si="9"/>
        <v>1.6680000000000028E-3</v>
      </c>
      <c r="F12" s="6">
        <f t="shared" si="9"/>
        <v>1.8969999999998155E-3</v>
      </c>
      <c r="G12" s="6">
        <f t="shared" si="9"/>
        <v>2.0700000000000163E-3</v>
      </c>
      <c r="H12" s="6">
        <f t="shared" si="9"/>
        <v>2.3200000000000998E-3</v>
      </c>
      <c r="I12" s="6">
        <f t="shared" si="9"/>
        <v>1.8290000000000806E-3</v>
      </c>
      <c r="J12" s="6">
        <f t="shared" si="9"/>
        <v>2.1569999999999645E-3</v>
      </c>
      <c r="K12" s="6">
        <f t="shared" si="9"/>
        <v>2.1559999999998247E-3</v>
      </c>
      <c r="L12" s="13"/>
      <c r="M12" s="13"/>
    </row>
    <row r="13" spans="1:13" x14ac:dyDescent="0.25">
      <c r="A13" s="11"/>
      <c r="B13" s="11"/>
      <c r="C13" t="s">
        <v>24</v>
      </c>
      <c r="D13" s="7">
        <f t="shared" ref="D13:K13" si="10">IF(AND(NOT(D12=""),NOT(ISBLANK(D12))),(D12/($L9*$M9))*1000,"")</f>
        <v>0.42266666666668229</v>
      </c>
      <c r="E13" s="7">
        <f t="shared" si="10"/>
        <v>0.37066666666666731</v>
      </c>
      <c r="F13" s="7">
        <f t="shared" si="10"/>
        <v>0.42155555555551455</v>
      </c>
      <c r="G13" s="7">
        <f t="shared" si="10"/>
        <v>0.46000000000000357</v>
      </c>
      <c r="H13" s="7">
        <f t="shared" si="10"/>
        <v>0.51555555555557764</v>
      </c>
      <c r="I13" s="7">
        <f t="shared" si="10"/>
        <v>0.40644444444446237</v>
      </c>
      <c r="J13" s="7">
        <f t="shared" si="10"/>
        <v>0.47933333333332545</v>
      </c>
      <c r="K13" s="7">
        <f t="shared" si="10"/>
        <v>0.47911111111107219</v>
      </c>
      <c r="L13" s="13"/>
      <c r="M13" s="13"/>
    </row>
    <row r="14" spans="1:13" x14ac:dyDescent="0.25">
      <c r="A14" s="11">
        <v>4</v>
      </c>
      <c r="B14" s="11">
        <v>12</v>
      </c>
      <c r="C14" t="s">
        <v>21</v>
      </c>
      <c r="D14" s="8">
        <v>483.5</v>
      </c>
      <c r="E14" s="8">
        <v>483.6</v>
      </c>
      <c r="F14" s="8">
        <v>484.4</v>
      </c>
      <c r="G14" s="8">
        <v>482.9</v>
      </c>
      <c r="H14" s="8">
        <v>482.8</v>
      </c>
      <c r="I14" s="10">
        <v>483</v>
      </c>
      <c r="J14" s="8">
        <v>483.5</v>
      </c>
      <c r="K14" s="8">
        <v>484</v>
      </c>
      <c r="L14" s="13">
        <v>5</v>
      </c>
      <c r="M14" s="13">
        <v>0.9</v>
      </c>
    </row>
    <row r="15" spans="1:13" x14ac:dyDescent="0.25">
      <c r="A15" s="11"/>
      <c r="B15" s="11"/>
      <c r="C15" t="s">
        <v>22</v>
      </c>
      <c r="D15" s="9">
        <v>1.0215080000000001</v>
      </c>
      <c r="E15" s="9">
        <v>1.0263720000000001</v>
      </c>
      <c r="F15" s="9">
        <v>1.0304580000000001</v>
      </c>
      <c r="G15" s="9">
        <v>1.0231490000000001</v>
      </c>
      <c r="H15" s="9">
        <v>1.017525</v>
      </c>
      <c r="I15" s="9">
        <v>1.031684</v>
      </c>
      <c r="J15" s="9">
        <v>1.0244470000000001</v>
      </c>
      <c r="K15" s="9">
        <v>1.0317700000000001</v>
      </c>
      <c r="L15" s="13"/>
      <c r="M15" s="13"/>
    </row>
    <row r="16" spans="1:13" x14ac:dyDescent="0.25">
      <c r="A16" s="11"/>
      <c r="B16" s="11"/>
      <c r="C16" t="s">
        <v>7</v>
      </c>
      <c r="D16" s="9">
        <v>1.0235190000000001</v>
      </c>
      <c r="E16" s="9">
        <v>1.0284009999999999</v>
      </c>
      <c r="F16" s="9">
        <v>1.032351</v>
      </c>
      <c r="G16" s="9">
        <v>1.025039</v>
      </c>
      <c r="H16" s="9">
        <v>1.019102</v>
      </c>
      <c r="I16" s="9">
        <v>1.0331840000000001</v>
      </c>
      <c r="J16" s="9">
        <v>1.026286</v>
      </c>
      <c r="K16" s="9">
        <v>1.0340800000000001</v>
      </c>
      <c r="L16" s="13"/>
      <c r="M16" s="13"/>
    </row>
    <row r="17" spans="1:13" x14ac:dyDescent="0.25">
      <c r="A17" s="11"/>
      <c r="B17" s="11"/>
      <c r="C17" t="s">
        <v>23</v>
      </c>
      <c r="D17" s="6">
        <f t="shared" ref="D17:K17" si="11">IF(AND(NOT(ISBLANK(D15)),NOT(ISBLANK(D16))),D16-D15,"")</f>
        <v>2.010999999999985E-3</v>
      </c>
      <c r="E17" s="6">
        <f t="shared" si="11"/>
        <v>2.0289999999998365E-3</v>
      </c>
      <c r="F17" s="6">
        <f t="shared" si="11"/>
        <v>1.8929999999999225E-3</v>
      </c>
      <c r="G17" s="6">
        <f t="shared" si="11"/>
        <v>1.8899999999999473E-3</v>
      </c>
      <c r="H17" s="6">
        <f t="shared" si="11"/>
        <v>1.5769999999999396E-3</v>
      </c>
      <c r="I17" s="6">
        <f t="shared" si="11"/>
        <v>1.5000000000000568E-3</v>
      </c>
      <c r="J17" s="6">
        <f t="shared" si="11"/>
        <v>1.838999999999924E-3</v>
      </c>
      <c r="K17" s="6">
        <f t="shared" si="11"/>
        <v>2.3100000000000342E-3</v>
      </c>
      <c r="L17" s="13"/>
      <c r="M17" s="13"/>
    </row>
    <row r="18" spans="1:13" x14ac:dyDescent="0.25">
      <c r="A18" s="11"/>
      <c r="B18" s="11"/>
      <c r="C18" t="s">
        <v>24</v>
      </c>
      <c r="D18" s="7">
        <f t="shared" ref="D18:K18" si="12">IF(AND(NOT(D17=""),NOT(ISBLANK(D17))),(D17/($L14*$M14))*1000,"")</f>
        <v>0.44688888888888556</v>
      </c>
      <c r="E18" s="7">
        <f t="shared" si="12"/>
        <v>0.45088888888885253</v>
      </c>
      <c r="F18" s="7">
        <f t="shared" si="12"/>
        <v>0.42066666666664942</v>
      </c>
      <c r="G18" s="7">
        <f t="shared" si="12"/>
        <v>0.41999999999998833</v>
      </c>
      <c r="H18" s="7">
        <f t="shared" si="12"/>
        <v>0.35044444444443101</v>
      </c>
      <c r="I18" s="7">
        <f t="shared" si="12"/>
        <v>0.33333333333334597</v>
      </c>
      <c r="J18" s="7">
        <f t="shared" si="12"/>
        <v>0.4086666666666498</v>
      </c>
      <c r="K18" s="7">
        <f t="shared" si="12"/>
        <v>0.51333333333334086</v>
      </c>
      <c r="L18" s="13"/>
      <c r="M18" s="13"/>
    </row>
    <row r="19" spans="1:13" x14ac:dyDescent="0.25">
      <c r="A19" s="11">
        <v>6</v>
      </c>
      <c r="B19" s="11">
        <v>18</v>
      </c>
      <c r="C19" t="s">
        <v>21</v>
      </c>
      <c r="D19" s="8">
        <v>475.4</v>
      </c>
      <c r="E19" s="8">
        <v>475.5</v>
      </c>
      <c r="F19" s="8">
        <v>476.7</v>
      </c>
      <c r="G19" s="8">
        <v>474.4</v>
      </c>
      <c r="H19" s="8">
        <v>475</v>
      </c>
      <c r="I19" s="10">
        <v>474.6</v>
      </c>
      <c r="J19" s="8">
        <v>475.2</v>
      </c>
      <c r="K19" s="8">
        <v>475.1</v>
      </c>
      <c r="L19" s="13">
        <v>5</v>
      </c>
      <c r="M19" s="13">
        <v>0.9</v>
      </c>
    </row>
    <row r="20" spans="1:13" x14ac:dyDescent="0.25">
      <c r="A20" s="11"/>
      <c r="B20" s="11"/>
      <c r="C20" t="s">
        <v>22</v>
      </c>
      <c r="D20" s="9">
        <v>1.017307</v>
      </c>
      <c r="E20" s="9">
        <v>1.0409219999999999</v>
      </c>
      <c r="F20" s="9">
        <v>1.0231300000000001</v>
      </c>
      <c r="G20" s="9">
        <v>1.0255240000000001</v>
      </c>
      <c r="H20" s="9">
        <v>1.017612</v>
      </c>
      <c r="I20" s="9">
        <v>1.0208919999999999</v>
      </c>
      <c r="J20" s="9">
        <v>1.021854</v>
      </c>
      <c r="K20" s="9">
        <v>1.0248630000000001</v>
      </c>
      <c r="L20" s="13"/>
      <c r="M20" s="13"/>
    </row>
    <row r="21" spans="1:13" x14ac:dyDescent="0.25">
      <c r="A21" s="11"/>
      <c r="B21" s="11"/>
      <c r="C21" t="s">
        <v>7</v>
      </c>
      <c r="D21" s="9">
        <v>1.019317</v>
      </c>
      <c r="E21" s="9">
        <v>1.0436970000000001</v>
      </c>
      <c r="F21" s="9">
        <v>1.0258080000000001</v>
      </c>
      <c r="G21" s="9">
        <v>1.0278529999999999</v>
      </c>
      <c r="H21" s="9">
        <v>1.0191269999999999</v>
      </c>
      <c r="I21" s="9">
        <v>1.0234909999999999</v>
      </c>
      <c r="J21" s="9">
        <v>1.0245660000000001</v>
      </c>
      <c r="K21" s="9">
        <v>1.027652</v>
      </c>
      <c r="L21" s="13"/>
      <c r="M21" s="13"/>
    </row>
    <row r="22" spans="1:13" x14ac:dyDescent="0.25">
      <c r="A22" s="11"/>
      <c r="B22" s="11"/>
      <c r="C22" t="s">
        <v>23</v>
      </c>
      <c r="D22" s="6">
        <f t="shared" ref="D22:K22" si="13">IF(AND(NOT(ISBLANK(D20)),NOT(ISBLANK(D21))),D21-D20,"")</f>
        <v>2.0100000000000673E-3</v>
      </c>
      <c r="E22" s="6">
        <f t="shared" si="13"/>
        <v>2.775000000000194E-3</v>
      </c>
      <c r="F22" s="6">
        <f t="shared" si="13"/>
        <v>2.6779999999999582E-3</v>
      </c>
      <c r="G22" s="6">
        <f t="shared" si="13"/>
        <v>2.3289999999998034E-3</v>
      </c>
      <c r="H22" s="6">
        <f t="shared" si="13"/>
        <v>1.5149999999999331E-3</v>
      </c>
      <c r="I22" s="6">
        <f t="shared" si="13"/>
        <v>2.599000000000018E-3</v>
      </c>
      <c r="J22" s="6">
        <f t="shared" si="13"/>
        <v>2.7120000000000477E-3</v>
      </c>
      <c r="K22" s="6">
        <f t="shared" si="13"/>
        <v>2.7889999999999304E-3</v>
      </c>
      <c r="L22" s="13"/>
      <c r="M22" s="13"/>
    </row>
    <row r="23" spans="1:13" x14ac:dyDescent="0.25">
      <c r="A23" s="11"/>
      <c r="B23" s="11"/>
      <c r="C23" t="s">
        <v>24</v>
      </c>
      <c r="D23" s="7">
        <f t="shared" ref="D23:K23" si="14">IF(AND(NOT(D22=""),NOT(ISBLANK(D22))),(D22/($L19*$M19))*1000,"")</f>
        <v>0.44666666666668164</v>
      </c>
      <c r="E23" s="7">
        <f t="shared" si="14"/>
        <v>0.61666666666670977</v>
      </c>
      <c r="F23" s="7">
        <f t="shared" si="14"/>
        <v>0.59511111111110182</v>
      </c>
      <c r="G23" s="7">
        <f t="shared" si="14"/>
        <v>0.51755555555551191</v>
      </c>
      <c r="H23" s="7">
        <f t="shared" si="14"/>
        <v>0.33666666666665179</v>
      </c>
      <c r="I23" s="7">
        <f t="shared" si="14"/>
        <v>0.5775555555555596</v>
      </c>
      <c r="J23" s="7">
        <f t="shared" si="14"/>
        <v>0.60266666666667723</v>
      </c>
      <c r="K23" s="7">
        <f t="shared" si="14"/>
        <v>0.61977777777776233</v>
      </c>
      <c r="L23" s="13"/>
      <c r="M23" s="13"/>
    </row>
    <row r="24" spans="1:13" x14ac:dyDescent="0.25">
      <c r="A24" s="11">
        <v>8</v>
      </c>
      <c r="B24" s="11">
        <v>24</v>
      </c>
      <c r="C24" t="s">
        <v>21</v>
      </c>
      <c r="D24" s="8">
        <v>466.9</v>
      </c>
      <c r="E24" s="8">
        <v>467.5</v>
      </c>
      <c r="F24" s="8">
        <v>468.2</v>
      </c>
      <c r="G24" s="8">
        <v>465.9</v>
      </c>
      <c r="H24" s="8">
        <v>467</v>
      </c>
      <c r="I24" s="10">
        <v>466.1</v>
      </c>
      <c r="J24" s="8">
        <v>466.7</v>
      </c>
      <c r="K24" s="8">
        <v>466.6</v>
      </c>
      <c r="L24" s="13">
        <v>5</v>
      </c>
      <c r="M24" s="13">
        <v>0.09</v>
      </c>
    </row>
    <row r="25" spans="1:13" x14ac:dyDescent="0.25">
      <c r="A25" s="11"/>
      <c r="B25" s="11"/>
      <c r="C25" t="s">
        <v>22</v>
      </c>
      <c r="D25" s="9">
        <v>1.02173</v>
      </c>
      <c r="E25" s="9">
        <v>1.0270550000000001</v>
      </c>
      <c r="F25" s="9">
        <v>1.0215650000000001</v>
      </c>
      <c r="G25" s="9">
        <v>1.013809</v>
      </c>
      <c r="H25" s="9">
        <v>1.035706</v>
      </c>
      <c r="I25" s="9">
        <v>1.040953</v>
      </c>
      <c r="J25" s="9">
        <v>1.0347249999999999</v>
      </c>
      <c r="K25" s="9">
        <v>1.0317879999999999</v>
      </c>
      <c r="L25" s="13"/>
      <c r="M25" s="13"/>
    </row>
    <row r="26" spans="1:13" x14ac:dyDescent="0.25">
      <c r="A26" s="11"/>
      <c r="B26" s="11"/>
      <c r="C26" t="s">
        <v>7</v>
      </c>
      <c r="D26" s="9">
        <v>1.0221849999999999</v>
      </c>
      <c r="E26" s="9">
        <v>1.0276320000000001</v>
      </c>
      <c r="F26" s="9">
        <v>1.021909</v>
      </c>
      <c r="G26" s="9">
        <v>1.0144010000000001</v>
      </c>
      <c r="H26" s="9">
        <v>1.0361180000000001</v>
      </c>
      <c r="I26" s="9">
        <v>1.0416240000000001</v>
      </c>
      <c r="J26" s="9">
        <v>1.0354509999999999</v>
      </c>
      <c r="K26" s="9">
        <v>1.032368</v>
      </c>
      <c r="L26" s="13"/>
      <c r="M26" s="13"/>
    </row>
    <row r="27" spans="1:13" x14ac:dyDescent="0.25">
      <c r="A27" s="11"/>
      <c r="B27" s="11"/>
      <c r="C27" t="s">
        <v>23</v>
      </c>
      <c r="D27" s="6">
        <f t="shared" ref="D27:K27" si="15">IF(AND(NOT(ISBLANK(D25)),NOT(ISBLANK(D26))),D26-D25,"")</f>
        <v>4.5499999999987217E-4</v>
      </c>
      <c r="E27" s="6">
        <f t="shared" si="15"/>
        <v>5.770000000000497E-4</v>
      </c>
      <c r="F27" s="6">
        <f t="shared" si="15"/>
        <v>3.4399999999989994E-4</v>
      </c>
      <c r="G27" s="6">
        <f t="shared" si="15"/>
        <v>5.9200000000014796E-4</v>
      </c>
      <c r="H27" s="6">
        <f t="shared" si="15"/>
        <v>4.1200000000007897E-4</v>
      </c>
      <c r="I27" s="6">
        <f t="shared" si="15"/>
        <v>6.7100000000008819E-4</v>
      </c>
      <c r="J27" s="6">
        <f t="shared" si="15"/>
        <v>7.2600000000000442E-4</v>
      </c>
      <c r="K27" s="6">
        <f t="shared" si="15"/>
        <v>5.8000000000002494E-4</v>
      </c>
      <c r="L27" s="13"/>
      <c r="M27" s="13"/>
    </row>
    <row r="28" spans="1:13" x14ac:dyDescent="0.25">
      <c r="A28" s="11"/>
      <c r="B28" s="11"/>
      <c r="C28" t="s">
        <v>24</v>
      </c>
      <c r="D28" s="7">
        <f t="shared" ref="D28:K28" si="16">IF(AND(NOT(D27=""),NOT(ISBLANK(D27))),(D27/($L24*$M24))*1000,"")</f>
        <v>1.0111111111108273</v>
      </c>
      <c r="E28" s="7">
        <f t="shared" si="16"/>
        <v>1.2822222222223327</v>
      </c>
      <c r="F28" s="7">
        <f t="shared" si="16"/>
        <v>0.76444444444422222</v>
      </c>
      <c r="G28" s="7">
        <f t="shared" si="16"/>
        <v>1.3155555555558844</v>
      </c>
      <c r="H28" s="7">
        <f t="shared" si="16"/>
        <v>0.9155555555557312</v>
      </c>
      <c r="I28" s="7">
        <f t="shared" si="16"/>
        <v>1.4911111111113073</v>
      </c>
      <c r="J28" s="7">
        <f t="shared" si="16"/>
        <v>1.6133333333333433</v>
      </c>
      <c r="K28" s="7">
        <f t="shared" si="16"/>
        <v>1.2888888888889445</v>
      </c>
      <c r="L28" s="13"/>
      <c r="M28" s="13"/>
    </row>
    <row r="29" spans="1:13" x14ac:dyDescent="0.25">
      <c r="A29" s="11">
        <v>10</v>
      </c>
      <c r="B29" s="11">
        <v>30</v>
      </c>
      <c r="C29" t="s">
        <v>21</v>
      </c>
      <c r="D29" s="8">
        <v>458.9</v>
      </c>
      <c r="E29" s="8">
        <v>458.9</v>
      </c>
      <c r="F29" s="8">
        <v>459.9</v>
      </c>
      <c r="G29" s="8">
        <v>457.2</v>
      </c>
      <c r="H29" s="8">
        <v>458.6</v>
      </c>
      <c r="I29" s="10">
        <v>457.9</v>
      </c>
      <c r="J29" s="8">
        <v>458.2</v>
      </c>
      <c r="K29" s="8">
        <v>458.1</v>
      </c>
      <c r="L29" s="13">
        <v>5</v>
      </c>
      <c r="M29" s="13">
        <v>0.9</v>
      </c>
    </row>
    <row r="30" spans="1:13" x14ac:dyDescent="0.25">
      <c r="A30" s="11"/>
      <c r="B30" s="11"/>
      <c r="C30" t="s">
        <v>22</v>
      </c>
      <c r="D30" s="9">
        <v>1.0150170000000001</v>
      </c>
      <c r="E30" s="9">
        <v>1.025428</v>
      </c>
      <c r="F30" s="9">
        <v>1.035148</v>
      </c>
      <c r="G30" s="9">
        <v>1.0161770000000001</v>
      </c>
      <c r="H30" s="9">
        <v>1.0350189999999999</v>
      </c>
      <c r="I30" s="9">
        <v>1.027207</v>
      </c>
      <c r="J30" s="9">
        <v>1.0398510000000001</v>
      </c>
      <c r="K30" s="9">
        <v>1.035126</v>
      </c>
      <c r="L30" s="13"/>
      <c r="M30" s="13"/>
    </row>
    <row r="31" spans="1:13" x14ac:dyDescent="0.25">
      <c r="A31" s="11"/>
      <c r="B31" s="11"/>
      <c r="C31" t="s">
        <v>7</v>
      </c>
      <c r="D31" s="9">
        <v>1.015479</v>
      </c>
      <c r="E31" s="9">
        <v>1.026146</v>
      </c>
      <c r="F31" s="9">
        <v>1.0356829999999999</v>
      </c>
      <c r="G31" s="9">
        <v>1.0169189999999999</v>
      </c>
      <c r="H31" s="9">
        <v>1.035466</v>
      </c>
      <c r="I31" s="9">
        <v>1.027874</v>
      </c>
      <c r="J31" s="9">
        <v>1.0407390000000001</v>
      </c>
      <c r="K31" s="9">
        <v>1.0359320000000001</v>
      </c>
      <c r="L31" s="13"/>
      <c r="M31" s="13"/>
    </row>
    <row r="32" spans="1:13" x14ac:dyDescent="0.25">
      <c r="A32" s="11"/>
      <c r="B32" s="11"/>
      <c r="C32" t="s">
        <v>23</v>
      </c>
      <c r="D32" s="6">
        <f t="shared" ref="D32:K32" si="17">IF(AND(NOT(ISBLANK(D30)),NOT(ISBLANK(D31))),D31-D30,"")</f>
        <v>4.6199999999996244E-4</v>
      </c>
      <c r="E32" s="6">
        <f t="shared" si="17"/>
        <v>7.1799999999999642E-4</v>
      </c>
      <c r="F32" s="6">
        <f t="shared" si="17"/>
        <v>5.3499999999995218E-4</v>
      </c>
      <c r="G32" s="6">
        <f t="shared" si="17"/>
        <v>7.4199999999979838E-4</v>
      </c>
      <c r="H32" s="6">
        <f t="shared" si="17"/>
        <v>4.4700000000008622E-4</v>
      </c>
      <c r="I32" s="6">
        <f t="shared" si="17"/>
        <v>6.6699999999997317E-4</v>
      </c>
      <c r="J32" s="6">
        <f t="shared" si="17"/>
        <v>8.879999999999999E-4</v>
      </c>
      <c r="K32" s="6">
        <f t="shared" si="17"/>
        <v>8.0600000000008443E-4</v>
      </c>
      <c r="L32" s="13"/>
      <c r="M32" s="13"/>
    </row>
    <row r="33" spans="1:13" x14ac:dyDescent="0.25">
      <c r="A33" s="11"/>
      <c r="B33" s="11"/>
      <c r="C33" t="s">
        <v>24</v>
      </c>
      <c r="D33" s="7">
        <f t="shared" ref="D33:K33" si="18">IF(AND(NOT(D32=""),NOT(ISBLANK(D32))),(D32/($L29*$M29))*1000,"")</f>
        <v>0.10266666666665832</v>
      </c>
      <c r="E33" s="7">
        <f t="shared" si="18"/>
        <v>0.15955555555555476</v>
      </c>
      <c r="F33" s="7">
        <f t="shared" si="18"/>
        <v>0.11888888888887826</v>
      </c>
      <c r="G33" s="7">
        <f t="shared" si="18"/>
        <v>0.16488888888884409</v>
      </c>
      <c r="H33" s="7">
        <f t="shared" si="18"/>
        <v>9.9333333333352494E-2</v>
      </c>
      <c r="I33" s="7">
        <f t="shared" si="18"/>
        <v>0.14822222222221626</v>
      </c>
      <c r="J33" s="7">
        <f t="shared" si="18"/>
        <v>0.19733333333333333</v>
      </c>
      <c r="K33" s="7">
        <f t="shared" si="18"/>
        <v>0.17911111111112987</v>
      </c>
      <c r="L33" s="13"/>
      <c r="M33" s="13"/>
    </row>
    <row r="34" spans="1:13" x14ac:dyDescent="0.25">
      <c r="A34" s="11">
        <v>12</v>
      </c>
      <c r="B34" s="11">
        <v>36</v>
      </c>
      <c r="C34" t="s">
        <v>21</v>
      </c>
      <c r="D34" s="8">
        <v>452.2</v>
      </c>
      <c r="E34" s="8">
        <v>451.8</v>
      </c>
      <c r="F34" s="8">
        <v>452.6</v>
      </c>
      <c r="G34" s="8">
        <v>449.4</v>
      </c>
      <c r="H34" s="8">
        <v>451.4</v>
      </c>
      <c r="I34" s="10">
        <v>450.8</v>
      </c>
      <c r="J34" s="8">
        <v>453.2</v>
      </c>
      <c r="K34" s="8">
        <v>450.9</v>
      </c>
      <c r="L34" s="13">
        <v>5</v>
      </c>
      <c r="M34" s="13">
        <v>0.9</v>
      </c>
    </row>
    <row r="35" spans="1:13" x14ac:dyDescent="0.25">
      <c r="A35" s="11"/>
      <c r="B35" s="11"/>
      <c r="C35" t="s">
        <v>22</v>
      </c>
      <c r="D35" s="9">
        <v>1.026734</v>
      </c>
      <c r="E35" s="9">
        <v>1.0399879999999999</v>
      </c>
      <c r="F35" s="9">
        <v>1.0270220000000001</v>
      </c>
      <c r="G35" s="9">
        <v>1.0259290000000001</v>
      </c>
      <c r="H35" s="9">
        <v>1.030162</v>
      </c>
      <c r="I35" s="9">
        <v>1.032308</v>
      </c>
      <c r="J35" s="9">
        <v>1.040956</v>
      </c>
      <c r="K35" s="9">
        <v>1.032246</v>
      </c>
      <c r="L35" s="13"/>
      <c r="M35" s="13"/>
    </row>
    <row r="36" spans="1:13" x14ac:dyDescent="0.25">
      <c r="A36" s="11"/>
      <c r="B36" s="11"/>
      <c r="C36" t="s">
        <v>7</v>
      </c>
      <c r="D36" s="9">
        <v>1.027836</v>
      </c>
      <c r="E36" s="9">
        <v>1.0408839999999999</v>
      </c>
      <c r="F36" s="9">
        <v>1.0280590000000001</v>
      </c>
      <c r="G36" s="9">
        <v>1.0266820000000001</v>
      </c>
      <c r="H36" s="9">
        <v>1.0309759999999999</v>
      </c>
      <c r="I36" s="9">
        <v>1.0332680000000001</v>
      </c>
      <c r="J36" s="9">
        <v>1.0419609999999999</v>
      </c>
      <c r="K36" s="9">
        <v>1.0331300000000001</v>
      </c>
      <c r="L36" s="13"/>
      <c r="M36" s="13"/>
    </row>
    <row r="37" spans="1:13" x14ac:dyDescent="0.25">
      <c r="A37" s="11"/>
      <c r="B37" s="11"/>
      <c r="C37" t="s">
        <v>23</v>
      </c>
      <c r="D37" s="6">
        <f t="shared" ref="D37:K37" si="19">IF(AND(NOT(ISBLANK(D35)),NOT(ISBLANK(D36))),D36-D35,"")</f>
        <v>1.1019999999999364E-3</v>
      </c>
      <c r="E37" s="6">
        <f t="shared" si="19"/>
        <v>8.960000000000079E-4</v>
      </c>
      <c r="F37" s="6">
        <f t="shared" si="19"/>
        <v>1.0369999999999546E-3</v>
      </c>
      <c r="G37" s="6">
        <f t="shared" si="19"/>
        <v>7.5300000000000367E-4</v>
      </c>
      <c r="H37" s="6">
        <f t="shared" si="19"/>
        <v>8.1399999999987038E-4</v>
      </c>
      <c r="I37" s="6">
        <f t="shared" si="19"/>
        <v>9.6000000000007191E-4</v>
      </c>
      <c r="J37" s="6">
        <f t="shared" si="19"/>
        <v>1.0049999999999226E-3</v>
      </c>
      <c r="K37" s="6">
        <f t="shared" si="19"/>
        <v>8.8400000000010692E-4</v>
      </c>
      <c r="L37" s="13"/>
      <c r="M37" s="13"/>
    </row>
    <row r="38" spans="1:13" x14ac:dyDescent="0.25">
      <c r="A38" s="11"/>
      <c r="B38" s="11"/>
      <c r="C38" t="s">
        <v>24</v>
      </c>
      <c r="D38" s="7">
        <f t="shared" ref="D38:K38" si="20">IF(AND(NOT(D37=""),NOT(ISBLANK(D37))),(D37/($L34*$M34))*1000,"")</f>
        <v>0.24488888888887475</v>
      </c>
      <c r="E38" s="7">
        <f t="shared" si="20"/>
        <v>0.19911111111111288</v>
      </c>
      <c r="F38" s="7">
        <f t="shared" si="20"/>
        <v>0.23044444444443435</v>
      </c>
      <c r="G38" s="7">
        <f t="shared" si="20"/>
        <v>0.16733333333333414</v>
      </c>
      <c r="H38" s="7">
        <f t="shared" si="20"/>
        <v>0.18088888888886009</v>
      </c>
      <c r="I38" s="7">
        <f t="shared" si="20"/>
        <v>0.21333333333334933</v>
      </c>
      <c r="J38" s="7">
        <f t="shared" si="20"/>
        <v>0.22333333333331615</v>
      </c>
      <c r="K38" s="7">
        <f t="shared" si="20"/>
        <v>0.19644444444446821</v>
      </c>
      <c r="L38" s="13"/>
      <c r="M38" s="13"/>
    </row>
    <row r="39" spans="1:13" x14ac:dyDescent="0.25">
      <c r="A39" s="11">
        <v>14</v>
      </c>
      <c r="B39" s="11">
        <v>42</v>
      </c>
      <c r="C39" t="s">
        <v>21</v>
      </c>
      <c r="D39" s="8">
        <v>445.5</v>
      </c>
      <c r="E39" s="8">
        <v>445.1</v>
      </c>
      <c r="F39" s="8">
        <v>444.9</v>
      </c>
      <c r="G39" s="8">
        <v>441.4</v>
      </c>
      <c r="H39" s="8">
        <v>443.7</v>
      </c>
      <c r="I39" s="10">
        <v>444.3</v>
      </c>
      <c r="J39" s="8">
        <v>446.5</v>
      </c>
      <c r="K39" s="8">
        <v>444.1</v>
      </c>
      <c r="L39" s="13">
        <v>5</v>
      </c>
      <c r="M39" s="13">
        <v>0.9</v>
      </c>
    </row>
    <row r="40" spans="1:13" x14ac:dyDescent="0.25">
      <c r="A40" s="11"/>
      <c r="B40" s="11"/>
      <c r="C40" t="s">
        <v>22</v>
      </c>
      <c r="D40" s="9">
        <v>1.034351</v>
      </c>
      <c r="E40" s="9">
        <v>1.04128</v>
      </c>
      <c r="F40" s="9">
        <v>1.036851</v>
      </c>
      <c r="G40" s="9">
        <v>1.0168550000000001</v>
      </c>
      <c r="H40" s="9">
        <v>1.022125</v>
      </c>
      <c r="I40" s="9">
        <v>1.031188</v>
      </c>
      <c r="J40" s="9">
        <v>1.0269889999999999</v>
      </c>
      <c r="K40" s="9">
        <v>1.0369189999999999</v>
      </c>
      <c r="L40" s="13"/>
      <c r="M40" s="13"/>
    </row>
    <row r="41" spans="1:13" x14ac:dyDescent="0.25">
      <c r="A41" s="11"/>
      <c r="B41" s="11"/>
      <c r="C41" t="s">
        <v>7</v>
      </c>
      <c r="D41" s="9">
        <v>1.037412</v>
      </c>
      <c r="E41" s="9">
        <v>1.042</v>
      </c>
      <c r="F41" s="9">
        <v>1.0391649999999999</v>
      </c>
      <c r="G41" s="9">
        <v>1.017811</v>
      </c>
      <c r="H41" s="9">
        <v>1.0236959999999999</v>
      </c>
      <c r="I41" s="9">
        <v>1.0322899999999999</v>
      </c>
      <c r="J41" s="9">
        <v>1.027952</v>
      </c>
      <c r="K41" s="9">
        <v>1.0378700000000001</v>
      </c>
      <c r="L41" s="13"/>
      <c r="M41" s="13"/>
    </row>
    <row r="42" spans="1:13" x14ac:dyDescent="0.25">
      <c r="A42" s="11"/>
      <c r="B42" s="11"/>
      <c r="C42" t="s">
        <v>23</v>
      </c>
      <c r="D42" s="6">
        <f t="shared" ref="D42:K42" si="21">IF(AND(NOT(ISBLANK(D40)),NOT(ISBLANK(D41))),D41-D40,"")</f>
        <v>3.0609999999999804E-3</v>
      </c>
      <c r="E42" s="6">
        <f t="shared" si="21"/>
        <v>7.2000000000005393E-4</v>
      </c>
      <c r="F42" s="6">
        <f t="shared" si="21"/>
        <v>2.3139999999999272E-3</v>
      </c>
      <c r="G42" s="6">
        <f t="shared" si="21"/>
        <v>9.5599999999995688E-4</v>
      </c>
      <c r="H42" s="6">
        <f t="shared" si="21"/>
        <v>1.5709999999999891E-3</v>
      </c>
      <c r="I42" s="6">
        <f t="shared" si="21"/>
        <v>1.1019999999999364E-3</v>
      </c>
      <c r="J42" s="6">
        <f t="shared" si="21"/>
        <v>9.6300000000004715E-4</v>
      </c>
      <c r="K42" s="6">
        <f t="shared" si="21"/>
        <v>9.5100000000014617E-4</v>
      </c>
      <c r="L42" s="13"/>
      <c r="M42" s="13"/>
    </row>
    <row r="43" spans="1:13" x14ac:dyDescent="0.25">
      <c r="A43" s="11"/>
      <c r="B43" s="11"/>
      <c r="C43" t="s">
        <v>24</v>
      </c>
      <c r="D43" s="7">
        <f t="shared" ref="D43:K43" si="22">IF(AND(NOT(D42=""),NOT(ISBLANK(D42))),(D42/($L39*$M39))*1000,"")</f>
        <v>0.68022222222221795</v>
      </c>
      <c r="E43" s="7">
        <f t="shared" si="22"/>
        <v>0.16000000000001199</v>
      </c>
      <c r="F43" s="7">
        <f t="shared" si="22"/>
        <v>0.51422222222220604</v>
      </c>
      <c r="G43" s="7">
        <f t="shared" si="22"/>
        <v>0.21244444444443486</v>
      </c>
      <c r="H43" s="7">
        <f t="shared" si="22"/>
        <v>0.34911111111110871</v>
      </c>
      <c r="I43" s="7">
        <f t="shared" si="22"/>
        <v>0.24488888888887475</v>
      </c>
      <c r="J43" s="7">
        <f t="shared" si="22"/>
        <v>0.21400000000001049</v>
      </c>
      <c r="K43" s="7">
        <f t="shared" si="22"/>
        <v>0.21133333333336582</v>
      </c>
      <c r="L43" s="13"/>
      <c r="M43" s="13"/>
    </row>
    <row r="44" spans="1:13" x14ac:dyDescent="0.25">
      <c r="A44" s="11">
        <v>16</v>
      </c>
      <c r="B44" s="11">
        <v>48</v>
      </c>
      <c r="C44" t="s">
        <v>21</v>
      </c>
      <c r="D44" s="8">
        <v>432.8</v>
      </c>
      <c r="E44" s="8">
        <v>432.5</v>
      </c>
      <c r="F44" s="8">
        <v>432.2</v>
      </c>
      <c r="G44" s="8">
        <v>428.6</v>
      </c>
      <c r="H44" s="8">
        <v>431.1</v>
      </c>
      <c r="I44" s="10">
        <v>431.6</v>
      </c>
      <c r="J44" s="8">
        <v>433.4</v>
      </c>
      <c r="K44" s="8">
        <v>431.3</v>
      </c>
      <c r="L44" s="13">
        <v>5</v>
      </c>
      <c r="M44" s="13">
        <v>0.6</v>
      </c>
    </row>
    <row r="45" spans="1:13" x14ac:dyDescent="0.25">
      <c r="A45" s="11"/>
      <c r="B45" s="11"/>
      <c r="C45" t="s">
        <v>22</v>
      </c>
      <c r="D45" s="9">
        <v>1.026332</v>
      </c>
      <c r="E45" s="9">
        <v>1.0267310000000001</v>
      </c>
      <c r="F45" s="9">
        <v>1.0292479999999999</v>
      </c>
      <c r="G45" s="9">
        <v>1.041167</v>
      </c>
      <c r="H45" s="9">
        <v>1.031793</v>
      </c>
      <c r="I45" s="9">
        <v>1.0175559999999999</v>
      </c>
      <c r="J45" s="9">
        <v>1.018049</v>
      </c>
      <c r="K45" s="9">
        <v>1.041145</v>
      </c>
      <c r="L45" s="13"/>
      <c r="M45" s="13"/>
    </row>
    <row r="46" spans="1:13" x14ac:dyDescent="0.25">
      <c r="A46" s="11"/>
      <c r="B46" s="11"/>
      <c r="C46" t="s">
        <v>7</v>
      </c>
      <c r="D46" s="9">
        <v>1.0289550000000001</v>
      </c>
      <c r="E46" s="9">
        <v>1.0274129999999999</v>
      </c>
      <c r="F46" s="9">
        <v>1.031385</v>
      </c>
      <c r="G46" s="9">
        <v>1.041914</v>
      </c>
      <c r="H46" s="9">
        <v>1.033771</v>
      </c>
      <c r="I46" s="9">
        <v>1.018562</v>
      </c>
      <c r="J46" s="9">
        <v>1.0188630000000001</v>
      </c>
      <c r="K46" s="9">
        <v>1.0419849999999999</v>
      </c>
      <c r="L46" s="13"/>
      <c r="M46" s="13"/>
    </row>
    <row r="47" spans="1:13" x14ac:dyDescent="0.25">
      <c r="A47" s="11"/>
      <c r="B47" s="11"/>
      <c r="C47" t="s">
        <v>23</v>
      </c>
      <c r="D47" s="6">
        <f t="shared" ref="D47:K47" si="23">IF(AND(NOT(ISBLANK(D45)),NOT(ISBLANK(D46))),D46-D45,"")</f>
        <v>2.623000000000042E-3</v>
      </c>
      <c r="E47" s="6">
        <f t="shared" si="23"/>
        <v>6.8199999999984939E-4</v>
      </c>
      <c r="F47" s="6">
        <f t="shared" si="23"/>
        <v>2.1370000000000555E-3</v>
      </c>
      <c r="G47" s="6">
        <f t="shared" si="23"/>
        <v>7.4700000000005318E-4</v>
      </c>
      <c r="H47" s="6">
        <f t="shared" si="23"/>
        <v>1.9780000000000353E-3</v>
      </c>
      <c r="I47" s="6">
        <f t="shared" si="23"/>
        <v>1.0060000000000624E-3</v>
      </c>
      <c r="J47" s="6">
        <f t="shared" si="23"/>
        <v>8.1400000000009243E-4</v>
      </c>
      <c r="K47" s="6">
        <f t="shared" si="23"/>
        <v>8.399999999999519E-4</v>
      </c>
      <c r="L47" s="13"/>
      <c r="M47" s="13"/>
    </row>
    <row r="48" spans="1:13" x14ac:dyDescent="0.25">
      <c r="A48" s="11"/>
      <c r="B48" s="11"/>
      <c r="C48" t="s">
        <v>24</v>
      </c>
      <c r="D48" s="7">
        <f t="shared" ref="D48:K48" si="24">IF(AND(NOT(D47=""),NOT(ISBLANK(D47))),(D47/($L44*$M44))*1000,"")</f>
        <v>0.87433333333334728</v>
      </c>
      <c r="E48" s="7">
        <f t="shared" si="24"/>
        <v>0.22733333333328312</v>
      </c>
      <c r="F48" s="7">
        <f t="shared" si="24"/>
        <v>0.7123333333333518</v>
      </c>
      <c r="G48" s="7">
        <f t="shared" si="24"/>
        <v>0.24900000000001771</v>
      </c>
      <c r="H48" s="7">
        <f t="shared" si="24"/>
        <v>0.6593333333333451</v>
      </c>
      <c r="I48" s="7">
        <f t="shared" si="24"/>
        <v>0.33533333333335413</v>
      </c>
      <c r="J48" s="7">
        <f t="shared" si="24"/>
        <v>0.27133333333336412</v>
      </c>
      <c r="K48" s="7">
        <f t="shared" si="24"/>
        <v>0.27999999999998398</v>
      </c>
      <c r="L48" s="13"/>
      <c r="M48" s="13"/>
    </row>
    <row r="49" spans="1:13" x14ac:dyDescent="0.25">
      <c r="A49" s="11">
        <v>19</v>
      </c>
      <c r="B49" s="11">
        <v>66</v>
      </c>
      <c r="C49" t="s">
        <v>21</v>
      </c>
      <c r="F49" s="8">
        <v>424.3</v>
      </c>
      <c r="G49" s="8">
        <v>420.8</v>
      </c>
      <c r="H49" s="8">
        <v>422.8</v>
      </c>
      <c r="I49" s="10">
        <v>424</v>
      </c>
      <c r="J49" s="8">
        <v>425.1</v>
      </c>
      <c r="K49" s="8">
        <v>423.2</v>
      </c>
      <c r="L49" s="13">
        <v>5</v>
      </c>
      <c r="M49" s="13">
        <v>0.9</v>
      </c>
    </row>
    <row r="50" spans="1:13" x14ac:dyDescent="0.25">
      <c r="A50" s="11"/>
      <c r="B50" s="11"/>
      <c r="C50" t="s">
        <v>22</v>
      </c>
      <c r="D50" s="6"/>
      <c r="E50" s="6"/>
      <c r="F50" s="9">
        <v>1.0149030000000001</v>
      </c>
      <c r="G50" s="9">
        <v>1.0315209999999999</v>
      </c>
      <c r="H50" s="9">
        <v>1.023722</v>
      </c>
      <c r="I50" s="9">
        <v>1.0307770000000001</v>
      </c>
      <c r="J50" s="9">
        <v>1.031264</v>
      </c>
      <c r="K50" s="9">
        <v>1.026098</v>
      </c>
      <c r="L50" s="13"/>
      <c r="M50" s="13"/>
    </row>
    <row r="51" spans="1:13" x14ac:dyDescent="0.25">
      <c r="A51" s="11"/>
      <c r="B51" s="11"/>
      <c r="C51" t="s">
        <v>7</v>
      </c>
      <c r="D51" s="6"/>
      <c r="E51" s="6"/>
      <c r="F51" s="9">
        <v>1.0225880000000001</v>
      </c>
      <c r="G51" s="9">
        <v>1.033774</v>
      </c>
      <c r="H51" s="9">
        <v>1.0336860000000001</v>
      </c>
      <c r="I51" s="9">
        <v>1.0326059999999999</v>
      </c>
      <c r="J51" s="9">
        <v>1.034629</v>
      </c>
      <c r="K51" s="9">
        <v>1.028249</v>
      </c>
      <c r="L51" s="13"/>
      <c r="M51" s="13"/>
    </row>
    <row r="52" spans="1:13" x14ac:dyDescent="0.25">
      <c r="A52" s="11"/>
      <c r="B52" s="11"/>
      <c r="C52" t="s">
        <v>23</v>
      </c>
      <c r="D52" s="6" t="str">
        <f t="shared" ref="D52:K52" si="25">IF(AND(NOT(ISBLANK(D50)),NOT(ISBLANK(D51))),D51-D50,"")</f>
        <v/>
      </c>
      <c r="E52" s="6" t="str">
        <f t="shared" si="25"/>
        <v/>
      </c>
      <c r="F52" s="6">
        <f t="shared" si="25"/>
        <v>7.6849999999999419E-3</v>
      </c>
      <c r="G52" s="6">
        <f t="shared" si="25"/>
        <v>2.2530000000000605E-3</v>
      </c>
      <c r="H52" s="6">
        <f t="shared" si="25"/>
        <v>9.9640000000000839E-3</v>
      </c>
      <c r="I52" s="6">
        <f t="shared" si="25"/>
        <v>1.8289999999998585E-3</v>
      </c>
      <c r="J52" s="6">
        <f t="shared" si="25"/>
        <v>3.3650000000000624E-3</v>
      </c>
      <c r="K52" s="6">
        <f t="shared" si="25"/>
        <v>2.151000000000014E-3</v>
      </c>
      <c r="L52" s="13"/>
      <c r="M52" s="13"/>
    </row>
    <row r="53" spans="1:13" x14ac:dyDescent="0.25">
      <c r="A53" s="11"/>
      <c r="B53" s="11"/>
      <c r="C53" t="s">
        <v>24</v>
      </c>
      <c r="D53" s="7" t="str">
        <f t="shared" ref="D53:K53" si="26">IF(AND(NOT(D52=""),NOT(ISBLANK(D52))),(D52/($L49*$M49))*1000,"")</f>
        <v/>
      </c>
      <c r="E53" s="7" t="str">
        <f t="shared" si="26"/>
        <v/>
      </c>
      <c r="F53" s="7">
        <f t="shared" si="26"/>
        <v>1.707777777777765</v>
      </c>
      <c r="G53" s="7">
        <f t="shared" si="26"/>
        <v>0.50066666666668003</v>
      </c>
      <c r="H53" s="7">
        <f t="shared" si="26"/>
        <v>2.2142222222222405</v>
      </c>
      <c r="I53" s="7">
        <f t="shared" si="26"/>
        <v>0.40644444444441302</v>
      </c>
      <c r="J53" s="7">
        <f t="shared" si="26"/>
        <v>0.74777777777779164</v>
      </c>
      <c r="K53" s="7">
        <f t="shared" si="26"/>
        <v>0.47800000000000309</v>
      </c>
      <c r="L53" s="13"/>
      <c r="M53" s="13"/>
    </row>
    <row r="54" spans="1:13" x14ac:dyDescent="0.25">
      <c r="A54" s="11">
        <v>20</v>
      </c>
      <c r="B54" s="11">
        <v>72</v>
      </c>
      <c r="C54" t="s">
        <v>21</v>
      </c>
      <c r="F54" s="8">
        <v>417.9</v>
      </c>
      <c r="G54" s="8">
        <v>415.2</v>
      </c>
      <c r="H54" s="8">
        <v>417.3</v>
      </c>
      <c r="I54" s="10">
        <v>418.3</v>
      </c>
      <c r="J54" s="8">
        <v>419.7</v>
      </c>
      <c r="K54" s="8">
        <v>417.6</v>
      </c>
      <c r="L54" s="13">
        <v>5</v>
      </c>
      <c r="M54" s="13">
        <v>0.6</v>
      </c>
    </row>
    <row r="55" spans="1:13" x14ac:dyDescent="0.25">
      <c r="A55" s="11"/>
      <c r="B55" s="11"/>
      <c r="C55" t="s">
        <v>22</v>
      </c>
      <c r="D55" s="6"/>
      <c r="E55" s="6"/>
      <c r="F55" s="9">
        <v>1.0408660000000001</v>
      </c>
      <c r="G55" s="9">
        <v>1.04057</v>
      </c>
      <c r="H55" s="9">
        <v>1.0363549999999999</v>
      </c>
      <c r="I55" s="9">
        <v>1.0213730000000001</v>
      </c>
      <c r="J55" s="9">
        <v>1.026338</v>
      </c>
      <c r="K55" s="9">
        <v>1.0257069999999999</v>
      </c>
      <c r="L55" s="13"/>
      <c r="M55" s="13"/>
    </row>
    <row r="56" spans="1:13" x14ac:dyDescent="0.25">
      <c r="A56" s="11"/>
      <c r="B56" s="11"/>
      <c r="C56" t="s">
        <v>7</v>
      </c>
      <c r="D56" s="6"/>
      <c r="E56" s="6"/>
      <c r="F56" s="9">
        <v>1.0466</v>
      </c>
      <c r="G56" s="9">
        <v>1.0426550000000001</v>
      </c>
      <c r="H56" s="9">
        <v>1.044635</v>
      </c>
      <c r="I56" s="9">
        <v>1.022796</v>
      </c>
      <c r="J56" s="9">
        <v>1.029304</v>
      </c>
      <c r="K56" s="9">
        <v>1.027555</v>
      </c>
      <c r="L56" s="13"/>
      <c r="M56" s="13"/>
    </row>
    <row r="57" spans="1:13" x14ac:dyDescent="0.25">
      <c r="A57" s="11"/>
      <c r="B57" s="11"/>
      <c r="C57" t="s">
        <v>23</v>
      </c>
      <c r="D57" s="6" t="str">
        <f t="shared" ref="D57:K57" si="27">IF(AND(NOT(ISBLANK(D55)),NOT(ISBLANK(D56))),D56-D55,"")</f>
        <v/>
      </c>
      <c r="E57" s="6" t="str">
        <f t="shared" si="27"/>
        <v/>
      </c>
      <c r="F57" s="6">
        <f t="shared" si="27"/>
        <v>5.7339999999999058E-3</v>
      </c>
      <c r="G57" s="6">
        <f t="shared" si="27"/>
        <v>2.0850000000001145E-3</v>
      </c>
      <c r="H57" s="6">
        <f t="shared" si="27"/>
        <v>8.2800000000000651E-3</v>
      </c>
      <c r="I57" s="6">
        <f t="shared" si="27"/>
        <v>1.4229999999999521E-3</v>
      </c>
      <c r="J57" s="6">
        <f t="shared" si="27"/>
        <v>2.9660000000000242E-3</v>
      </c>
      <c r="K57" s="6">
        <f t="shared" si="27"/>
        <v>1.8480000000000718E-3</v>
      </c>
      <c r="L57" s="13"/>
      <c r="M57" s="13"/>
    </row>
    <row r="58" spans="1:13" x14ac:dyDescent="0.25">
      <c r="A58" s="11"/>
      <c r="B58" s="11"/>
      <c r="C58" t="s">
        <v>24</v>
      </c>
      <c r="D58" s="7" t="str">
        <f t="shared" ref="D58:K58" si="28">IF(AND(NOT(D57=""),NOT(ISBLANK(D57))),(D57/($L54*$M54))*1000,"")</f>
        <v/>
      </c>
      <c r="E58" s="7" t="str">
        <f t="shared" si="28"/>
        <v/>
      </c>
      <c r="F58" s="7">
        <f t="shared" si="28"/>
        <v>1.911333333333302</v>
      </c>
      <c r="G58" s="7">
        <f t="shared" si="28"/>
        <v>0.69500000000003814</v>
      </c>
      <c r="H58" s="7">
        <f t="shared" si="28"/>
        <v>2.7600000000000215</v>
      </c>
      <c r="I58" s="7">
        <f t="shared" si="28"/>
        <v>0.47433333333331734</v>
      </c>
      <c r="J58" s="7">
        <f t="shared" si="28"/>
        <v>0.9886666666666748</v>
      </c>
      <c r="K58" s="7">
        <f t="shared" si="28"/>
        <v>0.61600000000002397</v>
      </c>
      <c r="L58" s="13"/>
      <c r="M58" s="13"/>
    </row>
    <row r="59" spans="1:13" x14ac:dyDescent="0.25">
      <c r="A59" s="11">
        <v>23</v>
      </c>
      <c r="B59" s="11">
        <v>84</v>
      </c>
      <c r="C59" t="s">
        <v>21</v>
      </c>
      <c r="H59" s="8">
        <v>408.5</v>
      </c>
      <c r="I59" s="10">
        <v>410.8</v>
      </c>
      <c r="J59" s="8">
        <v>412.3</v>
      </c>
      <c r="K59" s="8">
        <v>410.8</v>
      </c>
      <c r="L59" s="13">
        <v>5</v>
      </c>
      <c r="M59" s="13">
        <v>0.9</v>
      </c>
    </row>
    <row r="60" spans="1:13" x14ac:dyDescent="0.25">
      <c r="A60" s="11"/>
      <c r="B60" s="11"/>
      <c r="C60" t="s">
        <v>22</v>
      </c>
      <c r="D60" s="6"/>
      <c r="E60" s="6"/>
      <c r="F60" s="6"/>
      <c r="G60" s="6"/>
      <c r="H60" s="9">
        <v>1.025126</v>
      </c>
      <c r="I60" s="9">
        <v>1.0406219999999999</v>
      </c>
      <c r="J60" s="9">
        <v>1.026349</v>
      </c>
      <c r="K60" s="9">
        <v>1.033569</v>
      </c>
      <c r="L60" s="13"/>
      <c r="M60" s="13"/>
    </row>
    <row r="61" spans="1:13" x14ac:dyDescent="0.25">
      <c r="A61" s="11"/>
      <c r="B61" s="11"/>
      <c r="C61" t="s">
        <v>7</v>
      </c>
      <c r="D61" s="6"/>
      <c r="E61" s="6"/>
      <c r="F61" s="6"/>
      <c r="G61" s="6"/>
      <c r="H61" s="9">
        <v>1.045615</v>
      </c>
      <c r="I61" s="9">
        <v>1.043215</v>
      </c>
      <c r="J61" s="9">
        <v>1.0339449999999999</v>
      </c>
      <c r="K61" s="9">
        <v>1.037785</v>
      </c>
      <c r="L61" s="13"/>
      <c r="M61" s="13"/>
    </row>
    <row r="62" spans="1:13" x14ac:dyDescent="0.25">
      <c r="A62" s="11"/>
      <c r="B62" s="11"/>
      <c r="C62" t="s">
        <v>23</v>
      </c>
      <c r="D62" s="6" t="str">
        <f t="shared" ref="D62:K62" si="29">IF(AND(NOT(ISBLANK(D60)),NOT(ISBLANK(D61))),D61-D60,"")</f>
        <v/>
      </c>
      <c r="E62" s="6" t="str">
        <f t="shared" si="29"/>
        <v/>
      </c>
      <c r="F62" s="6" t="str">
        <f t="shared" si="29"/>
        <v/>
      </c>
      <c r="G62" s="6" t="str">
        <f t="shared" si="29"/>
        <v/>
      </c>
      <c r="H62" s="6">
        <f t="shared" si="29"/>
        <v>2.0488999999999979E-2</v>
      </c>
      <c r="I62" s="6">
        <f t="shared" si="29"/>
        <v>2.5930000000000675E-3</v>
      </c>
      <c r="J62" s="6">
        <f t="shared" si="29"/>
        <v>7.5959999999999361E-3</v>
      </c>
      <c r="K62" s="6">
        <f t="shared" si="29"/>
        <v>4.2159999999999975E-3</v>
      </c>
      <c r="L62" s="13"/>
      <c r="M62" s="13"/>
    </row>
    <row r="63" spans="1:13" x14ac:dyDescent="0.25">
      <c r="A63" s="11"/>
      <c r="B63" s="11"/>
      <c r="C63" t="s">
        <v>24</v>
      </c>
      <c r="D63" s="7" t="str">
        <f t="shared" ref="D63:K63" si="30">IF(AND(NOT(D62=""),NOT(ISBLANK(D62))),(D62/($L59*$M59))*1000,"")</f>
        <v/>
      </c>
      <c r="E63" s="7" t="str">
        <f t="shared" si="30"/>
        <v/>
      </c>
      <c r="F63" s="7" t="str">
        <f t="shared" si="30"/>
        <v/>
      </c>
      <c r="G63" s="7" t="str">
        <f t="shared" si="30"/>
        <v/>
      </c>
      <c r="H63" s="7">
        <f t="shared" si="30"/>
        <v>4.5531111111111064</v>
      </c>
      <c r="I63" s="7">
        <f t="shared" si="30"/>
        <v>0.57622222222223718</v>
      </c>
      <c r="J63" s="7">
        <f t="shared" si="30"/>
        <v>1.6879999999999857</v>
      </c>
      <c r="K63" s="7">
        <f t="shared" si="30"/>
        <v>0.93688888888888833</v>
      </c>
      <c r="L63" s="13"/>
      <c r="M63" s="13"/>
    </row>
    <row r="64" spans="1:13" x14ac:dyDescent="0.25">
      <c r="A64" s="11">
        <v>24</v>
      </c>
      <c r="B64" s="11">
        <v>96</v>
      </c>
      <c r="C64" t="s">
        <v>21</v>
      </c>
      <c r="H64" s="8">
        <v>403.4</v>
      </c>
      <c r="I64" s="10">
        <v>404.9</v>
      </c>
      <c r="J64" s="8">
        <v>406.3</v>
      </c>
      <c r="K64" s="8">
        <v>404.8</v>
      </c>
      <c r="L64" s="13">
        <v>5</v>
      </c>
      <c r="M64" s="13">
        <v>0.6</v>
      </c>
    </row>
    <row r="65" spans="1:13" x14ac:dyDescent="0.25">
      <c r="A65" s="11"/>
      <c r="B65" s="11"/>
      <c r="C65" t="s">
        <v>22</v>
      </c>
      <c r="D65" s="6"/>
      <c r="E65" s="6"/>
      <c r="F65" s="6"/>
      <c r="G65" s="6"/>
      <c r="H65" s="9">
        <v>1.034346</v>
      </c>
      <c r="I65" s="9">
        <v>1.021576</v>
      </c>
      <c r="J65" s="9">
        <v>1.0318590000000001</v>
      </c>
      <c r="K65" s="9">
        <v>1.026573</v>
      </c>
      <c r="L65" s="13"/>
      <c r="M65" s="13"/>
    </row>
    <row r="66" spans="1:13" x14ac:dyDescent="0.25">
      <c r="A66" s="11"/>
      <c r="B66" s="11"/>
      <c r="C66" t="s">
        <v>7</v>
      </c>
      <c r="D66" s="6"/>
      <c r="E66" s="6"/>
      <c r="F66" s="6"/>
      <c r="G66" s="6"/>
      <c r="H66" s="9">
        <v>1.0446660000000001</v>
      </c>
      <c r="I66" s="9">
        <v>1.023909</v>
      </c>
      <c r="J66" s="9">
        <v>1.0374639999999999</v>
      </c>
      <c r="K66" s="9">
        <v>1.0296069999999999</v>
      </c>
      <c r="L66" s="13"/>
      <c r="M66" s="13"/>
    </row>
    <row r="67" spans="1:13" x14ac:dyDescent="0.25">
      <c r="A67" s="11"/>
      <c r="B67" s="11"/>
      <c r="C67" t="s">
        <v>23</v>
      </c>
      <c r="D67" s="6" t="str">
        <f t="shared" ref="D67:K67" si="31">IF(AND(NOT(ISBLANK(D65)),NOT(ISBLANK(D66))),D66-D65,"")</f>
        <v/>
      </c>
      <c r="E67" s="6" t="str">
        <f t="shared" si="31"/>
        <v/>
      </c>
      <c r="F67" s="6" t="str">
        <f t="shared" si="31"/>
        <v/>
      </c>
      <c r="G67" s="6" t="str">
        <f t="shared" si="31"/>
        <v/>
      </c>
      <c r="H67" s="6">
        <f t="shared" si="31"/>
        <v>1.0320000000000107E-2</v>
      </c>
      <c r="I67" s="6">
        <f t="shared" si="31"/>
        <v>2.3329999999999185E-3</v>
      </c>
      <c r="J67" s="6">
        <f t="shared" si="31"/>
        <v>5.6049999999998601E-3</v>
      </c>
      <c r="K67" s="6">
        <f t="shared" si="31"/>
        <v>3.0339999999999812E-3</v>
      </c>
      <c r="L67" s="13"/>
      <c r="M67" s="13"/>
    </row>
    <row r="68" spans="1:13" x14ac:dyDescent="0.25">
      <c r="A68" s="11"/>
      <c r="B68" s="11"/>
      <c r="C68" t="s">
        <v>24</v>
      </c>
      <c r="D68" s="7" t="str">
        <f t="shared" ref="D68:K68" si="32">IF(AND(NOT(D67=""),NOT(ISBLANK(D67))),(D67/($L64*$M64))*1000,"")</f>
        <v/>
      </c>
      <c r="E68" s="7" t="str">
        <f t="shared" si="32"/>
        <v/>
      </c>
      <c r="F68" s="7" t="str">
        <f t="shared" si="32"/>
        <v/>
      </c>
      <c r="G68" s="7" t="str">
        <f t="shared" si="32"/>
        <v/>
      </c>
      <c r="H68" s="7">
        <f t="shared" si="32"/>
        <v>3.4400000000000355</v>
      </c>
      <c r="I68" s="7">
        <f t="shared" si="32"/>
        <v>0.77766666666663953</v>
      </c>
      <c r="J68" s="7">
        <f t="shared" si="32"/>
        <v>1.8683333333332868</v>
      </c>
      <c r="K68" s="7">
        <f t="shared" si="32"/>
        <v>1.011333333333327</v>
      </c>
      <c r="L68" s="13"/>
      <c r="M68" s="13"/>
    </row>
    <row r="69" spans="1:13" x14ac:dyDescent="0.25">
      <c r="A69" s="11">
        <v>26</v>
      </c>
      <c r="B69" s="11">
        <v>120</v>
      </c>
      <c r="C69" t="s">
        <v>21</v>
      </c>
      <c r="J69" s="8">
        <v>398.6</v>
      </c>
      <c r="K69" s="8">
        <v>397.1</v>
      </c>
      <c r="L69" s="13">
        <v>5</v>
      </c>
      <c r="M69" s="13">
        <v>0.6</v>
      </c>
    </row>
    <row r="70" spans="1:13" x14ac:dyDescent="0.25">
      <c r="A70" s="11"/>
      <c r="B70" s="11"/>
      <c r="C70" t="s">
        <v>22</v>
      </c>
      <c r="D70" s="6"/>
      <c r="E70" s="6"/>
      <c r="F70" s="6"/>
      <c r="G70" s="6"/>
      <c r="H70" s="6"/>
      <c r="I70" s="6"/>
      <c r="J70" s="9">
        <v>1.01712</v>
      </c>
      <c r="K70" s="9">
        <v>1.0279259999999999</v>
      </c>
      <c r="L70" s="13"/>
      <c r="M70" s="13"/>
    </row>
    <row r="71" spans="1:13" x14ac:dyDescent="0.25">
      <c r="A71" s="11"/>
      <c r="B71" s="11"/>
      <c r="C71" t="s">
        <v>7</v>
      </c>
      <c r="D71" s="6"/>
      <c r="E71" s="6"/>
      <c r="F71" s="6"/>
      <c r="G71" s="6"/>
      <c r="H71" s="6"/>
      <c r="I71" s="6"/>
      <c r="J71" s="9">
        <v>1.0248090000000001</v>
      </c>
      <c r="K71" s="9">
        <v>1.0320309999999999</v>
      </c>
      <c r="L71" s="13"/>
      <c r="M71" s="13"/>
    </row>
    <row r="72" spans="1:13" x14ac:dyDescent="0.25">
      <c r="A72" s="11"/>
      <c r="B72" s="11"/>
      <c r="C72" t="s">
        <v>23</v>
      </c>
      <c r="D72" s="6" t="str">
        <f t="shared" ref="D72:I72" si="33">IF(AND(NOT(ISBLANK(D70)),NOT(ISBLANK(D71))),D71-D70,"")</f>
        <v/>
      </c>
      <c r="E72" s="6" t="str">
        <f t="shared" si="33"/>
        <v/>
      </c>
      <c r="F72" s="6" t="str">
        <f t="shared" si="33"/>
        <v/>
      </c>
      <c r="G72" s="6" t="str">
        <f t="shared" si="33"/>
        <v/>
      </c>
      <c r="H72" s="6" t="str">
        <f t="shared" si="33"/>
        <v/>
      </c>
      <c r="I72" s="6" t="str">
        <f t="shared" si="33"/>
        <v/>
      </c>
      <c r="J72" s="6">
        <f t="shared" ref="J72:K72" si="34">IF(AND(NOT(ISBLANK(J70)),NOT(ISBLANK(J71))),J71-J70,"")</f>
        <v>7.6890000000000569E-3</v>
      </c>
      <c r="K72" s="6">
        <f t="shared" si="34"/>
        <v>4.1050000000000253E-3</v>
      </c>
      <c r="L72" s="13"/>
      <c r="M72" s="13"/>
    </row>
    <row r="73" spans="1:13" x14ac:dyDescent="0.25">
      <c r="A73" s="11"/>
      <c r="B73" s="11"/>
      <c r="C73" t="s">
        <v>24</v>
      </c>
      <c r="D73" s="7" t="str">
        <f t="shared" ref="D73:K73" si="35">IF(AND(NOT(D72=""),NOT(ISBLANK(D72))),(D72/($L69*$M69))*1000,"")</f>
        <v/>
      </c>
      <c r="E73" s="7" t="str">
        <f t="shared" si="35"/>
        <v/>
      </c>
      <c r="F73" s="7" t="str">
        <f t="shared" si="35"/>
        <v/>
      </c>
      <c r="G73" s="7" t="str">
        <f t="shared" si="35"/>
        <v/>
      </c>
      <c r="H73" s="7" t="str">
        <f t="shared" si="35"/>
        <v/>
      </c>
      <c r="I73" s="7" t="str">
        <f t="shared" si="35"/>
        <v/>
      </c>
      <c r="J73" s="7">
        <f t="shared" si="35"/>
        <v>2.5630000000000188</v>
      </c>
      <c r="K73" s="7">
        <f t="shared" si="35"/>
        <v>1.3683333333333418</v>
      </c>
      <c r="L73" s="13"/>
      <c r="M73" s="13"/>
    </row>
    <row r="74" spans="1:13" x14ac:dyDescent="0.25">
      <c r="A74" s="11">
        <v>28</v>
      </c>
      <c r="B74" s="11">
        <v>144</v>
      </c>
      <c r="C74" t="s">
        <v>21</v>
      </c>
      <c r="K74" s="8">
        <v>388.3</v>
      </c>
      <c r="L74" s="13">
        <v>5</v>
      </c>
      <c r="M74" s="13">
        <v>0.6</v>
      </c>
    </row>
    <row r="75" spans="1:13" x14ac:dyDescent="0.25">
      <c r="A75" s="11"/>
      <c r="B75" s="11"/>
      <c r="C75" t="s">
        <v>22</v>
      </c>
      <c r="D75" s="6"/>
      <c r="E75" s="6"/>
      <c r="F75" s="6"/>
      <c r="G75" s="6"/>
      <c r="H75" s="6"/>
      <c r="I75" s="6"/>
      <c r="J75" s="6"/>
      <c r="K75" s="9">
        <v>1.040178</v>
      </c>
      <c r="L75" s="13"/>
      <c r="M75" s="13"/>
    </row>
    <row r="76" spans="1:13" x14ac:dyDescent="0.25">
      <c r="A76" s="11"/>
      <c r="B76" s="11"/>
      <c r="C76" t="s">
        <v>7</v>
      </c>
      <c r="D76" s="6"/>
      <c r="E76" s="6"/>
      <c r="F76" s="6"/>
      <c r="G76" s="6"/>
      <c r="H76" s="6"/>
      <c r="I76" s="6"/>
      <c r="J76" s="6"/>
      <c r="K76" s="9">
        <v>1.044977</v>
      </c>
      <c r="L76" s="13"/>
      <c r="M76" s="13"/>
    </row>
    <row r="77" spans="1:13" x14ac:dyDescent="0.25">
      <c r="A77" s="11"/>
      <c r="B77" s="11"/>
      <c r="C77" t="s">
        <v>23</v>
      </c>
      <c r="D77" s="6" t="str">
        <f>IF(AND(NOT(ISBLANK(D74)),NOT(ISBLANK(D75)),NOT(ISBLANK(D76))),((D76-D75)/#REF!)/$M74,"")</f>
        <v/>
      </c>
      <c r="E77" s="6" t="str">
        <f>IF(AND(NOT(ISBLANK(E74)),NOT(ISBLANK(E75)),NOT(ISBLANK(E76))),((E76-E75)/#REF!)/$M74,"")</f>
        <v/>
      </c>
      <c r="F77" s="6" t="str">
        <f>IF(AND(NOT(ISBLANK(F74)),NOT(ISBLANK(F75)),NOT(ISBLANK(F76))),((F76-F75)/#REF!)/$M74,"")</f>
        <v/>
      </c>
      <c r="G77" s="6" t="str">
        <f>IF(AND(NOT(ISBLANK(G74)),NOT(ISBLANK(G75)),NOT(ISBLANK(G76))),((G76-G75)/#REF!)/$M74,"")</f>
        <v/>
      </c>
      <c r="H77" s="6" t="str">
        <f>IF(AND(NOT(ISBLANK(H74)),NOT(ISBLANK(H75)),NOT(ISBLANK(H76))),((H76-H75)/#REF!)/$M74,"")</f>
        <v/>
      </c>
      <c r="I77" s="6" t="str">
        <f>IF(AND(NOT(ISBLANK(I74)),NOT(ISBLANK(I75)),NOT(ISBLANK(I76))),((I76-I75)/#REF!)/$M74,"")</f>
        <v/>
      </c>
      <c r="J77" s="6" t="str">
        <f>IF(AND(NOT(ISBLANK(J74)),NOT(ISBLANK(J75)),NOT(ISBLANK(J76))),((J76-J75)/#REF!)/$M74,"")</f>
        <v/>
      </c>
      <c r="K77" s="6">
        <f>IF(AND(NOT(ISBLANK(K75)),NOT(ISBLANK(K76))),K76-K75,"")</f>
        <v>4.7989999999999977E-3</v>
      </c>
      <c r="L77" s="13"/>
      <c r="M77" s="13"/>
    </row>
    <row r="78" spans="1:13" x14ac:dyDescent="0.25">
      <c r="A78" s="11"/>
      <c r="B78" s="11"/>
      <c r="C78" t="s">
        <v>24</v>
      </c>
      <c r="D78" s="7" t="str">
        <f t="shared" ref="D78:K78" si="36">IF(AND(NOT(D77=""),NOT(ISBLANK(D77))),(D77/($L74*$M74))*1000,"")</f>
        <v/>
      </c>
      <c r="E78" s="7" t="str">
        <f t="shared" si="36"/>
        <v/>
      </c>
      <c r="F78" s="7" t="str">
        <f t="shared" si="36"/>
        <v/>
      </c>
      <c r="G78" s="7" t="str">
        <f t="shared" si="36"/>
        <v/>
      </c>
      <c r="H78" s="7" t="str">
        <f t="shared" si="36"/>
        <v/>
      </c>
      <c r="I78" s="7" t="str">
        <f t="shared" si="36"/>
        <v/>
      </c>
      <c r="J78" s="7" t="str">
        <f t="shared" si="36"/>
        <v/>
      </c>
      <c r="K78" s="7">
        <f t="shared" si="36"/>
        <v>1.5996666666666659</v>
      </c>
      <c r="L78" s="13"/>
      <c r="M78" s="13"/>
    </row>
  </sheetData>
  <mergeCells count="61">
    <mergeCell ref="L74:L78"/>
    <mergeCell ref="M74:M78"/>
    <mergeCell ref="L64:L68"/>
    <mergeCell ref="M64:M68"/>
    <mergeCell ref="L69:L73"/>
    <mergeCell ref="M69:M73"/>
    <mergeCell ref="M49:M53"/>
    <mergeCell ref="L54:L58"/>
    <mergeCell ref="M54:M58"/>
    <mergeCell ref="L59:L63"/>
    <mergeCell ref="M59:M63"/>
    <mergeCell ref="M34:M38"/>
    <mergeCell ref="L39:L43"/>
    <mergeCell ref="M39:M43"/>
    <mergeCell ref="L44:L48"/>
    <mergeCell ref="M44:M48"/>
    <mergeCell ref="M19:M23"/>
    <mergeCell ref="L24:L28"/>
    <mergeCell ref="M24:M28"/>
    <mergeCell ref="L29:L33"/>
    <mergeCell ref="M29:M33"/>
    <mergeCell ref="M4:M8"/>
    <mergeCell ref="L9:L13"/>
    <mergeCell ref="M9:M13"/>
    <mergeCell ref="L14:L18"/>
    <mergeCell ref="M14:M18"/>
    <mergeCell ref="L4:L8"/>
    <mergeCell ref="L19:L23"/>
    <mergeCell ref="L34:L38"/>
    <mergeCell ref="L49:L53"/>
    <mergeCell ref="A24:A28"/>
    <mergeCell ref="A29:A33"/>
    <mergeCell ref="A34:A38"/>
    <mergeCell ref="A39:A43"/>
    <mergeCell ref="A44:A48"/>
    <mergeCell ref="D2:K2"/>
    <mergeCell ref="A4:A8"/>
    <mergeCell ref="A9:A13"/>
    <mergeCell ref="A14:A18"/>
    <mergeCell ref="A19:A23"/>
    <mergeCell ref="B4:B8"/>
    <mergeCell ref="B9:B13"/>
    <mergeCell ref="B14:B18"/>
    <mergeCell ref="B19:B23"/>
    <mergeCell ref="B24:B28"/>
    <mergeCell ref="A54:A58"/>
    <mergeCell ref="A59:A63"/>
    <mergeCell ref="A64:A68"/>
    <mergeCell ref="A69:A73"/>
    <mergeCell ref="A49:A53"/>
    <mergeCell ref="B29:B33"/>
    <mergeCell ref="B34:B38"/>
    <mergeCell ref="A74:A78"/>
    <mergeCell ref="B69:B73"/>
    <mergeCell ref="B74:B78"/>
    <mergeCell ref="B39:B43"/>
    <mergeCell ref="B44:B48"/>
    <mergeCell ref="B49:B53"/>
    <mergeCell ref="B54:B58"/>
    <mergeCell ref="B59:B63"/>
    <mergeCell ref="B64:B68"/>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A1"/>
  <sheetViews>
    <sheetView workbookViewId="0">
      <selection activeCell="A3" sqref="A3"/>
    </sheetView>
  </sheetViews>
  <sheetFormatPr baseColWidth="10" defaultRowHeight="15" x14ac:dyDescent="0.25"/>
  <sheetData>
    <row r="1" spans="1:1" ht="22.5" x14ac:dyDescent="0.3">
      <c r="A1" s="1" t="s">
        <v>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
  <sheetViews>
    <sheetView workbookViewId="0">
      <selection activeCell="C25" sqref="C25"/>
    </sheetView>
  </sheetViews>
  <sheetFormatPr baseColWidth="10" defaultRowHeight="15" x14ac:dyDescent="0.25"/>
  <sheetData>
    <row r="1" spans="1:1" ht="22.5" x14ac:dyDescent="0.3">
      <c r="A1" s="1" t="s">
        <v>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Info</vt:lpstr>
      <vt:lpstr>Verlauf</vt:lpstr>
      <vt:lpstr>Ende</vt:lpstr>
      <vt:lpstr>Wäsche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Koenig</dc:creator>
  <cp:lastModifiedBy>Steven Koenig</cp:lastModifiedBy>
  <dcterms:created xsi:type="dcterms:W3CDTF">2013-06-17T08:35:42Z</dcterms:created>
  <dcterms:modified xsi:type="dcterms:W3CDTF">2013-06-27T15:20:37Z</dcterms:modified>
</cp:coreProperties>
</file>