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95" windowHeight="8085"/>
  </bookViews>
  <sheets>
    <sheet name="Info" sheetId="1" r:id="rId1"/>
    <sheet name="calib" sheetId="2" r:id="rId2"/>
    <sheet name="smp_1" sheetId="3" r:id="rId3"/>
    <sheet name="calib_l" sheetId="7" r:id="rId4"/>
    <sheet name="smp_1_l" sheetId="6" r:id="rId5"/>
  </sheets>
  <calcPr calcId="145621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3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3" i="2"/>
  <c r="F4" i="2"/>
  <c r="F5" i="2"/>
  <c r="F29" i="2"/>
  <c r="F30" i="2"/>
  <c r="F31" i="2"/>
  <c r="F32" i="2"/>
  <c r="F6" i="2"/>
  <c r="F7" i="2"/>
  <c r="F8" i="2"/>
  <c r="F33" i="2"/>
  <c r="F34" i="2"/>
  <c r="F35" i="2"/>
  <c r="F36" i="2"/>
  <c r="F9" i="2"/>
  <c r="F10" i="2"/>
  <c r="F11" i="2"/>
  <c r="F37" i="2"/>
  <c r="F38" i="2"/>
  <c r="F12" i="2"/>
  <c r="F13" i="2"/>
  <c r="F14" i="2"/>
  <c r="F39" i="2"/>
  <c r="F40" i="2"/>
  <c r="F71" i="2"/>
  <c r="F73" i="2"/>
  <c r="F15" i="2"/>
  <c r="F16" i="2"/>
  <c r="F17" i="2"/>
  <c r="F41" i="2"/>
  <c r="F42" i="2"/>
  <c r="F75" i="2"/>
  <c r="F18" i="2"/>
  <c r="F19" i="2"/>
  <c r="F20" i="2"/>
  <c r="F43" i="2"/>
  <c r="F44" i="2"/>
  <c r="F21" i="2"/>
  <c r="F22" i="2"/>
  <c r="F23" i="2"/>
  <c r="F45" i="2"/>
  <c r="F46" i="2"/>
  <c r="F24" i="2"/>
  <c r="F25" i="2"/>
  <c r="F26" i="2"/>
  <c r="F47" i="2"/>
  <c r="F48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2" i="2"/>
  <c r="F74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</calcChain>
</file>

<file path=xl/comments1.xml><?xml version="1.0" encoding="utf-8"?>
<comments xmlns="http://schemas.openxmlformats.org/spreadsheetml/2006/main">
  <authors>
    <author>Steven Koenig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Werte kleiner 0 werden auf 0 gesetzt</t>
        </r>
      </text>
    </comment>
  </commentList>
</comments>
</file>

<file path=xl/sharedStrings.xml><?xml version="1.0" encoding="utf-8"?>
<sst xmlns="http://schemas.openxmlformats.org/spreadsheetml/2006/main" count="896" uniqueCount="142">
  <si>
    <t>Hinweise</t>
  </si>
  <si>
    <t>calib</t>
  </si>
  <si>
    <t>smp_1</t>
  </si>
  <si>
    <t>IS1r2rez</t>
  </si>
  <si>
    <t>IS1r2pmp</t>
  </si>
  <si>
    <t>A</t>
  </si>
  <si>
    <t>B</t>
  </si>
  <si>
    <t>C</t>
  </si>
  <si>
    <t>D</t>
  </si>
  <si>
    <t>E</t>
  </si>
  <si>
    <t>F</t>
  </si>
  <si>
    <t>G</t>
  </si>
  <si>
    <t>H</t>
  </si>
  <si>
    <t>Platte</t>
  </si>
  <si>
    <t>Glucosekonzentration in mg/l</t>
  </si>
  <si>
    <t>418 nm</t>
  </si>
  <si>
    <t>Absorption (dimensionslos) bei einer Wellenlänge von</t>
  </si>
  <si>
    <t>480 nm</t>
  </si>
  <si>
    <t>Position</t>
  </si>
  <si>
    <t>x</t>
  </si>
  <si>
    <t>y</t>
  </si>
  <si>
    <t>calib_l</t>
  </si>
  <si>
    <t>smp_1_l</t>
  </si>
  <si>
    <t>Layout der Platte mit den Kalibrierstandards</t>
  </si>
  <si>
    <t>Layout der Platten IS1r2pmp und IS1r2rez</t>
  </si>
  <si>
    <t>Xyl1.A07</t>
  </si>
  <si>
    <t>Xyl1.C04</t>
  </si>
  <si>
    <t>Xyl1.F04</t>
  </si>
  <si>
    <t>Xyl2.B07</t>
  </si>
  <si>
    <t>Xyl1.A10</t>
  </si>
  <si>
    <t>Xyl1.F01</t>
  </si>
  <si>
    <t>Xyl1.G05</t>
  </si>
  <si>
    <t>Xyl2.A09</t>
  </si>
  <si>
    <t>Xyl1.F10</t>
  </si>
  <si>
    <t>Xyl1.H10</t>
  </si>
  <si>
    <t>Xyl2.C05</t>
  </si>
  <si>
    <t>Xyl1.C05</t>
  </si>
  <si>
    <t>Xyl1.F08</t>
  </si>
  <si>
    <t>Xyl2.B08</t>
  </si>
  <si>
    <t>Xyl1.B04</t>
  </si>
  <si>
    <t>Xyl1.F02</t>
  </si>
  <si>
    <t>Xyl1.G11</t>
  </si>
  <si>
    <t>Xyl1.C01</t>
  </si>
  <si>
    <t>Xyl2.A01</t>
  </si>
  <si>
    <t>Xyl2.C07</t>
  </si>
  <si>
    <t>Xyl1.A12</t>
  </si>
  <si>
    <t>Xyl1.C10</t>
  </si>
  <si>
    <t>Xyl1.F09</t>
  </si>
  <si>
    <t>Xyl2.C04</t>
  </si>
  <si>
    <t>Xyl1.B05</t>
  </si>
  <si>
    <t>Xyl1.F03</t>
  </si>
  <si>
    <t>Xyl2.A02</t>
  </si>
  <si>
    <t>Xyl1.G07</t>
  </si>
  <si>
    <t>Xyl2.A06</t>
  </si>
  <si>
    <t>Xyl2.C09</t>
  </si>
  <si>
    <t>Xyl1.B07</t>
  </si>
  <si>
    <t>Xyl1.C12</t>
  </si>
  <si>
    <t>Xyl1.B10</t>
  </si>
  <si>
    <t>Xyl2.A05</t>
  </si>
  <si>
    <t>Xyl1.G09</t>
  </si>
  <si>
    <t>Xyl2.C10</t>
  </si>
  <si>
    <t>Xyl1.D02</t>
  </si>
  <si>
    <t>Xyl2.C12</t>
  </si>
  <si>
    <t>Xyl1.B11</t>
  </si>
  <si>
    <t>Xyl1.C07</t>
  </si>
  <si>
    <t>Xyl2.C11</t>
  </si>
  <si>
    <t>Xyl1.D04</t>
  </si>
  <si>
    <t>Xyl2.D02</t>
  </si>
  <si>
    <t>Xyl1.C02</t>
  </si>
  <si>
    <t>Xyl2.A07</t>
  </si>
  <si>
    <t>Xyl1.E03</t>
  </si>
  <si>
    <t>Xyl1.H03</t>
  </si>
  <si>
    <t>Xyl2.B12</t>
  </si>
  <si>
    <t>Xyl2.D01</t>
  </si>
  <si>
    <t>Xyl1.D12</t>
  </si>
  <si>
    <t>Medium</t>
  </si>
  <si>
    <t>Xyl2.A08</t>
  </si>
  <si>
    <t>Xyl1.E07</t>
  </si>
  <si>
    <t>Xyl1.H08</t>
  </si>
  <si>
    <t>Wasser</t>
  </si>
  <si>
    <t>Layout der Platte IS1r2pmp</t>
  </si>
  <si>
    <t>Xyl2.B10</t>
  </si>
  <si>
    <t>Xyl1.A03</t>
  </si>
  <si>
    <t>Xyl2.A04</t>
  </si>
  <si>
    <t>Xyl1.F12</t>
  </si>
  <si>
    <t>Xyl1.H01</t>
  </si>
  <si>
    <t>Xyl1.B03</t>
  </si>
  <si>
    <t>Xyl1.E01</t>
  </si>
  <si>
    <t>Xyl1.H12</t>
  </si>
  <si>
    <t>Xyl1.A05</t>
  </si>
  <si>
    <t>Xyl1.D01</t>
  </si>
  <si>
    <t>Xyl1.H04</t>
  </si>
  <si>
    <t>Xyl1.G01</t>
  </si>
  <si>
    <t>Xyl2.C06</t>
  </si>
  <si>
    <t>Xyl1.B08</t>
  </si>
  <si>
    <t>Xyl1.E02</t>
  </si>
  <si>
    <t>Xyl2.A12</t>
  </si>
  <si>
    <t>Xyl1.A06</t>
  </si>
  <si>
    <t>Xyl1.D08</t>
  </si>
  <si>
    <t>Xyl1.H07</t>
  </si>
  <si>
    <t>Xyl1.G02</t>
  </si>
  <si>
    <t>Xyl2.B01</t>
  </si>
  <si>
    <t>Xyl1.D09</t>
  </si>
  <si>
    <t>Xyl1.H09</t>
  </si>
  <si>
    <t>Xyl1.G03</t>
  </si>
  <si>
    <t>Xyl1.F06</t>
  </si>
  <si>
    <t>Xyl1.A08</t>
  </si>
  <si>
    <t>Xyl1.D10</t>
  </si>
  <si>
    <t>Xyl1.F05</t>
  </si>
  <si>
    <t>Xyl2.B04</t>
  </si>
  <si>
    <t>Xyl1.A09</t>
  </si>
  <si>
    <t>Xyl1.H11</t>
  </si>
  <si>
    <t>Xyl2.D03</t>
  </si>
  <si>
    <t>Xyl1.A11</t>
  </si>
  <si>
    <t>Layout der Platte IS1r2rez</t>
  </si>
  <si>
    <t>Layout der Kalibrierplatte für den Glucose-Assay der zentrifugierten Überstände aus IS1r2</t>
  </si>
  <si>
    <t>MR 1</t>
  </si>
  <si>
    <t>MR 2</t>
  </si>
  <si>
    <t>MR 3</t>
  </si>
  <si>
    <t>MR 4</t>
  </si>
  <si>
    <t>MR 5</t>
  </si>
  <si>
    <t>MR 6</t>
  </si>
  <si>
    <t>MR 7</t>
  </si>
  <si>
    <t>MR 8</t>
  </si>
  <si>
    <t>MR 0</t>
  </si>
  <si>
    <t>MR 9</t>
  </si>
  <si>
    <t>Leere</t>
  </si>
  <si>
    <t>Probe?</t>
  </si>
  <si>
    <t>K</t>
  </si>
  <si>
    <t>P</t>
  </si>
  <si>
    <t>Mittelwert</t>
  </si>
  <si>
    <t>Absorptionsdifferenz</t>
  </si>
  <si>
    <t>Standardabweichung</t>
  </si>
  <si>
    <t>Daten für Darstellung der Kalibriergeraden</t>
  </si>
  <si>
    <t/>
  </si>
  <si>
    <t>Mittelwert der Absorptionsdifferenzen</t>
  </si>
  <si>
    <t>Standardabweichung des Mittelwerts der Absorptionsdifferenzen</t>
  </si>
  <si>
    <t>Verdünnungsfaktor</t>
  </si>
  <si>
    <t>Glucosekonzentration in mg/l (unverdünnt)</t>
  </si>
  <si>
    <t>Errechnete Glucosekonzentration in mg/l</t>
  </si>
  <si>
    <t>Kalibriergerade für den Glucose-Assay vom 2. März 2015 für die abzentrifugierten Überstände aus IS1r2pmp und IS1r2rez</t>
  </si>
  <si>
    <t>Probendaten für den Glucose-Assay vom 2. März 2015 für die abzentrifugierten Überstände aus IS1r2pmp und IS1r2rez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</si>
</sst>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BF6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2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3" fillId="0" borderId="0" xfId="0" applyFont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 wrapText="1"/>
    </xf>
    <xf numFmtId="9" fontId="4" fillId="0" borderId="3" xfId="0" applyNumberFormat="1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9" fontId="4" fillId="0" borderId="0" xfId="0" applyNumberFormat="1" applyFont="1" applyFill="1" applyBorder="1" applyAlignment="1">
      <alignment horizontal="center" vertical="center" wrapText="1"/>
    </xf>
    <xf numFmtId="9" fontId="5" fillId="0" borderId="0" xfId="0" applyNumberFormat="1" applyFont="1" applyFill="1" applyBorder="1" applyAlignment="1">
      <alignment horizontal="center" vertical="center" wrapText="1"/>
    </xf>
    <xf numFmtId="9" fontId="4" fillId="0" borderId="6" xfId="0" applyNumberFormat="1" applyFont="1" applyFill="1" applyBorder="1" applyAlignment="1">
      <alignment horizontal="center" vertical="center" wrapText="1"/>
    </xf>
    <xf numFmtId="9" fontId="5" fillId="0" borderId="5" xfId="0" applyNumberFormat="1" applyFont="1" applyFill="1" applyBorder="1" applyAlignment="1">
      <alignment horizontal="center" vertical="center" wrapText="1"/>
    </xf>
    <xf numFmtId="9" fontId="5" fillId="0" borderId="6" xfId="0" applyNumberFormat="1" applyFont="1" applyFill="1" applyBorder="1" applyAlignment="1">
      <alignment horizontal="center" vertical="center" wrapText="1"/>
    </xf>
    <xf numFmtId="9" fontId="4" fillId="0" borderId="8" xfId="0" applyNumberFormat="1" applyFont="1" applyFill="1" applyBorder="1" applyAlignment="1">
      <alignment horizontal="center" vertical="center" wrapText="1"/>
    </xf>
    <xf numFmtId="9" fontId="4" fillId="0" borderId="9" xfId="0" applyNumberFormat="1" applyFont="1" applyFill="1" applyBorder="1" applyAlignment="1">
      <alignment horizontal="center" vertical="center" wrapText="1"/>
    </xf>
    <xf numFmtId="0" fontId="4" fillId="0" borderId="13" xfId="1" applyNumberFormat="1" applyFont="1" applyFill="1" applyBorder="1" applyAlignment="1">
      <alignment horizontal="center" vertical="center" wrapText="1"/>
    </xf>
    <xf numFmtId="0" fontId="4" fillId="0" borderId="14" xfId="1" applyNumberFormat="1" applyFont="1" applyFill="1" applyBorder="1" applyAlignment="1">
      <alignment horizontal="center" vertical="center" wrapText="1"/>
    </xf>
    <xf numFmtId="0" fontId="4" fillId="0" borderId="15" xfId="1" applyNumberFormat="1" applyFont="1" applyFill="1" applyBorder="1" applyAlignment="1">
      <alignment horizontal="center" vertical="center" wrapText="1"/>
    </xf>
    <xf numFmtId="9" fontId="4" fillId="0" borderId="17" xfId="0" applyNumberFormat="1" applyFont="1" applyFill="1" applyBorder="1" applyAlignment="1">
      <alignment horizontal="center" vertical="center" wrapText="1"/>
    </xf>
    <xf numFmtId="9" fontId="4" fillId="0" borderId="18" xfId="0" applyNumberFormat="1" applyFont="1" applyFill="1" applyBorder="1" applyAlignment="1">
      <alignment horizontal="center" vertical="center" wrapText="1"/>
    </xf>
    <xf numFmtId="9" fontId="5" fillId="0" borderId="7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Fill="1" applyBorder="1" applyAlignment="1">
      <alignment horizontal="center" vertical="center" wrapText="1"/>
    </xf>
    <xf numFmtId="9" fontId="5" fillId="0" borderId="4" xfId="0" applyNumberFormat="1" applyFont="1" applyFill="1" applyBorder="1" applyAlignment="1">
      <alignment horizontal="center" vertical="center" wrapText="1"/>
    </xf>
    <xf numFmtId="9" fontId="5" fillId="0" borderId="9" xfId="0" applyNumberFormat="1" applyFont="1" applyFill="1" applyBorder="1" applyAlignment="1">
      <alignment horizontal="center" vertical="center" wrapText="1"/>
    </xf>
    <xf numFmtId="9" fontId="4" fillId="0" borderId="16" xfId="0" applyNumberFormat="1" applyFont="1" applyFill="1" applyBorder="1" applyAlignment="1">
      <alignment horizontal="center" vertical="center" wrapText="1"/>
    </xf>
    <xf numFmtId="0" fontId="4" fillId="0" borderId="16" xfId="1" applyNumberFormat="1" applyFont="1" applyFill="1" applyBorder="1" applyAlignment="1">
      <alignment horizontal="center" vertical="center" wrapText="1"/>
    </xf>
    <xf numFmtId="9" fontId="5" fillId="0" borderId="2" xfId="0" applyNumberFormat="1" applyFont="1" applyFill="1" applyBorder="1" applyAlignment="1">
      <alignment horizontal="center" vertical="center" wrapText="1"/>
    </xf>
    <xf numFmtId="0" fontId="2" fillId="0" borderId="1" xfId="2" applyBorder="1"/>
    <xf numFmtId="165" fontId="0" fillId="0" borderId="0" xfId="0" applyNumberFormat="1"/>
    <xf numFmtId="0" fontId="6" fillId="0" borderId="0" xfId="0" applyFont="1" applyAlignment="1">
      <alignment horizontal="center" vertical="center" readingOrder="1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9" xfId="0" applyNumberFormat="1" applyFon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24" xfId="0" applyNumberFormat="1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>
      <alignment horizontal="center" vertical="center" wrapText="1"/>
    </xf>
    <xf numFmtId="0" fontId="4" fillId="0" borderId="26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center" vertical="center" wrapText="1"/>
    </xf>
    <xf numFmtId="0" fontId="4" fillId="0" borderId="21" xfId="0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4" fillId="0" borderId="23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</cellXfs>
  <cellStyles count="3"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colors>
    <mruColors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Kalibriergerade</a:t>
            </a:r>
            <a:r>
              <a:rPr lang="de-DE" baseline="0"/>
              <a:t> für Glucose-Assay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noFill/>
              <a:ln w="12700">
                <a:solidFill>
                  <a:schemeClr val="tx1"/>
                </a:solidFill>
              </a:ln>
            </c:spPr>
          </c:marker>
          <c:trendline>
            <c:spPr>
              <a:ln w="9525">
                <a:solidFill>
                  <a:schemeClr val="tx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60604357638888884"/>
                  <c:y val="3.6157407407407405E-3"/>
                </c:manualLayout>
              </c:layout>
              <c:numFmt formatCode="General" sourceLinked="0"/>
            </c:trendlineLbl>
          </c:trendline>
          <c:xVal>
            <c:numRef>
              <c:f>calib!$N$6:$N$13</c:f>
              <c:numCache>
                <c:formatCode>0.000</c:formatCode>
                <c:ptCount val="8"/>
                <c:pt idx="0">
                  <c:v>2.4566196186971818</c:v>
                </c:pt>
                <c:pt idx="1">
                  <c:v>1.3111465945403253</c:v>
                </c:pt>
                <c:pt idx="2">
                  <c:v>0.51964098855840235</c:v>
                </c:pt>
                <c:pt idx="3">
                  <c:v>0.26884145400477144</c:v>
                </c:pt>
                <c:pt idx="4">
                  <c:v>0.14136011066805754</c:v>
                </c:pt>
                <c:pt idx="5">
                  <c:v>6.412846156365945E-2</c:v>
                </c:pt>
                <c:pt idx="6">
                  <c:v>3.9229830095116429E-2</c:v>
                </c:pt>
                <c:pt idx="7">
                  <c:v>1.296706718749605E-2</c:v>
                </c:pt>
              </c:numCache>
            </c:numRef>
          </c:xVal>
          <c:yVal>
            <c:numRef>
              <c:f>calib!$P$6:$P$13</c:f>
              <c:numCache>
                <c:formatCode>General</c:formatCode>
                <c:ptCount val="8"/>
                <c:pt idx="0">
                  <c:v>90.08</c:v>
                </c:pt>
                <c:pt idx="1">
                  <c:v>45.04</c:v>
                </c:pt>
                <c:pt idx="2">
                  <c:v>18.015999999999998</c:v>
                </c:pt>
                <c:pt idx="3">
                  <c:v>9.0079999999999991</c:v>
                </c:pt>
                <c:pt idx="4">
                  <c:v>4.5039999999999996</c:v>
                </c:pt>
                <c:pt idx="5">
                  <c:v>1.8015999999999999</c:v>
                </c:pt>
                <c:pt idx="6">
                  <c:v>0.90079999999999993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0848"/>
        <c:axId val="74672384"/>
      </c:scatterChart>
      <c:valAx>
        <c:axId val="74670848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Absorptionsdifferenz</a:t>
                </a:r>
                <a:r>
                  <a:rPr lang="de-DE" baseline="0"/>
                  <a:t> A(418 nm) − A(480 nm) (dimensionslos)</a:t>
                </a:r>
                <a:endParaRPr lang="de-DE" sz="1800" smtClean="0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74672384"/>
        <c:crosses val="autoZero"/>
        <c:crossBetween val="midCat"/>
        <c:majorUnit val="0.5"/>
        <c:minorUnit val="0.1"/>
      </c:valAx>
      <c:valAx>
        <c:axId val="74672384"/>
        <c:scaling>
          <c:orientation val="minMax"/>
          <c:max val="9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Glucosekonzentration</a:t>
                </a:r>
                <a:r>
                  <a:rPr lang="de-DE" baseline="0"/>
                  <a:t> in mg/l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74670848"/>
        <c:crosses val="autoZero"/>
        <c:crossBetween val="midCat"/>
        <c:majorUnit val="10"/>
        <c:minorUnit val="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0</xdr:rowOff>
    </xdr:from>
    <xdr:to>
      <xdr:col>20</xdr:col>
      <xdr:colOff>426000</xdr:colOff>
      <xdr:row>31</xdr:row>
      <xdr:rowOff>1500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baseColWidth="10" defaultRowHeight="15" x14ac:dyDescent="0.25"/>
  <cols>
    <col min="1" max="1" width="3.28515625" customWidth="1"/>
    <col min="2" max="2" width="6.7109375" bestFit="1" customWidth="1"/>
    <col min="3" max="3" width="80.140625" customWidth="1"/>
  </cols>
  <sheetData>
    <row r="1" spans="1:3" ht="22.5" x14ac:dyDescent="0.3">
      <c r="A1" s="1" t="s">
        <v>0</v>
      </c>
    </row>
    <row r="3" spans="1:3" ht="30" x14ac:dyDescent="0.25">
      <c r="B3" s="2" t="s">
        <v>1</v>
      </c>
      <c r="C3" s="3" t="s">
        <v>140</v>
      </c>
    </row>
    <row r="4" spans="1:3" ht="30" x14ac:dyDescent="0.25">
      <c r="B4" s="4" t="s">
        <v>2</v>
      </c>
      <c r="C4" s="5" t="s">
        <v>141</v>
      </c>
    </row>
    <row r="5" spans="1:3" x14ac:dyDescent="0.25">
      <c r="B5" s="8" t="s">
        <v>21</v>
      </c>
      <c r="C5" s="8" t="s">
        <v>23</v>
      </c>
    </row>
    <row r="6" spans="1:3" x14ac:dyDescent="0.25">
      <c r="B6" s="9" t="s">
        <v>22</v>
      </c>
      <c r="C6" s="9" t="s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102"/>
  <sheetViews>
    <sheetView topLeftCell="H6" zoomScaleNormal="100" workbookViewId="0">
      <selection activeCell="V18" sqref="V18"/>
    </sheetView>
  </sheetViews>
  <sheetFormatPr baseColWidth="10" defaultRowHeight="15" x14ac:dyDescent="0.25"/>
  <cols>
    <col min="1" max="1" width="6.28515625" bestFit="1" customWidth="1"/>
    <col min="2" max="3" width="4.7109375" customWidth="1"/>
    <col min="4" max="5" width="25.140625" customWidth="1"/>
  </cols>
  <sheetData>
    <row r="1" spans="1:16" x14ac:dyDescent="0.25">
      <c r="A1" s="42" t="s">
        <v>13</v>
      </c>
      <c r="B1" s="43" t="s">
        <v>18</v>
      </c>
      <c r="C1" s="43"/>
      <c r="D1" s="43" t="s">
        <v>16</v>
      </c>
      <c r="E1" s="43"/>
      <c r="F1" t="s">
        <v>126</v>
      </c>
      <c r="G1" t="s">
        <v>127</v>
      </c>
      <c r="H1" t="s">
        <v>131</v>
      </c>
      <c r="I1" t="s">
        <v>130</v>
      </c>
      <c r="J1" t="s">
        <v>132</v>
      </c>
      <c r="K1" t="s">
        <v>14</v>
      </c>
    </row>
    <row r="2" spans="1:16" x14ac:dyDescent="0.25">
      <c r="A2" s="42"/>
      <c r="B2" t="s">
        <v>19</v>
      </c>
      <c r="C2" t="s">
        <v>20</v>
      </c>
      <c r="D2" t="s">
        <v>15</v>
      </c>
      <c r="E2" t="s">
        <v>17</v>
      </c>
    </row>
    <row r="3" spans="1:16" x14ac:dyDescent="0.25">
      <c r="A3" t="s">
        <v>1</v>
      </c>
      <c r="B3">
        <v>1</v>
      </c>
      <c r="C3" t="s">
        <v>5</v>
      </c>
      <c r="D3" s="7">
        <v>2.6944689565688291</v>
      </c>
      <c r="E3" s="7">
        <v>0.20630835744778531</v>
      </c>
      <c r="F3" t="str">
        <f t="shared" ref="F3:F26" si="0">IF(AND(D3&lt;0.057,E3&lt;0.053),"leer","")</f>
        <v/>
      </c>
      <c r="G3" t="s">
        <v>128</v>
      </c>
      <c r="H3" s="7">
        <f>D3-E3</f>
        <v>2.488160599121044</v>
      </c>
      <c r="I3" s="7"/>
      <c r="J3" s="7"/>
    </row>
    <row r="4" spans="1:16" x14ac:dyDescent="0.25">
      <c r="A4" t="s">
        <v>1</v>
      </c>
      <c r="B4">
        <v>2</v>
      </c>
      <c r="C4" t="s">
        <v>5</v>
      </c>
      <c r="D4" s="7">
        <v>2.6789675775015698</v>
      </c>
      <c r="E4" s="7">
        <v>0.20150102852961338</v>
      </c>
      <c r="F4" t="str">
        <f t="shared" si="0"/>
        <v/>
      </c>
      <c r="G4" t="s">
        <v>128</v>
      </c>
      <c r="H4" s="7">
        <f t="shared" ref="H4:H26" si="1">D4-E4</f>
        <v>2.4774665489719565</v>
      </c>
      <c r="I4" s="7">
        <f>IF(MOD(ROW(H4),3)=1,AVERAGE(H3:H5),"")</f>
        <v>2.4566196186971818</v>
      </c>
      <c r="J4" s="7">
        <f>IF(MOD(ROW(H4),3)=1,STDEV(H3:H5),"")</f>
        <v>4.5683263540098211E-2</v>
      </c>
      <c r="K4">
        <v>90.08</v>
      </c>
      <c r="N4" t="s">
        <v>133</v>
      </c>
    </row>
    <row r="5" spans="1:16" x14ac:dyDescent="0.25">
      <c r="A5" t="s">
        <v>1</v>
      </c>
      <c r="B5">
        <v>3</v>
      </c>
      <c r="C5" t="s">
        <v>5</v>
      </c>
      <c r="D5" s="7">
        <v>2.6008093271732613</v>
      </c>
      <c r="E5" s="7">
        <v>0.19657761917471622</v>
      </c>
      <c r="F5" t="str">
        <f t="shared" si="0"/>
        <v/>
      </c>
      <c r="G5" t="s">
        <v>128</v>
      </c>
      <c r="H5" s="7">
        <f t="shared" si="1"/>
        <v>2.4042317079985449</v>
      </c>
      <c r="I5" s="7" t="str">
        <f t="shared" ref="I5:I26" si="2">IF(MOD(ROW(H5),3)=1,AVERAGE(H4:H6),"")</f>
        <v/>
      </c>
      <c r="J5" s="7" t="str">
        <f t="shared" ref="J5:J25" si="3">IF(MOD(ROW(H5),3)=1,STDEV(H4:H6),"")</f>
        <v/>
      </c>
      <c r="N5" t="s">
        <v>135</v>
      </c>
      <c r="O5" t="s">
        <v>136</v>
      </c>
      <c r="P5" t="s">
        <v>14</v>
      </c>
    </row>
    <row r="6" spans="1:16" x14ac:dyDescent="0.25">
      <c r="A6" t="s">
        <v>1</v>
      </c>
      <c r="B6">
        <v>1</v>
      </c>
      <c r="C6" t="s">
        <v>6</v>
      </c>
      <c r="D6" s="7">
        <v>1.4425225555004688</v>
      </c>
      <c r="E6" s="7">
        <v>0.12740704453640311</v>
      </c>
      <c r="F6" t="str">
        <f t="shared" si="0"/>
        <v/>
      </c>
      <c r="G6" t="s">
        <v>128</v>
      </c>
      <c r="H6" s="7">
        <f t="shared" si="1"/>
        <v>1.3151155109640658</v>
      </c>
      <c r="I6" s="7" t="str">
        <f t="shared" si="2"/>
        <v/>
      </c>
      <c r="J6" s="7" t="str">
        <f t="shared" si="3"/>
        <v/>
      </c>
      <c r="N6" s="39">
        <v>2.4566196186971818</v>
      </c>
      <c r="O6" s="39">
        <v>4.5683263540098211E-2</v>
      </c>
      <c r="P6">
        <v>90.08</v>
      </c>
    </row>
    <row r="7" spans="1:16" x14ac:dyDescent="0.25">
      <c r="A7" t="s">
        <v>1</v>
      </c>
      <c r="B7">
        <v>2</v>
      </c>
      <c r="C7" t="s">
        <v>6</v>
      </c>
      <c r="D7" s="7">
        <v>1.4201824859146472</v>
      </c>
      <c r="E7" s="7">
        <v>0.12431350576861991</v>
      </c>
      <c r="F7" t="str">
        <f t="shared" si="0"/>
        <v/>
      </c>
      <c r="G7" t="s">
        <v>128</v>
      </c>
      <c r="H7" s="7">
        <f t="shared" si="1"/>
        <v>1.2958689801460272</v>
      </c>
      <c r="I7" s="7">
        <f t="shared" si="2"/>
        <v>1.3111465945403253</v>
      </c>
      <c r="J7" s="7">
        <f t="shared" si="3"/>
        <v>1.3730339561510955E-2</v>
      </c>
      <c r="K7">
        <v>45.04</v>
      </c>
      <c r="N7" s="39">
        <v>1.3111465945403253</v>
      </c>
      <c r="O7" s="39">
        <v>1.3730339561510955E-2</v>
      </c>
      <c r="P7">
        <v>45.04</v>
      </c>
    </row>
    <row r="8" spans="1:16" x14ac:dyDescent="0.25">
      <c r="A8" t="s">
        <v>1</v>
      </c>
      <c r="B8">
        <v>3</v>
      </c>
      <c r="C8" t="s">
        <v>6</v>
      </c>
      <c r="D8" s="7">
        <v>1.4496718829447868</v>
      </c>
      <c r="E8" s="7">
        <v>0.12721659043390424</v>
      </c>
      <c r="F8" t="str">
        <f t="shared" si="0"/>
        <v/>
      </c>
      <c r="G8" t="s">
        <v>128</v>
      </c>
      <c r="H8" s="7">
        <f t="shared" si="1"/>
        <v>1.3224552925108826</v>
      </c>
      <c r="I8" s="7" t="str">
        <f t="shared" si="2"/>
        <v/>
      </c>
      <c r="J8" s="7" t="str">
        <f t="shared" si="3"/>
        <v/>
      </c>
      <c r="N8" s="39">
        <v>0.51964098855840235</v>
      </c>
      <c r="O8" s="39">
        <v>5.7214578775816724E-3</v>
      </c>
      <c r="P8">
        <v>18.015999999999998</v>
      </c>
    </row>
    <row r="9" spans="1:16" x14ac:dyDescent="0.25">
      <c r="A9" t="s">
        <v>1</v>
      </c>
      <c r="B9">
        <v>1</v>
      </c>
      <c r="C9" t="s">
        <v>7</v>
      </c>
      <c r="D9" s="7">
        <v>0.58851774499339493</v>
      </c>
      <c r="E9" s="7">
        <v>7.4949671514572935E-2</v>
      </c>
      <c r="F9" t="str">
        <f t="shared" si="0"/>
        <v/>
      </c>
      <c r="G9" t="s">
        <v>128</v>
      </c>
      <c r="H9" s="7">
        <f t="shared" si="1"/>
        <v>0.51356807347882194</v>
      </c>
      <c r="I9" s="7" t="str">
        <f t="shared" si="2"/>
        <v/>
      </c>
      <c r="J9" s="7" t="str">
        <f t="shared" si="3"/>
        <v/>
      </c>
      <c r="N9" s="39">
        <v>0.26884145400477144</v>
      </c>
      <c r="O9" s="39">
        <v>3.3312286937663724E-3</v>
      </c>
      <c r="P9">
        <v>9.0079999999999991</v>
      </c>
    </row>
    <row r="10" spans="1:16" x14ac:dyDescent="0.25">
      <c r="A10" t="s">
        <v>1</v>
      </c>
      <c r="B10">
        <v>2</v>
      </c>
      <c r="C10" t="s">
        <v>7</v>
      </c>
      <c r="D10" s="7">
        <v>0.60062765200562407</v>
      </c>
      <c r="E10" s="7">
        <v>7.5697461565058161E-2</v>
      </c>
      <c r="F10" t="str">
        <f t="shared" si="0"/>
        <v/>
      </c>
      <c r="G10" t="s">
        <v>128</v>
      </c>
      <c r="H10" s="7">
        <f t="shared" si="1"/>
        <v>0.52493019044056588</v>
      </c>
      <c r="I10" s="7">
        <f t="shared" si="2"/>
        <v>0.51964098855840235</v>
      </c>
      <c r="J10" s="7">
        <f t="shared" si="3"/>
        <v>5.7214578775816724E-3</v>
      </c>
      <c r="K10">
        <v>18.015999999999998</v>
      </c>
      <c r="N10" s="39">
        <v>0.14136011066805754</v>
      </c>
      <c r="O10" s="39">
        <v>8.8922723403910204E-4</v>
      </c>
      <c r="P10">
        <v>4.5039999999999996</v>
      </c>
    </row>
    <row r="11" spans="1:16" x14ac:dyDescent="0.25">
      <c r="A11" t="s">
        <v>1</v>
      </c>
      <c r="B11">
        <v>3</v>
      </c>
      <c r="C11" t="s">
        <v>7</v>
      </c>
      <c r="D11" s="7">
        <v>0.59616259445533526</v>
      </c>
      <c r="E11" s="7">
        <v>7.5737892699515988E-2</v>
      </c>
      <c r="F11" t="str">
        <f t="shared" si="0"/>
        <v/>
      </c>
      <c r="G11" t="s">
        <v>128</v>
      </c>
      <c r="H11" s="7">
        <f t="shared" si="1"/>
        <v>0.52042470175581923</v>
      </c>
      <c r="I11" s="7" t="str">
        <f t="shared" si="2"/>
        <v/>
      </c>
      <c r="J11" s="7" t="str">
        <f t="shared" si="3"/>
        <v/>
      </c>
      <c r="N11" s="39">
        <v>6.412846156365945E-2</v>
      </c>
      <c r="O11" s="39">
        <v>1.3233486139591359E-3</v>
      </c>
      <c r="P11">
        <v>1.8015999999999999</v>
      </c>
    </row>
    <row r="12" spans="1:16" x14ac:dyDescent="0.25">
      <c r="A12" t="s">
        <v>1</v>
      </c>
      <c r="B12">
        <v>1</v>
      </c>
      <c r="C12" t="s">
        <v>8</v>
      </c>
      <c r="D12" s="7">
        <v>0.32574035369745291</v>
      </c>
      <c r="E12" s="7">
        <v>6.0410352774246147E-2</v>
      </c>
      <c r="F12" t="str">
        <f t="shared" si="0"/>
        <v/>
      </c>
      <c r="G12" t="s">
        <v>128</v>
      </c>
      <c r="H12" s="7">
        <f t="shared" si="1"/>
        <v>0.26533000092320674</v>
      </c>
      <c r="I12" s="7" t="str">
        <f t="shared" si="2"/>
        <v/>
      </c>
      <c r="J12" s="7" t="str">
        <f t="shared" si="3"/>
        <v/>
      </c>
      <c r="N12" s="39">
        <v>3.9229830095116429E-2</v>
      </c>
      <c r="O12" s="39">
        <v>5.540815165643552E-4</v>
      </c>
      <c r="P12">
        <v>0.90079999999999993</v>
      </c>
    </row>
    <row r="13" spans="1:16" x14ac:dyDescent="0.25">
      <c r="A13" t="s">
        <v>1</v>
      </c>
      <c r="B13">
        <v>2</v>
      </c>
      <c r="C13" t="s">
        <v>8</v>
      </c>
      <c r="D13" s="7">
        <v>0.33022394851073139</v>
      </c>
      <c r="E13" s="7">
        <v>6.0986678827017381E-2</v>
      </c>
      <c r="F13" t="str">
        <f t="shared" si="0"/>
        <v/>
      </c>
      <c r="G13" t="s">
        <v>128</v>
      </c>
      <c r="H13" s="7">
        <f t="shared" si="1"/>
        <v>0.26923726968371403</v>
      </c>
      <c r="I13" s="7">
        <f t="shared" si="2"/>
        <v>0.26884145400477144</v>
      </c>
      <c r="J13" s="7">
        <f t="shared" si="3"/>
        <v>3.3312286937663724E-3</v>
      </c>
      <c r="K13">
        <v>9.0079999999999991</v>
      </c>
      <c r="N13" s="39">
        <v>1.296706718749605E-2</v>
      </c>
      <c r="O13" s="39">
        <v>6.5581078296504344E-4</v>
      </c>
      <c r="P13">
        <v>0</v>
      </c>
    </row>
    <row r="14" spans="1:16" x14ac:dyDescent="0.25">
      <c r="A14" t="s">
        <v>1</v>
      </c>
      <c r="B14">
        <v>3</v>
      </c>
      <c r="C14" t="s">
        <v>8</v>
      </c>
      <c r="D14" s="7">
        <v>0.33367599686281774</v>
      </c>
      <c r="E14" s="7">
        <v>6.1718905455424175E-2</v>
      </c>
      <c r="F14" t="str">
        <f t="shared" si="0"/>
        <v/>
      </c>
      <c r="G14" t="s">
        <v>128</v>
      </c>
      <c r="H14" s="7">
        <f t="shared" si="1"/>
        <v>0.27195709140739355</v>
      </c>
      <c r="I14" s="7" t="str">
        <f t="shared" si="2"/>
        <v/>
      </c>
      <c r="J14" s="7" t="str">
        <f t="shared" si="3"/>
        <v/>
      </c>
      <c r="N14" t="s">
        <v>134</v>
      </c>
      <c r="O14" t="s">
        <v>134</v>
      </c>
    </row>
    <row r="15" spans="1:16" x14ac:dyDescent="0.25">
      <c r="A15" t="s">
        <v>1</v>
      </c>
      <c r="B15">
        <v>1</v>
      </c>
      <c r="C15" t="s">
        <v>9</v>
      </c>
      <c r="D15" s="7">
        <v>0.19294895719923896</v>
      </c>
      <c r="E15" s="7">
        <v>5.1778067102007122E-2</v>
      </c>
      <c r="F15" t="str">
        <f t="shared" si="0"/>
        <v/>
      </c>
      <c r="G15" t="s">
        <v>128</v>
      </c>
      <c r="H15" s="7">
        <f t="shared" si="1"/>
        <v>0.14117089009723183</v>
      </c>
      <c r="I15" s="7" t="str">
        <f t="shared" si="2"/>
        <v/>
      </c>
      <c r="J15" s="7" t="str">
        <f t="shared" si="3"/>
        <v/>
      </c>
      <c r="N15" t="s">
        <v>134</v>
      </c>
      <c r="O15" t="s">
        <v>134</v>
      </c>
    </row>
    <row r="16" spans="1:16" x14ac:dyDescent="0.25">
      <c r="A16" t="s">
        <v>1</v>
      </c>
      <c r="B16">
        <v>2</v>
      </c>
      <c r="C16" t="s">
        <v>9</v>
      </c>
      <c r="D16" s="7">
        <v>0.19186398964727627</v>
      </c>
      <c r="E16" s="7">
        <v>5.1283266265564044E-2</v>
      </c>
      <c r="F16" t="str">
        <f t="shared" si="0"/>
        <v/>
      </c>
      <c r="G16" t="s">
        <v>128</v>
      </c>
      <c r="H16" s="7">
        <f t="shared" si="1"/>
        <v>0.14058072338171224</v>
      </c>
      <c r="I16" s="7">
        <f t="shared" si="2"/>
        <v>0.14136011066805754</v>
      </c>
      <c r="J16" s="7">
        <f t="shared" si="3"/>
        <v>8.8922723403910204E-4</v>
      </c>
      <c r="K16">
        <v>4.5039999999999996</v>
      </c>
      <c r="N16" t="s">
        <v>134</v>
      </c>
      <c r="O16" t="s">
        <v>134</v>
      </c>
    </row>
    <row r="17" spans="1:15" x14ac:dyDescent="0.25">
      <c r="A17" t="s">
        <v>1</v>
      </c>
      <c r="B17">
        <v>3</v>
      </c>
      <c r="C17" t="s">
        <v>9</v>
      </c>
      <c r="D17" s="7">
        <v>0.19310657381104165</v>
      </c>
      <c r="E17" s="7">
        <v>5.0777855285813141E-2</v>
      </c>
      <c r="F17" t="str">
        <f t="shared" si="0"/>
        <v/>
      </c>
      <c r="G17" t="s">
        <v>128</v>
      </c>
      <c r="H17" s="7">
        <f t="shared" si="1"/>
        <v>0.14232871852522852</v>
      </c>
      <c r="I17" s="7" t="str">
        <f t="shared" si="2"/>
        <v/>
      </c>
      <c r="J17" s="7" t="str">
        <f t="shared" si="3"/>
        <v/>
      </c>
      <c r="N17" t="s">
        <v>134</v>
      </c>
      <c r="O17" t="s">
        <v>134</v>
      </c>
    </row>
    <row r="18" spans="1:15" x14ac:dyDescent="0.25">
      <c r="A18" t="s">
        <v>1</v>
      </c>
      <c r="B18">
        <v>1</v>
      </c>
      <c r="C18" t="s">
        <v>10</v>
      </c>
      <c r="D18" s="7">
        <v>0.1120285802484713</v>
      </c>
      <c r="E18" s="7">
        <v>4.682387399967778E-2</v>
      </c>
      <c r="F18" t="str">
        <f t="shared" si="0"/>
        <v/>
      </c>
      <c r="G18" t="s">
        <v>128</v>
      </c>
      <c r="H18" s="7">
        <f t="shared" si="1"/>
        <v>6.5204706248793515E-2</v>
      </c>
      <c r="I18" s="7" t="str">
        <f t="shared" si="2"/>
        <v/>
      </c>
      <c r="J18" s="7" t="str">
        <f t="shared" si="3"/>
        <v/>
      </c>
      <c r="N18" t="s">
        <v>134</v>
      </c>
      <c r="O18" t="s">
        <v>134</v>
      </c>
    </row>
    <row r="19" spans="1:15" x14ac:dyDescent="0.25">
      <c r="A19" t="s">
        <v>1</v>
      </c>
      <c r="B19">
        <v>2</v>
      </c>
      <c r="C19" t="s">
        <v>10</v>
      </c>
      <c r="D19" s="7">
        <v>0.1092686214811824</v>
      </c>
      <c r="E19" s="7">
        <v>4.6617710057931867E-2</v>
      </c>
      <c r="F19" t="str">
        <f t="shared" si="0"/>
        <v/>
      </c>
      <c r="G19" t="s">
        <v>128</v>
      </c>
      <c r="H19" s="7">
        <f t="shared" si="1"/>
        <v>6.2650911423250522E-2</v>
      </c>
      <c r="I19" s="7">
        <f t="shared" si="2"/>
        <v>6.412846156365945E-2</v>
      </c>
      <c r="J19" s="7">
        <f t="shared" si="3"/>
        <v>1.3233486139591359E-3</v>
      </c>
      <c r="K19">
        <v>1.8015999999999999</v>
      </c>
      <c r="N19" t="s">
        <v>134</v>
      </c>
      <c r="O19" t="s">
        <v>134</v>
      </c>
    </row>
    <row r="20" spans="1:15" x14ac:dyDescent="0.25">
      <c r="A20" t="s">
        <v>1</v>
      </c>
      <c r="B20">
        <v>3</v>
      </c>
      <c r="C20" t="s">
        <v>10</v>
      </c>
      <c r="D20" s="7">
        <v>0.11128998264645487</v>
      </c>
      <c r="E20" s="7">
        <v>4.6760215627520564E-2</v>
      </c>
      <c r="F20" t="str">
        <f t="shared" si="0"/>
        <v/>
      </c>
      <c r="G20" t="s">
        <v>128</v>
      </c>
      <c r="H20" s="7">
        <f t="shared" si="1"/>
        <v>6.4529767018934314E-2</v>
      </c>
      <c r="I20" s="7" t="str">
        <f t="shared" si="2"/>
        <v/>
      </c>
      <c r="J20" s="7" t="str">
        <f t="shared" si="3"/>
        <v/>
      </c>
      <c r="N20" t="s">
        <v>134</v>
      </c>
      <c r="O20" t="s">
        <v>134</v>
      </c>
    </row>
    <row r="21" spans="1:15" x14ac:dyDescent="0.25">
      <c r="A21" t="s">
        <v>1</v>
      </c>
      <c r="B21">
        <v>1</v>
      </c>
      <c r="C21" t="s">
        <v>11</v>
      </c>
      <c r="D21" s="7">
        <v>8.3217947617447788E-2</v>
      </c>
      <c r="E21" s="7">
        <v>4.4537571894619273E-2</v>
      </c>
      <c r="F21" t="str">
        <f t="shared" si="0"/>
        <v/>
      </c>
      <c r="G21" t="s">
        <v>128</v>
      </c>
      <c r="H21" s="7">
        <f t="shared" si="1"/>
        <v>3.8680375722828515E-2</v>
      </c>
      <c r="I21" s="7" t="str">
        <f t="shared" si="2"/>
        <v/>
      </c>
      <c r="J21" s="7" t="str">
        <f t="shared" si="3"/>
        <v/>
      </c>
      <c r="N21" t="s">
        <v>134</v>
      </c>
      <c r="O21" t="s">
        <v>134</v>
      </c>
    </row>
    <row r="22" spans="1:15" x14ac:dyDescent="0.25">
      <c r="A22" t="s">
        <v>1</v>
      </c>
      <c r="B22">
        <v>2</v>
      </c>
      <c r="C22" t="s">
        <v>11</v>
      </c>
      <c r="D22" s="7">
        <v>8.4313430605146664E-2</v>
      </c>
      <c r="E22" s="7">
        <v>4.5092741685241536E-2</v>
      </c>
      <c r="F22" t="str">
        <f t="shared" si="0"/>
        <v/>
      </c>
      <c r="G22" t="s">
        <v>128</v>
      </c>
      <c r="H22" s="7">
        <f t="shared" si="1"/>
        <v>3.9220688919905128E-2</v>
      </c>
      <c r="I22" s="7">
        <f t="shared" si="2"/>
        <v>3.9229830095116429E-2</v>
      </c>
      <c r="J22" s="7">
        <f t="shared" si="3"/>
        <v>5.540815165643552E-4</v>
      </c>
      <c r="K22">
        <v>0.90079999999999993</v>
      </c>
      <c r="N22" t="s">
        <v>134</v>
      </c>
      <c r="O22" t="s">
        <v>134</v>
      </c>
    </row>
    <row r="23" spans="1:15" x14ac:dyDescent="0.25">
      <c r="A23" t="s">
        <v>1</v>
      </c>
      <c r="B23">
        <v>3</v>
      </c>
      <c r="C23" t="s">
        <v>11</v>
      </c>
      <c r="D23" s="7">
        <v>8.5097181875725583E-2</v>
      </c>
      <c r="E23" s="7">
        <v>4.5308756233109926E-2</v>
      </c>
      <c r="F23" t="str">
        <f t="shared" si="0"/>
        <v/>
      </c>
      <c r="G23" t="s">
        <v>128</v>
      </c>
      <c r="H23" s="7">
        <f t="shared" si="1"/>
        <v>3.9788425642615657E-2</v>
      </c>
      <c r="I23" s="7" t="str">
        <f t="shared" si="2"/>
        <v/>
      </c>
      <c r="J23" s="7" t="str">
        <f t="shared" si="3"/>
        <v/>
      </c>
      <c r="N23" t="s">
        <v>134</v>
      </c>
      <c r="O23" t="s">
        <v>134</v>
      </c>
    </row>
    <row r="24" spans="1:15" x14ac:dyDescent="0.25">
      <c r="A24" t="s">
        <v>1</v>
      </c>
      <c r="B24">
        <v>1</v>
      </c>
      <c r="C24" t="s">
        <v>12</v>
      </c>
      <c r="D24" s="7">
        <v>5.7067072752987988E-2</v>
      </c>
      <c r="E24" s="7">
        <v>4.4845605782888799E-2</v>
      </c>
      <c r="F24" t="str">
        <f t="shared" si="0"/>
        <v/>
      </c>
      <c r="G24" t="s">
        <v>128</v>
      </c>
      <c r="H24" s="7">
        <f t="shared" si="1"/>
        <v>1.2221466970099189E-2</v>
      </c>
      <c r="I24" s="7" t="str">
        <f t="shared" si="2"/>
        <v/>
      </c>
      <c r="J24" s="7" t="str">
        <f t="shared" si="3"/>
        <v/>
      </c>
      <c r="N24" t="s">
        <v>134</v>
      </c>
      <c r="O24" t="s">
        <v>134</v>
      </c>
    </row>
    <row r="25" spans="1:15" x14ac:dyDescent="0.25">
      <c r="A25" t="s">
        <v>1</v>
      </c>
      <c r="B25">
        <v>2</v>
      </c>
      <c r="C25" t="s">
        <v>12</v>
      </c>
      <c r="D25" s="7">
        <v>5.8057273282673669E-2</v>
      </c>
      <c r="E25" s="7">
        <v>4.4602741170966589E-2</v>
      </c>
      <c r="F25" t="str">
        <f t="shared" si="0"/>
        <v/>
      </c>
      <c r="G25" t="s">
        <v>128</v>
      </c>
      <c r="H25" s="7">
        <f t="shared" si="1"/>
        <v>1.3454532111707079E-2</v>
      </c>
      <c r="I25" s="7">
        <f t="shared" si="2"/>
        <v>1.296706718749605E-2</v>
      </c>
      <c r="J25" s="7">
        <f t="shared" si="3"/>
        <v>6.5581078296504344E-4</v>
      </c>
      <c r="K25">
        <v>0</v>
      </c>
      <c r="N25" t="s">
        <v>134</v>
      </c>
      <c r="O25" t="s">
        <v>134</v>
      </c>
    </row>
    <row r="26" spans="1:15" x14ac:dyDescent="0.25">
      <c r="A26" t="s">
        <v>1</v>
      </c>
      <c r="B26">
        <v>3</v>
      </c>
      <c r="C26" t="s">
        <v>12</v>
      </c>
      <c r="D26" s="7">
        <v>5.7421942380379863E-2</v>
      </c>
      <c r="E26" s="7">
        <v>4.4196739899697982E-2</v>
      </c>
      <c r="F26" t="str">
        <f t="shared" si="0"/>
        <v/>
      </c>
      <c r="G26" t="s">
        <v>128</v>
      </c>
      <c r="H26" s="7">
        <f t="shared" si="1"/>
        <v>1.3225202480681882E-2</v>
      </c>
      <c r="I26" s="7" t="str">
        <f t="shared" si="2"/>
        <v/>
      </c>
      <c r="J26" s="7"/>
      <c r="N26" t="s">
        <v>134</v>
      </c>
      <c r="O26" t="s">
        <v>134</v>
      </c>
    </row>
    <row r="27" spans="1:15" x14ac:dyDescent="0.25">
      <c r="D27" s="7"/>
      <c r="E27" s="7"/>
      <c r="N27" t="s">
        <v>134</v>
      </c>
      <c r="O27" t="s">
        <v>134</v>
      </c>
    </row>
    <row r="28" spans="1:15" x14ac:dyDescent="0.25">
      <c r="D28" s="7"/>
      <c r="E28" s="7"/>
    </row>
    <row r="29" spans="1:15" x14ac:dyDescent="0.25">
      <c r="A29" t="s">
        <v>1</v>
      </c>
      <c r="B29">
        <v>4</v>
      </c>
      <c r="C29" t="s">
        <v>5</v>
      </c>
      <c r="D29" s="7">
        <v>2.1806193556012814</v>
      </c>
      <c r="E29" s="7">
        <v>0.17130275799360334</v>
      </c>
      <c r="F29" t="str">
        <f t="shared" ref="F29:F48" si="4">IF(AND(D29&lt;0.057,E29&lt;0.053),"leer","")</f>
        <v/>
      </c>
      <c r="G29" t="s">
        <v>129</v>
      </c>
    </row>
    <row r="30" spans="1:15" x14ac:dyDescent="0.25">
      <c r="A30" t="s">
        <v>1</v>
      </c>
      <c r="B30">
        <v>5</v>
      </c>
      <c r="C30" t="s">
        <v>5</v>
      </c>
      <c r="D30" s="7">
        <v>2.1855438115595076</v>
      </c>
      <c r="E30" s="7">
        <v>0.17011419457499552</v>
      </c>
      <c r="F30" t="str">
        <f t="shared" si="4"/>
        <v/>
      </c>
      <c r="G30" t="s">
        <v>129</v>
      </c>
    </row>
    <row r="31" spans="1:15" x14ac:dyDescent="0.25">
      <c r="A31" t="s">
        <v>1</v>
      </c>
      <c r="B31">
        <v>6</v>
      </c>
      <c r="C31" t="s">
        <v>5</v>
      </c>
      <c r="D31" s="7">
        <v>1.1106589659634083</v>
      </c>
      <c r="E31" s="7">
        <v>0.10793475166213201</v>
      </c>
      <c r="F31" t="str">
        <f t="shared" si="4"/>
        <v/>
      </c>
      <c r="G31" t="s">
        <v>129</v>
      </c>
    </row>
    <row r="32" spans="1:15" x14ac:dyDescent="0.25">
      <c r="A32" t="s">
        <v>1</v>
      </c>
      <c r="B32">
        <v>7</v>
      </c>
      <c r="C32" t="s">
        <v>5</v>
      </c>
      <c r="D32" s="7">
        <v>1.1159276373525682</v>
      </c>
      <c r="E32" s="7">
        <v>0.10581105285149492</v>
      </c>
      <c r="F32" t="str">
        <f t="shared" si="4"/>
        <v/>
      </c>
      <c r="G32" t="s">
        <v>129</v>
      </c>
    </row>
    <row r="33" spans="1:7" x14ac:dyDescent="0.25">
      <c r="A33" t="s">
        <v>1</v>
      </c>
      <c r="B33">
        <v>4</v>
      </c>
      <c r="C33" t="s">
        <v>6</v>
      </c>
      <c r="D33" s="7">
        <v>2.1518967110010871</v>
      </c>
      <c r="E33" s="7">
        <v>0.16906272693298266</v>
      </c>
      <c r="F33" t="str">
        <f t="shared" si="4"/>
        <v/>
      </c>
      <c r="G33" t="s">
        <v>129</v>
      </c>
    </row>
    <row r="34" spans="1:7" x14ac:dyDescent="0.25">
      <c r="A34" t="s">
        <v>1</v>
      </c>
      <c r="B34">
        <v>5</v>
      </c>
      <c r="C34" t="s">
        <v>6</v>
      </c>
      <c r="D34" s="7">
        <v>2.1650201907779061</v>
      </c>
      <c r="E34" s="7">
        <v>0.17111109162555957</v>
      </c>
      <c r="F34" t="str">
        <f t="shared" si="4"/>
        <v/>
      </c>
      <c r="G34" t="s">
        <v>129</v>
      </c>
    </row>
    <row r="35" spans="1:7" x14ac:dyDescent="0.25">
      <c r="A35" t="s">
        <v>1</v>
      </c>
      <c r="B35">
        <v>6</v>
      </c>
      <c r="C35" t="s">
        <v>6</v>
      </c>
      <c r="D35" s="7">
        <v>0.87713542932944699</v>
      </c>
      <c r="E35" s="7">
        <v>9.3637341892199064E-2</v>
      </c>
      <c r="F35" t="str">
        <f t="shared" si="4"/>
        <v/>
      </c>
      <c r="G35" t="s">
        <v>129</v>
      </c>
    </row>
    <row r="36" spans="1:7" x14ac:dyDescent="0.25">
      <c r="A36" t="s">
        <v>1</v>
      </c>
      <c r="B36">
        <v>7</v>
      </c>
      <c r="C36" t="s">
        <v>6</v>
      </c>
      <c r="D36" s="7">
        <v>0.87446877550902258</v>
      </c>
      <c r="E36" s="7">
        <v>9.3267539835513294E-2</v>
      </c>
      <c r="F36" t="str">
        <f t="shared" si="4"/>
        <v/>
      </c>
      <c r="G36" t="s">
        <v>129</v>
      </c>
    </row>
    <row r="37" spans="1:7" x14ac:dyDescent="0.25">
      <c r="A37" t="s">
        <v>1</v>
      </c>
      <c r="B37">
        <v>4</v>
      </c>
      <c r="C37" t="s">
        <v>7</v>
      </c>
      <c r="D37" s="7">
        <v>2.0691652477476108</v>
      </c>
      <c r="E37" s="7">
        <v>0.16419611036642576</v>
      </c>
      <c r="F37" t="str">
        <f t="shared" si="4"/>
        <v/>
      </c>
      <c r="G37" t="s">
        <v>129</v>
      </c>
    </row>
    <row r="38" spans="1:7" x14ac:dyDescent="0.25">
      <c r="A38" t="s">
        <v>1</v>
      </c>
      <c r="B38">
        <v>5</v>
      </c>
      <c r="C38" t="s">
        <v>7</v>
      </c>
      <c r="D38" s="7">
        <v>2.1838961141898925</v>
      </c>
      <c r="E38" s="7">
        <v>0.16855015741467311</v>
      </c>
      <c r="F38" t="str">
        <f t="shared" si="4"/>
        <v/>
      </c>
      <c r="G38" t="s">
        <v>129</v>
      </c>
    </row>
    <row r="39" spans="1:7" x14ac:dyDescent="0.25">
      <c r="A39" t="s">
        <v>1</v>
      </c>
      <c r="B39">
        <v>4</v>
      </c>
      <c r="C39" t="s">
        <v>8</v>
      </c>
      <c r="D39" s="7">
        <v>2.0283557692328524</v>
      </c>
      <c r="E39" s="7">
        <v>0.16578031072566785</v>
      </c>
      <c r="F39" t="str">
        <f t="shared" si="4"/>
        <v/>
      </c>
      <c r="G39" t="s">
        <v>129</v>
      </c>
    </row>
    <row r="40" spans="1:7" x14ac:dyDescent="0.25">
      <c r="A40" t="s">
        <v>1</v>
      </c>
      <c r="B40">
        <v>5</v>
      </c>
      <c r="C40" t="s">
        <v>8</v>
      </c>
      <c r="D40" s="7">
        <v>2.0628011383496259</v>
      </c>
      <c r="E40" s="7">
        <v>0.16306117594778846</v>
      </c>
      <c r="F40" t="str">
        <f t="shared" si="4"/>
        <v/>
      </c>
      <c r="G40" t="s">
        <v>129</v>
      </c>
    </row>
    <row r="41" spans="1:7" x14ac:dyDescent="0.25">
      <c r="A41" t="s">
        <v>1</v>
      </c>
      <c r="B41">
        <v>4</v>
      </c>
      <c r="C41" t="s">
        <v>9</v>
      </c>
      <c r="D41" s="7">
        <v>1.9860115595659995</v>
      </c>
      <c r="E41" s="7">
        <v>0.15885766429300344</v>
      </c>
      <c r="F41" t="str">
        <f t="shared" si="4"/>
        <v/>
      </c>
      <c r="G41" t="s">
        <v>129</v>
      </c>
    </row>
    <row r="42" spans="1:7" x14ac:dyDescent="0.25">
      <c r="A42" t="s">
        <v>1</v>
      </c>
      <c r="B42">
        <v>5</v>
      </c>
      <c r="C42" t="s">
        <v>9</v>
      </c>
      <c r="D42" s="7">
        <v>1.9904051279228727</v>
      </c>
      <c r="E42" s="7">
        <v>0.15972909975927627</v>
      </c>
      <c r="F42" t="str">
        <f t="shared" si="4"/>
        <v/>
      </c>
      <c r="G42" t="s">
        <v>129</v>
      </c>
    </row>
    <row r="43" spans="1:7" x14ac:dyDescent="0.25">
      <c r="A43" t="s">
        <v>1</v>
      </c>
      <c r="B43">
        <v>4</v>
      </c>
      <c r="C43" t="s">
        <v>10</v>
      </c>
      <c r="D43" s="7">
        <v>1.9170356332286669</v>
      </c>
      <c r="E43" s="7">
        <v>0.15505179902395297</v>
      </c>
      <c r="F43" t="str">
        <f t="shared" si="4"/>
        <v/>
      </c>
      <c r="G43" t="s">
        <v>129</v>
      </c>
    </row>
    <row r="44" spans="1:7" x14ac:dyDescent="0.25">
      <c r="A44" t="s">
        <v>1</v>
      </c>
      <c r="B44">
        <v>5</v>
      </c>
      <c r="C44" t="s">
        <v>10</v>
      </c>
      <c r="D44" s="7">
        <v>1.9216448528411547</v>
      </c>
      <c r="E44" s="7">
        <v>0.15490503672887648</v>
      </c>
      <c r="F44" t="str">
        <f t="shared" si="4"/>
        <v/>
      </c>
      <c r="G44" t="s">
        <v>129</v>
      </c>
    </row>
    <row r="45" spans="1:7" x14ac:dyDescent="0.25">
      <c r="A45" t="s">
        <v>1</v>
      </c>
      <c r="B45">
        <v>4</v>
      </c>
      <c r="C45" t="s">
        <v>11</v>
      </c>
      <c r="D45" s="7">
        <v>1.7073656215848998</v>
      </c>
      <c r="E45" s="7">
        <v>0.14049147881939461</v>
      </c>
      <c r="F45" t="str">
        <f t="shared" si="4"/>
        <v/>
      </c>
      <c r="G45" t="s">
        <v>129</v>
      </c>
    </row>
    <row r="46" spans="1:7" x14ac:dyDescent="0.25">
      <c r="A46" t="s">
        <v>1</v>
      </c>
      <c r="B46">
        <v>5</v>
      </c>
      <c r="C46" t="s">
        <v>11</v>
      </c>
      <c r="D46" s="7">
        <v>1.7449891485350513</v>
      </c>
      <c r="E46" s="7">
        <v>0.14335703159277685</v>
      </c>
      <c r="F46" t="str">
        <f t="shared" si="4"/>
        <v/>
      </c>
      <c r="G46" t="s">
        <v>129</v>
      </c>
    </row>
    <row r="47" spans="1:7" x14ac:dyDescent="0.25">
      <c r="A47" t="s">
        <v>1</v>
      </c>
      <c r="B47">
        <v>4</v>
      </c>
      <c r="C47" t="s">
        <v>12</v>
      </c>
      <c r="D47" s="7">
        <v>1.5942513394921163</v>
      </c>
      <c r="E47" s="7">
        <v>0.13566075202014388</v>
      </c>
      <c r="F47" t="str">
        <f t="shared" si="4"/>
        <v/>
      </c>
      <c r="G47" t="s">
        <v>129</v>
      </c>
    </row>
    <row r="48" spans="1:7" x14ac:dyDescent="0.25">
      <c r="A48" t="s">
        <v>1</v>
      </c>
      <c r="B48">
        <v>5</v>
      </c>
      <c r="C48" t="s">
        <v>12</v>
      </c>
      <c r="D48" s="7">
        <v>1.5378263432048875</v>
      </c>
      <c r="E48" s="7">
        <v>0.13179386941175672</v>
      </c>
      <c r="F48" t="str">
        <f t="shared" si="4"/>
        <v/>
      </c>
      <c r="G48" t="s">
        <v>129</v>
      </c>
    </row>
    <row r="51" spans="1:6" x14ac:dyDescent="0.25">
      <c r="A51" t="s">
        <v>1</v>
      </c>
      <c r="B51">
        <v>8</v>
      </c>
      <c r="C51" t="s">
        <v>5</v>
      </c>
      <c r="D51" s="7">
        <v>5.3135247225223538E-2</v>
      </c>
      <c r="E51" s="7">
        <v>4.9692164430806103E-2</v>
      </c>
      <c r="F51" t="str">
        <f t="shared" ref="F51:F82" si="5">IF(AND(D51&lt;0.057,E51&lt;0.053),"leer","")</f>
        <v>leer</v>
      </c>
    </row>
    <row r="52" spans="1:6" x14ac:dyDescent="0.25">
      <c r="A52" t="s">
        <v>1</v>
      </c>
      <c r="B52">
        <v>9</v>
      </c>
      <c r="C52" t="s">
        <v>5</v>
      </c>
      <c r="D52" s="7">
        <v>5.2463604646216265E-2</v>
      </c>
      <c r="E52" s="7">
        <v>4.9451680492988849E-2</v>
      </c>
      <c r="F52" t="str">
        <f t="shared" si="5"/>
        <v>leer</v>
      </c>
    </row>
    <row r="53" spans="1:6" x14ac:dyDescent="0.25">
      <c r="A53" t="s">
        <v>1</v>
      </c>
      <c r="B53">
        <v>10</v>
      </c>
      <c r="C53" t="s">
        <v>5</v>
      </c>
      <c r="D53" s="7">
        <v>5.2796489801221189E-2</v>
      </c>
      <c r="E53" s="7">
        <v>4.9350512767213757E-2</v>
      </c>
      <c r="F53" t="str">
        <f t="shared" si="5"/>
        <v>leer</v>
      </c>
    </row>
    <row r="54" spans="1:6" x14ac:dyDescent="0.25">
      <c r="A54" t="s">
        <v>1</v>
      </c>
      <c r="B54">
        <v>11</v>
      </c>
      <c r="C54" t="s">
        <v>5</v>
      </c>
      <c r="D54" s="7">
        <v>5.2791812680827048E-2</v>
      </c>
      <c r="E54" s="7">
        <v>4.9199733065528058E-2</v>
      </c>
      <c r="F54" t="str">
        <f t="shared" si="5"/>
        <v>leer</v>
      </c>
    </row>
    <row r="55" spans="1:6" x14ac:dyDescent="0.25">
      <c r="A55" t="s">
        <v>1</v>
      </c>
      <c r="B55">
        <v>12</v>
      </c>
      <c r="C55" t="s">
        <v>5</v>
      </c>
      <c r="D55" s="7">
        <v>5.262580753193033E-2</v>
      </c>
      <c r="E55" s="7">
        <v>4.9310145069653123E-2</v>
      </c>
      <c r="F55" t="str">
        <f t="shared" si="5"/>
        <v>leer</v>
      </c>
    </row>
    <row r="56" spans="1:6" x14ac:dyDescent="0.25">
      <c r="A56" t="s">
        <v>1</v>
      </c>
      <c r="B56">
        <v>8</v>
      </c>
      <c r="C56" t="s">
        <v>6</v>
      </c>
      <c r="D56" s="7">
        <v>5.2659938619817083E-2</v>
      </c>
      <c r="E56" s="7">
        <v>4.9706560550681213E-2</v>
      </c>
      <c r="F56" t="str">
        <f t="shared" si="5"/>
        <v>leer</v>
      </c>
    </row>
    <row r="57" spans="1:6" x14ac:dyDescent="0.25">
      <c r="A57" t="s">
        <v>1</v>
      </c>
      <c r="B57">
        <v>9</v>
      </c>
      <c r="C57" t="s">
        <v>6</v>
      </c>
      <c r="D57" s="7">
        <v>5.2630482864869425E-2</v>
      </c>
      <c r="E57" s="7">
        <v>4.9815243435179173E-2</v>
      </c>
      <c r="F57" t="str">
        <f t="shared" si="5"/>
        <v>leer</v>
      </c>
    </row>
    <row r="58" spans="1:6" x14ac:dyDescent="0.25">
      <c r="A58" t="s">
        <v>1</v>
      </c>
      <c r="B58">
        <v>10</v>
      </c>
      <c r="C58" t="s">
        <v>6</v>
      </c>
      <c r="D58" s="7">
        <v>5.2515951694578296E-2</v>
      </c>
      <c r="E58" s="7">
        <v>4.9455857648813828E-2</v>
      </c>
      <c r="F58" t="str">
        <f t="shared" si="5"/>
        <v>leer</v>
      </c>
    </row>
    <row r="59" spans="1:6" x14ac:dyDescent="0.25">
      <c r="A59" t="s">
        <v>1</v>
      </c>
      <c r="B59">
        <v>11</v>
      </c>
      <c r="C59" t="s">
        <v>6</v>
      </c>
      <c r="D59" s="7">
        <v>5.3107163361715927E-2</v>
      </c>
      <c r="E59" s="7">
        <v>5.0208865874278336E-2</v>
      </c>
      <c r="F59" t="str">
        <f t="shared" si="5"/>
        <v>leer</v>
      </c>
    </row>
    <row r="60" spans="1:6" x14ac:dyDescent="0.25">
      <c r="A60" t="s">
        <v>1</v>
      </c>
      <c r="B60">
        <v>12</v>
      </c>
      <c r="C60" t="s">
        <v>6</v>
      </c>
      <c r="D60" s="7">
        <v>5.3287399720899221E-2</v>
      </c>
      <c r="E60" s="7">
        <v>5.0021537034963787E-2</v>
      </c>
      <c r="F60" t="str">
        <f t="shared" si="5"/>
        <v>leer</v>
      </c>
    </row>
    <row r="61" spans="1:6" x14ac:dyDescent="0.25">
      <c r="A61" t="s">
        <v>1</v>
      </c>
      <c r="B61">
        <v>6</v>
      </c>
      <c r="C61" t="s">
        <v>7</v>
      </c>
      <c r="D61" s="7">
        <v>5.2967707075536628E-2</v>
      </c>
      <c r="E61" s="7">
        <v>4.9570048801551934E-2</v>
      </c>
      <c r="F61" t="str">
        <f t="shared" si="5"/>
        <v>leer</v>
      </c>
    </row>
    <row r="62" spans="1:6" x14ac:dyDescent="0.25">
      <c r="A62" t="s">
        <v>1</v>
      </c>
      <c r="B62">
        <v>7</v>
      </c>
      <c r="C62" t="s">
        <v>7</v>
      </c>
      <c r="D62" s="7">
        <v>5.3354363709958406E-2</v>
      </c>
      <c r="E62" s="7">
        <v>4.996437831863678E-2</v>
      </c>
      <c r="F62" t="str">
        <f t="shared" si="5"/>
        <v>leer</v>
      </c>
    </row>
    <row r="63" spans="1:6" x14ac:dyDescent="0.25">
      <c r="A63" t="s">
        <v>1</v>
      </c>
      <c r="B63">
        <v>8</v>
      </c>
      <c r="C63" t="s">
        <v>7</v>
      </c>
      <c r="D63" s="7">
        <v>5.3324860819983909E-2</v>
      </c>
      <c r="E63" s="7">
        <v>4.987935122159666E-2</v>
      </c>
      <c r="F63" t="str">
        <f t="shared" si="5"/>
        <v>leer</v>
      </c>
    </row>
    <row r="64" spans="1:6" x14ac:dyDescent="0.25">
      <c r="A64" t="s">
        <v>1</v>
      </c>
      <c r="B64">
        <v>9</v>
      </c>
      <c r="C64" t="s">
        <v>7</v>
      </c>
      <c r="D64" s="7">
        <v>5.2997185712166939E-2</v>
      </c>
      <c r="E64" s="7">
        <v>4.9779941738198656E-2</v>
      </c>
      <c r="F64" t="str">
        <f t="shared" si="5"/>
        <v>leer</v>
      </c>
    </row>
    <row r="65" spans="1:6" x14ac:dyDescent="0.25">
      <c r="A65" t="s">
        <v>1</v>
      </c>
      <c r="B65">
        <v>10</v>
      </c>
      <c r="C65" t="s">
        <v>7</v>
      </c>
      <c r="D65" s="7">
        <v>5.3095930324789049E-2</v>
      </c>
      <c r="E65" s="7">
        <v>4.9793876275797205E-2</v>
      </c>
      <c r="F65" t="str">
        <f t="shared" si="5"/>
        <v>leer</v>
      </c>
    </row>
    <row r="66" spans="1:6" x14ac:dyDescent="0.25">
      <c r="A66" t="s">
        <v>1</v>
      </c>
      <c r="B66">
        <v>11</v>
      </c>
      <c r="C66" t="s">
        <v>7</v>
      </c>
      <c r="D66" s="7">
        <v>5.3480827372741922E-2</v>
      </c>
      <c r="E66" s="7">
        <v>5.0222349230344805E-2</v>
      </c>
      <c r="F66" t="str">
        <f t="shared" si="5"/>
        <v>leer</v>
      </c>
    </row>
    <row r="67" spans="1:6" x14ac:dyDescent="0.25">
      <c r="A67" t="s">
        <v>1</v>
      </c>
      <c r="B67">
        <v>12</v>
      </c>
      <c r="C67" t="s">
        <v>7</v>
      </c>
      <c r="D67" s="7">
        <v>5.3228405041521119E-2</v>
      </c>
      <c r="E67" s="7">
        <v>5.0110775436442885E-2</v>
      </c>
      <c r="F67" t="str">
        <f t="shared" si="5"/>
        <v>leer</v>
      </c>
    </row>
    <row r="68" spans="1:6" x14ac:dyDescent="0.25">
      <c r="A68" t="s">
        <v>1</v>
      </c>
      <c r="B68">
        <v>6</v>
      </c>
      <c r="C68" t="s">
        <v>8</v>
      </c>
      <c r="D68" s="7">
        <v>5.3380590183705501E-2</v>
      </c>
      <c r="E68" s="7">
        <v>4.9989936164386385E-2</v>
      </c>
      <c r="F68" t="str">
        <f t="shared" si="5"/>
        <v>leer</v>
      </c>
    </row>
    <row r="69" spans="1:6" x14ac:dyDescent="0.25">
      <c r="A69" t="s">
        <v>1</v>
      </c>
      <c r="B69">
        <v>7</v>
      </c>
      <c r="C69" t="s">
        <v>8</v>
      </c>
      <c r="D69" s="7">
        <v>5.3016839248269915E-2</v>
      </c>
      <c r="E69" s="7">
        <v>5.0150752750614633E-2</v>
      </c>
      <c r="F69" t="str">
        <f t="shared" si="5"/>
        <v>leer</v>
      </c>
    </row>
    <row r="70" spans="1:6" x14ac:dyDescent="0.25">
      <c r="A70" t="s">
        <v>1</v>
      </c>
      <c r="B70">
        <v>8</v>
      </c>
      <c r="C70" t="s">
        <v>8</v>
      </c>
      <c r="D70" s="7">
        <v>5.2994846064729824E-2</v>
      </c>
      <c r="E70" s="7">
        <v>4.9972277855816725E-2</v>
      </c>
      <c r="F70" t="str">
        <f t="shared" si="5"/>
        <v>leer</v>
      </c>
    </row>
    <row r="71" spans="1:6" x14ac:dyDescent="0.25">
      <c r="A71" t="s">
        <v>1</v>
      </c>
      <c r="B71">
        <v>9</v>
      </c>
      <c r="C71" t="s">
        <v>8</v>
      </c>
      <c r="D71" s="7">
        <v>5.4972125780262893E-2</v>
      </c>
      <c r="E71" s="7">
        <v>5.1161168446863109E-2</v>
      </c>
      <c r="F71" t="str">
        <f t="shared" si="5"/>
        <v>leer</v>
      </c>
    </row>
    <row r="72" spans="1:6" x14ac:dyDescent="0.25">
      <c r="A72" t="s">
        <v>1</v>
      </c>
      <c r="B72">
        <v>10</v>
      </c>
      <c r="C72" t="s">
        <v>8</v>
      </c>
      <c r="D72" s="7">
        <v>5.3142268474868491E-2</v>
      </c>
      <c r="E72" s="7">
        <v>5.0794149688496965E-2</v>
      </c>
      <c r="F72" t="str">
        <f t="shared" si="5"/>
        <v>leer</v>
      </c>
    </row>
    <row r="73" spans="1:6" x14ac:dyDescent="0.25">
      <c r="A73" t="s">
        <v>1</v>
      </c>
      <c r="B73">
        <v>11</v>
      </c>
      <c r="C73" t="s">
        <v>8</v>
      </c>
      <c r="D73" s="7">
        <v>5.4691588502299215E-2</v>
      </c>
      <c r="E73" s="7">
        <v>5.1382554299442884E-2</v>
      </c>
      <c r="F73" t="str">
        <f t="shared" si="5"/>
        <v>leer</v>
      </c>
    </row>
    <row r="74" spans="1:6" x14ac:dyDescent="0.25">
      <c r="A74" t="s">
        <v>1</v>
      </c>
      <c r="B74">
        <v>12</v>
      </c>
      <c r="C74" t="s">
        <v>8</v>
      </c>
      <c r="D74" s="7">
        <v>5.285355472619941E-2</v>
      </c>
      <c r="E74" s="7">
        <v>5.0209795747464328E-2</v>
      </c>
      <c r="F74" t="str">
        <f t="shared" si="5"/>
        <v>leer</v>
      </c>
    </row>
    <row r="75" spans="1:6" x14ac:dyDescent="0.25">
      <c r="A75" t="s">
        <v>1</v>
      </c>
      <c r="B75">
        <v>6</v>
      </c>
      <c r="C75" t="s">
        <v>9</v>
      </c>
      <c r="D75" s="7">
        <v>5.4803405763593181E-2</v>
      </c>
      <c r="E75" s="7">
        <v>5.1083826520841424E-2</v>
      </c>
      <c r="F75" t="str">
        <f t="shared" si="5"/>
        <v>leer</v>
      </c>
    </row>
    <row r="76" spans="1:6" x14ac:dyDescent="0.25">
      <c r="A76" t="s">
        <v>1</v>
      </c>
      <c r="B76">
        <v>7</v>
      </c>
      <c r="C76" t="s">
        <v>9</v>
      </c>
      <c r="D76" s="7">
        <v>5.3068785018319693E-2</v>
      </c>
      <c r="E76" s="7">
        <v>4.9702380982846864E-2</v>
      </c>
      <c r="F76" t="str">
        <f t="shared" si="5"/>
        <v>leer</v>
      </c>
    </row>
    <row r="77" spans="1:6" x14ac:dyDescent="0.25">
      <c r="A77" t="s">
        <v>1</v>
      </c>
      <c r="B77">
        <v>8</v>
      </c>
      <c r="C77" t="s">
        <v>9</v>
      </c>
      <c r="D77" s="7">
        <v>5.2641236321641457E-2</v>
      </c>
      <c r="E77" s="7">
        <v>4.9559835362046174E-2</v>
      </c>
      <c r="F77" t="str">
        <f t="shared" si="5"/>
        <v>leer</v>
      </c>
    </row>
    <row r="78" spans="1:6" x14ac:dyDescent="0.25">
      <c r="A78" t="s">
        <v>1</v>
      </c>
      <c r="B78">
        <v>9</v>
      </c>
      <c r="C78" t="s">
        <v>9</v>
      </c>
      <c r="D78" s="7">
        <v>5.3805117296583396E-2</v>
      </c>
      <c r="E78" s="7">
        <v>5.0485590994526763E-2</v>
      </c>
      <c r="F78" t="str">
        <f t="shared" si="5"/>
        <v>leer</v>
      </c>
    </row>
    <row r="79" spans="1:6" x14ac:dyDescent="0.25">
      <c r="A79" t="s">
        <v>1</v>
      </c>
      <c r="B79">
        <v>10</v>
      </c>
      <c r="C79" t="s">
        <v>9</v>
      </c>
      <c r="D79" s="7">
        <v>5.2790409554530959E-2</v>
      </c>
      <c r="E79" s="7">
        <v>4.9487419680339956E-2</v>
      </c>
      <c r="F79" t="str">
        <f t="shared" si="5"/>
        <v>leer</v>
      </c>
    </row>
    <row r="80" spans="1:6" x14ac:dyDescent="0.25">
      <c r="A80" t="s">
        <v>1</v>
      </c>
      <c r="B80">
        <v>11</v>
      </c>
      <c r="C80" t="s">
        <v>9</v>
      </c>
      <c r="D80" s="7">
        <v>5.28998670212368E-2</v>
      </c>
      <c r="E80" s="7">
        <v>4.9644799920480528E-2</v>
      </c>
      <c r="F80" t="str">
        <f t="shared" si="5"/>
        <v>leer</v>
      </c>
    </row>
    <row r="81" spans="1:6" x14ac:dyDescent="0.25">
      <c r="A81" t="s">
        <v>1</v>
      </c>
      <c r="B81">
        <v>12</v>
      </c>
      <c r="C81" t="s">
        <v>9</v>
      </c>
      <c r="D81" s="7">
        <v>5.3550632350946419E-2</v>
      </c>
      <c r="E81" s="7">
        <v>4.9642942593957531E-2</v>
      </c>
      <c r="F81" t="str">
        <f t="shared" si="5"/>
        <v>leer</v>
      </c>
    </row>
    <row r="82" spans="1:6" x14ac:dyDescent="0.25">
      <c r="A82" t="s">
        <v>1</v>
      </c>
      <c r="B82">
        <v>6</v>
      </c>
      <c r="C82" t="s">
        <v>10</v>
      </c>
      <c r="D82" s="7">
        <v>5.3136651466071577E-2</v>
      </c>
      <c r="E82" s="7">
        <v>4.981292086693094E-2</v>
      </c>
      <c r="F82" t="str">
        <f t="shared" si="5"/>
        <v>leer</v>
      </c>
    </row>
    <row r="83" spans="1:6" x14ac:dyDescent="0.25">
      <c r="A83" t="s">
        <v>1</v>
      </c>
      <c r="B83">
        <v>7</v>
      </c>
      <c r="C83" t="s">
        <v>10</v>
      </c>
      <c r="D83" s="7">
        <v>5.3161460469751898E-2</v>
      </c>
      <c r="E83" s="7">
        <v>4.9813849892739709E-2</v>
      </c>
      <c r="F83" t="str">
        <f t="shared" ref="F83:F114" si="6">IF(AND(D83&lt;0.057,E83&lt;0.053),"leer","")</f>
        <v>leer</v>
      </c>
    </row>
    <row r="84" spans="1:6" x14ac:dyDescent="0.25">
      <c r="A84" t="s">
        <v>1</v>
      </c>
      <c r="B84">
        <v>8</v>
      </c>
      <c r="C84" t="s">
        <v>10</v>
      </c>
      <c r="D84" s="7">
        <v>5.3716991450237075E-2</v>
      </c>
      <c r="E84" s="7">
        <v>5.0738751213514385E-2</v>
      </c>
      <c r="F84" t="str">
        <f t="shared" si="6"/>
        <v>leer</v>
      </c>
    </row>
    <row r="85" spans="1:6" x14ac:dyDescent="0.25">
      <c r="A85" t="s">
        <v>1</v>
      </c>
      <c r="B85">
        <v>9</v>
      </c>
      <c r="C85" t="s">
        <v>10</v>
      </c>
      <c r="D85" s="7">
        <v>5.3595613314429573E-2</v>
      </c>
      <c r="E85" s="7">
        <v>5.0732699707408978E-2</v>
      </c>
      <c r="F85" t="str">
        <f t="shared" si="6"/>
        <v>leer</v>
      </c>
    </row>
    <row r="86" spans="1:6" x14ac:dyDescent="0.25">
      <c r="A86" t="s">
        <v>1</v>
      </c>
      <c r="B86">
        <v>10</v>
      </c>
      <c r="C86" t="s">
        <v>10</v>
      </c>
      <c r="D86" s="7">
        <v>5.2521560681149666E-2</v>
      </c>
      <c r="E86" s="7">
        <v>4.9520376602388325E-2</v>
      </c>
      <c r="F86" t="str">
        <f t="shared" si="6"/>
        <v>leer</v>
      </c>
    </row>
    <row r="87" spans="1:6" x14ac:dyDescent="0.25">
      <c r="A87" t="s">
        <v>1</v>
      </c>
      <c r="B87">
        <v>11</v>
      </c>
      <c r="C87" t="s">
        <v>10</v>
      </c>
      <c r="D87" s="7">
        <v>5.2828295555786157E-2</v>
      </c>
      <c r="E87" s="7">
        <v>4.9802237212967448E-2</v>
      </c>
      <c r="F87" t="str">
        <f t="shared" si="6"/>
        <v>leer</v>
      </c>
    </row>
    <row r="88" spans="1:6" x14ac:dyDescent="0.25">
      <c r="A88" t="s">
        <v>1</v>
      </c>
      <c r="B88">
        <v>12</v>
      </c>
      <c r="C88" t="s">
        <v>10</v>
      </c>
      <c r="D88" s="7">
        <v>5.2596821591055672E-2</v>
      </c>
      <c r="E88" s="7">
        <v>4.9379746890707482E-2</v>
      </c>
      <c r="F88" t="str">
        <f t="shared" si="6"/>
        <v>leer</v>
      </c>
    </row>
    <row r="89" spans="1:6" x14ac:dyDescent="0.25">
      <c r="A89" t="s">
        <v>1</v>
      </c>
      <c r="B89">
        <v>6</v>
      </c>
      <c r="C89" t="s">
        <v>11</v>
      </c>
      <c r="D89" s="7">
        <v>5.3014967444607493E-2</v>
      </c>
      <c r="E89" s="7">
        <v>4.957144156191292E-2</v>
      </c>
      <c r="F89" t="str">
        <f t="shared" si="6"/>
        <v>leer</v>
      </c>
    </row>
    <row r="90" spans="1:6" x14ac:dyDescent="0.25">
      <c r="A90" t="s">
        <v>1</v>
      </c>
      <c r="B90">
        <v>7</v>
      </c>
      <c r="C90" t="s">
        <v>11</v>
      </c>
      <c r="D90" s="7">
        <v>5.3410096859909634E-2</v>
      </c>
      <c r="E90" s="7">
        <v>4.9311073020564727E-2</v>
      </c>
      <c r="F90" t="str">
        <f t="shared" si="6"/>
        <v>leer</v>
      </c>
    </row>
    <row r="91" spans="1:6" x14ac:dyDescent="0.25">
      <c r="A91" t="s">
        <v>1</v>
      </c>
      <c r="B91">
        <v>8</v>
      </c>
      <c r="C91" t="s">
        <v>11</v>
      </c>
      <c r="D91" s="7">
        <v>5.2938230439694103E-2</v>
      </c>
      <c r="E91" s="7">
        <v>4.9679161893978765E-2</v>
      </c>
      <c r="F91" t="str">
        <f t="shared" si="6"/>
        <v>leer</v>
      </c>
    </row>
    <row r="92" spans="1:6" x14ac:dyDescent="0.25">
      <c r="A92" t="s">
        <v>1</v>
      </c>
      <c r="B92">
        <v>9</v>
      </c>
      <c r="C92" t="s">
        <v>11</v>
      </c>
      <c r="D92" s="7">
        <v>5.2754865200367485E-2</v>
      </c>
      <c r="E92" s="7">
        <v>4.968148374700411E-2</v>
      </c>
      <c r="F92" t="str">
        <f t="shared" si="6"/>
        <v>leer</v>
      </c>
    </row>
    <row r="93" spans="1:6" x14ac:dyDescent="0.25">
      <c r="A93" t="s">
        <v>1</v>
      </c>
      <c r="B93">
        <v>10</v>
      </c>
      <c r="C93" t="s">
        <v>11</v>
      </c>
      <c r="D93" s="7">
        <v>5.3329543684578144E-2</v>
      </c>
      <c r="E93" s="7">
        <v>5.0301863049544288E-2</v>
      </c>
      <c r="F93" t="str">
        <f t="shared" si="6"/>
        <v>leer</v>
      </c>
    </row>
    <row r="94" spans="1:6" x14ac:dyDescent="0.25">
      <c r="A94" t="s">
        <v>1</v>
      </c>
      <c r="B94">
        <v>11</v>
      </c>
      <c r="C94" t="s">
        <v>11</v>
      </c>
      <c r="D94" s="7">
        <v>5.2927001771314944E-2</v>
      </c>
      <c r="E94" s="7">
        <v>4.9361185314386505E-2</v>
      </c>
      <c r="F94" t="str">
        <f t="shared" si="6"/>
        <v>leer</v>
      </c>
    </row>
    <row r="95" spans="1:6" x14ac:dyDescent="0.25">
      <c r="A95" t="s">
        <v>1</v>
      </c>
      <c r="B95">
        <v>12</v>
      </c>
      <c r="C95" t="s">
        <v>11</v>
      </c>
      <c r="D95" s="7">
        <v>5.2946184255451396E-2</v>
      </c>
      <c r="E95" s="7">
        <v>4.9370466003382747E-2</v>
      </c>
      <c r="F95" t="str">
        <f t="shared" si="6"/>
        <v>leer</v>
      </c>
    </row>
    <row r="96" spans="1:6" x14ac:dyDescent="0.25">
      <c r="A96" t="s">
        <v>1</v>
      </c>
      <c r="B96">
        <v>6</v>
      </c>
      <c r="C96" t="s">
        <v>12</v>
      </c>
      <c r="D96" s="7">
        <v>5.3281780834725408E-2</v>
      </c>
      <c r="E96" s="7">
        <v>4.9602547707138601E-2</v>
      </c>
      <c r="F96" t="str">
        <f t="shared" si="6"/>
        <v>leer</v>
      </c>
    </row>
    <row r="97" spans="1:6" x14ac:dyDescent="0.25">
      <c r="A97" t="s">
        <v>1</v>
      </c>
      <c r="B97">
        <v>7</v>
      </c>
      <c r="C97" t="s">
        <v>12</v>
      </c>
      <c r="D97" s="7">
        <v>5.3605453521242789E-2</v>
      </c>
      <c r="E97" s="7">
        <v>4.9733496508299085E-2</v>
      </c>
      <c r="F97" t="str">
        <f t="shared" si="6"/>
        <v>leer</v>
      </c>
    </row>
    <row r="98" spans="1:6" x14ac:dyDescent="0.25">
      <c r="A98" t="s">
        <v>1</v>
      </c>
      <c r="B98">
        <v>8</v>
      </c>
      <c r="C98" t="s">
        <v>12</v>
      </c>
      <c r="D98" s="7">
        <v>5.3224659618139485E-2</v>
      </c>
      <c r="E98" s="7">
        <v>4.9467461070248325E-2</v>
      </c>
      <c r="F98" t="str">
        <f t="shared" si="6"/>
        <v>leer</v>
      </c>
    </row>
    <row r="99" spans="1:6" x14ac:dyDescent="0.25">
      <c r="A99" t="s">
        <v>1</v>
      </c>
      <c r="B99">
        <v>9</v>
      </c>
      <c r="C99" t="s">
        <v>12</v>
      </c>
      <c r="D99" s="7">
        <v>5.3099206597213497E-2</v>
      </c>
      <c r="E99" s="7">
        <v>5.0242342563344616E-2</v>
      </c>
      <c r="F99" t="str">
        <f t="shared" si="6"/>
        <v>leer</v>
      </c>
    </row>
    <row r="100" spans="1:6" x14ac:dyDescent="0.25">
      <c r="A100" t="s">
        <v>1</v>
      </c>
      <c r="B100">
        <v>10</v>
      </c>
      <c r="C100" t="s">
        <v>12</v>
      </c>
      <c r="D100" s="7">
        <v>5.2542127585039955E-2</v>
      </c>
      <c r="E100" s="7">
        <v>4.9915590243819467E-2</v>
      </c>
      <c r="F100" t="str">
        <f t="shared" si="6"/>
        <v>leer</v>
      </c>
    </row>
    <row r="101" spans="1:6" x14ac:dyDescent="0.25">
      <c r="A101" t="s">
        <v>1</v>
      </c>
      <c r="B101">
        <v>11</v>
      </c>
      <c r="C101" t="s">
        <v>12</v>
      </c>
      <c r="D101" s="7">
        <v>5.3413375503240122E-2</v>
      </c>
      <c r="E101" s="7">
        <v>4.9987147962668392E-2</v>
      </c>
      <c r="F101" t="str">
        <f t="shared" si="6"/>
        <v>leer</v>
      </c>
    </row>
    <row r="102" spans="1:6" x14ac:dyDescent="0.25">
      <c r="A102" t="s">
        <v>1</v>
      </c>
      <c r="B102">
        <v>12</v>
      </c>
      <c r="C102" t="s">
        <v>12</v>
      </c>
      <c r="D102" s="7">
        <v>5.2769830889656956E-2</v>
      </c>
      <c r="E102" s="7">
        <v>4.9718170672385327E-2</v>
      </c>
      <c r="F102" t="str">
        <f t="shared" si="6"/>
        <v>leer</v>
      </c>
    </row>
  </sheetData>
  <sortState ref="N6:P13">
    <sortCondition descending="1" ref="N6:N13"/>
  </sortState>
  <mergeCells count="3">
    <mergeCell ref="A1:A2"/>
    <mergeCell ref="D1:E1"/>
    <mergeCell ref="B1:C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</sheetPr>
  <dimension ref="A1:K290"/>
  <sheetViews>
    <sheetView zoomScaleNormal="100" workbookViewId="0">
      <selection activeCell="I4" sqref="I4"/>
    </sheetView>
  </sheetViews>
  <sheetFormatPr baseColWidth="10" defaultRowHeight="15" x14ac:dyDescent="0.25"/>
  <cols>
    <col min="1" max="1" width="8.85546875" bestFit="1" customWidth="1"/>
    <col min="2" max="3" width="4.28515625" customWidth="1"/>
    <col min="4" max="5" width="26.140625" customWidth="1"/>
    <col min="9" max="9" width="12.5703125" bestFit="1" customWidth="1"/>
  </cols>
  <sheetData>
    <row r="1" spans="1:11" x14ac:dyDescent="0.25">
      <c r="A1" s="42" t="s">
        <v>13</v>
      </c>
      <c r="B1" s="43" t="s">
        <v>18</v>
      </c>
      <c r="C1" s="43"/>
      <c r="D1" s="43" t="s">
        <v>16</v>
      </c>
      <c r="E1" s="43"/>
      <c r="F1" t="s">
        <v>131</v>
      </c>
      <c r="G1" t="s">
        <v>139</v>
      </c>
      <c r="H1" t="s">
        <v>137</v>
      </c>
      <c r="I1" t="s">
        <v>138</v>
      </c>
    </row>
    <row r="2" spans="1:11" x14ac:dyDescent="0.25">
      <c r="A2" s="42"/>
      <c r="B2" t="s">
        <v>19</v>
      </c>
      <c r="C2" t="s">
        <v>20</v>
      </c>
      <c r="D2" t="s">
        <v>15</v>
      </c>
      <c r="E2" t="s">
        <v>17</v>
      </c>
    </row>
    <row r="3" spans="1:11" x14ac:dyDescent="0.25">
      <c r="A3" s="6" t="s">
        <v>4</v>
      </c>
      <c r="B3">
        <v>1</v>
      </c>
      <c r="C3" t="s">
        <v>5</v>
      </c>
      <c r="D3" s="7">
        <v>1.1169511317890473</v>
      </c>
      <c r="E3" s="7">
        <v>0.10579995575922671</v>
      </c>
      <c r="F3" s="7">
        <f>D3-E3</f>
        <v>1.0111511760298206</v>
      </c>
      <c r="G3">
        <f>36.554*F3-0.8274</f>
        <v>36.13422008859407</v>
      </c>
      <c r="H3">
        <v>100</v>
      </c>
      <c r="I3" s="41">
        <f>IF(G3&gt;=0,G3*H3,0)</f>
        <v>3613.422008859407</v>
      </c>
    </row>
    <row r="4" spans="1:11" x14ac:dyDescent="0.25">
      <c r="A4" s="6" t="s">
        <v>4</v>
      </c>
      <c r="B4">
        <v>2</v>
      </c>
      <c r="C4" t="s">
        <v>5</v>
      </c>
      <c r="D4" s="7">
        <v>9.010068357651678E-2</v>
      </c>
      <c r="E4" s="7">
        <v>4.4283413388475364E-2</v>
      </c>
      <c r="F4" s="7">
        <f t="shared" ref="F4:F67" si="0">D4-E4</f>
        <v>4.5817270188041416E-2</v>
      </c>
      <c r="G4">
        <f t="shared" ref="G4:G67" si="1">36.554*F4-0.8274</f>
        <v>0.84740449445366595</v>
      </c>
      <c r="H4">
        <v>100</v>
      </c>
      <c r="I4" s="41">
        <f t="shared" ref="I4:I67" si="2">IF(G4&gt;=0,G4*H4,0)</f>
        <v>84.740449445366593</v>
      </c>
      <c r="K4" s="40"/>
    </row>
    <row r="5" spans="1:11" x14ac:dyDescent="0.25">
      <c r="A5" s="6" t="s">
        <v>4</v>
      </c>
      <c r="B5">
        <v>3</v>
      </c>
      <c r="C5" t="s">
        <v>5</v>
      </c>
      <c r="D5" s="7">
        <v>5.2996717781671192E-2</v>
      </c>
      <c r="E5" s="7">
        <v>4.2275112156466184E-2</v>
      </c>
      <c r="F5" s="7">
        <f t="shared" si="0"/>
        <v>1.0721605625205008E-2</v>
      </c>
      <c r="G5">
        <f t="shared" si="1"/>
        <v>-0.43548242797625614</v>
      </c>
      <c r="H5">
        <v>100</v>
      </c>
      <c r="I5" s="41">
        <f t="shared" si="2"/>
        <v>0</v>
      </c>
      <c r="K5" s="40"/>
    </row>
    <row r="6" spans="1:11" x14ac:dyDescent="0.25">
      <c r="A6" s="6" t="s">
        <v>4</v>
      </c>
      <c r="B6">
        <v>4</v>
      </c>
      <c r="C6" t="s">
        <v>5</v>
      </c>
      <c r="D6" s="7">
        <v>1.4562653173283469</v>
      </c>
      <c r="E6" s="7">
        <v>0.12713610287678764</v>
      </c>
      <c r="F6" s="7">
        <f t="shared" si="0"/>
        <v>1.3291292144515592</v>
      </c>
      <c r="G6">
        <f t="shared" si="1"/>
        <v>47.757589305062297</v>
      </c>
      <c r="H6">
        <v>100</v>
      </c>
      <c r="I6" s="41">
        <f t="shared" si="2"/>
        <v>4775.7589305062293</v>
      </c>
    </row>
    <row r="7" spans="1:11" x14ac:dyDescent="0.25">
      <c r="A7" s="6" t="s">
        <v>4</v>
      </c>
      <c r="B7">
        <v>5</v>
      </c>
      <c r="C7" t="s">
        <v>5</v>
      </c>
      <c r="D7" s="7">
        <v>0.21836819729473173</v>
      </c>
      <c r="E7" s="7">
        <v>5.1065657825307531E-2</v>
      </c>
      <c r="F7" s="7">
        <f t="shared" si="0"/>
        <v>0.16730253946942419</v>
      </c>
      <c r="G7">
        <f t="shared" si="1"/>
        <v>5.2881770277653324</v>
      </c>
      <c r="H7">
        <v>100</v>
      </c>
      <c r="I7" s="41">
        <f t="shared" si="2"/>
        <v>528.81770277653322</v>
      </c>
    </row>
    <row r="8" spans="1:11" x14ac:dyDescent="0.25">
      <c r="A8" s="6" t="s">
        <v>4</v>
      </c>
      <c r="B8">
        <v>6</v>
      </c>
      <c r="C8" t="s">
        <v>5</v>
      </c>
      <c r="D8" s="7">
        <v>2.2823744651371189</v>
      </c>
      <c r="E8" s="7">
        <v>0.17631352107237114</v>
      </c>
      <c r="F8" s="7">
        <f t="shared" si="0"/>
        <v>2.106060944064748</v>
      </c>
      <c r="G8">
        <f t="shared" si="1"/>
        <v>76.157551749342801</v>
      </c>
      <c r="H8">
        <v>100</v>
      </c>
      <c r="I8" s="41">
        <f t="shared" si="2"/>
        <v>7615.7551749342801</v>
      </c>
    </row>
    <row r="9" spans="1:11" x14ac:dyDescent="0.25">
      <c r="A9" s="6" t="s">
        <v>4</v>
      </c>
      <c r="B9">
        <v>7</v>
      </c>
      <c r="C9" t="s">
        <v>5</v>
      </c>
      <c r="D9" s="7">
        <v>5.5566222136417334E-2</v>
      </c>
      <c r="E9" s="7">
        <v>4.1155344630283072E-2</v>
      </c>
      <c r="F9" s="7">
        <f t="shared" si="0"/>
        <v>1.4410877506134262E-2</v>
      </c>
      <c r="G9">
        <f t="shared" si="1"/>
        <v>-0.30062478364076817</v>
      </c>
      <c r="H9">
        <v>100</v>
      </c>
      <c r="I9" s="41">
        <f t="shared" si="2"/>
        <v>0</v>
      </c>
    </row>
    <row r="10" spans="1:11" x14ac:dyDescent="0.25">
      <c r="A10" s="6" t="s">
        <v>4</v>
      </c>
      <c r="B10">
        <v>8</v>
      </c>
      <c r="C10" t="s">
        <v>5</v>
      </c>
      <c r="D10" s="7">
        <v>1.3540538542478369</v>
      </c>
      <c r="E10" s="7">
        <v>0.1202639238344072</v>
      </c>
      <c r="F10" s="7">
        <f t="shared" si="0"/>
        <v>1.2337899304134297</v>
      </c>
      <c r="G10">
        <f t="shared" si="1"/>
        <v>44.272557116332514</v>
      </c>
      <c r="H10">
        <v>100</v>
      </c>
      <c r="I10" s="41">
        <f t="shared" si="2"/>
        <v>4427.2557116332518</v>
      </c>
    </row>
    <row r="11" spans="1:11" x14ac:dyDescent="0.25">
      <c r="A11" s="6" t="s">
        <v>4</v>
      </c>
      <c r="B11">
        <v>9</v>
      </c>
      <c r="C11" t="s">
        <v>5</v>
      </c>
      <c r="D11" s="7">
        <v>0.19718307215667596</v>
      </c>
      <c r="E11" s="7">
        <v>5.0272101786776838E-2</v>
      </c>
      <c r="F11" s="7">
        <f t="shared" si="0"/>
        <v>0.14691097036989914</v>
      </c>
      <c r="G11">
        <f t="shared" si="1"/>
        <v>4.542783610901294</v>
      </c>
      <c r="H11">
        <v>100</v>
      </c>
      <c r="I11" s="41">
        <f t="shared" si="2"/>
        <v>454.27836109012941</v>
      </c>
    </row>
    <row r="12" spans="1:11" x14ac:dyDescent="0.25">
      <c r="A12" s="6" t="s">
        <v>4</v>
      </c>
      <c r="B12">
        <v>10</v>
      </c>
      <c r="C12" t="s">
        <v>5</v>
      </c>
      <c r="D12" s="7">
        <v>0.51618614489238013</v>
      </c>
      <c r="E12" s="7">
        <v>7.7422082817799553E-2</v>
      </c>
      <c r="F12" s="7">
        <f t="shared" si="0"/>
        <v>0.43876406207458057</v>
      </c>
      <c r="G12">
        <f t="shared" si="1"/>
        <v>15.211181525074217</v>
      </c>
      <c r="H12">
        <v>100</v>
      </c>
      <c r="I12" s="41">
        <f t="shared" si="2"/>
        <v>1521.1181525074217</v>
      </c>
    </row>
    <row r="13" spans="1:11" x14ac:dyDescent="0.25">
      <c r="A13" s="6" t="s">
        <v>4</v>
      </c>
      <c r="B13">
        <v>11</v>
      </c>
      <c r="C13" t="s">
        <v>5</v>
      </c>
      <c r="D13" s="7">
        <v>5.8280782490727934E-2</v>
      </c>
      <c r="E13" s="7">
        <v>4.2099843968164768E-2</v>
      </c>
      <c r="F13" s="7">
        <f t="shared" si="0"/>
        <v>1.6180938522563165E-2</v>
      </c>
      <c r="G13">
        <f t="shared" si="1"/>
        <v>-0.2359219732462261</v>
      </c>
      <c r="H13">
        <v>100</v>
      </c>
      <c r="I13" s="41">
        <f t="shared" si="2"/>
        <v>0</v>
      </c>
    </row>
    <row r="14" spans="1:11" x14ac:dyDescent="0.25">
      <c r="A14" s="6" t="s">
        <v>4</v>
      </c>
      <c r="B14">
        <v>12</v>
      </c>
      <c r="C14" t="s">
        <v>5</v>
      </c>
      <c r="D14" s="7">
        <v>2.360398711898942</v>
      </c>
      <c r="E14" s="7">
        <v>0.1848421422928912</v>
      </c>
      <c r="F14" s="7">
        <f t="shared" si="0"/>
        <v>2.1755565696060506</v>
      </c>
      <c r="G14">
        <f t="shared" si="1"/>
        <v>78.697894845379579</v>
      </c>
      <c r="H14">
        <v>100</v>
      </c>
      <c r="I14" s="41">
        <f t="shared" si="2"/>
        <v>7869.7894845379578</v>
      </c>
    </row>
    <row r="15" spans="1:11" x14ac:dyDescent="0.25">
      <c r="A15" s="6" t="s">
        <v>4</v>
      </c>
      <c r="B15">
        <v>1</v>
      </c>
      <c r="C15" t="s">
        <v>6</v>
      </c>
      <c r="D15" s="7">
        <v>0.14235567237012753</v>
      </c>
      <c r="E15" s="7">
        <v>4.8056902781939768E-2</v>
      </c>
      <c r="F15" s="7">
        <f t="shared" si="0"/>
        <v>9.4298769588187753E-2</v>
      </c>
      <c r="G15">
        <f t="shared" si="1"/>
        <v>2.6195972235266156</v>
      </c>
      <c r="H15">
        <v>100</v>
      </c>
      <c r="I15" s="41">
        <f t="shared" si="2"/>
        <v>261.95972235266157</v>
      </c>
    </row>
    <row r="16" spans="1:11" x14ac:dyDescent="0.25">
      <c r="A16" s="6" t="s">
        <v>4</v>
      </c>
      <c r="B16">
        <v>2</v>
      </c>
      <c r="C16" t="s">
        <v>6</v>
      </c>
      <c r="D16" s="7">
        <v>7.7190978635926305E-2</v>
      </c>
      <c r="E16" s="7">
        <v>4.3896955530144735E-2</v>
      </c>
      <c r="F16" s="7">
        <f t="shared" si="0"/>
        <v>3.329402310578157E-2</v>
      </c>
      <c r="G16">
        <f t="shared" si="1"/>
        <v>0.38962972060873946</v>
      </c>
      <c r="H16">
        <v>100</v>
      </c>
      <c r="I16" s="41">
        <f t="shared" si="2"/>
        <v>38.962972060873945</v>
      </c>
    </row>
    <row r="17" spans="1:9" x14ac:dyDescent="0.25">
      <c r="A17" s="6" t="s">
        <v>4</v>
      </c>
      <c r="B17">
        <v>3</v>
      </c>
      <c r="C17" t="s">
        <v>6</v>
      </c>
      <c r="D17" s="7">
        <v>5.320921008811403E-2</v>
      </c>
      <c r="E17" s="7">
        <v>4.441368545001554E-2</v>
      </c>
      <c r="F17" s="7">
        <f t="shared" si="0"/>
        <v>8.7955246380984897E-3</v>
      </c>
      <c r="G17">
        <f t="shared" si="1"/>
        <v>-0.50588839237894789</v>
      </c>
      <c r="H17">
        <v>100</v>
      </c>
      <c r="I17" s="41">
        <f t="shared" si="2"/>
        <v>0</v>
      </c>
    </row>
    <row r="18" spans="1:9" x14ac:dyDescent="0.25">
      <c r="A18" s="6" t="s">
        <v>4</v>
      </c>
      <c r="B18">
        <v>4</v>
      </c>
      <c r="C18" t="s">
        <v>6</v>
      </c>
      <c r="D18" s="7">
        <v>1.7302758687295168</v>
      </c>
      <c r="E18" s="7">
        <v>0.14299132542159509</v>
      </c>
      <c r="F18" s="7">
        <f t="shared" si="0"/>
        <v>1.5872845433079217</v>
      </c>
      <c r="G18">
        <f t="shared" si="1"/>
        <v>57.194199196077776</v>
      </c>
      <c r="H18">
        <v>100</v>
      </c>
      <c r="I18" s="41">
        <f t="shared" si="2"/>
        <v>5719.419919607778</v>
      </c>
    </row>
    <row r="19" spans="1:9" x14ac:dyDescent="0.25">
      <c r="A19" s="6" t="s">
        <v>4</v>
      </c>
      <c r="B19">
        <v>5</v>
      </c>
      <c r="C19" t="s">
        <v>6</v>
      </c>
      <c r="D19" s="7">
        <v>2.8164799306236992</v>
      </c>
      <c r="E19" s="7">
        <v>0.21604479355097447</v>
      </c>
      <c r="F19" s="7">
        <f t="shared" si="0"/>
        <v>2.6004351370727248</v>
      </c>
      <c r="G19">
        <f t="shared" si="1"/>
        <v>94.228906000556393</v>
      </c>
      <c r="H19">
        <v>100</v>
      </c>
      <c r="I19" s="41">
        <f t="shared" si="2"/>
        <v>9422.8906000556399</v>
      </c>
    </row>
    <row r="20" spans="1:9" x14ac:dyDescent="0.25">
      <c r="A20" s="6" t="s">
        <v>4</v>
      </c>
      <c r="B20">
        <v>6</v>
      </c>
      <c r="C20" t="s">
        <v>6</v>
      </c>
      <c r="D20" s="7">
        <v>2.9202293681620608</v>
      </c>
      <c r="E20" s="7">
        <v>0.22558517708607939</v>
      </c>
      <c r="F20" s="7">
        <f t="shared" si="0"/>
        <v>2.6946441910759815</v>
      </c>
      <c r="G20">
        <f t="shared" si="1"/>
        <v>97.672623760591435</v>
      </c>
      <c r="H20">
        <v>100</v>
      </c>
      <c r="I20" s="41">
        <f t="shared" si="2"/>
        <v>9767.2623760591432</v>
      </c>
    </row>
    <row r="21" spans="1:9" x14ac:dyDescent="0.25">
      <c r="A21" s="6" t="s">
        <v>4</v>
      </c>
      <c r="B21">
        <v>7</v>
      </c>
      <c r="C21" t="s">
        <v>6</v>
      </c>
      <c r="D21" s="7">
        <v>5.3758708371951451E-2</v>
      </c>
      <c r="E21" s="7">
        <v>4.1067472103521518E-2</v>
      </c>
      <c r="F21" s="7">
        <f t="shared" si="0"/>
        <v>1.2691236268429933E-2</v>
      </c>
      <c r="G21">
        <f t="shared" si="1"/>
        <v>-0.36348454944381225</v>
      </c>
      <c r="H21">
        <v>100</v>
      </c>
      <c r="I21" s="41">
        <f t="shared" si="2"/>
        <v>0</v>
      </c>
    </row>
    <row r="22" spans="1:9" x14ac:dyDescent="0.25">
      <c r="A22" s="6" t="s">
        <v>4</v>
      </c>
      <c r="B22">
        <v>8</v>
      </c>
      <c r="C22" t="s">
        <v>6</v>
      </c>
      <c r="D22" s="7">
        <v>1.2644508529372405</v>
      </c>
      <c r="E22" s="7">
        <v>0.11532711966874069</v>
      </c>
      <c r="F22" s="7">
        <f t="shared" si="0"/>
        <v>1.1491237332684998</v>
      </c>
      <c r="G22">
        <f t="shared" si="1"/>
        <v>41.177668945896748</v>
      </c>
      <c r="H22">
        <v>100</v>
      </c>
      <c r="I22" s="41">
        <f t="shared" si="2"/>
        <v>4117.7668945896748</v>
      </c>
    </row>
    <row r="23" spans="1:9" x14ac:dyDescent="0.25">
      <c r="A23" s="6" t="s">
        <v>4</v>
      </c>
      <c r="B23">
        <v>9</v>
      </c>
      <c r="C23" t="s">
        <v>6</v>
      </c>
      <c r="D23" s="7">
        <v>4.5962509794819015E-2</v>
      </c>
      <c r="E23" s="7">
        <v>4.1559422797712506E-2</v>
      </c>
      <c r="F23" s="7">
        <f t="shared" si="0"/>
        <v>4.403086997106509E-3</v>
      </c>
      <c r="G23">
        <f t="shared" si="1"/>
        <v>-0.66644955790776872</v>
      </c>
      <c r="H23">
        <v>100</v>
      </c>
      <c r="I23" s="41">
        <f t="shared" si="2"/>
        <v>0</v>
      </c>
    </row>
    <row r="24" spans="1:9" x14ac:dyDescent="0.25">
      <c r="A24" s="6" t="s">
        <v>4</v>
      </c>
      <c r="B24">
        <v>10</v>
      </c>
      <c r="C24" t="s">
        <v>6</v>
      </c>
      <c r="D24" s="7">
        <v>0.59401220980151881</v>
      </c>
      <c r="E24" s="7">
        <v>8.0849597604951348E-2</v>
      </c>
      <c r="F24" s="7">
        <f t="shared" si="0"/>
        <v>0.51316261219656745</v>
      </c>
      <c r="G24">
        <f t="shared" si="1"/>
        <v>17.930746126233327</v>
      </c>
      <c r="H24">
        <v>100</v>
      </c>
      <c r="I24" s="41">
        <f t="shared" si="2"/>
        <v>1793.0746126233328</v>
      </c>
    </row>
    <row r="25" spans="1:9" x14ac:dyDescent="0.25">
      <c r="A25" s="6" t="s">
        <v>4</v>
      </c>
      <c r="B25">
        <v>11</v>
      </c>
      <c r="C25" t="s">
        <v>6</v>
      </c>
      <c r="D25" s="7">
        <v>0.12117778794857041</v>
      </c>
      <c r="E25" s="7">
        <v>5.0424649820905179E-2</v>
      </c>
      <c r="F25" s="7">
        <f t="shared" si="0"/>
        <v>7.0753138127665233E-2</v>
      </c>
      <c r="G25">
        <f t="shared" si="1"/>
        <v>1.7589102111186752</v>
      </c>
      <c r="H25">
        <v>100</v>
      </c>
      <c r="I25" s="41">
        <f t="shared" si="2"/>
        <v>175.89102111186753</v>
      </c>
    </row>
    <row r="26" spans="1:9" x14ac:dyDescent="0.25">
      <c r="A26" s="6" t="s">
        <v>4</v>
      </c>
      <c r="B26">
        <v>12</v>
      </c>
      <c r="C26" t="s">
        <v>6</v>
      </c>
      <c r="D26" s="7">
        <v>5.2433227556021957E-2</v>
      </c>
      <c r="E26" s="7">
        <v>4.1761830945667697E-2</v>
      </c>
      <c r="F26" s="7">
        <f t="shared" si="0"/>
        <v>1.067139661035426E-2</v>
      </c>
      <c r="G26">
        <f t="shared" si="1"/>
        <v>-0.43731776830511038</v>
      </c>
      <c r="H26">
        <v>100</v>
      </c>
      <c r="I26" s="41">
        <f t="shared" si="2"/>
        <v>0</v>
      </c>
    </row>
    <row r="27" spans="1:9" x14ac:dyDescent="0.25">
      <c r="A27" s="6" t="s">
        <v>4</v>
      </c>
      <c r="B27">
        <v>1</v>
      </c>
      <c r="C27" t="s">
        <v>7</v>
      </c>
      <c r="D27" s="7">
        <v>1.7788791522110303</v>
      </c>
      <c r="E27" s="7">
        <v>0.14506234536109716</v>
      </c>
      <c r="F27" s="7">
        <f t="shared" si="0"/>
        <v>1.6338168068499332</v>
      </c>
      <c r="G27">
        <f t="shared" si="1"/>
        <v>58.895139557592465</v>
      </c>
      <c r="H27">
        <v>100</v>
      </c>
      <c r="I27" s="41">
        <f t="shared" si="2"/>
        <v>5889.5139557592465</v>
      </c>
    </row>
    <row r="28" spans="1:9" x14ac:dyDescent="0.25">
      <c r="A28" s="6" t="s">
        <v>4</v>
      </c>
      <c r="B28">
        <v>2</v>
      </c>
      <c r="C28" t="s">
        <v>7</v>
      </c>
      <c r="D28" s="7">
        <v>2.4782725305056497</v>
      </c>
      <c r="E28" s="7">
        <v>0.18711812183540566</v>
      </c>
      <c r="F28" s="7">
        <f t="shared" si="0"/>
        <v>2.291154408670244</v>
      </c>
      <c r="G28">
        <f t="shared" si="1"/>
        <v>82.923458254532108</v>
      </c>
      <c r="H28">
        <v>100</v>
      </c>
      <c r="I28" s="41">
        <f t="shared" si="2"/>
        <v>8292.3458254532106</v>
      </c>
    </row>
    <row r="29" spans="1:9" x14ac:dyDescent="0.25">
      <c r="A29" s="6" t="s">
        <v>4</v>
      </c>
      <c r="B29">
        <v>3</v>
      </c>
      <c r="C29" t="s">
        <v>7</v>
      </c>
      <c r="D29" s="7">
        <v>4.702690504941695E-2</v>
      </c>
      <c r="E29" s="7">
        <v>4.1033329545027641E-2</v>
      </c>
      <c r="F29" s="7">
        <f t="shared" si="0"/>
        <v>5.9935755043893091E-3</v>
      </c>
      <c r="G29">
        <f t="shared" si="1"/>
        <v>-0.60831084101255317</v>
      </c>
      <c r="H29">
        <v>100</v>
      </c>
      <c r="I29" s="41">
        <f t="shared" si="2"/>
        <v>0</v>
      </c>
    </row>
    <row r="30" spans="1:9" x14ac:dyDescent="0.25">
      <c r="A30" s="6" t="s">
        <v>4</v>
      </c>
      <c r="B30">
        <v>4</v>
      </c>
      <c r="C30" t="s">
        <v>7</v>
      </c>
      <c r="D30" s="7">
        <v>5.1861599944852142E-2</v>
      </c>
      <c r="E30" s="7">
        <v>4.1574463401850684E-2</v>
      </c>
      <c r="F30" s="7">
        <f t="shared" si="0"/>
        <v>1.0287136543001459E-2</v>
      </c>
      <c r="G30">
        <f t="shared" si="1"/>
        <v>-0.45136401080712468</v>
      </c>
      <c r="H30">
        <v>100</v>
      </c>
      <c r="I30" s="41">
        <f t="shared" si="2"/>
        <v>0</v>
      </c>
    </row>
    <row r="31" spans="1:9" x14ac:dyDescent="0.25">
      <c r="A31" s="6" t="s">
        <v>4</v>
      </c>
      <c r="B31">
        <v>5</v>
      </c>
      <c r="C31" t="s">
        <v>7</v>
      </c>
      <c r="D31" s="7">
        <v>3.014133871030392</v>
      </c>
      <c r="E31" s="7">
        <v>0.22297441753900185</v>
      </c>
      <c r="F31" s="7">
        <f t="shared" si="0"/>
        <v>2.7911594534913902</v>
      </c>
      <c r="G31">
        <f t="shared" si="1"/>
        <v>101.20064266292428</v>
      </c>
      <c r="H31">
        <v>100</v>
      </c>
      <c r="I31" s="41">
        <f t="shared" si="2"/>
        <v>10120.064266292427</v>
      </c>
    </row>
    <row r="32" spans="1:9" x14ac:dyDescent="0.25">
      <c r="A32" s="6" t="s">
        <v>4</v>
      </c>
      <c r="B32">
        <v>6</v>
      </c>
      <c r="C32" t="s">
        <v>7</v>
      </c>
      <c r="D32" s="7">
        <v>2.72812231961184</v>
      </c>
      <c r="E32" s="7">
        <v>0.20172042991023881</v>
      </c>
      <c r="F32" s="7">
        <f t="shared" si="0"/>
        <v>2.5264018897016012</v>
      </c>
      <c r="G32">
        <f t="shared" si="1"/>
        <v>91.522694676152341</v>
      </c>
      <c r="H32">
        <v>100</v>
      </c>
      <c r="I32" s="41">
        <f t="shared" si="2"/>
        <v>9152.2694676152332</v>
      </c>
    </row>
    <row r="33" spans="1:9" x14ac:dyDescent="0.25">
      <c r="A33" s="6" t="s">
        <v>4</v>
      </c>
      <c r="B33">
        <v>7</v>
      </c>
      <c r="C33" t="s">
        <v>7</v>
      </c>
      <c r="D33" s="7">
        <v>2.4751690838142726</v>
      </c>
      <c r="E33" s="7">
        <v>0.18504060097517533</v>
      </c>
      <c r="F33" s="7">
        <f t="shared" si="0"/>
        <v>2.2901284828390973</v>
      </c>
      <c r="G33">
        <f t="shared" si="1"/>
        <v>82.885956561700368</v>
      </c>
      <c r="H33">
        <v>100</v>
      </c>
      <c r="I33" s="41">
        <f t="shared" si="2"/>
        <v>8288.5956561700368</v>
      </c>
    </row>
    <row r="34" spans="1:9" x14ac:dyDescent="0.25">
      <c r="A34" s="6" t="s">
        <v>4</v>
      </c>
      <c r="B34">
        <v>8</v>
      </c>
      <c r="C34" t="s">
        <v>7</v>
      </c>
      <c r="D34" s="7">
        <v>2.8143138688671914</v>
      </c>
      <c r="E34" s="7">
        <v>0.20844623379656221</v>
      </c>
      <c r="F34" s="7">
        <f t="shared" si="0"/>
        <v>2.6058676350706294</v>
      </c>
      <c r="G34">
        <f t="shared" si="1"/>
        <v>94.42748553237179</v>
      </c>
      <c r="H34">
        <v>100</v>
      </c>
      <c r="I34" s="41">
        <f t="shared" si="2"/>
        <v>9442.7485532371793</v>
      </c>
    </row>
    <row r="35" spans="1:9" x14ac:dyDescent="0.25">
      <c r="A35" s="6" t="s">
        <v>4</v>
      </c>
      <c r="B35">
        <v>9</v>
      </c>
      <c r="C35" t="s">
        <v>7</v>
      </c>
      <c r="D35" s="7">
        <v>5.2773572392561106E-2</v>
      </c>
      <c r="E35" s="7">
        <v>4.1835250004682516E-2</v>
      </c>
      <c r="F35" s="7">
        <f t="shared" si="0"/>
        <v>1.0938322387878591E-2</v>
      </c>
      <c r="G35">
        <f t="shared" si="1"/>
        <v>-0.42756056343348597</v>
      </c>
      <c r="H35">
        <v>100</v>
      </c>
      <c r="I35" s="41">
        <f t="shared" si="2"/>
        <v>0</v>
      </c>
    </row>
    <row r="36" spans="1:9" x14ac:dyDescent="0.25">
      <c r="A36" s="6" t="s">
        <v>4</v>
      </c>
      <c r="B36">
        <v>10</v>
      </c>
      <c r="C36" t="s">
        <v>7</v>
      </c>
      <c r="D36" s="7">
        <v>0.3947454471504761</v>
      </c>
      <c r="E36" s="7">
        <v>6.5731987775792977E-2</v>
      </c>
      <c r="F36" s="7">
        <f t="shared" si="0"/>
        <v>0.32901345937468313</v>
      </c>
      <c r="G36">
        <f t="shared" si="1"/>
        <v>11.199357993982167</v>
      </c>
      <c r="H36">
        <v>100</v>
      </c>
      <c r="I36" s="41">
        <f t="shared" si="2"/>
        <v>1119.9357993982167</v>
      </c>
    </row>
    <row r="37" spans="1:9" x14ac:dyDescent="0.25">
      <c r="A37" s="6" t="s">
        <v>4</v>
      </c>
      <c r="B37">
        <v>11</v>
      </c>
      <c r="C37" t="s">
        <v>7</v>
      </c>
      <c r="D37" s="7">
        <v>0.4973881918117169</v>
      </c>
      <c r="E37" s="7">
        <v>7.3032394404753176E-2</v>
      </c>
      <c r="F37" s="7">
        <f t="shared" si="0"/>
        <v>0.42435579740696372</v>
      </c>
      <c r="G37">
        <f t="shared" si="1"/>
        <v>14.684501818414152</v>
      </c>
      <c r="H37">
        <v>100</v>
      </c>
      <c r="I37" s="41">
        <f t="shared" si="2"/>
        <v>1468.4501818414151</v>
      </c>
    </row>
    <row r="38" spans="1:9" x14ac:dyDescent="0.25">
      <c r="A38" s="6" t="s">
        <v>4</v>
      </c>
      <c r="B38">
        <v>12</v>
      </c>
      <c r="C38" t="s">
        <v>7</v>
      </c>
      <c r="D38" s="7">
        <v>4.5656903584717114E-2</v>
      </c>
      <c r="E38" s="7">
        <v>4.1142595181775578E-2</v>
      </c>
      <c r="F38" s="7">
        <f t="shared" si="0"/>
        <v>4.5143084029415359E-3</v>
      </c>
      <c r="G38">
        <f t="shared" si="1"/>
        <v>-0.66238397063887511</v>
      </c>
      <c r="H38">
        <v>100</v>
      </c>
      <c r="I38" s="41">
        <f t="shared" si="2"/>
        <v>0</v>
      </c>
    </row>
    <row r="39" spans="1:9" x14ac:dyDescent="0.25">
      <c r="A39" s="6" t="s">
        <v>4</v>
      </c>
      <c r="B39">
        <v>1</v>
      </c>
      <c r="C39" t="s">
        <v>8</v>
      </c>
      <c r="D39" s="7">
        <v>1.2158336949613047</v>
      </c>
      <c r="E39" s="7">
        <v>0.11486985644235041</v>
      </c>
      <c r="F39" s="7">
        <f t="shared" si="0"/>
        <v>1.1009638385189542</v>
      </c>
      <c r="G39">
        <f t="shared" si="1"/>
        <v>39.417232153221853</v>
      </c>
      <c r="H39">
        <v>100</v>
      </c>
      <c r="I39" s="41">
        <f t="shared" si="2"/>
        <v>3941.7232153221853</v>
      </c>
    </row>
    <row r="40" spans="1:9" x14ac:dyDescent="0.25">
      <c r="A40" s="6" t="s">
        <v>4</v>
      </c>
      <c r="B40">
        <v>2</v>
      </c>
      <c r="C40" t="s">
        <v>8</v>
      </c>
      <c r="D40" s="7">
        <v>1.490553974852233</v>
      </c>
      <c r="E40" s="7">
        <v>0.12789216346800289</v>
      </c>
      <c r="F40" s="7">
        <f t="shared" si="0"/>
        <v>1.3626618113842301</v>
      </c>
      <c r="G40">
        <f t="shared" si="1"/>
        <v>48.983339853339153</v>
      </c>
      <c r="H40">
        <v>100</v>
      </c>
      <c r="I40" s="41">
        <f t="shared" si="2"/>
        <v>4898.3339853339157</v>
      </c>
    </row>
    <row r="41" spans="1:9" x14ac:dyDescent="0.25">
      <c r="A41" s="6" t="s">
        <v>4</v>
      </c>
      <c r="B41">
        <v>3</v>
      </c>
      <c r="C41" t="s">
        <v>8</v>
      </c>
      <c r="D41" s="7">
        <v>5.3322987688284439E-2</v>
      </c>
      <c r="E41" s="7">
        <v>4.1865350845973801E-2</v>
      </c>
      <c r="F41" s="7">
        <f t="shared" si="0"/>
        <v>1.1457636842310638E-2</v>
      </c>
      <c r="G41">
        <f t="shared" si="1"/>
        <v>-0.40857754286617692</v>
      </c>
      <c r="H41">
        <v>100</v>
      </c>
      <c r="I41" s="41">
        <f t="shared" si="2"/>
        <v>0</v>
      </c>
    </row>
    <row r="42" spans="1:9" x14ac:dyDescent="0.25">
      <c r="A42" s="6" t="s">
        <v>4</v>
      </c>
      <c r="B42">
        <v>4</v>
      </c>
      <c r="C42" t="s">
        <v>8</v>
      </c>
      <c r="D42" s="7">
        <v>5.2510342780447021E-2</v>
      </c>
      <c r="E42" s="7">
        <v>4.3226627741976976E-2</v>
      </c>
      <c r="F42" s="7">
        <f t="shared" si="0"/>
        <v>9.2837150384700445E-3</v>
      </c>
      <c r="G42">
        <f t="shared" si="1"/>
        <v>-0.48804308048376599</v>
      </c>
      <c r="H42">
        <v>100</v>
      </c>
      <c r="I42" s="41">
        <f t="shared" si="2"/>
        <v>0</v>
      </c>
    </row>
    <row r="43" spans="1:9" x14ac:dyDescent="0.25">
      <c r="A43" s="6" t="s">
        <v>4</v>
      </c>
      <c r="B43">
        <v>5</v>
      </c>
      <c r="C43" t="s">
        <v>8</v>
      </c>
      <c r="D43" s="7">
        <v>0.89138387956527831</v>
      </c>
      <c r="E43" s="7">
        <v>9.3602402674006158E-2</v>
      </c>
      <c r="F43" s="7">
        <f t="shared" si="0"/>
        <v>0.7977814768912721</v>
      </c>
      <c r="G43">
        <f t="shared" si="1"/>
        <v>28.33470410628356</v>
      </c>
      <c r="H43">
        <v>100</v>
      </c>
      <c r="I43" s="41">
        <f t="shared" si="2"/>
        <v>2833.4704106283561</v>
      </c>
    </row>
    <row r="44" spans="1:9" x14ac:dyDescent="0.25">
      <c r="A44" s="6" t="s">
        <v>4</v>
      </c>
      <c r="B44">
        <v>6</v>
      </c>
      <c r="C44" t="s">
        <v>8</v>
      </c>
      <c r="D44" s="7">
        <v>5.2017041792588273E-2</v>
      </c>
      <c r="E44" s="7">
        <v>4.4166477041565608E-2</v>
      </c>
      <c r="F44" s="7">
        <f t="shared" si="0"/>
        <v>7.850564751022665E-3</v>
      </c>
      <c r="G44">
        <f t="shared" si="1"/>
        <v>-0.54043045609111751</v>
      </c>
      <c r="H44">
        <v>100</v>
      </c>
      <c r="I44" s="41">
        <f t="shared" si="2"/>
        <v>0</v>
      </c>
    </row>
    <row r="45" spans="1:9" x14ac:dyDescent="0.25">
      <c r="A45" s="6" t="s">
        <v>4</v>
      </c>
      <c r="B45">
        <v>7</v>
      </c>
      <c r="C45" t="s">
        <v>8</v>
      </c>
      <c r="D45" s="7">
        <v>2.559702070523076</v>
      </c>
      <c r="E45" s="7">
        <v>0.19305941202422353</v>
      </c>
      <c r="F45" s="7">
        <f t="shared" si="0"/>
        <v>2.3666426584988525</v>
      </c>
      <c r="G45">
        <f t="shared" si="1"/>
        <v>85.68285573876706</v>
      </c>
      <c r="H45">
        <v>100</v>
      </c>
      <c r="I45" s="41">
        <f t="shared" si="2"/>
        <v>8568.2855738767066</v>
      </c>
    </row>
    <row r="46" spans="1:9" x14ac:dyDescent="0.25">
      <c r="A46" s="6" t="s">
        <v>4</v>
      </c>
      <c r="B46">
        <v>8</v>
      </c>
      <c r="C46" t="s">
        <v>8</v>
      </c>
      <c r="D46" s="7">
        <v>5.3406818241330527E-2</v>
      </c>
      <c r="E46" s="7">
        <v>4.335704080359698E-2</v>
      </c>
      <c r="F46" s="7">
        <f t="shared" si="0"/>
        <v>1.0049777437733547E-2</v>
      </c>
      <c r="G46">
        <f t="shared" si="1"/>
        <v>-0.46004043554108792</v>
      </c>
      <c r="H46">
        <v>100</v>
      </c>
      <c r="I46" s="41">
        <f t="shared" si="2"/>
        <v>0</v>
      </c>
    </row>
    <row r="47" spans="1:9" x14ac:dyDescent="0.25">
      <c r="A47" s="6" t="s">
        <v>4</v>
      </c>
      <c r="B47">
        <v>9</v>
      </c>
      <c r="C47" t="s">
        <v>8</v>
      </c>
      <c r="D47" s="7">
        <v>5.4175159728611956E-2</v>
      </c>
      <c r="E47" s="7">
        <v>4.3385874239981005E-2</v>
      </c>
      <c r="F47" s="7">
        <f t="shared" si="0"/>
        <v>1.0789285488630951E-2</v>
      </c>
      <c r="G47">
        <f t="shared" si="1"/>
        <v>-0.43300845824858425</v>
      </c>
      <c r="H47">
        <v>100</v>
      </c>
      <c r="I47" s="41">
        <f t="shared" si="2"/>
        <v>0</v>
      </c>
    </row>
    <row r="48" spans="1:9" x14ac:dyDescent="0.25">
      <c r="A48" s="6" t="s">
        <v>4</v>
      </c>
      <c r="B48">
        <v>10</v>
      </c>
      <c r="C48" t="s">
        <v>8</v>
      </c>
      <c r="D48" s="7">
        <v>0.46652040676871293</v>
      </c>
      <c r="E48" s="7">
        <v>7.3641430273154881E-2</v>
      </c>
      <c r="F48" s="7">
        <f t="shared" si="0"/>
        <v>0.39287897649555803</v>
      </c>
      <c r="G48">
        <f t="shared" si="1"/>
        <v>13.533898106818627</v>
      </c>
      <c r="H48">
        <v>100</v>
      </c>
      <c r="I48" s="41">
        <f t="shared" si="2"/>
        <v>1353.3898106818629</v>
      </c>
    </row>
    <row r="49" spans="1:9" x14ac:dyDescent="0.25">
      <c r="A49" s="6" t="s">
        <v>4</v>
      </c>
      <c r="B49">
        <v>11</v>
      </c>
      <c r="C49" t="s">
        <v>8</v>
      </c>
      <c r="D49" s="7">
        <v>1.2149427644193691</v>
      </c>
      <c r="E49" s="7">
        <v>0.11725105537107042</v>
      </c>
      <c r="F49" s="7">
        <f t="shared" si="0"/>
        <v>1.0976917090482987</v>
      </c>
      <c r="G49">
        <f t="shared" si="1"/>
        <v>39.297622732551517</v>
      </c>
      <c r="H49">
        <v>100</v>
      </c>
      <c r="I49" s="41">
        <f t="shared" si="2"/>
        <v>3929.7622732551517</v>
      </c>
    </row>
    <row r="50" spans="1:9" x14ac:dyDescent="0.25">
      <c r="A50" s="6" t="s">
        <v>4</v>
      </c>
      <c r="B50">
        <v>12</v>
      </c>
      <c r="C50" t="s">
        <v>8</v>
      </c>
      <c r="D50" s="7">
        <v>6.0279000331118236E-2</v>
      </c>
      <c r="E50" s="7">
        <v>4.3619816207500293E-2</v>
      </c>
      <c r="F50" s="7">
        <f t="shared" si="0"/>
        <v>1.6659184123617943E-2</v>
      </c>
      <c r="G50">
        <f t="shared" si="1"/>
        <v>-0.21844018354526973</v>
      </c>
      <c r="H50">
        <v>100</v>
      </c>
      <c r="I50" s="41">
        <f t="shared" si="2"/>
        <v>0</v>
      </c>
    </row>
    <row r="51" spans="1:9" x14ac:dyDescent="0.25">
      <c r="A51" s="6" t="s">
        <v>4</v>
      </c>
      <c r="B51">
        <v>1</v>
      </c>
      <c r="C51" t="s">
        <v>9</v>
      </c>
      <c r="D51" s="7">
        <v>0.93029952663762761</v>
      </c>
      <c r="E51" s="7">
        <v>9.5646443280028026E-2</v>
      </c>
      <c r="F51" s="7">
        <f t="shared" si="0"/>
        <v>0.83465308335759958</v>
      </c>
      <c r="G51">
        <f t="shared" si="1"/>
        <v>29.682508809053697</v>
      </c>
      <c r="H51">
        <v>100</v>
      </c>
      <c r="I51" s="41">
        <f t="shared" si="2"/>
        <v>2968.2508809053697</v>
      </c>
    </row>
    <row r="52" spans="1:9" x14ac:dyDescent="0.25">
      <c r="A52" s="6" t="s">
        <v>4</v>
      </c>
      <c r="B52">
        <v>2</v>
      </c>
      <c r="C52" t="s">
        <v>9</v>
      </c>
      <c r="D52" s="7">
        <v>1.3193255863774922</v>
      </c>
      <c r="E52" s="7">
        <v>0.11922279129047252</v>
      </c>
      <c r="F52" s="7">
        <f t="shared" si="0"/>
        <v>1.2001027950870198</v>
      </c>
      <c r="G52">
        <f t="shared" si="1"/>
        <v>43.041157571610924</v>
      </c>
      <c r="H52">
        <v>100</v>
      </c>
      <c r="I52" s="41">
        <f t="shared" si="2"/>
        <v>4304.115757161092</v>
      </c>
    </row>
    <row r="53" spans="1:9" x14ac:dyDescent="0.25">
      <c r="A53" s="6" t="s">
        <v>4</v>
      </c>
      <c r="B53">
        <v>3</v>
      </c>
      <c r="C53" t="s">
        <v>9</v>
      </c>
      <c r="D53" s="7">
        <v>0.34397671078287151</v>
      </c>
      <c r="E53" s="7">
        <v>5.9940807893611836E-2</v>
      </c>
      <c r="F53" s="7">
        <f t="shared" si="0"/>
        <v>0.28403590288925967</v>
      </c>
      <c r="G53">
        <f t="shared" si="1"/>
        <v>9.5552483942139972</v>
      </c>
      <c r="H53">
        <v>100</v>
      </c>
      <c r="I53" s="41">
        <f t="shared" si="2"/>
        <v>955.52483942139975</v>
      </c>
    </row>
    <row r="54" spans="1:9" x14ac:dyDescent="0.25">
      <c r="A54" s="6" t="s">
        <v>4</v>
      </c>
      <c r="B54">
        <v>4</v>
      </c>
      <c r="C54" t="s">
        <v>9</v>
      </c>
      <c r="D54" s="7">
        <v>5.6380366399310163E-2</v>
      </c>
      <c r="E54" s="7">
        <v>4.3321802536364827E-2</v>
      </c>
      <c r="F54" s="7">
        <f t="shared" si="0"/>
        <v>1.3058563862945335E-2</v>
      </c>
      <c r="G54">
        <f t="shared" si="1"/>
        <v>-0.35005725655389619</v>
      </c>
      <c r="H54">
        <v>100</v>
      </c>
      <c r="I54" s="41">
        <f t="shared" si="2"/>
        <v>0</v>
      </c>
    </row>
    <row r="55" spans="1:9" x14ac:dyDescent="0.25">
      <c r="A55" s="6" t="s">
        <v>4</v>
      </c>
      <c r="B55">
        <v>5</v>
      </c>
      <c r="C55" t="s">
        <v>9</v>
      </c>
      <c r="D55" s="7">
        <v>0.74146932552362477</v>
      </c>
      <c r="E55" s="7">
        <v>8.3980123407053658E-2</v>
      </c>
      <c r="F55" s="7">
        <f t="shared" si="0"/>
        <v>0.65748920211657114</v>
      </c>
      <c r="G55">
        <f t="shared" si="1"/>
        <v>23.20646029416914</v>
      </c>
      <c r="H55">
        <v>100</v>
      </c>
      <c r="I55" s="41">
        <f t="shared" si="2"/>
        <v>2320.6460294169142</v>
      </c>
    </row>
    <row r="56" spans="1:9" x14ac:dyDescent="0.25">
      <c r="A56" s="6" t="s">
        <v>4</v>
      </c>
      <c r="B56">
        <v>6</v>
      </c>
      <c r="C56" t="s">
        <v>9</v>
      </c>
      <c r="D56" s="7">
        <v>0.5048664435170358</v>
      </c>
      <c r="E56" s="7">
        <v>7.562597669716882E-2</v>
      </c>
      <c r="F56" s="7">
        <f t="shared" si="0"/>
        <v>0.42924046681986699</v>
      </c>
      <c r="G56">
        <f t="shared" si="1"/>
        <v>14.863056024133419</v>
      </c>
      <c r="H56">
        <v>100</v>
      </c>
      <c r="I56" s="41">
        <f t="shared" si="2"/>
        <v>1486.3056024133418</v>
      </c>
    </row>
    <row r="57" spans="1:9" x14ac:dyDescent="0.25">
      <c r="A57" s="6" t="s">
        <v>4</v>
      </c>
      <c r="B57">
        <v>7</v>
      </c>
      <c r="C57" t="s">
        <v>9</v>
      </c>
      <c r="D57" s="7">
        <v>0.43235174303408569</v>
      </c>
      <c r="E57" s="7">
        <v>6.6740234216625977E-2</v>
      </c>
      <c r="F57" s="7">
        <f t="shared" si="0"/>
        <v>0.36561150881745974</v>
      </c>
      <c r="G57">
        <f t="shared" si="1"/>
        <v>12.537163093313424</v>
      </c>
      <c r="H57">
        <v>100</v>
      </c>
      <c r="I57" s="41">
        <f t="shared" si="2"/>
        <v>1253.7163093313425</v>
      </c>
    </row>
    <row r="58" spans="1:9" x14ac:dyDescent="0.25">
      <c r="A58" s="6" t="s">
        <v>4</v>
      </c>
      <c r="B58">
        <v>8</v>
      </c>
      <c r="C58" t="s">
        <v>9</v>
      </c>
      <c r="D58" s="7">
        <v>5.3275225559402117E-2</v>
      </c>
      <c r="E58" s="7">
        <v>4.2718162166385257E-2</v>
      </c>
      <c r="F58" s="7">
        <f t="shared" si="0"/>
        <v>1.0557063393016861E-2</v>
      </c>
      <c r="G58">
        <f t="shared" si="1"/>
        <v>-0.4414971047316617</v>
      </c>
      <c r="H58">
        <v>100</v>
      </c>
      <c r="I58" s="41">
        <f t="shared" si="2"/>
        <v>0</v>
      </c>
    </row>
    <row r="59" spans="1:9" x14ac:dyDescent="0.25">
      <c r="A59" s="6" t="s">
        <v>4</v>
      </c>
      <c r="B59">
        <v>9</v>
      </c>
      <c r="C59" t="s">
        <v>9</v>
      </c>
      <c r="D59" s="7">
        <v>4.6941066706046676E-2</v>
      </c>
      <c r="E59" s="7">
        <v>4.1286503543128364E-2</v>
      </c>
      <c r="F59" s="7">
        <f t="shared" si="0"/>
        <v>5.6545631629183121E-3</v>
      </c>
      <c r="G59">
        <f t="shared" si="1"/>
        <v>-0.62070309814268398</v>
      </c>
      <c r="H59">
        <v>100</v>
      </c>
      <c r="I59" s="41">
        <f t="shared" si="2"/>
        <v>0</v>
      </c>
    </row>
    <row r="60" spans="1:9" x14ac:dyDescent="0.25">
      <c r="A60" s="6" t="s">
        <v>4</v>
      </c>
      <c r="B60">
        <v>10</v>
      </c>
      <c r="C60" t="s">
        <v>9</v>
      </c>
      <c r="D60" s="7">
        <v>0.73140351915160462</v>
      </c>
      <c r="E60" s="7">
        <v>8.7941511231217961E-2</v>
      </c>
      <c r="F60" s="7">
        <f t="shared" si="0"/>
        <v>0.64346200792038666</v>
      </c>
      <c r="G60">
        <f t="shared" si="1"/>
        <v>22.693710237521813</v>
      </c>
      <c r="H60">
        <v>100</v>
      </c>
      <c r="I60" s="41">
        <f t="shared" si="2"/>
        <v>2269.3710237521814</v>
      </c>
    </row>
    <row r="61" spans="1:9" x14ac:dyDescent="0.25">
      <c r="A61" s="6" t="s">
        <v>4</v>
      </c>
      <c r="B61">
        <v>11</v>
      </c>
      <c r="C61" t="s">
        <v>9</v>
      </c>
      <c r="D61" s="7">
        <v>2.690998664923105</v>
      </c>
      <c r="E61" s="7">
        <v>0.21347298900384196</v>
      </c>
      <c r="F61" s="7">
        <f t="shared" si="0"/>
        <v>2.4775256759192632</v>
      </c>
      <c r="G61">
        <f t="shared" si="1"/>
        <v>89.736073557552757</v>
      </c>
      <c r="H61">
        <v>100</v>
      </c>
      <c r="I61" s="41">
        <f t="shared" si="2"/>
        <v>8973.6073557552754</v>
      </c>
    </row>
    <row r="62" spans="1:9" x14ac:dyDescent="0.25">
      <c r="A62" s="6" t="s">
        <v>4</v>
      </c>
      <c r="B62">
        <v>12</v>
      </c>
      <c r="C62" t="s">
        <v>9</v>
      </c>
      <c r="D62" s="7">
        <v>4.5443015148194904E-2</v>
      </c>
      <c r="E62" s="7">
        <v>4.1249611095104916E-2</v>
      </c>
      <c r="F62" s="7">
        <f t="shared" si="0"/>
        <v>4.1934040530899885E-3</v>
      </c>
      <c r="G62">
        <f t="shared" si="1"/>
        <v>-0.67411430824334861</v>
      </c>
      <c r="H62">
        <v>100</v>
      </c>
      <c r="I62" s="41">
        <f t="shared" si="2"/>
        <v>0</v>
      </c>
    </row>
    <row r="63" spans="1:9" x14ac:dyDescent="0.25">
      <c r="A63" s="6" t="s">
        <v>4</v>
      </c>
      <c r="B63">
        <v>1</v>
      </c>
      <c r="C63" t="s">
        <v>10</v>
      </c>
      <c r="D63" s="7">
        <v>0.59994951918924833</v>
      </c>
      <c r="E63" s="7">
        <v>7.6095033456708344E-2</v>
      </c>
      <c r="F63" s="7">
        <f t="shared" si="0"/>
        <v>0.52385448573254001</v>
      </c>
      <c r="G63">
        <f t="shared" si="1"/>
        <v>18.321576871467268</v>
      </c>
      <c r="H63">
        <v>100</v>
      </c>
      <c r="I63" s="41">
        <f t="shared" si="2"/>
        <v>1832.1576871467269</v>
      </c>
    </row>
    <row r="64" spans="1:9" x14ac:dyDescent="0.25">
      <c r="A64" s="6" t="s">
        <v>4</v>
      </c>
      <c r="B64">
        <v>2</v>
      </c>
      <c r="C64" t="s">
        <v>10</v>
      </c>
      <c r="D64" s="7">
        <v>2.2231246257422894</v>
      </c>
      <c r="E64" s="7">
        <v>0.17253032071927604</v>
      </c>
      <c r="F64" s="7">
        <f t="shared" si="0"/>
        <v>2.0505943050230133</v>
      </c>
      <c r="G64">
        <f t="shared" si="1"/>
        <v>74.130024225811241</v>
      </c>
      <c r="H64">
        <v>100</v>
      </c>
      <c r="I64" s="41">
        <f t="shared" si="2"/>
        <v>7413.0024225811239</v>
      </c>
    </row>
    <row r="65" spans="1:9" x14ac:dyDescent="0.25">
      <c r="A65" s="6" t="s">
        <v>4</v>
      </c>
      <c r="B65">
        <v>3</v>
      </c>
      <c r="C65" t="s">
        <v>10</v>
      </c>
      <c r="D65" s="7">
        <v>0.55198529336404578</v>
      </c>
      <c r="E65" s="7">
        <v>7.4101961318121939E-2</v>
      </c>
      <c r="F65" s="7">
        <f t="shared" si="0"/>
        <v>0.47788333204592381</v>
      </c>
      <c r="G65">
        <f t="shared" si="1"/>
        <v>16.641147319606699</v>
      </c>
      <c r="H65">
        <v>100</v>
      </c>
      <c r="I65" s="41">
        <f t="shared" si="2"/>
        <v>1664.1147319606698</v>
      </c>
    </row>
    <row r="66" spans="1:9" x14ac:dyDescent="0.25">
      <c r="A66" s="6" t="s">
        <v>4</v>
      </c>
      <c r="B66">
        <v>4</v>
      </c>
      <c r="C66" t="s">
        <v>10</v>
      </c>
      <c r="D66" s="7">
        <v>5.3416185788652468E-2</v>
      </c>
      <c r="E66" s="7">
        <v>4.2099843968164768E-2</v>
      </c>
      <c r="F66" s="7">
        <f t="shared" si="0"/>
        <v>1.1316341820487699E-2</v>
      </c>
      <c r="G66">
        <f t="shared" si="1"/>
        <v>-0.41374244109389263</v>
      </c>
      <c r="H66">
        <v>100</v>
      </c>
      <c r="I66" s="41">
        <f t="shared" si="2"/>
        <v>0</v>
      </c>
    </row>
    <row r="67" spans="1:9" x14ac:dyDescent="0.25">
      <c r="A67" s="6" t="s">
        <v>4</v>
      </c>
      <c r="B67">
        <v>5</v>
      </c>
      <c r="C67" t="s">
        <v>10</v>
      </c>
      <c r="D67" s="7">
        <v>0.70964758808257811</v>
      </c>
      <c r="E67" s="7">
        <v>8.2480143284768506E-2</v>
      </c>
      <c r="F67" s="7">
        <f t="shared" si="0"/>
        <v>0.62716744479780961</v>
      </c>
      <c r="G67">
        <f t="shared" si="1"/>
        <v>22.098078777139133</v>
      </c>
      <c r="H67">
        <v>100</v>
      </c>
      <c r="I67" s="41">
        <f t="shared" si="2"/>
        <v>2209.8078777139131</v>
      </c>
    </row>
    <row r="68" spans="1:9" x14ac:dyDescent="0.25">
      <c r="A68" s="6" t="s">
        <v>4</v>
      </c>
      <c r="B68">
        <v>6</v>
      </c>
      <c r="C68" t="s">
        <v>10</v>
      </c>
      <c r="D68" s="7">
        <v>1.0802677437817718</v>
      </c>
      <c r="E68" s="7">
        <v>0.10624088698062055</v>
      </c>
      <c r="F68" s="7">
        <f t="shared" ref="F68:F131" si="3">D68-E68</f>
        <v>0.97402685680115131</v>
      </c>
      <c r="G68">
        <f t="shared" ref="G68:G131" si="4">36.554*F68-0.8274</f>
        <v>34.77717772350929</v>
      </c>
      <c r="H68">
        <v>100</v>
      </c>
      <c r="I68" s="41">
        <f t="shared" ref="I68:I131" si="5">IF(G68&gt;=0,G68*H68,0)</f>
        <v>3477.717772350929</v>
      </c>
    </row>
    <row r="69" spans="1:9" x14ac:dyDescent="0.25">
      <c r="A69" s="6" t="s">
        <v>4</v>
      </c>
      <c r="B69">
        <v>7</v>
      </c>
      <c r="C69" t="s">
        <v>10</v>
      </c>
      <c r="D69" s="7">
        <v>2.8453781129365714</v>
      </c>
      <c r="E69" s="7">
        <v>0.22064626965750159</v>
      </c>
      <c r="F69" s="7">
        <f t="shared" si="3"/>
        <v>2.6247318432790698</v>
      </c>
      <c r="G69">
        <f t="shared" si="4"/>
        <v>95.11704779922313</v>
      </c>
      <c r="H69">
        <v>100</v>
      </c>
      <c r="I69" s="41">
        <f t="shared" si="5"/>
        <v>9511.7047799223128</v>
      </c>
    </row>
    <row r="70" spans="1:9" x14ac:dyDescent="0.25">
      <c r="A70" s="6" t="s">
        <v>4</v>
      </c>
      <c r="B70">
        <v>8</v>
      </c>
      <c r="C70" t="s">
        <v>10</v>
      </c>
      <c r="D70" s="7">
        <v>5.8396844288787206E-2</v>
      </c>
      <c r="E70" s="7">
        <v>4.2494296906936527E-2</v>
      </c>
      <c r="F70" s="7">
        <f t="shared" si="3"/>
        <v>1.5902547381850679E-2</v>
      </c>
      <c r="G70">
        <f t="shared" si="4"/>
        <v>-0.2460982830038303</v>
      </c>
      <c r="H70">
        <v>100</v>
      </c>
      <c r="I70" s="41">
        <f t="shared" si="5"/>
        <v>0</v>
      </c>
    </row>
    <row r="71" spans="1:9" x14ac:dyDescent="0.25">
      <c r="A71" s="6" t="s">
        <v>4</v>
      </c>
      <c r="B71">
        <v>9</v>
      </c>
      <c r="C71" t="s">
        <v>10</v>
      </c>
      <c r="D71" s="7">
        <v>4.7096603496053407E-2</v>
      </c>
      <c r="E71" s="7">
        <v>4.2273286081559974E-2</v>
      </c>
      <c r="F71" s="7">
        <f t="shared" si="3"/>
        <v>4.8233174144934332E-3</v>
      </c>
      <c r="G71">
        <f t="shared" si="4"/>
        <v>-0.6510884552306071</v>
      </c>
      <c r="H71">
        <v>100</v>
      </c>
      <c r="I71" s="41">
        <f t="shared" si="5"/>
        <v>0</v>
      </c>
    </row>
    <row r="72" spans="1:9" x14ac:dyDescent="0.25">
      <c r="A72" s="6" t="s">
        <v>4</v>
      </c>
      <c r="B72">
        <v>10</v>
      </c>
      <c r="C72" t="s">
        <v>10</v>
      </c>
      <c r="D72" s="7">
        <v>5.0791356318903594E-2</v>
      </c>
      <c r="E72" s="7">
        <v>4.1693439262567168E-2</v>
      </c>
      <c r="F72" s="7">
        <f t="shared" si="3"/>
        <v>9.0979170563364256E-3</v>
      </c>
      <c r="G72">
        <f t="shared" si="4"/>
        <v>-0.49483473992267829</v>
      </c>
      <c r="H72">
        <v>100</v>
      </c>
      <c r="I72" s="41">
        <f t="shared" si="5"/>
        <v>0</v>
      </c>
    </row>
    <row r="73" spans="1:9" x14ac:dyDescent="0.25">
      <c r="A73" s="6" t="s">
        <v>4</v>
      </c>
      <c r="B73">
        <v>11</v>
      </c>
      <c r="C73" t="s">
        <v>10</v>
      </c>
      <c r="D73" s="7">
        <v>5.2573447241379599E-2</v>
      </c>
      <c r="E73" s="7">
        <v>4.2558703453093927E-2</v>
      </c>
      <c r="F73" s="7">
        <f t="shared" si="3"/>
        <v>1.0014743788285672E-2</v>
      </c>
      <c r="G73">
        <f t="shared" si="4"/>
        <v>-0.46132105556300551</v>
      </c>
      <c r="H73">
        <v>100</v>
      </c>
      <c r="I73" s="41">
        <f t="shared" si="5"/>
        <v>0</v>
      </c>
    </row>
    <row r="74" spans="1:9" x14ac:dyDescent="0.25">
      <c r="A74" s="6" t="s">
        <v>4</v>
      </c>
      <c r="B74">
        <v>12</v>
      </c>
      <c r="C74" t="s">
        <v>10</v>
      </c>
      <c r="D74" s="7">
        <v>4.6931376345985494E-2</v>
      </c>
      <c r="E74" s="7">
        <v>4.1417702078529496E-2</v>
      </c>
      <c r="F74" s="7">
        <f t="shared" si="3"/>
        <v>5.513674267455998E-3</v>
      </c>
      <c r="G74">
        <f t="shared" si="4"/>
        <v>-0.62585315082741344</v>
      </c>
      <c r="H74">
        <v>100</v>
      </c>
      <c r="I74" s="41">
        <f t="shared" si="5"/>
        <v>0</v>
      </c>
    </row>
    <row r="75" spans="1:9" x14ac:dyDescent="0.25">
      <c r="A75" s="6" t="s">
        <v>4</v>
      </c>
      <c r="B75">
        <v>1</v>
      </c>
      <c r="C75" t="s">
        <v>11</v>
      </c>
      <c r="D75" s="7">
        <v>1.054124958050543</v>
      </c>
      <c r="E75" s="7">
        <v>0.10322991214040902</v>
      </c>
      <c r="F75" s="7">
        <f t="shared" si="3"/>
        <v>0.95089504591013396</v>
      </c>
      <c r="G75">
        <f t="shared" si="4"/>
        <v>33.931617508199039</v>
      </c>
      <c r="H75">
        <v>100</v>
      </c>
      <c r="I75" s="41">
        <f t="shared" si="5"/>
        <v>3393.1617508199038</v>
      </c>
    </row>
    <row r="76" spans="1:9" x14ac:dyDescent="0.25">
      <c r="A76" s="6" t="s">
        <v>4</v>
      </c>
      <c r="B76">
        <v>2</v>
      </c>
      <c r="C76" t="s">
        <v>11</v>
      </c>
      <c r="D76" s="7">
        <v>2.565450392099796</v>
      </c>
      <c r="E76" s="7">
        <v>0.19383532489285435</v>
      </c>
      <c r="F76" s="7">
        <f t="shared" si="3"/>
        <v>2.3716150672069416</v>
      </c>
      <c r="G76">
        <f t="shared" si="4"/>
        <v>85.86461716668255</v>
      </c>
      <c r="H76">
        <v>100</v>
      </c>
      <c r="I76" s="41">
        <f t="shared" si="5"/>
        <v>8586.4617166682547</v>
      </c>
    </row>
    <row r="77" spans="1:9" x14ac:dyDescent="0.25">
      <c r="A77" s="6" t="s">
        <v>4</v>
      </c>
      <c r="B77">
        <v>3</v>
      </c>
      <c r="C77" t="s">
        <v>11</v>
      </c>
      <c r="D77" s="7">
        <v>0.85164598283491499</v>
      </c>
      <c r="E77" s="7">
        <v>9.2732911078731203E-2</v>
      </c>
      <c r="F77" s="7">
        <f t="shared" si="3"/>
        <v>0.75891307175618383</v>
      </c>
      <c r="G77">
        <f t="shared" si="4"/>
        <v>26.913908424975546</v>
      </c>
      <c r="H77">
        <v>100</v>
      </c>
      <c r="I77" s="41">
        <f t="shared" si="5"/>
        <v>2691.3908424975543</v>
      </c>
    </row>
    <row r="78" spans="1:9" x14ac:dyDescent="0.25">
      <c r="A78" s="6" t="s">
        <v>4</v>
      </c>
      <c r="B78">
        <v>4</v>
      </c>
      <c r="C78" t="s">
        <v>11</v>
      </c>
      <c r="D78" s="7">
        <v>3.014133871030392</v>
      </c>
      <c r="E78" s="7">
        <v>0.22643404717189658</v>
      </c>
      <c r="F78" s="7">
        <f t="shared" si="3"/>
        <v>2.7876998238584956</v>
      </c>
      <c r="G78">
        <f t="shared" si="4"/>
        <v>101.07417936132346</v>
      </c>
      <c r="H78">
        <v>100</v>
      </c>
      <c r="I78" s="41">
        <f t="shared" si="5"/>
        <v>10107.417936132346</v>
      </c>
    </row>
    <row r="79" spans="1:9" x14ac:dyDescent="0.25">
      <c r="A79" s="6" t="s">
        <v>4</v>
      </c>
      <c r="B79">
        <v>5</v>
      </c>
      <c r="C79" t="s">
        <v>11</v>
      </c>
      <c r="D79" s="7">
        <v>1.3220122563452217</v>
      </c>
      <c r="E79" s="7">
        <v>0.11843160791740961</v>
      </c>
      <c r="F79" s="7">
        <f t="shared" si="3"/>
        <v>1.203580648427812</v>
      </c>
      <c r="G79">
        <f t="shared" si="4"/>
        <v>43.168287022630246</v>
      </c>
      <c r="H79">
        <v>100</v>
      </c>
      <c r="I79" s="41">
        <f t="shared" si="5"/>
        <v>4316.8287022630248</v>
      </c>
    </row>
    <row r="80" spans="1:9" x14ac:dyDescent="0.25">
      <c r="A80" s="6" t="s">
        <v>4</v>
      </c>
      <c r="B80">
        <v>6</v>
      </c>
      <c r="C80" t="s">
        <v>11</v>
      </c>
      <c r="D80" s="7">
        <v>1.2161129117646003</v>
      </c>
      <c r="E80" s="7">
        <v>0.11197819358067158</v>
      </c>
      <c r="F80" s="7">
        <f t="shared" si="3"/>
        <v>1.1041347181839287</v>
      </c>
      <c r="G80">
        <f t="shared" si="4"/>
        <v>39.533140488495334</v>
      </c>
      <c r="H80">
        <v>100</v>
      </c>
      <c r="I80" s="41">
        <f t="shared" si="5"/>
        <v>3953.3140488495333</v>
      </c>
    </row>
    <row r="81" spans="1:9" x14ac:dyDescent="0.25">
      <c r="A81" s="6" t="s">
        <v>4</v>
      </c>
      <c r="B81">
        <v>7</v>
      </c>
      <c r="C81" t="s">
        <v>11</v>
      </c>
      <c r="D81" s="7">
        <v>2.7825538101508287</v>
      </c>
      <c r="E81" s="7">
        <v>0.20628238311650623</v>
      </c>
      <c r="F81" s="7">
        <f t="shared" si="3"/>
        <v>2.5762714270343223</v>
      </c>
      <c r="G81">
        <f t="shared" si="4"/>
        <v>93.345625743812633</v>
      </c>
      <c r="H81">
        <v>100</v>
      </c>
      <c r="I81" s="41">
        <f t="shared" si="5"/>
        <v>9334.5625743812634</v>
      </c>
    </row>
    <row r="82" spans="1:9" x14ac:dyDescent="0.25">
      <c r="A82" s="6" t="s">
        <v>4</v>
      </c>
      <c r="B82">
        <v>8</v>
      </c>
      <c r="C82" t="s">
        <v>11</v>
      </c>
      <c r="D82" s="7">
        <v>3.0175704427260057</v>
      </c>
      <c r="E82" s="7">
        <v>0.22518501372445165</v>
      </c>
      <c r="F82" s="7">
        <f t="shared" si="3"/>
        <v>2.7923854290015542</v>
      </c>
      <c r="G82">
        <f t="shared" si="4"/>
        <v>101.24545697172282</v>
      </c>
      <c r="H82">
        <v>100</v>
      </c>
      <c r="I82" s="41">
        <f t="shared" si="5"/>
        <v>10124.545697172282</v>
      </c>
    </row>
    <row r="83" spans="1:9" x14ac:dyDescent="0.25">
      <c r="A83" s="6" t="s">
        <v>4</v>
      </c>
      <c r="B83">
        <v>9</v>
      </c>
      <c r="C83" t="s">
        <v>11</v>
      </c>
      <c r="D83" s="7">
        <v>0.40978224056152401</v>
      </c>
      <c r="E83" s="7">
        <v>6.8740971300993936E-2</v>
      </c>
      <c r="F83" s="7">
        <f t="shared" si="3"/>
        <v>0.34104126926053008</v>
      </c>
      <c r="G83">
        <f t="shared" si="4"/>
        <v>11.639022556549417</v>
      </c>
      <c r="H83">
        <v>100</v>
      </c>
      <c r="I83" s="41">
        <f t="shared" si="5"/>
        <v>1163.9022556549417</v>
      </c>
    </row>
    <row r="84" spans="1:9" x14ac:dyDescent="0.25">
      <c r="A84" s="6" t="s">
        <v>4</v>
      </c>
      <c r="B84">
        <v>10</v>
      </c>
      <c r="C84" t="s">
        <v>11</v>
      </c>
      <c r="D84" s="7">
        <v>4.6077628123131716E-2</v>
      </c>
      <c r="E84" s="7">
        <v>4.1270106512654989E-2</v>
      </c>
      <c r="F84" s="7">
        <f t="shared" si="3"/>
        <v>4.8075216104767268E-3</v>
      </c>
      <c r="G84">
        <f t="shared" si="4"/>
        <v>-0.65166585505063379</v>
      </c>
      <c r="H84">
        <v>100</v>
      </c>
      <c r="I84" s="41">
        <f t="shared" si="5"/>
        <v>0</v>
      </c>
    </row>
    <row r="85" spans="1:9" x14ac:dyDescent="0.25">
      <c r="A85" s="6" t="s">
        <v>4</v>
      </c>
      <c r="B85">
        <v>11</v>
      </c>
      <c r="C85" t="s">
        <v>11</v>
      </c>
      <c r="D85" s="7">
        <v>0.39706842317345897</v>
      </c>
      <c r="E85" s="7">
        <v>6.6012035813991496E-2</v>
      </c>
      <c r="F85" s="7">
        <f t="shared" si="3"/>
        <v>0.33105638735946746</v>
      </c>
      <c r="G85">
        <f t="shared" si="4"/>
        <v>11.274035183537974</v>
      </c>
      <c r="H85">
        <v>100</v>
      </c>
      <c r="I85" s="41">
        <f t="shared" si="5"/>
        <v>1127.4035183537974</v>
      </c>
    </row>
    <row r="86" spans="1:9" x14ac:dyDescent="0.25">
      <c r="A86" s="6" t="s">
        <v>4</v>
      </c>
      <c r="B86">
        <v>12</v>
      </c>
      <c r="C86" t="s">
        <v>11</v>
      </c>
      <c r="D86" s="7">
        <v>2.2779533233408875</v>
      </c>
      <c r="E86" s="7">
        <v>0.17974198574495048</v>
      </c>
      <c r="F86" s="7">
        <f t="shared" si="3"/>
        <v>2.098211337595937</v>
      </c>
      <c r="G86">
        <f t="shared" si="4"/>
        <v>75.870617234481884</v>
      </c>
      <c r="H86">
        <v>100</v>
      </c>
      <c r="I86" s="41">
        <f t="shared" si="5"/>
        <v>7587.0617234481888</v>
      </c>
    </row>
    <row r="87" spans="1:9" x14ac:dyDescent="0.25">
      <c r="A87" s="6" t="s">
        <v>4</v>
      </c>
      <c r="B87">
        <v>1</v>
      </c>
      <c r="C87" t="s">
        <v>12</v>
      </c>
      <c r="D87" s="7">
        <v>5.2204766463580458E-2</v>
      </c>
      <c r="E87" s="7">
        <v>4.8991047554139452E-2</v>
      </c>
      <c r="F87" s="7">
        <f t="shared" si="3"/>
        <v>3.213718909441006E-3</v>
      </c>
      <c r="G87">
        <f t="shared" si="4"/>
        <v>-0.70992571898429346</v>
      </c>
      <c r="H87">
        <v>100</v>
      </c>
      <c r="I87" s="41">
        <f t="shared" si="5"/>
        <v>0</v>
      </c>
    </row>
    <row r="88" spans="1:9" x14ac:dyDescent="0.25">
      <c r="A88" s="6" t="s">
        <v>4</v>
      </c>
      <c r="B88">
        <v>2</v>
      </c>
      <c r="C88" t="s">
        <v>12</v>
      </c>
      <c r="D88" s="7">
        <v>5.2788071020777927E-2</v>
      </c>
      <c r="E88" s="7">
        <v>4.8682376908546647E-2</v>
      </c>
      <c r="F88" s="7">
        <f t="shared" si="3"/>
        <v>4.1056941122312798E-3</v>
      </c>
      <c r="G88">
        <f t="shared" si="4"/>
        <v>-0.67732045742149782</v>
      </c>
      <c r="H88">
        <v>100</v>
      </c>
      <c r="I88" s="41">
        <f t="shared" si="5"/>
        <v>0</v>
      </c>
    </row>
    <row r="89" spans="1:9" x14ac:dyDescent="0.25">
      <c r="A89" s="6" t="s">
        <v>4</v>
      </c>
      <c r="B89">
        <v>3</v>
      </c>
      <c r="C89" t="s">
        <v>12</v>
      </c>
      <c r="D89" s="7">
        <v>5.317035460863042E-2</v>
      </c>
      <c r="E89" s="7">
        <v>4.9584905142347181E-2</v>
      </c>
      <c r="F89" s="7">
        <f t="shared" si="3"/>
        <v>3.5854494662832387E-3</v>
      </c>
      <c r="G89">
        <f t="shared" si="4"/>
        <v>-0.6963374802094825</v>
      </c>
      <c r="H89">
        <v>100</v>
      </c>
      <c r="I89" s="41">
        <f t="shared" si="5"/>
        <v>0</v>
      </c>
    </row>
    <row r="90" spans="1:9" x14ac:dyDescent="0.25">
      <c r="A90" s="6" t="s">
        <v>4</v>
      </c>
      <c r="B90">
        <v>4</v>
      </c>
      <c r="C90" t="s">
        <v>12</v>
      </c>
      <c r="D90" s="7">
        <v>5.2667419764602104E-2</v>
      </c>
      <c r="E90" s="7">
        <v>4.9014693541037511E-2</v>
      </c>
      <c r="F90" s="7">
        <f t="shared" si="3"/>
        <v>3.6527262235645924E-3</v>
      </c>
      <c r="G90">
        <f t="shared" si="4"/>
        <v>-0.69387824562381994</v>
      </c>
      <c r="H90">
        <v>100</v>
      </c>
      <c r="I90" s="41">
        <f t="shared" si="5"/>
        <v>0</v>
      </c>
    </row>
    <row r="91" spans="1:9" x14ac:dyDescent="0.25">
      <c r="A91" s="6" t="s">
        <v>4</v>
      </c>
      <c r="B91">
        <v>5</v>
      </c>
      <c r="C91" t="s">
        <v>12</v>
      </c>
      <c r="D91" s="7">
        <v>5.2763751016185002E-2</v>
      </c>
      <c r="E91" s="7">
        <v>4.8781998860039755E-2</v>
      </c>
      <c r="F91" s="7">
        <f t="shared" si="3"/>
        <v>3.9817521561452476E-3</v>
      </c>
      <c r="G91">
        <f t="shared" si="4"/>
        <v>-0.68185103168426664</v>
      </c>
      <c r="H91">
        <v>100</v>
      </c>
      <c r="I91" s="41">
        <f t="shared" si="5"/>
        <v>0</v>
      </c>
    </row>
    <row r="92" spans="1:9" x14ac:dyDescent="0.25">
      <c r="A92" s="6" t="s">
        <v>4</v>
      </c>
      <c r="B92">
        <v>6</v>
      </c>
      <c r="C92" t="s">
        <v>12</v>
      </c>
      <c r="D92" s="7">
        <v>5.1544353855019168E-2</v>
      </c>
      <c r="E92" s="7">
        <v>4.7984737250217492E-2</v>
      </c>
      <c r="F92" s="7">
        <f t="shared" si="3"/>
        <v>3.5596166048016756E-3</v>
      </c>
      <c r="G92">
        <f t="shared" si="4"/>
        <v>-0.69728177462807961</v>
      </c>
      <c r="H92">
        <v>100</v>
      </c>
      <c r="I92" s="41">
        <f t="shared" si="5"/>
        <v>0</v>
      </c>
    </row>
    <row r="93" spans="1:9" x14ac:dyDescent="0.25">
      <c r="A93" s="6" t="s">
        <v>4</v>
      </c>
      <c r="B93">
        <v>7</v>
      </c>
      <c r="C93" t="s">
        <v>12</v>
      </c>
      <c r="D93" s="7">
        <v>5.2566435181787725E-2</v>
      </c>
      <c r="E93" s="7">
        <v>4.9242873910776995E-2</v>
      </c>
      <c r="F93" s="7">
        <f t="shared" si="3"/>
        <v>3.3235612710107304E-3</v>
      </c>
      <c r="G93">
        <f t="shared" si="4"/>
        <v>-0.70591054129947373</v>
      </c>
      <c r="H93">
        <v>100</v>
      </c>
      <c r="I93" s="41">
        <f t="shared" si="5"/>
        <v>0</v>
      </c>
    </row>
    <row r="94" spans="1:9" x14ac:dyDescent="0.25">
      <c r="A94" s="6" t="s">
        <v>4</v>
      </c>
      <c r="B94">
        <v>8</v>
      </c>
      <c r="C94" t="s">
        <v>12</v>
      </c>
      <c r="D94" s="7">
        <v>5.213797948323879E-2</v>
      </c>
      <c r="E94" s="7">
        <v>4.8498946960669712E-2</v>
      </c>
      <c r="F94" s="7">
        <f t="shared" si="3"/>
        <v>3.6390325225690787E-3</v>
      </c>
      <c r="G94">
        <f t="shared" si="4"/>
        <v>-0.69437880517000994</v>
      </c>
      <c r="H94">
        <v>100</v>
      </c>
      <c r="I94" s="41">
        <f t="shared" si="5"/>
        <v>0</v>
      </c>
    </row>
    <row r="95" spans="1:9" x14ac:dyDescent="0.25">
      <c r="A95" s="6" t="s">
        <v>4</v>
      </c>
      <c r="B95">
        <v>9</v>
      </c>
      <c r="C95" t="s">
        <v>12</v>
      </c>
      <c r="D95" s="7">
        <v>5.2432292910017116E-2</v>
      </c>
      <c r="E95" s="7">
        <v>4.8887205913276319E-2</v>
      </c>
      <c r="F95" s="7">
        <f t="shared" si="3"/>
        <v>3.5450869967407969E-3</v>
      </c>
      <c r="G95">
        <f t="shared" si="4"/>
        <v>-0.69781288992113688</v>
      </c>
      <c r="H95">
        <v>100</v>
      </c>
      <c r="I95" s="41">
        <f t="shared" si="5"/>
        <v>0</v>
      </c>
    </row>
    <row r="96" spans="1:9" x14ac:dyDescent="0.25">
      <c r="A96" s="6" t="s">
        <v>4</v>
      </c>
      <c r="B96">
        <v>10</v>
      </c>
      <c r="C96" t="s">
        <v>12</v>
      </c>
      <c r="D96" s="7">
        <v>5.1637637474455211E-2</v>
      </c>
      <c r="E96" s="7">
        <v>4.7533049995953189E-2</v>
      </c>
      <c r="F96" s="7">
        <f t="shared" si="3"/>
        <v>4.1045874785020225E-3</v>
      </c>
      <c r="G96">
        <f t="shared" si="4"/>
        <v>-0.67736090931083703</v>
      </c>
      <c r="H96">
        <v>100</v>
      </c>
      <c r="I96" s="41">
        <f t="shared" si="5"/>
        <v>0</v>
      </c>
    </row>
    <row r="97" spans="1:9" x14ac:dyDescent="0.25">
      <c r="A97" s="6" t="s">
        <v>4</v>
      </c>
      <c r="B97">
        <v>11</v>
      </c>
      <c r="C97" t="s">
        <v>12</v>
      </c>
      <c r="D97" s="7">
        <v>5.6228069473818906E-2</v>
      </c>
      <c r="E97" s="7">
        <v>4.2698512228098152E-2</v>
      </c>
      <c r="F97" s="7">
        <f t="shared" si="3"/>
        <v>1.3529557245720754E-2</v>
      </c>
      <c r="G97">
        <f t="shared" si="4"/>
        <v>-0.33284056443992355</v>
      </c>
      <c r="H97">
        <v>100</v>
      </c>
      <c r="I97" s="41">
        <f t="shared" si="5"/>
        <v>0</v>
      </c>
    </row>
    <row r="98" spans="1:9" x14ac:dyDescent="0.25">
      <c r="A98" s="6" t="s">
        <v>4</v>
      </c>
      <c r="B98">
        <v>12</v>
      </c>
      <c r="C98" t="s">
        <v>12</v>
      </c>
      <c r="D98" s="7">
        <v>2.8775851130255288</v>
      </c>
      <c r="E98" s="7">
        <v>0.21493597044716942</v>
      </c>
      <c r="F98" s="7">
        <f t="shared" si="3"/>
        <v>2.6626491425783594</v>
      </c>
      <c r="G98">
        <f t="shared" si="4"/>
        <v>96.503076757809353</v>
      </c>
      <c r="H98">
        <v>100</v>
      </c>
      <c r="I98" s="41">
        <f t="shared" si="5"/>
        <v>9650.3076757809358</v>
      </c>
    </row>
    <row r="99" spans="1:9" x14ac:dyDescent="0.25">
      <c r="A99" s="6" t="s">
        <v>3</v>
      </c>
      <c r="B99">
        <v>1</v>
      </c>
      <c r="C99" t="s">
        <v>5</v>
      </c>
      <c r="D99" s="7">
        <v>5.39992447317088E-2</v>
      </c>
      <c r="E99" s="7">
        <v>4.518281128753187E-2</v>
      </c>
      <c r="F99" s="7">
        <f t="shared" si="3"/>
        <v>8.8164334441769299E-3</v>
      </c>
      <c r="G99">
        <f t="shared" si="4"/>
        <v>-0.50512409188155649</v>
      </c>
      <c r="H99">
        <v>100</v>
      </c>
      <c r="I99" s="41">
        <f t="shared" si="5"/>
        <v>0</v>
      </c>
    </row>
    <row r="100" spans="1:9" x14ac:dyDescent="0.25">
      <c r="A100" s="6" t="s">
        <v>3</v>
      </c>
      <c r="B100">
        <v>2</v>
      </c>
      <c r="C100" t="s">
        <v>5</v>
      </c>
      <c r="D100" s="7">
        <v>5.5401976469217948E-2</v>
      </c>
      <c r="E100" s="7">
        <v>4.2501148213169727E-2</v>
      </c>
      <c r="F100" s="7">
        <f t="shared" si="3"/>
        <v>1.290082825604822E-2</v>
      </c>
      <c r="G100">
        <f t="shared" si="4"/>
        <v>-0.35582312392841337</v>
      </c>
      <c r="H100">
        <v>100</v>
      </c>
      <c r="I100" s="41">
        <f t="shared" si="5"/>
        <v>0</v>
      </c>
    </row>
    <row r="101" spans="1:9" x14ac:dyDescent="0.25">
      <c r="A101" s="6" t="s">
        <v>3</v>
      </c>
      <c r="B101">
        <v>3</v>
      </c>
      <c r="C101" t="s">
        <v>5</v>
      </c>
      <c r="D101" s="7">
        <v>5.4969775469155761E-2</v>
      </c>
      <c r="E101" s="7">
        <v>4.1197693699117903E-2</v>
      </c>
      <c r="F101" s="7">
        <f t="shared" si="3"/>
        <v>1.3772081770037858E-2</v>
      </c>
      <c r="G101">
        <f t="shared" si="4"/>
        <v>-0.32397532297803611</v>
      </c>
      <c r="H101">
        <v>100</v>
      </c>
      <c r="I101" s="41">
        <f t="shared" si="5"/>
        <v>0</v>
      </c>
    </row>
    <row r="102" spans="1:9" x14ac:dyDescent="0.25">
      <c r="A102" s="6" t="s">
        <v>3</v>
      </c>
      <c r="B102">
        <v>4</v>
      </c>
      <c r="C102" t="s">
        <v>5</v>
      </c>
      <c r="D102" s="7">
        <v>1.1840732584613998</v>
      </c>
      <c r="E102" s="7">
        <v>0.12205407969644308</v>
      </c>
      <c r="F102" s="7">
        <f t="shared" si="3"/>
        <v>1.0620191787649567</v>
      </c>
      <c r="G102">
        <f t="shared" si="4"/>
        <v>37.993649060574228</v>
      </c>
      <c r="H102">
        <v>100</v>
      </c>
      <c r="I102" s="41">
        <f t="shared" si="5"/>
        <v>3799.3649060574226</v>
      </c>
    </row>
    <row r="103" spans="1:9" x14ac:dyDescent="0.25">
      <c r="A103" s="6" t="s">
        <v>3</v>
      </c>
      <c r="B103">
        <v>5</v>
      </c>
      <c r="C103" t="s">
        <v>5</v>
      </c>
      <c r="D103" s="7">
        <v>4.8930779292719197E-2</v>
      </c>
      <c r="E103" s="7">
        <v>4.0946847074691393E-2</v>
      </c>
      <c r="F103" s="7">
        <f t="shared" si="3"/>
        <v>7.9839322180278033E-3</v>
      </c>
      <c r="G103">
        <f t="shared" si="4"/>
        <v>-0.53555534170221164</v>
      </c>
      <c r="H103">
        <v>100</v>
      </c>
      <c r="I103" s="41">
        <f t="shared" si="5"/>
        <v>0</v>
      </c>
    </row>
    <row r="104" spans="1:9" x14ac:dyDescent="0.25">
      <c r="A104" s="6" t="s">
        <v>3</v>
      </c>
      <c r="B104">
        <v>6</v>
      </c>
      <c r="C104" t="s">
        <v>5</v>
      </c>
      <c r="D104" s="7">
        <v>2.2394191923423623</v>
      </c>
      <c r="E104" s="7">
        <v>0.17399191558670982</v>
      </c>
      <c r="F104" s="7">
        <f t="shared" si="3"/>
        <v>2.0654272767556523</v>
      </c>
      <c r="G104">
        <f t="shared" si="4"/>
        <v>74.672228674526124</v>
      </c>
      <c r="H104">
        <v>100</v>
      </c>
      <c r="I104" s="41">
        <f t="shared" si="5"/>
        <v>7467.2228674526123</v>
      </c>
    </row>
    <row r="105" spans="1:9" x14ac:dyDescent="0.25">
      <c r="A105" s="6" t="s">
        <v>3</v>
      </c>
      <c r="B105">
        <v>7</v>
      </c>
      <c r="C105" t="s">
        <v>5</v>
      </c>
      <c r="D105" s="7">
        <v>6.4542953214572901E-2</v>
      </c>
      <c r="E105" s="7">
        <v>5.0379530950047997E-2</v>
      </c>
      <c r="F105" s="7">
        <f t="shared" si="3"/>
        <v>1.4163422264524904E-2</v>
      </c>
      <c r="G105">
        <f t="shared" si="4"/>
        <v>-0.3096702625425567</v>
      </c>
      <c r="H105">
        <v>100</v>
      </c>
      <c r="I105" s="41">
        <f t="shared" si="5"/>
        <v>0</v>
      </c>
    </row>
    <row r="106" spans="1:9" x14ac:dyDescent="0.25">
      <c r="A106" s="6" t="s">
        <v>3</v>
      </c>
      <c r="B106">
        <v>8</v>
      </c>
      <c r="C106" t="s">
        <v>5</v>
      </c>
      <c r="D106" s="7">
        <v>1.057430924202136</v>
      </c>
      <c r="E106" s="7">
        <v>0.10509138612510742</v>
      </c>
      <c r="F106" s="7">
        <f t="shared" si="3"/>
        <v>0.95233953807702865</v>
      </c>
      <c r="G106">
        <f t="shared" si="4"/>
        <v>33.984419474867707</v>
      </c>
      <c r="H106">
        <v>100</v>
      </c>
      <c r="I106" s="41">
        <f t="shared" si="5"/>
        <v>3398.4419474867709</v>
      </c>
    </row>
    <row r="107" spans="1:9" x14ac:dyDescent="0.25">
      <c r="A107" s="6" t="s">
        <v>3</v>
      </c>
      <c r="B107">
        <v>9</v>
      </c>
      <c r="C107" t="s">
        <v>5</v>
      </c>
      <c r="D107" s="7">
        <v>1.9319677714333052</v>
      </c>
      <c r="E107" s="7">
        <v>0.15508494576208873</v>
      </c>
      <c r="F107" s="7">
        <f t="shared" si="3"/>
        <v>1.7768828256712166</v>
      </c>
      <c r="G107">
        <f t="shared" si="4"/>
        <v>64.124774809585659</v>
      </c>
      <c r="H107">
        <v>100</v>
      </c>
      <c r="I107" s="41">
        <f t="shared" si="5"/>
        <v>6412.477480958566</v>
      </c>
    </row>
    <row r="108" spans="1:9" x14ac:dyDescent="0.25">
      <c r="A108" s="6" t="s">
        <v>3</v>
      </c>
      <c r="B108">
        <v>10</v>
      </c>
      <c r="C108" t="s">
        <v>5</v>
      </c>
      <c r="D108" s="7">
        <v>1.404408070031492</v>
      </c>
      <c r="E108" s="7">
        <v>0.12314987430631255</v>
      </c>
      <c r="F108" s="7">
        <f t="shared" si="3"/>
        <v>1.2812581957251794</v>
      </c>
      <c r="G108">
        <f t="shared" si="4"/>
        <v>46.007712086538213</v>
      </c>
      <c r="H108">
        <v>100</v>
      </c>
      <c r="I108" s="41">
        <f t="shared" si="5"/>
        <v>4600.7712086538213</v>
      </c>
    </row>
    <row r="109" spans="1:9" x14ac:dyDescent="0.25">
      <c r="A109" s="6" t="s">
        <v>3</v>
      </c>
      <c r="B109">
        <v>11</v>
      </c>
      <c r="C109" t="s">
        <v>5</v>
      </c>
      <c r="D109" s="7">
        <v>5.2156660121432635E-2</v>
      </c>
      <c r="E109" s="7">
        <v>4.1314744324674461E-2</v>
      </c>
      <c r="F109" s="7">
        <f t="shared" si="3"/>
        <v>1.0841915796758174E-2</v>
      </c>
      <c r="G109">
        <f t="shared" si="4"/>
        <v>-0.43108460996530173</v>
      </c>
      <c r="H109">
        <v>100</v>
      </c>
      <c r="I109" s="41">
        <f t="shared" si="5"/>
        <v>0</v>
      </c>
    </row>
    <row r="110" spans="1:9" x14ac:dyDescent="0.25">
      <c r="A110" s="6" t="s">
        <v>3</v>
      </c>
      <c r="B110">
        <v>12</v>
      </c>
      <c r="C110" t="s">
        <v>5</v>
      </c>
      <c r="D110" s="7">
        <v>6.0617456330032481E-2</v>
      </c>
      <c r="E110" s="7">
        <v>4.5878722840947975E-2</v>
      </c>
      <c r="F110" s="7">
        <f t="shared" si="3"/>
        <v>1.4738733489084506E-2</v>
      </c>
      <c r="G110">
        <f t="shared" si="4"/>
        <v>-0.28864033604000494</v>
      </c>
      <c r="H110">
        <v>100</v>
      </c>
      <c r="I110" s="41">
        <f t="shared" si="5"/>
        <v>0</v>
      </c>
    </row>
    <row r="111" spans="1:9" x14ac:dyDescent="0.25">
      <c r="A111" s="6" t="s">
        <v>3</v>
      </c>
      <c r="B111">
        <v>1</v>
      </c>
      <c r="C111" t="s">
        <v>6</v>
      </c>
      <c r="D111" s="7">
        <v>5.7249905442941174E-2</v>
      </c>
      <c r="E111" s="7">
        <v>4.5753532901773468E-2</v>
      </c>
      <c r="F111" s="7">
        <f t="shared" si="3"/>
        <v>1.1496372541167706E-2</v>
      </c>
      <c r="G111">
        <f t="shared" si="4"/>
        <v>-0.40716159813015568</v>
      </c>
      <c r="H111">
        <v>100</v>
      </c>
      <c r="I111" s="41">
        <f t="shared" si="5"/>
        <v>0</v>
      </c>
    </row>
    <row r="112" spans="1:9" x14ac:dyDescent="0.25">
      <c r="A112" s="6" t="s">
        <v>3</v>
      </c>
      <c r="B112">
        <v>2</v>
      </c>
      <c r="C112" t="s">
        <v>6</v>
      </c>
      <c r="D112" s="7">
        <v>5.4840058021383566E-2</v>
      </c>
      <c r="E112" s="7">
        <v>4.2943971770324926E-2</v>
      </c>
      <c r="F112" s="7">
        <f t="shared" si="3"/>
        <v>1.1896086251058639E-2</v>
      </c>
      <c r="G112">
        <f t="shared" si="4"/>
        <v>-0.39255046317880249</v>
      </c>
      <c r="H112">
        <v>100</v>
      </c>
      <c r="I112" s="41">
        <f t="shared" si="5"/>
        <v>0</v>
      </c>
    </row>
    <row r="113" spans="1:9" x14ac:dyDescent="0.25">
      <c r="A113" s="6" t="s">
        <v>3</v>
      </c>
      <c r="B113">
        <v>3</v>
      </c>
      <c r="C113" t="s">
        <v>6</v>
      </c>
      <c r="D113" s="7">
        <v>5.9478894565409439E-2</v>
      </c>
      <c r="E113" s="7">
        <v>4.4958131645242594E-2</v>
      </c>
      <c r="F113" s="7">
        <f t="shared" si="3"/>
        <v>1.4520762920166845E-2</v>
      </c>
      <c r="G113">
        <f t="shared" si="4"/>
        <v>-0.29660803221622112</v>
      </c>
      <c r="H113">
        <v>100</v>
      </c>
      <c r="I113" s="41">
        <f t="shared" si="5"/>
        <v>0</v>
      </c>
    </row>
    <row r="114" spans="1:9" x14ac:dyDescent="0.25">
      <c r="A114" s="6" t="s">
        <v>3</v>
      </c>
      <c r="B114">
        <v>4</v>
      </c>
      <c r="C114" t="s">
        <v>6</v>
      </c>
      <c r="D114" s="7">
        <v>5.3209678247615688E-2</v>
      </c>
      <c r="E114" s="7">
        <v>4.2341312556256415E-2</v>
      </c>
      <c r="F114" s="7">
        <f t="shared" si="3"/>
        <v>1.0868365691359273E-2</v>
      </c>
      <c r="G114">
        <f t="shared" si="4"/>
        <v>-0.43011776051805312</v>
      </c>
      <c r="H114">
        <v>100</v>
      </c>
      <c r="I114" s="41">
        <f t="shared" si="5"/>
        <v>0</v>
      </c>
    </row>
    <row r="115" spans="1:9" x14ac:dyDescent="0.25">
      <c r="A115" s="6" t="s">
        <v>3</v>
      </c>
      <c r="B115">
        <v>5</v>
      </c>
      <c r="C115" t="s">
        <v>6</v>
      </c>
      <c r="D115" s="7">
        <v>5.7107695588405394E-2</v>
      </c>
      <c r="E115" s="7">
        <v>4.3129186702609686E-2</v>
      </c>
      <c r="F115" s="7">
        <f t="shared" si="3"/>
        <v>1.3978508885795708E-2</v>
      </c>
      <c r="G115">
        <f t="shared" si="4"/>
        <v>-0.31642958618862371</v>
      </c>
      <c r="H115">
        <v>100</v>
      </c>
      <c r="I115" s="41">
        <f t="shared" si="5"/>
        <v>0</v>
      </c>
    </row>
    <row r="116" spans="1:9" x14ac:dyDescent="0.25">
      <c r="A116" s="6" t="s">
        <v>3</v>
      </c>
      <c r="B116">
        <v>6</v>
      </c>
      <c r="C116" t="s">
        <v>6</v>
      </c>
      <c r="D116" s="7">
        <v>5.858023777269792E-2</v>
      </c>
      <c r="E116" s="7">
        <v>4.3130101540276904E-2</v>
      </c>
      <c r="F116" s="7">
        <f t="shared" si="3"/>
        <v>1.5450136232421016E-2</v>
      </c>
      <c r="G116">
        <f t="shared" si="4"/>
        <v>-0.26263572016008219</v>
      </c>
      <c r="H116">
        <v>100</v>
      </c>
      <c r="I116" s="41">
        <f t="shared" si="5"/>
        <v>0</v>
      </c>
    </row>
    <row r="117" spans="1:9" x14ac:dyDescent="0.25">
      <c r="A117" s="6" t="s">
        <v>3</v>
      </c>
      <c r="B117">
        <v>7</v>
      </c>
      <c r="C117" t="s">
        <v>6</v>
      </c>
      <c r="D117" s="7">
        <v>1.6704100632802896</v>
      </c>
      <c r="E117" s="7">
        <v>0.14171865237032236</v>
      </c>
      <c r="F117" s="7">
        <f t="shared" si="3"/>
        <v>1.5286914109099672</v>
      </c>
      <c r="G117">
        <f t="shared" si="4"/>
        <v>55.052385834402948</v>
      </c>
      <c r="H117">
        <v>100</v>
      </c>
      <c r="I117" s="41">
        <f t="shared" si="5"/>
        <v>5505.2385834402949</v>
      </c>
    </row>
    <row r="118" spans="1:9" x14ac:dyDescent="0.25">
      <c r="A118" s="6" t="s">
        <v>3</v>
      </c>
      <c r="B118">
        <v>8</v>
      </c>
      <c r="C118" t="s">
        <v>6</v>
      </c>
      <c r="D118" s="7">
        <v>1.2035504507814476</v>
      </c>
      <c r="E118" s="7">
        <v>0.11334068971673446</v>
      </c>
      <c r="F118" s="7">
        <f t="shared" si="3"/>
        <v>1.0902097610647132</v>
      </c>
      <c r="G118">
        <f t="shared" si="4"/>
        <v>39.024127605959535</v>
      </c>
      <c r="H118">
        <v>100</v>
      </c>
      <c r="I118" s="41">
        <f t="shared" si="5"/>
        <v>3902.4127605959534</v>
      </c>
    </row>
    <row r="119" spans="1:9" x14ac:dyDescent="0.25">
      <c r="A119" s="6" t="s">
        <v>3</v>
      </c>
      <c r="B119">
        <v>9</v>
      </c>
      <c r="C119" t="s">
        <v>6</v>
      </c>
      <c r="D119" s="7">
        <v>5.0580508783788128E-2</v>
      </c>
      <c r="E119" s="7">
        <v>4.2176058681406857E-2</v>
      </c>
      <c r="F119" s="7">
        <f t="shared" si="3"/>
        <v>8.4044501023812709E-3</v>
      </c>
      <c r="G119">
        <f t="shared" si="4"/>
        <v>-0.52018373095755499</v>
      </c>
      <c r="H119">
        <v>100</v>
      </c>
      <c r="I119" s="41">
        <f t="shared" si="5"/>
        <v>0</v>
      </c>
    </row>
    <row r="120" spans="1:9" x14ac:dyDescent="0.25">
      <c r="A120" s="6" t="s">
        <v>3</v>
      </c>
      <c r="B120">
        <v>10</v>
      </c>
      <c r="C120" t="s">
        <v>6</v>
      </c>
      <c r="D120" s="7">
        <v>1.2687436736872233</v>
      </c>
      <c r="E120" s="7">
        <v>0.12128893905707429</v>
      </c>
      <c r="F120" s="7">
        <f t="shared" si="3"/>
        <v>1.1474547346301489</v>
      </c>
      <c r="G120">
        <f t="shared" si="4"/>
        <v>41.11666036967047</v>
      </c>
      <c r="H120">
        <v>100</v>
      </c>
      <c r="I120" s="41">
        <f t="shared" si="5"/>
        <v>4111.6660369670471</v>
      </c>
    </row>
    <row r="121" spans="1:9" x14ac:dyDescent="0.25">
      <c r="A121" s="6" t="s">
        <v>3</v>
      </c>
      <c r="B121">
        <v>11</v>
      </c>
      <c r="C121" t="s">
        <v>6</v>
      </c>
      <c r="D121" s="7">
        <v>2.6106667899483296</v>
      </c>
      <c r="E121" s="7">
        <v>0.20437253745627523</v>
      </c>
      <c r="F121" s="7">
        <f t="shared" si="3"/>
        <v>2.4062942524920543</v>
      </c>
      <c r="G121">
        <f t="shared" si="4"/>
        <v>87.13228010559456</v>
      </c>
      <c r="H121">
        <v>100</v>
      </c>
      <c r="I121" s="41">
        <f t="shared" si="5"/>
        <v>8713.2280105594564</v>
      </c>
    </row>
    <row r="122" spans="1:9" x14ac:dyDescent="0.25">
      <c r="A122" s="6" t="s">
        <v>3</v>
      </c>
      <c r="B122">
        <v>12</v>
      </c>
      <c r="C122" t="s">
        <v>6</v>
      </c>
      <c r="D122" s="7">
        <v>2.6783746839188334</v>
      </c>
      <c r="E122" s="7">
        <v>0.20110993888922357</v>
      </c>
      <c r="F122" s="7">
        <f t="shared" si="3"/>
        <v>2.4772647450296099</v>
      </c>
      <c r="G122">
        <f t="shared" si="4"/>
        <v>89.726535489812363</v>
      </c>
      <c r="H122">
        <v>100</v>
      </c>
      <c r="I122" s="41">
        <f t="shared" si="5"/>
        <v>8972.6535489812359</v>
      </c>
    </row>
    <row r="123" spans="1:9" x14ac:dyDescent="0.25">
      <c r="A123" s="6" t="s">
        <v>3</v>
      </c>
      <c r="B123">
        <v>1</v>
      </c>
      <c r="C123" t="s">
        <v>7</v>
      </c>
      <c r="D123" s="7">
        <v>0.2382885670065954</v>
      </c>
      <c r="E123" s="7">
        <v>5.2907352300199294E-2</v>
      </c>
      <c r="F123" s="7">
        <f t="shared" si="3"/>
        <v>0.1853812147063961</v>
      </c>
      <c r="G123">
        <f t="shared" si="4"/>
        <v>5.9490249223776033</v>
      </c>
      <c r="H123">
        <v>100</v>
      </c>
      <c r="I123" s="41">
        <f t="shared" si="5"/>
        <v>594.90249223776027</v>
      </c>
    </row>
    <row r="124" spans="1:9" x14ac:dyDescent="0.25">
      <c r="A124" s="6" t="s">
        <v>3</v>
      </c>
      <c r="B124">
        <v>2</v>
      </c>
      <c r="C124" t="s">
        <v>7</v>
      </c>
      <c r="D124" s="7">
        <v>5.2723532458597802E-2</v>
      </c>
      <c r="E124" s="7">
        <v>4.1858965644695212E-2</v>
      </c>
      <c r="F124" s="7">
        <f t="shared" si="3"/>
        <v>1.086456681390259E-2</v>
      </c>
      <c r="G124">
        <f t="shared" si="4"/>
        <v>-0.43025662468460474</v>
      </c>
      <c r="H124">
        <v>100</v>
      </c>
      <c r="I124" s="41">
        <f t="shared" si="5"/>
        <v>0</v>
      </c>
    </row>
    <row r="125" spans="1:9" x14ac:dyDescent="0.25">
      <c r="A125" s="6" t="s">
        <v>3</v>
      </c>
      <c r="B125">
        <v>3</v>
      </c>
      <c r="C125" t="s">
        <v>7</v>
      </c>
      <c r="D125" s="7">
        <v>5.1117836634993523E-2</v>
      </c>
      <c r="E125" s="7">
        <v>4.1744048071945788E-2</v>
      </c>
      <c r="F125" s="7">
        <f t="shared" si="3"/>
        <v>9.3737885630477344E-3</v>
      </c>
      <c r="G125">
        <f t="shared" si="4"/>
        <v>-0.48475053286635311</v>
      </c>
      <c r="H125">
        <v>100</v>
      </c>
      <c r="I125" s="41">
        <f t="shared" si="5"/>
        <v>0</v>
      </c>
    </row>
    <row r="126" spans="1:9" x14ac:dyDescent="0.25">
      <c r="A126" s="6" t="s">
        <v>3</v>
      </c>
      <c r="B126">
        <v>4</v>
      </c>
      <c r="C126" t="s">
        <v>7</v>
      </c>
      <c r="D126" s="7">
        <v>5.5591170321873808E-2</v>
      </c>
      <c r="E126" s="7">
        <v>4.138125406505478E-2</v>
      </c>
      <c r="F126" s="7">
        <f t="shared" si="3"/>
        <v>1.4209916256819027E-2</v>
      </c>
      <c r="G126">
        <f t="shared" si="4"/>
        <v>-0.30797072114823731</v>
      </c>
      <c r="H126">
        <v>100</v>
      </c>
      <c r="I126" s="41">
        <f t="shared" si="5"/>
        <v>0</v>
      </c>
    </row>
    <row r="127" spans="1:9" x14ac:dyDescent="0.25">
      <c r="A127" s="6" t="s">
        <v>3</v>
      </c>
      <c r="B127">
        <v>5</v>
      </c>
      <c r="C127" t="s">
        <v>7</v>
      </c>
      <c r="D127" s="7">
        <v>1.1537693074297963</v>
      </c>
      <c r="E127" s="7">
        <v>0.10573760594184406</v>
      </c>
      <c r="F127" s="7">
        <f t="shared" si="3"/>
        <v>1.0480317014879523</v>
      </c>
      <c r="G127">
        <f t="shared" si="4"/>
        <v>37.482350816190618</v>
      </c>
      <c r="H127">
        <v>100</v>
      </c>
      <c r="I127" s="41">
        <f t="shared" si="5"/>
        <v>3748.2350816190619</v>
      </c>
    </row>
    <row r="128" spans="1:9" x14ac:dyDescent="0.25">
      <c r="A128" s="6" t="s">
        <v>3</v>
      </c>
      <c r="B128">
        <v>6</v>
      </c>
      <c r="C128" t="s">
        <v>7</v>
      </c>
      <c r="D128" s="7">
        <v>5.5261311087773941E-2</v>
      </c>
      <c r="E128" s="7">
        <v>4.1101162058818946E-2</v>
      </c>
      <c r="F128" s="7">
        <f t="shared" si="3"/>
        <v>1.4160149028954995E-2</v>
      </c>
      <c r="G128">
        <f t="shared" si="4"/>
        <v>-0.30978991239557907</v>
      </c>
      <c r="H128">
        <v>100</v>
      </c>
      <c r="I128" s="41">
        <f t="shared" si="5"/>
        <v>0</v>
      </c>
    </row>
    <row r="129" spans="1:9" x14ac:dyDescent="0.25">
      <c r="A129" s="6" t="s">
        <v>3</v>
      </c>
      <c r="B129">
        <v>7</v>
      </c>
      <c r="C129" t="s">
        <v>7</v>
      </c>
      <c r="D129" s="7">
        <v>1.6331388969592739</v>
      </c>
      <c r="E129" s="7">
        <v>0.13884959870876157</v>
      </c>
      <c r="F129" s="7">
        <f t="shared" si="3"/>
        <v>1.4942892982505125</v>
      </c>
      <c r="G129">
        <f t="shared" si="4"/>
        <v>53.794851008249239</v>
      </c>
      <c r="H129">
        <v>100</v>
      </c>
      <c r="I129" s="41">
        <f t="shared" si="5"/>
        <v>5379.4851008249243</v>
      </c>
    </row>
    <row r="130" spans="1:9" x14ac:dyDescent="0.25">
      <c r="A130" s="6" t="s">
        <v>3</v>
      </c>
      <c r="B130">
        <v>8</v>
      </c>
      <c r="C130" t="s">
        <v>7</v>
      </c>
      <c r="D130" s="7">
        <v>2.7701799109707301</v>
      </c>
      <c r="E130" s="7">
        <v>0.20884331913572898</v>
      </c>
      <c r="F130" s="7">
        <f t="shared" si="3"/>
        <v>2.5613365918350013</v>
      </c>
      <c r="G130">
        <f t="shared" si="4"/>
        <v>92.799697777936643</v>
      </c>
      <c r="H130">
        <v>100</v>
      </c>
      <c r="I130" s="41">
        <f t="shared" si="5"/>
        <v>9279.9697777936635</v>
      </c>
    </row>
    <row r="131" spans="1:9" x14ac:dyDescent="0.25">
      <c r="A131" s="6" t="s">
        <v>3</v>
      </c>
      <c r="B131">
        <v>9</v>
      </c>
      <c r="C131" t="s">
        <v>7</v>
      </c>
      <c r="D131" s="7">
        <v>5.438869898186325E-2</v>
      </c>
      <c r="E131" s="7">
        <v>4.1357108940556733E-2</v>
      </c>
      <c r="F131" s="7">
        <f t="shared" si="3"/>
        <v>1.3031590041306516E-2</v>
      </c>
      <c r="G131">
        <f t="shared" si="4"/>
        <v>-0.3510432576300816</v>
      </c>
      <c r="H131">
        <v>100</v>
      </c>
      <c r="I131" s="41">
        <f t="shared" si="5"/>
        <v>0</v>
      </c>
    </row>
    <row r="132" spans="1:9" x14ac:dyDescent="0.25">
      <c r="A132" s="6" t="s">
        <v>3</v>
      </c>
      <c r="B132">
        <v>10</v>
      </c>
      <c r="C132" t="s">
        <v>7</v>
      </c>
      <c r="D132" s="7">
        <v>0.41976636248569188</v>
      </c>
      <c r="E132" s="7">
        <v>7.5561896817626012E-2</v>
      </c>
      <c r="F132" s="7">
        <f t="shared" ref="F132:F194" si="6">D132-E132</f>
        <v>0.34420446566806584</v>
      </c>
      <c r="G132">
        <f t="shared" ref="G132:G194" si="7">36.554*F132-0.8274</f>
        <v>11.754650038030478</v>
      </c>
      <c r="H132">
        <v>100</v>
      </c>
      <c r="I132" s="41">
        <f t="shared" ref="I132:I194" si="8">IF(G132&gt;=0,G132*H132,0)</f>
        <v>1175.4650038030479</v>
      </c>
    </row>
    <row r="133" spans="1:9" x14ac:dyDescent="0.25">
      <c r="A133" s="6" t="s">
        <v>3</v>
      </c>
      <c r="B133">
        <v>11</v>
      </c>
      <c r="C133" t="s">
        <v>7</v>
      </c>
      <c r="D133" s="7">
        <v>2.9216102738784464</v>
      </c>
      <c r="E133" s="7">
        <v>0.2143704054063206</v>
      </c>
      <c r="F133" s="7">
        <f t="shared" si="6"/>
        <v>2.7072398684721257</v>
      </c>
      <c r="G133">
        <f t="shared" si="7"/>
        <v>98.133046152130092</v>
      </c>
      <c r="H133">
        <v>100</v>
      </c>
      <c r="I133" s="41">
        <f t="shared" si="8"/>
        <v>9813.30461521301</v>
      </c>
    </row>
    <row r="134" spans="1:9" x14ac:dyDescent="0.25">
      <c r="A134" s="6" t="s">
        <v>3</v>
      </c>
      <c r="B134">
        <v>12</v>
      </c>
      <c r="C134" t="s">
        <v>7</v>
      </c>
      <c r="D134" s="7">
        <v>2.5413125968034538</v>
      </c>
      <c r="E134" s="7">
        <v>0.1972841718218315</v>
      </c>
      <c r="F134" s="7">
        <f t="shared" si="6"/>
        <v>2.3440284249816221</v>
      </c>
      <c r="G134">
        <f t="shared" si="7"/>
        <v>84.856215046778217</v>
      </c>
      <c r="H134">
        <v>100</v>
      </c>
      <c r="I134" s="41">
        <f t="shared" si="8"/>
        <v>8485.6215046778216</v>
      </c>
    </row>
    <row r="135" spans="1:9" x14ac:dyDescent="0.25">
      <c r="A135" s="6" t="s">
        <v>3</v>
      </c>
      <c r="B135">
        <v>1</v>
      </c>
      <c r="C135" t="s">
        <v>8</v>
      </c>
      <c r="D135" s="7">
        <v>5.0399531520596792E-2</v>
      </c>
      <c r="E135" s="7">
        <v>4.3249504394115963E-2</v>
      </c>
      <c r="F135" s="7">
        <f t="shared" si="6"/>
        <v>7.1500271264808291E-3</v>
      </c>
      <c r="G135">
        <f t="shared" si="7"/>
        <v>-0.56603790841861978</v>
      </c>
      <c r="H135">
        <v>100</v>
      </c>
      <c r="I135" s="41">
        <f t="shared" si="8"/>
        <v>0</v>
      </c>
    </row>
    <row r="136" spans="1:9" x14ac:dyDescent="0.25">
      <c r="A136" s="6" t="s">
        <v>3</v>
      </c>
      <c r="B136">
        <v>2</v>
      </c>
      <c r="C136" t="s">
        <v>8</v>
      </c>
      <c r="D136" s="7">
        <v>5.5163483773766592E-2</v>
      </c>
      <c r="E136" s="7">
        <v>4.3245844048794189E-2</v>
      </c>
      <c r="F136" s="7">
        <f t="shared" si="6"/>
        <v>1.1917639724972402E-2</v>
      </c>
      <c r="G136">
        <f t="shared" si="7"/>
        <v>-0.39176259749335879</v>
      </c>
      <c r="H136">
        <v>100</v>
      </c>
      <c r="I136" s="41">
        <f t="shared" si="8"/>
        <v>0</v>
      </c>
    </row>
    <row r="137" spans="1:9" x14ac:dyDescent="0.25">
      <c r="A137" s="6" t="s">
        <v>3</v>
      </c>
      <c r="B137">
        <v>3</v>
      </c>
      <c r="C137" t="s">
        <v>8</v>
      </c>
      <c r="D137" s="7">
        <v>6.0617932543959654E-2</v>
      </c>
      <c r="E137" s="7">
        <v>4.9496238893269352E-2</v>
      </c>
      <c r="F137" s="7">
        <f t="shared" si="6"/>
        <v>1.1121693650690302E-2</v>
      </c>
      <c r="G137">
        <f t="shared" si="7"/>
        <v>-0.42085761029266672</v>
      </c>
      <c r="H137">
        <v>100</v>
      </c>
      <c r="I137" s="41">
        <f t="shared" si="8"/>
        <v>0</v>
      </c>
    </row>
    <row r="138" spans="1:9" x14ac:dyDescent="0.25">
      <c r="A138" s="6" t="s">
        <v>3</v>
      </c>
      <c r="B138">
        <v>4</v>
      </c>
      <c r="C138" t="s">
        <v>8</v>
      </c>
      <c r="D138" s="7">
        <v>5.4221613179168203E-2</v>
      </c>
      <c r="E138" s="7">
        <v>4.2908767001854448E-2</v>
      </c>
      <c r="F138" s="7">
        <f t="shared" si="6"/>
        <v>1.1312846177313755E-2</v>
      </c>
      <c r="G138">
        <f t="shared" si="7"/>
        <v>-0.413870220834473</v>
      </c>
      <c r="H138">
        <v>100</v>
      </c>
      <c r="I138" s="41">
        <f t="shared" si="8"/>
        <v>0</v>
      </c>
    </row>
    <row r="139" spans="1:9" x14ac:dyDescent="0.25">
      <c r="A139" s="6" t="s">
        <v>3</v>
      </c>
      <c r="B139">
        <v>5</v>
      </c>
      <c r="C139" t="s">
        <v>8</v>
      </c>
      <c r="D139" s="7">
        <v>0.12518399774093605</v>
      </c>
      <c r="E139" s="7">
        <v>4.739260029951143E-2</v>
      </c>
      <c r="F139" s="7">
        <f t="shared" si="6"/>
        <v>7.7791397441424631E-2</v>
      </c>
      <c r="G139">
        <f t="shared" si="7"/>
        <v>2.0161867420738364</v>
      </c>
      <c r="H139">
        <v>100</v>
      </c>
      <c r="I139" s="41">
        <f t="shared" si="8"/>
        <v>201.61867420738363</v>
      </c>
    </row>
    <row r="140" spans="1:9" x14ac:dyDescent="0.25">
      <c r="A140" s="6" t="s">
        <v>3</v>
      </c>
      <c r="B140">
        <v>6</v>
      </c>
      <c r="C140" t="s">
        <v>8</v>
      </c>
      <c r="D140" s="7">
        <v>4.9826391935672502E-2</v>
      </c>
      <c r="E140" s="7">
        <v>4.2465522600979196E-2</v>
      </c>
      <c r="F140" s="7">
        <f t="shared" si="6"/>
        <v>7.3608693346933068E-3</v>
      </c>
      <c r="G140">
        <f t="shared" si="7"/>
        <v>-0.55833078233962086</v>
      </c>
      <c r="H140">
        <v>100</v>
      </c>
      <c r="I140" s="41">
        <f t="shared" si="8"/>
        <v>0</v>
      </c>
    </row>
    <row r="141" spans="1:9" x14ac:dyDescent="0.25">
      <c r="A141" s="6" t="s">
        <v>3</v>
      </c>
      <c r="B141">
        <v>7</v>
      </c>
      <c r="C141" t="s">
        <v>8</v>
      </c>
      <c r="D141" s="7">
        <v>5.8267520259954228E-2</v>
      </c>
      <c r="E141" s="7">
        <v>4.4880049379068865E-2</v>
      </c>
      <c r="F141" s="7">
        <f t="shared" si="6"/>
        <v>1.3387470880885363E-2</v>
      </c>
      <c r="G141">
        <f t="shared" si="7"/>
        <v>-0.33803438942011643</v>
      </c>
      <c r="H141">
        <v>100</v>
      </c>
      <c r="I141" s="41">
        <f t="shared" si="8"/>
        <v>0</v>
      </c>
    </row>
    <row r="142" spans="1:9" x14ac:dyDescent="0.25">
      <c r="A142" s="6" t="s">
        <v>3</v>
      </c>
      <c r="B142">
        <v>8</v>
      </c>
      <c r="C142" t="s">
        <v>8</v>
      </c>
      <c r="D142" s="7">
        <v>1.9422518637242667</v>
      </c>
      <c r="E142" s="7">
        <v>0.15714856859417858</v>
      </c>
      <c r="F142" s="7">
        <f t="shared" si="6"/>
        <v>1.7851032951300883</v>
      </c>
      <c r="G142">
        <f t="shared" si="7"/>
        <v>64.425265850185255</v>
      </c>
      <c r="H142">
        <v>100</v>
      </c>
      <c r="I142" s="41">
        <f t="shared" si="8"/>
        <v>6442.5265850185251</v>
      </c>
    </row>
    <row r="143" spans="1:9" x14ac:dyDescent="0.25">
      <c r="A143" s="6" t="s">
        <v>3</v>
      </c>
      <c r="B143">
        <v>9</v>
      </c>
      <c r="C143" t="s">
        <v>8</v>
      </c>
      <c r="D143" s="7">
        <v>5.5943893286111733E-2</v>
      </c>
      <c r="E143" s="7">
        <v>4.4706022376110328E-2</v>
      </c>
      <c r="F143" s="7">
        <f t="shared" si="6"/>
        <v>1.1237870910001405E-2</v>
      </c>
      <c r="G143">
        <f t="shared" si="7"/>
        <v>-0.41661086675580866</v>
      </c>
      <c r="H143">
        <v>100</v>
      </c>
      <c r="I143" s="41">
        <f t="shared" si="8"/>
        <v>0</v>
      </c>
    </row>
    <row r="144" spans="1:9" x14ac:dyDescent="0.25">
      <c r="A144" s="6" t="s">
        <v>3</v>
      </c>
      <c r="B144">
        <v>10</v>
      </c>
      <c r="C144" t="s">
        <v>8</v>
      </c>
      <c r="D144" s="7">
        <v>0.42764855922264722</v>
      </c>
      <c r="E144" s="7">
        <v>7.6347280711865931E-2</v>
      </c>
      <c r="F144" s="7">
        <f t="shared" si="6"/>
        <v>0.3513012785107813</v>
      </c>
      <c r="G144">
        <f t="shared" si="7"/>
        <v>12.0140669346831</v>
      </c>
      <c r="H144">
        <v>100</v>
      </c>
      <c r="I144" s="41">
        <f t="shared" si="8"/>
        <v>1201.4066934683101</v>
      </c>
    </row>
    <row r="145" spans="1:9" x14ac:dyDescent="0.25">
      <c r="A145" s="6" t="s">
        <v>3</v>
      </c>
      <c r="B145">
        <v>11</v>
      </c>
      <c r="C145" t="s">
        <v>8</v>
      </c>
      <c r="D145" s="7">
        <v>5.6217698251052453E-2</v>
      </c>
      <c r="E145" s="7">
        <v>4.4015194374837134E-2</v>
      </c>
      <c r="F145" s="7">
        <f t="shared" si="6"/>
        <v>1.2202503876215319E-2</v>
      </c>
      <c r="G145">
        <f t="shared" si="7"/>
        <v>-0.38134967330882524</v>
      </c>
      <c r="H145">
        <v>100</v>
      </c>
      <c r="I145" s="41">
        <f t="shared" si="8"/>
        <v>0</v>
      </c>
    </row>
    <row r="146" spans="1:9" x14ac:dyDescent="0.25">
      <c r="A146" s="6" t="s">
        <v>3</v>
      </c>
      <c r="B146">
        <v>12</v>
      </c>
      <c r="C146" t="s">
        <v>8</v>
      </c>
      <c r="D146" s="7">
        <v>1.1580809440417952</v>
      </c>
      <c r="E146" s="7">
        <v>0.11034860698929405</v>
      </c>
      <c r="F146" s="7">
        <f t="shared" si="6"/>
        <v>1.0477323370525011</v>
      </c>
      <c r="G146">
        <f t="shared" si="7"/>
        <v>37.471407848617133</v>
      </c>
      <c r="H146">
        <v>100</v>
      </c>
      <c r="I146" s="41">
        <f t="shared" si="8"/>
        <v>3747.1407848617132</v>
      </c>
    </row>
    <row r="147" spans="1:9" x14ac:dyDescent="0.25">
      <c r="A147" s="6" t="s">
        <v>3</v>
      </c>
      <c r="B147">
        <v>1</v>
      </c>
      <c r="C147" t="s">
        <v>9</v>
      </c>
      <c r="D147" s="7">
        <v>5.5015373774946197E-2</v>
      </c>
      <c r="E147" s="7">
        <v>4.5219579759386883E-2</v>
      </c>
      <c r="F147" s="7">
        <f t="shared" si="6"/>
        <v>9.7957940155593143E-3</v>
      </c>
      <c r="G147">
        <f t="shared" si="7"/>
        <v>-0.46932454555524483</v>
      </c>
      <c r="H147">
        <v>100</v>
      </c>
      <c r="I147" s="41">
        <f t="shared" si="8"/>
        <v>0</v>
      </c>
    </row>
    <row r="148" spans="1:9" x14ac:dyDescent="0.25">
      <c r="A148" s="6" t="s">
        <v>3</v>
      </c>
      <c r="B148">
        <v>2</v>
      </c>
      <c r="C148" t="s">
        <v>9</v>
      </c>
      <c r="D148" s="7">
        <v>5.4107130813506439E-2</v>
      </c>
      <c r="E148" s="7">
        <v>4.2095280637280658E-2</v>
      </c>
      <c r="F148" s="7">
        <f t="shared" si="6"/>
        <v>1.2011850176225781E-2</v>
      </c>
      <c r="G148">
        <f t="shared" si="7"/>
        <v>-0.3883188286582428</v>
      </c>
      <c r="H148">
        <v>100</v>
      </c>
      <c r="I148" s="41">
        <f t="shared" si="8"/>
        <v>0</v>
      </c>
    </row>
    <row r="149" spans="1:9" x14ac:dyDescent="0.25">
      <c r="A149" s="6" t="s">
        <v>3</v>
      </c>
      <c r="B149">
        <v>3</v>
      </c>
      <c r="C149" t="s">
        <v>9</v>
      </c>
      <c r="D149" s="7">
        <v>1.5164962153683563</v>
      </c>
      <c r="E149" s="7">
        <v>0.13253336184781184</v>
      </c>
      <c r="F149" s="7">
        <f t="shared" si="6"/>
        <v>1.3839628535205444</v>
      </c>
      <c r="G149">
        <f t="shared" si="7"/>
        <v>49.761978147589986</v>
      </c>
      <c r="H149">
        <v>100</v>
      </c>
      <c r="I149" s="41">
        <f t="shared" si="8"/>
        <v>4976.1978147589989</v>
      </c>
    </row>
    <row r="150" spans="1:9" x14ac:dyDescent="0.25">
      <c r="A150" s="6" t="s">
        <v>3</v>
      </c>
      <c r="B150">
        <v>4</v>
      </c>
      <c r="C150" t="s">
        <v>9</v>
      </c>
      <c r="D150" s="7">
        <v>7.0880163229543311E-2</v>
      </c>
      <c r="E150" s="7">
        <v>5.9270434159799136E-2</v>
      </c>
      <c r="F150" s="7">
        <f t="shared" si="6"/>
        <v>1.1609729069744175E-2</v>
      </c>
      <c r="G150">
        <f t="shared" si="7"/>
        <v>-0.40301796358457143</v>
      </c>
      <c r="H150">
        <v>100</v>
      </c>
      <c r="I150" s="41">
        <f t="shared" si="8"/>
        <v>0</v>
      </c>
    </row>
    <row r="151" spans="1:9" x14ac:dyDescent="0.25">
      <c r="A151" s="6" t="s">
        <v>3</v>
      </c>
      <c r="B151">
        <v>5</v>
      </c>
      <c r="C151" t="s">
        <v>9</v>
      </c>
      <c r="D151" s="7">
        <v>5.9206349134844016E-2</v>
      </c>
      <c r="E151" s="7">
        <v>4.7357033077995277E-2</v>
      </c>
      <c r="F151" s="7">
        <f t="shared" si="6"/>
        <v>1.184931605684874E-2</v>
      </c>
      <c r="G151">
        <f t="shared" si="7"/>
        <v>-0.39426010085795116</v>
      </c>
      <c r="H151">
        <v>100</v>
      </c>
      <c r="I151" s="41">
        <f t="shared" si="8"/>
        <v>0</v>
      </c>
    </row>
    <row r="152" spans="1:9" x14ac:dyDescent="0.25">
      <c r="A152" s="6" t="s">
        <v>3</v>
      </c>
      <c r="B152">
        <v>6</v>
      </c>
      <c r="C152" t="s">
        <v>9</v>
      </c>
      <c r="D152" s="7">
        <v>1.4832216304494183</v>
      </c>
      <c r="E152" s="7">
        <v>0.12904238597920578</v>
      </c>
      <c r="F152" s="7">
        <f t="shared" si="6"/>
        <v>1.3541792444702125</v>
      </c>
      <c r="G152">
        <f t="shared" si="7"/>
        <v>48.673268102364155</v>
      </c>
      <c r="H152">
        <v>100</v>
      </c>
      <c r="I152" s="41">
        <f t="shared" si="8"/>
        <v>4867.3268102364154</v>
      </c>
    </row>
    <row r="153" spans="1:9" x14ac:dyDescent="0.25">
      <c r="A153" s="6" t="s">
        <v>3</v>
      </c>
      <c r="B153">
        <v>7</v>
      </c>
      <c r="C153" t="s">
        <v>9</v>
      </c>
      <c r="D153" s="7">
        <v>0.85362542239172645</v>
      </c>
      <c r="E153" s="7">
        <v>9.0371910201691913E-2</v>
      </c>
      <c r="F153" s="7">
        <f t="shared" si="6"/>
        <v>0.76325351219003457</v>
      </c>
      <c r="G153">
        <f t="shared" si="7"/>
        <v>27.072568884594524</v>
      </c>
      <c r="H153">
        <v>100</v>
      </c>
      <c r="I153" s="41">
        <f t="shared" si="8"/>
        <v>2707.2568884594525</v>
      </c>
    </row>
    <row r="154" spans="1:9" x14ac:dyDescent="0.25">
      <c r="A154" s="6" t="s">
        <v>3</v>
      </c>
      <c r="B154">
        <v>8</v>
      </c>
      <c r="C154" t="s">
        <v>9</v>
      </c>
      <c r="D154" s="7">
        <v>1.9542739879175861</v>
      </c>
      <c r="E154" s="7">
        <v>0.15484409760731938</v>
      </c>
      <c r="F154" s="7">
        <f t="shared" si="6"/>
        <v>1.7994298903102668</v>
      </c>
      <c r="G154">
        <f t="shared" si="7"/>
        <v>64.948960210401495</v>
      </c>
      <c r="H154">
        <v>100</v>
      </c>
      <c r="I154" s="41">
        <f t="shared" si="8"/>
        <v>6494.8960210401492</v>
      </c>
    </row>
    <row r="155" spans="1:9" x14ac:dyDescent="0.25">
      <c r="A155" s="6" t="s">
        <v>3</v>
      </c>
      <c r="B155">
        <v>9</v>
      </c>
      <c r="C155" t="s">
        <v>9</v>
      </c>
      <c r="D155" s="7">
        <v>5.1889136637542951E-2</v>
      </c>
      <c r="E155" s="7">
        <v>4.2609413199055486E-2</v>
      </c>
      <c r="F155" s="7">
        <f t="shared" si="6"/>
        <v>9.2797234384874652E-3</v>
      </c>
      <c r="G155">
        <f t="shared" si="7"/>
        <v>-0.48818898942952921</v>
      </c>
      <c r="H155">
        <v>100</v>
      </c>
      <c r="I155" s="41">
        <f t="shared" si="8"/>
        <v>0</v>
      </c>
    </row>
    <row r="156" spans="1:9" x14ac:dyDescent="0.25">
      <c r="A156" s="6" t="s">
        <v>3</v>
      </c>
      <c r="B156">
        <v>10</v>
      </c>
      <c r="C156" t="s">
        <v>9</v>
      </c>
      <c r="D156" s="7">
        <v>0.39861812892189347</v>
      </c>
      <c r="E156" s="7">
        <v>7.3833831613167963E-2</v>
      </c>
      <c r="F156" s="7">
        <f t="shared" si="6"/>
        <v>0.32478429730872549</v>
      </c>
      <c r="G156">
        <f t="shared" si="7"/>
        <v>11.044765203823152</v>
      </c>
      <c r="H156">
        <v>100</v>
      </c>
      <c r="I156" s="41">
        <f t="shared" si="8"/>
        <v>1104.4765203823151</v>
      </c>
    </row>
    <row r="157" spans="1:9" x14ac:dyDescent="0.25">
      <c r="A157" s="6" t="s">
        <v>3</v>
      </c>
      <c r="B157">
        <v>11</v>
      </c>
      <c r="C157" t="s">
        <v>9</v>
      </c>
      <c r="D157" s="7">
        <v>5.3965946180197115E-2</v>
      </c>
      <c r="E157" s="7">
        <v>4.1993987037518082E-2</v>
      </c>
      <c r="F157" s="7">
        <f t="shared" si="6"/>
        <v>1.1971959142679033E-2</v>
      </c>
      <c r="G157">
        <f t="shared" si="7"/>
        <v>-0.38977700549851063</v>
      </c>
      <c r="H157">
        <v>100</v>
      </c>
      <c r="I157" s="41">
        <f t="shared" si="8"/>
        <v>0</v>
      </c>
    </row>
    <row r="158" spans="1:9" x14ac:dyDescent="0.25">
      <c r="A158" s="6" t="s">
        <v>3</v>
      </c>
      <c r="B158">
        <v>12</v>
      </c>
      <c r="C158" t="s">
        <v>9</v>
      </c>
      <c r="D158" s="7">
        <v>1.1073584355186437</v>
      </c>
      <c r="E158" s="7">
        <v>0.10608275583934915</v>
      </c>
      <c r="F158" s="7">
        <f t="shared" si="6"/>
        <v>1.0012756796792945</v>
      </c>
      <c r="G158">
        <f t="shared" si="7"/>
        <v>35.773231194996939</v>
      </c>
      <c r="H158">
        <v>100</v>
      </c>
      <c r="I158" s="41">
        <f t="shared" si="8"/>
        <v>3577.3231194996938</v>
      </c>
    </row>
    <row r="159" spans="1:9" x14ac:dyDescent="0.25">
      <c r="A159" s="6" t="s">
        <v>3</v>
      </c>
      <c r="B159">
        <v>1</v>
      </c>
      <c r="C159" t="s">
        <v>10</v>
      </c>
      <c r="D159" s="7">
        <v>5.5468796724203906E-2</v>
      </c>
      <c r="E159" s="7">
        <v>4.257789022820601E-2</v>
      </c>
      <c r="F159" s="7">
        <f t="shared" si="6"/>
        <v>1.2890906495997896E-2</v>
      </c>
      <c r="G159">
        <f t="shared" si="7"/>
        <v>-0.35618580394529292</v>
      </c>
      <c r="H159">
        <v>100</v>
      </c>
      <c r="I159" s="41">
        <f t="shared" si="8"/>
        <v>0</v>
      </c>
    </row>
    <row r="160" spans="1:9" x14ac:dyDescent="0.25">
      <c r="A160" s="6" t="s">
        <v>3</v>
      </c>
      <c r="B160">
        <v>2</v>
      </c>
      <c r="C160" t="s">
        <v>10</v>
      </c>
      <c r="D160" s="7">
        <v>5.5895370999963903E-2</v>
      </c>
      <c r="E160" s="7">
        <v>4.2727301975503666E-2</v>
      </c>
      <c r="F160" s="7">
        <f t="shared" si="6"/>
        <v>1.3168069024460237E-2</v>
      </c>
      <c r="G160">
        <f t="shared" si="7"/>
        <v>-0.34605440487988048</v>
      </c>
      <c r="H160">
        <v>100</v>
      </c>
      <c r="I160" s="41">
        <f t="shared" si="8"/>
        <v>0</v>
      </c>
    </row>
    <row r="161" spans="1:9" x14ac:dyDescent="0.25">
      <c r="A161" s="6" t="s">
        <v>3</v>
      </c>
      <c r="B161">
        <v>3</v>
      </c>
      <c r="C161" t="s">
        <v>10</v>
      </c>
      <c r="D161" s="7">
        <v>3.1057280957395736</v>
      </c>
      <c r="E161" s="7">
        <v>0.25718015641427783</v>
      </c>
      <c r="F161" s="7">
        <f t="shared" si="6"/>
        <v>2.8485479393252957</v>
      </c>
      <c r="G161">
        <f t="shared" si="7"/>
        <v>103.29842137409686</v>
      </c>
      <c r="H161">
        <v>100</v>
      </c>
      <c r="I161" s="41">
        <f t="shared" si="8"/>
        <v>10329.842137409687</v>
      </c>
    </row>
    <row r="162" spans="1:9" x14ac:dyDescent="0.25">
      <c r="A162" s="6" t="s">
        <v>3</v>
      </c>
      <c r="B162">
        <v>4</v>
      </c>
      <c r="C162" t="s">
        <v>10</v>
      </c>
      <c r="D162" s="7">
        <v>6.3709540160092573E-2</v>
      </c>
      <c r="E162" s="7">
        <v>5.4769575655530048E-2</v>
      </c>
      <c r="F162" s="7">
        <f t="shared" si="6"/>
        <v>8.9399645045625253E-3</v>
      </c>
      <c r="G162">
        <f t="shared" si="7"/>
        <v>-0.50060853750022138</v>
      </c>
      <c r="H162">
        <v>100</v>
      </c>
      <c r="I162" s="41">
        <f t="shared" si="8"/>
        <v>0</v>
      </c>
    </row>
    <row r="163" spans="1:9" x14ac:dyDescent="0.25">
      <c r="A163" s="6" t="s">
        <v>3</v>
      </c>
      <c r="B163">
        <v>5</v>
      </c>
      <c r="C163" t="s">
        <v>10</v>
      </c>
      <c r="D163" s="7">
        <v>6.445214110833021E-2</v>
      </c>
      <c r="E163" s="7">
        <v>5.4197212767442077E-2</v>
      </c>
      <c r="F163" s="7">
        <f t="shared" si="6"/>
        <v>1.0254928340888134E-2</v>
      </c>
      <c r="G163">
        <f t="shared" si="7"/>
        <v>-0.45254134942717517</v>
      </c>
      <c r="H163">
        <v>100</v>
      </c>
      <c r="I163" s="41">
        <f t="shared" si="8"/>
        <v>0</v>
      </c>
    </row>
    <row r="164" spans="1:9" x14ac:dyDescent="0.25">
      <c r="A164" s="6" t="s">
        <v>3</v>
      </c>
      <c r="B164">
        <v>6</v>
      </c>
      <c r="C164" t="s">
        <v>10</v>
      </c>
      <c r="D164" s="7">
        <v>6.2390203270088755E-2</v>
      </c>
      <c r="E164" s="7">
        <v>4.2499777943276335E-2</v>
      </c>
      <c r="F164" s="7">
        <f t="shared" si="6"/>
        <v>1.9890425326812421E-2</v>
      </c>
      <c r="G164">
        <f t="shared" si="7"/>
        <v>-0.10032539260369877</v>
      </c>
      <c r="H164">
        <v>100</v>
      </c>
      <c r="I164" s="41">
        <f t="shared" si="8"/>
        <v>0</v>
      </c>
    </row>
    <row r="165" spans="1:9" x14ac:dyDescent="0.25">
      <c r="A165" s="6" t="s">
        <v>3</v>
      </c>
      <c r="B165">
        <v>7</v>
      </c>
      <c r="C165" t="s">
        <v>10</v>
      </c>
      <c r="D165" s="7">
        <v>5.9137053009105683E-2</v>
      </c>
      <c r="E165" s="7">
        <v>4.7913046192585726E-2</v>
      </c>
      <c r="F165" s="7">
        <f t="shared" si="6"/>
        <v>1.1224006816519957E-2</v>
      </c>
      <c r="G165">
        <f t="shared" si="7"/>
        <v>-0.41711765482892948</v>
      </c>
      <c r="H165">
        <v>100</v>
      </c>
      <c r="I165" s="41">
        <f t="shared" si="8"/>
        <v>0</v>
      </c>
    </row>
    <row r="166" spans="1:9" x14ac:dyDescent="0.25">
      <c r="A166" s="6" t="s">
        <v>3</v>
      </c>
      <c r="B166">
        <v>8</v>
      </c>
      <c r="C166" t="s">
        <v>10</v>
      </c>
      <c r="D166" s="7">
        <v>6.0383222383971182E-2</v>
      </c>
      <c r="E166" s="7">
        <v>4.2879050911955326E-2</v>
      </c>
      <c r="F166" s="7">
        <f t="shared" si="6"/>
        <v>1.7504171472015856E-2</v>
      </c>
      <c r="G166">
        <f t="shared" si="7"/>
        <v>-0.18755251601193235</v>
      </c>
      <c r="H166">
        <v>100</v>
      </c>
      <c r="I166" s="41">
        <f t="shared" si="8"/>
        <v>0</v>
      </c>
    </row>
    <row r="167" spans="1:9" x14ac:dyDescent="0.25">
      <c r="A167" s="6" t="s">
        <v>3</v>
      </c>
      <c r="B167">
        <v>9</v>
      </c>
      <c r="C167" t="s">
        <v>10</v>
      </c>
      <c r="D167" s="7">
        <v>7.0172256282991716E-2</v>
      </c>
      <c r="E167" s="7">
        <v>5.9137053009105683E-2</v>
      </c>
      <c r="F167" s="7">
        <f t="shared" si="6"/>
        <v>1.1035203273886032E-2</v>
      </c>
      <c r="G167">
        <f t="shared" si="7"/>
        <v>-0.42401917952636997</v>
      </c>
      <c r="H167">
        <v>100</v>
      </c>
      <c r="I167" s="41">
        <f t="shared" si="8"/>
        <v>0</v>
      </c>
    </row>
    <row r="168" spans="1:9" x14ac:dyDescent="0.25">
      <c r="A168" s="6" t="s">
        <v>3</v>
      </c>
      <c r="B168">
        <v>10</v>
      </c>
      <c r="C168" t="s">
        <v>10</v>
      </c>
      <c r="D168" s="7">
        <v>2.048258196953876</v>
      </c>
      <c r="E168" s="7">
        <v>0.16093993510015622</v>
      </c>
      <c r="F168" s="7">
        <f t="shared" si="6"/>
        <v>1.8873182618537199</v>
      </c>
      <c r="G168">
        <f t="shared" si="7"/>
        <v>68.161631743800882</v>
      </c>
      <c r="H168">
        <v>100</v>
      </c>
      <c r="I168" s="41">
        <f t="shared" si="8"/>
        <v>6816.1631743800881</v>
      </c>
    </row>
    <row r="169" spans="1:9" x14ac:dyDescent="0.25">
      <c r="A169" s="6" t="s">
        <v>3</v>
      </c>
      <c r="B169">
        <v>11</v>
      </c>
      <c r="C169" t="s">
        <v>10</v>
      </c>
      <c r="D169" s="7">
        <v>5.5699923491575355E-2</v>
      </c>
      <c r="E169" s="7">
        <v>4.2706737675471326E-2</v>
      </c>
      <c r="F169" s="7">
        <f t="shared" si="6"/>
        <v>1.2993185816104029E-2</v>
      </c>
      <c r="G169">
        <f t="shared" si="7"/>
        <v>-0.35244708567813332</v>
      </c>
      <c r="H169">
        <v>100</v>
      </c>
      <c r="I169" s="41">
        <f t="shared" si="8"/>
        <v>0</v>
      </c>
    </row>
    <row r="170" spans="1:9" x14ac:dyDescent="0.25">
      <c r="A170" s="6" t="s">
        <v>3</v>
      </c>
      <c r="B170">
        <v>12</v>
      </c>
      <c r="C170" t="s">
        <v>10</v>
      </c>
      <c r="D170" s="7">
        <v>2.2757595164942446</v>
      </c>
      <c r="E170" s="7">
        <v>0.17753228571466592</v>
      </c>
      <c r="F170" s="7">
        <f t="shared" si="6"/>
        <v>2.0982272307795786</v>
      </c>
      <c r="G170">
        <f t="shared" si="7"/>
        <v>75.871198193916726</v>
      </c>
      <c r="H170">
        <v>100</v>
      </c>
      <c r="I170" s="41">
        <f t="shared" si="8"/>
        <v>7587.1198193916725</v>
      </c>
    </row>
    <row r="171" spans="1:9" x14ac:dyDescent="0.25">
      <c r="A171" s="6" t="s">
        <v>3</v>
      </c>
      <c r="B171">
        <v>1</v>
      </c>
      <c r="C171" t="s">
        <v>11</v>
      </c>
      <c r="D171" s="7">
        <v>6.093711331085673E-2</v>
      </c>
      <c r="E171" s="7">
        <v>5.3718397573351021E-2</v>
      </c>
      <c r="F171" s="7">
        <f t="shared" si="6"/>
        <v>7.2187157375057098E-3</v>
      </c>
      <c r="G171">
        <f t="shared" si="7"/>
        <v>-0.56352706493121629</v>
      </c>
      <c r="H171">
        <v>100</v>
      </c>
      <c r="I171" s="41">
        <f t="shared" si="8"/>
        <v>0</v>
      </c>
    </row>
    <row r="172" spans="1:9" x14ac:dyDescent="0.25">
      <c r="A172" s="6" t="s">
        <v>3</v>
      </c>
      <c r="B172">
        <v>2</v>
      </c>
      <c r="C172" t="s">
        <v>11</v>
      </c>
      <c r="D172" s="7">
        <v>5.5966507465646395E-2</v>
      </c>
      <c r="E172" s="7">
        <v>4.2004024087443775E-2</v>
      </c>
      <c r="F172" s="7">
        <f t="shared" si="6"/>
        <v>1.396248337820262E-2</v>
      </c>
      <c r="G172">
        <f t="shared" si="7"/>
        <v>-0.31701538259318141</v>
      </c>
      <c r="H172">
        <v>100</v>
      </c>
      <c r="I172" s="41">
        <f t="shared" si="8"/>
        <v>0</v>
      </c>
    </row>
    <row r="173" spans="1:9" x14ac:dyDescent="0.25">
      <c r="A173" s="6" t="s">
        <v>3</v>
      </c>
      <c r="B173">
        <v>3</v>
      </c>
      <c r="C173" t="s">
        <v>11</v>
      </c>
      <c r="D173" s="7">
        <v>2.6202346399296852</v>
      </c>
      <c r="E173" s="7">
        <v>0.19487982118798952</v>
      </c>
      <c r="F173" s="7">
        <f t="shared" si="6"/>
        <v>2.4253548187416958</v>
      </c>
      <c r="G173">
        <f t="shared" si="7"/>
        <v>87.829020044283951</v>
      </c>
      <c r="H173">
        <v>100</v>
      </c>
      <c r="I173" s="41">
        <f t="shared" si="8"/>
        <v>8782.9020044283952</v>
      </c>
    </row>
    <row r="174" spans="1:9" x14ac:dyDescent="0.25">
      <c r="A174" s="6" t="s">
        <v>3</v>
      </c>
      <c r="B174">
        <v>4</v>
      </c>
      <c r="C174" t="s">
        <v>11</v>
      </c>
      <c r="D174" s="7">
        <v>7.2572995546899749E-2</v>
      </c>
      <c r="E174" s="7">
        <v>6.2328046723808109E-2</v>
      </c>
      <c r="F174" s="7">
        <f t="shared" si="6"/>
        <v>1.024494882309164E-2</v>
      </c>
      <c r="G174">
        <f t="shared" si="7"/>
        <v>-0.45290614072070817</v>
      </c>
      <c r="H174">
        <v>100</v>
      </c>
      <c r="I174" s="41">
        <f t="shared" si="8"/>
        <v>0</v>
      </c>
    </row>
    <row r="175" spans="1:9" x14ac:dyDescent="0.25">
      <c r="A175" s="6" t="s">
        <v>3</v>
      </c>
      <c r="B175">
        <v>5</v>
      </c>
      <c r="C175" t="s">
        <v>11</v>
      </c>
      <c r="D175" s="7">
        <v>2.5500424280623499</v>
      </c>
      <c r="E175" s="7">
        <v>0.19155808291494714</v>
      </c>
      <c r="F175" s="7">
        <f t="shared" si="6"/>
        <v>2.3584843451474029</v>
      </c>
      <c r="G175">
        <f t="shared" si="7"/>
        <v>85.384636752518176</v>
      </c>
      <c r="H175">
        <v>100</v>
      </c>
      <c r="I175" s="41">
        <f t="shared" si="8"/>
        <v>8538.4636752518181</v>
      </c>
    </row>
    <row r="176" spans="1:9" x14ac:dyDescent="0.25">
      <c r="A176" s="6" t="s">
        <v>3</v>
      </c>
      <c r="B176">
        <v>6</v>
      </c>
      <c r="C176" t="s">
        <v>11</v>
      </c>
      <c r="D176" s="7">
        <v>4.7857551564823506E-2</v>
      </c>
      <c r="E176" s="7">
        <v>4.1063374854775972E-2</v>
      </c>
      <c r="F176" s="7">
        <f t="shared" si="6"/>
        <v>6.7941767100475337E-3</v>
      </c>
      <c r="G176">
        <f t="shared" si="7"/>
        <v>-0.57904566454092243</v>
      </c>
      <c r="H176">
        <v>100</v>
      </c>
      <c r="I176" s="41">
        <f t="shared" si="8"/>
        <v>0</v>
      </c>
    </row>
    <row r="177" spans="1:9" x14ac:dyDescent="0.25">
      <c r="A177" s="6" t="s">
        <v>3</v>
      </c>
      <c r="B177">
        <v>7</v>
      </c>
      <c r="C177" t="s">
        <v>11</v>
      </c>
      <c r="D177" s="7">
        <v>2.0272959753601496</v>
      </c>
      <c r="E177" s="7">
        <v>0.16102753850577448</v>
      </c>
      <c r="F177" s="7">
        <f t="shared" si="6"/>
        <v>1.8662684368543752</v>
      </c>
      <c r="G177">
        <f t="shared" si="7"/>
        <v>67.392176440774833</v>
      </c>
      <c r="H177">
        <v>100</v>
      </c>
      <c r="I177" s="41">
        <f t="shared" si="8"/>
        <v>6739.2176440774829</v>
      </c>
    </row>
    <row r="178" spans="1:9" x14ac:dyDescent="0.25">
      <c r="A178" s="6" t="s">
        <v>3</v>
      </c>
      <c r="B178">
        <v>8</v>
      </c>
      <c r="C178" t="s">
        <v>11</v>
      </c>
      <c r="D178" s="7">
        <v>6.1026239980849689E-2</v>
      </c>
      <c r="E178" s="7">
        <v>4.3357498462238978E-2</v>
      </c>
      <c r="F178" s="7">
        <f t="shared" si="6"/>
        <v>1.7668741518610712E-2</v>
      </c>
      <c r="G178">
        <f t="shared" si="7"/>
        <v>-0.18153682252870407</v>
      </c>
      <c r="H178">
        <v>100</v>
      </c>
      <c r="I178" s="41">
        <f t="shared" si="8"/>
        <v>0</v>
      </c>
    </row>
    <row r="179" spans="1:9" x14ac:dyDescent="0.25">
      <c r="A179" s="6" t="s">
        <v>3</v>
      </c>
      <c r="B179">
        <v>9</v>
      </c>
      <c r="C179" t="s">
        <v>11</v>
      </c>
      <c r="D179" s="7">
        <v>0.25680217806008382</v>
      </c>
      <c r="E179" s="7">
        <v>5.4586844665885356E-2</v>
      </c>
      <c r="F179" s="7">
        <f t="shared" si="6"/>
        <v>0.20221533339419845</v>
      </c>
      <c r="G179">
        <f t="shared" si="7"/>
        <v>6.5643792968915307</v>
      </c>
      <c r="H179">
        <v>100</v>
      </c>
      <c r="I179" s="41">
        <f t="shared" si="8"/>
        <v>656.43792968915307</v>
      </c>
    </row>
    <row r="180" spans="1:9" x14ac:dyDescent="0.25">
      <c r="A180" s="6" t="s">
        <v>3</v>
      </c>
      <c r="B180">
        <v>10</v>
      </c>
      <c r="C180" t="s">
        <v>11</v>
      </c>
      <c r="D180" s="7">
        <v>5.5334225581391228E-2</v>
      </c>
      <c r="E180" s="7">
        <v>4.294351454724888E-2</v>
      </c>
      <c r="F180" s="7">
        <f t="shared" si="6"/>
        <v>1.2390711034142347E-2</v>
      </c>
      <c r="G180">
        <f t="shared" si="7"/>
        <v>-0.37446994885796064</v>
      </c>
      <c r="H180">
        <v>100</v>
      </c>
      <c r="I180" s="41">
        <f t="shared" si="8"/>
        <v>0</v>
      </c>
    </row>
    <row r="181" spans="1:9" x14ac:dyDescent="0.25">
      <c r="A181" s="6" t="s">
        <v>3</v>
      </c>
      <c r="B181">
        <v>11</v>
      </c>
      <c r="C181" t="s">
        <v>11</v>
      </c>
      <c r="D181" s="7">
        <v>2.0080579405037882</v>
      </c>
      <c r="E181" s="7">
        <v>0.15824667093875924</v>
      </c>
      <c r="F181" s="7">
        <f t="shared" si="6"/>
        <v>1.8498112695650288</v>
      </c>
      <c r="G181">
        <f t="shared" si="7"/>
        <v>66.790601147680064</v>
      </c>
      <c r="H181">
        <v>100</v>
      </c>
      <c r="I181" s="41">
        <f t="shared" si="8"/>
        <v>6679.0601147680063</v>
      </c>
    </row>
    <row r="182" spans="1:9" x14ac:dyDescent="0.25">
      <c r="A182" s="6" t="s">
        <v>3</v>
      </c>
      <c r="B182">
        <v>12</v>
      </c>
      <c r="C182" t="s">
        <v>11</v>
      </c>
      <c r="D182" s="7">
        <v>5.2674901038259253E-2</v>
      </c>
      <c r="E182" s="7">
        <v>4.3891915054524659E-2</v>
      </c>
      <c r="F182" s="7">
        <f t="shared" si="6"/>
        <v>8.7829859837345939E-3</v>
      </c>
      <c r="G182">
        <f t="shared" si="7"/>
        <v>-0.50634673035056565</v>
      </c>
      <c r="H182">
        <v>100</v>
      </c>
      <c r="I182" s="41">
        <f t="shared" si="8"/>
        <v>0</v>
      </c>
    </row>
    <row r="183" spans="1:9" x14ac:dyDescent="0.25">
      <c r="A183" s="6" t="s">
        <v>3</v>
      </c>
      <c r="B183">
        <v>1</v>
      </c>
      <c r="C183" t="s">
        <v>12</v>
      </c>
      <c r="D183" s="7">
        <v>5.5363865294306182E-2</v>
      </c>
      <c r="E183" s="7">
        <v>4.4442589126307268E-2</v>
      </c>
      <c r="F183" s="7">
        <f t="shared" si="6"/>
        <v>1.0921276167998914E-2</v>
      </c>
      <c r="G183">
        <f t="shared" si="7"/>
        <v>-0.42818367095496768</v>
      </c>
      <c r="H183">
        <v>100</v>
      </c>
      <c r="I183" s="41">
        <f t="shared" si="8"/>
        <v>0</v>
      </c>
    </row>
    <row r="184" spans="1:9" x14ac:dyDescent="0.25">
      <c r="A184" s="6" t="s">
        <v>3</v>
      </c>
      <c r="B184">
        <v>2</v>
      </c>
      <c r="C184" t="s">
        <v>12</v>
      </c>
      <c r="D184" s="7">
        <v>5.5671673296784054E-2</v>
      </c>
      <c r="E184" s="7">
        <v>4.4109625252762609E-2</v>
      </c>
      <c r="F184" s="7">
        <f t="shared" si="6"/>
        <v>1.1562048044021445E-2</v>
      </c>
      <c r="G184">
        <f t="shared" si="7"/>
        <v>-0.40476089579884011</v>
      </c>
      <c r="H184">
        <v>100</v>
      </c>
      <c r="I184" s="41">
        <f t="shared" si="8"/>
        <v>0</v>
      </c>
    </row>
    <row r="185" spans="1:9" x14ac:dyDescent="0.25">
      <c r="A185" s="6" t="s">
        <v>3</v>
      </c>
      <c r="B185">
        <v>3</v>
      </c>
      <c r="C185" t="s">
        <v>12</v>
      </c>
      <c r="D185" s="7">
        <v>5.4069602179981441E-2</v>
      </c>
      <c r="E185" s="7">
        <v>4.2635455640002796E-2</v>
      </c>
      <c r="F185" s="7">
        <f t="shared" si="6"/>
        <v>1.1434146539978644E-2</v>
      </c>
      <c r="G185">
        <f t="shared" si="7"/>
        <v>-0.40943620737762065</v>
      </c>
      <c r="H185">
        <v>100</v>
      </c>
      <c r="I185" s="41">
        <f t="shared" si="8"/>
        <v>0</v>
      </c>
    </row>
    <row r="186" spans="1:9" x14ac:dyDescent="0.25">
      <c r="A186" s="6" t="s">
        <v>3</v>
      </c>
      <c r="B186">
        <v>4</v>
      </c>
      <c r="C186" t="s">
        <v>12</v>
      </c>
      <c r="D186" s="7">
        <v>5.3336099779840988E-2</v>
      </c>
      <c r="E186" s="7">
        <v>4.1986231294178486E-2</v>
      </c>
      <c r="F186" s="7">
        <f t="shared" si="6"/>
        <v>1.1349868485662502E-2</v>
      </c>
      <c r="G186">
        <f t="shared" si="7"/>
        <v>-0.41251690737509289</v>
      </c>
      <c r="H186">
        <v>100</v>
      </c>
      <c r="I186" s="41">
        <f t="shared" si="8"/>
        <v>0</v>
      </c>
    </row>
    <row r="187" spans="1:9" x14ac:dyDescent="0.25">
      <c r="A187" s="6" t="s">
        <v>3</v>
      </c>
      <c r="B187">
        <v>5</v>
      </c>
      <c r="C187" t="s">
        <v>12</v>
      </c>
      <c r="D187" s="7">
        <v>5.3058956963647604E-2</v>
      </c>
      <c r="E187" s="7">
        <v>4.3118666207944245E-2</v>
      </c>
      <c r="F187" s="7">
        <f t="shared" si="6"/>
        <v>9.9402907557033585E-3</v>
      </c>
      <c r="G187">
        <f t="shared" si="7"/>
        <v>-0.46404261171601946</v>
      </c>
      <c r="H187">
        <v>100</v>
      </c>
      <c r="I187" s="41">
        <f t="shared" si="8"/>
        <v>0</v>
      </c>
    </row>
    <row r="188" spans="1:9" x14ac:dyDescent="0.25">
      <c r="A188" s="6" t="s">
        <v>3</v>
      </c>
      <c r="B188">
        <v>6</v>
      </c>
      <c r="C188" t="s">
        <v>12</v>
      </c>
      <c r="D188" s="7">
        <v>0.10394702446628039</v>
      </c>
      <c r="E188" s="7">
        <v>4.9318960683367247E-2</v>
      </c>
      <c r="F188" s="7">
        <f t="shared" si="6"/>
        <v>5.4628063782913142E-2</v>
      </c>
      <c r="G188">
        <f t="shared" si="7"/>
        <v>1.1694742435206069</v>
      </c>
      <c r="H188">
        <v>100</v>
      </c>
      <c r="I188" s="41">
        <f t="shared" si="8"/>
        <v>116.94742435206069</v>
      </c>
    </row>
    <row r="189" spans="1:9" x14ac:dyDescent="0.25">
      <c r="A189" s="6" t="s">
        <v>3</v>
      </c>
      <c r="B189">
        <v>7</v>
      </c>
      <c r="C189" t="s">
        <v>12</v>
      </c>
      <c r="D189" s="7">
        <v>5.215152286582752E-2</v>
      </c>
      <c r="E189" s="7">
        <v>4.4465529921189954E-2</v>
      </c>
      <c r="F189" s="7">
        <f t="shared" si="6"/>
        <v>7.6859929446375652E-3</v>
      </c>
      <c r="G189">
        <f t="shared" si="7"/>
        <v>-0.54644621390171844</v>
      </c>
      <c r="H189">
        <v>100</v>
      </c>
      <c r="I189" s="41">
        <f t="shared" si="8"/>
        <v>0</v>
      </c>
    </row>
    <row r="190" spans="1:9" x14ac:dyDescent="0.25">
      <c r="A190" s="6" t="s">
        <v>3</v>
      </c>
      <c r="B190">
        <v>8</v>
      </c>
      <c r="C190" t="s">
        <v>12</v>
      </c>
      <c r="D190" s="7">
        <v>0.125908990273395</v>
      </c>
      <c r="E190" s="7">
        <v>0.1066266722952538</v>
      </c>
      <c r="F190" s="7">
        <f t="shared" si="6"/>
        <v>1.92823179781412E-2</v>
      </c>
      <c r="G190">
        <f t="shared" si="7"/>
        <v>-0.12255414862702652</v>
      </c>
      <c r="H190">
        <v>100</v>
      </c>
      <c r="I190" s="41">
        <f t="shared" si="8"/>
        <v>0</v>
      </c>
    </row>
    <row r="191" spans="1:9" x14ac:dyDescent="0.25">
      <c r="A191" s="6" t="s">
        <v>3</v>
      </c>
      <c r="B191">
        <v>9</v>
      </c>
      <c r="C191" t="s">
        <v>12</v>
      </c>
      <c r="D191" s="7">
        <v>3.0258429686919959</v>
      </c>
      <c r="E191" s="7">
        <v>0.22898153575178559</v>
      </c>
      <c r="F191" s="7">
        <f t="shared" si="6"/>
        <v>2.7968614329402102</v>
      </c>
      <c r="G191">
        <f t="shared" si="7"/>
        <v>101.40907281969645</v>
      </c>
      <c r="H191">
        <v>100</v>
      </c>
      <c r="I191" s="41">
        <f t="shared" si="8"/>
        <v>10140.907281969645</v>
      </c>
    </row>
    <row r="192" spans="1:9" x14ac:dyDescent="0.25">
      <c r="A192" s="6" t="s">
        <v>3</v>
      </c>
      <c r="B192">
        <v>10</v>
      </c>
      <c r="C192" t="s">
        <v>12</v>
      </c>
      <c r="D192" s="7">
        <v>3.1669017015034493</v>
      </c>
      <c r="E192" s="7">
        <v>0.24063132905438259</v>
      </c>
      <c r="F192" s="7">
        <f t="shared" si="6"/>
        <v>2.9262703724490668</v>
      </c>
      <c r="G192">
        <f t="shared" si="7"/>
        <v>106.1394871945032</v>
      </c>
      <c r="H192">
        <v>100</v>
      </c>
      <c r="I192" s="41">
        <f t="shared" si="8"/>
        <v>10613.94871945032</v>
      </c>
    </row>
    <row r="193" spans="1:9" x14ac:dyDescent="0.25">
      <c r="A193" s="6" t="s">
        <v>3</v>
      </c>
      <c r="B193">
        <v>11</v>
      </c>
      <c r="C193" t="s">
        <v>12</v>
      </c>
      <c r="D193" s="7">
        <v>2.7643633800737009</v>
      </c>
      <c r="E193" s="7">
        <v>0.20390665184579856</v>
      </c>
      <c r="F193" s="7">
        <f t="shared" si="6"/>
        <v>2.5604567282279023</v>
      </c>
      <c r="G193">
        <f t="shared" si="7"/>
        <v>92.767535243642754</v>
      </c>
      <c r="H193">
        <v>100</v>
      </c>
      <c r="I193" s="41">
        <f t="shared" si="8"/>
        <v>9276.753524364276</v>
      </c>
    </row>
    <row r="194" spans="1:9" x14ac:dyDescent="0.25">
      <c r="A194" s="6" t="s">
        <v>3</v>
      </c>
      <c r="B194">
        <v>12</v>
      </c>
      <c r="C194" t="s">
        <v>12</v>
      </c>
      <c r="D194" s="7">
        <v>3.1669017015034493</v>
      </c>
      <c r="E194" s="7">
        <v>0.24040289504242854</v>
      </c>
      <c r="F194" s="7">
        <f t="shared" si="6"/>
        <v>2.9264988064610207</v>
      </c>
      <c r="G194">
        <f t="shared" si="7"/>
        <v>106.14783737137616</v>
      </c>
      <c r="H194">
        <v>100</v>
      </c>
      <c r="I194" s="41">
        <f t="shared" si="8"/>
        <v>10614.783737137615</v>
      </c>
    </row>
    <row r="195" spans="1:9" x14ac:dyDescent="0.25">
      <c r="A195" s="6"/>
      <c r="F195" s="7"/>
    </row>
    <row r="196" spans="1:9" x14ac:dyDescent="0.25">
      <c r="A196" s="6"/>
      <c r="F196" s="7"/>
    </row>
    <row r="197" spans="1:9" x14ac:dyDescent="0.25">
      <c r="A197" s="6"/>
      <c r="F197" s="7"/>
    </row>
    <row r="198" spans="1:9" x14ac:dyDescent="0.25">
      <c r="A198" s="6"/>
      <c r="F198" s="7"/>
    </row>
    <row r="199" spans="1:9" x14ac:dyDescent="0.25">
      <c r="A199" s="6"/>
      <c r="F199" s="7"/>
    </row>
    <row r="200" spans="1:9" x14ac:dyDescent="0.25">
      <c r="A200" s="6"/>
      <c r="F200" s="7"/>
    </row>
    <row r="201" spans="1:9" x14ac:dyDescent="0.25">
      <c r="A201" s="6"/>
      <c r="F201" s="7"/>
    </row>
    <row r="202" spans="1:9" x14ac:dyDescent="0.25">
      <c r="A202" s="6"/>
      <c r="F202" s="7"/>
    </row>
    <row r="203" spans="1:9" x14ac:dyDescent="0.25">
      <c r="A203" s="6"/>
      <c r="F203" s="7"/>
    </row>
    <row r="204" spans="1:9" x14ac:dyDescent="0.25">
      <c r="A204" s="6"/>
      <c r="F204" s="7"/>
    </row>
    <row r="205" spans="1:9" x14ac:dyDescent="0.25">
      <c r="A205" s="6"/>
      <c r="F205" s="7"/>
    </row>
    <row r="206" spans="1:9" x14ac:dyDescent="0.25">
      <c r="A206" s="6"/>
      <c r="F206" s="7"/>
    </row>
    <row r="207" spans="1:9" x14ac:dyDescent="0.25">
      <c r="A207" s="6"/>
      <c r="F207" s="7"/>
    </row>
    <row r="208" spans="1:9" x14ac:dyDescent="0.25">
      <c r="A208" s="6"/>
      <c r="F208" s="7"/>
    </row>
    <row r="209" spans="1:6" x14ac:dyDescent="0.25">
      <c r="A209" s="6"/>
      <c r="F209" s="7"/>
    </row>
    <row r="210" spans="1:6" x14ac:dyDescent="0.25">
      <c r="A210" s="6"/>
      <c r="F210" s="7"/>
    </row>
    <row r="211" spans="1:6" x14ac:dyDescent="0.25">
      <c r="A211" s="6"/>
      <c r="F211" s="7"/>
    </row>
    <row r="212" spans="1:6" x14ac:dyDescent="0.25">
      <c r="A212" s="6"/>
      <c r="F212" s="7"/>
    </row>
    <row r="213" spans="1:6" x14ac:dyDescent="0.25">
      <c r="A213" s="6"/>
      <c r="F213" s="7"/>
    </row>
    <row r="214" spans="1:6" x14ac:dyDescent="0.25">
      <c r="A214" s="6"/>
      <c r="F214" s="7"/>
    </row>
    <row r="215" spans="1:6" x14ac:dyDescent="0.25">
      <c r="A215" s="6"/>
      <c r="F215" s="7"/>
    </row>
    <row r="216" spans="1:6" x14ac:dyDescent="0.25">
      <c r="A216" s="6"/>
      <c r="F216" s="7"/>
    </row>
    <row r="217" spans="1:6" x14ac:dyDescent="0.25">
      <c r="A217" s="6"/>
      <c r="F217" s="7"/>
    </row>
    <row r="218" spans="1:6" x14ac:dyDescent="0.25">
      <c r="A218" s="6"/>
      <c r="F218" s="7"/>
    </row>
    <row r="219" spans="1:6" x14ac:dyDescent="0.25">
      <c r="A219" s="6"/>
      <c r="F219" s="7"/>
    </row>
    <row r="220" spans="1:6" x14ac:dyDescent="0.25">
      <c r="A220" s="6"/>
      <c r="F220" s="7"/>
    </row>
    <row r="221" spans="1:6" x14ac:dyDescent="0.25">
      <c r="A221" s="6"/>
      <c r="F221" s="7"/>
    </row>
    <row r="222" spans="1:6" x14ac:dyDescent="0.25">
      <c r="A222" s="6"/>
      <c r="F222" s="7"/>
    </row>
    <row r="223" spans="1:6" x14ac:dyDescent="0.25">
      <c r="A223" s="6"/>
      <c r="F223" s="7"/>
    </row>
    <row r="224" spans="1:6" x14ac:dyDescent="0.25">
      <c r="A224" s="6"/>
      <c r="F224" s="7"/>
    </row>
    <row r="225" spans="1:6" x14ac:dyDescent="0.25">
      <c r="A225" s="6"/>
      <c r="F225" s="7"/>
    </row>
    <row r="226" spans="1:6" x14ac:dyDescent="0.25">
      <c r="A226" s="6"/>
      <c r="F226" s="7"/>
    </row>
    <row r="227" spans="1:6" x14ac:dyDescent="0.25">
      <c r="A227" s="6"/>
      <c r="F227" s="7"/>
    </row>
    <row r="228" spans="1:6" x14ac:dyDescent="0.25">
      <c r="A228" s="6"/>
      <c r="F228" s="7"/>
    </row>
    <row r="229" spans="1:6" x14ac:dyDescent="0.25">
      <c r="A229" s="6"/>
      <c r="F229" s="7"/>
    </row>
    <row r="230" spans="1:6" x14ac:dyDescent="0.25">
      <c r="A230" s="6"/>
      <c r="F230" s="7"/>
    </row>
    <row r="231" spans="1:6" x14ac:dyDescent="0.25">
      <c r="A231" s="6"/>
      <c r="F231" s="7"/>
    </row>
    <row r="232" spans="1:6" x14ac:dyDescent="0.25">
      <c r="A232" s="6"/>
      <c r="F232" s="7"/>
    </row>
    <row r="233" spans="1:6" x14ac:dyDescent="0.25">
      <c r="A233" s="6"/>
      <c r="F233" s="7"/>
    </row>
    <row r="234" spans="1:6" x14ac:dyDescent="0.25">
      <c r="A234" s="6"/>
      <c r="F234" s="7"/>
    </row>
    <row r="235" spans="1:6" x14ac:dyDescent="0.25">
      <c r="A235" s="6"/>
      <c r="F235" s="7"/>
    </row>
    <row r="236" spans="1:6" x14ac:dyDescent="0.25">
      <c r="A236" s="6"/>
      <c r="F236" s="7"/>
    </row>
    <row r="237" spans="1:6" x14ac:dyDescent="0.25">
      <c r="A237" s="6"/>
      <c r="F237" s="7"/>
    </row>
    <row r="238" spans="1:6" x14ac:dyDescent="0.25">
      <c r="A238" s="6"/>
      <c r="F238" s="7"/>
    </row>
    <row r="239" spans="1:6" x14ac:dyDescent="0.25">
      <c r="A239" s="6"/>
      <c r="F239" s="7"/>
    </row>
    <row r="240" spans="1:6" x14ac:dyDescent="0.25">
      <c r="A240" s="6"/>
      <c r="F240" s="7"/>
    </row>
    <row r="241" spans="1:6" x14ac:dyDescent="0.25">
      <c r="A241" s="6"/>
      <c r="F241" s="7"/>
    </row>
    <row r="242" spans="1:6" x14ac:dyDescent="0.25">
      <c r="A242" s="6"/>
      <c r="F242" s="7"/>
    </row>
    <row r="243" spans="1:6" x14ac:dyDescent="0.25">
      <c r="A243" s="6"/>
      <c r="F243" s="7"/>
    </row>
    <row r="244" spans="1:6" x14ac:dyDescent="0.25">
      <c r="A244" s="6"/>
      <c r="F244" s="7"/>
    </row>
    <row r="245" spans="1:6" x14ac:dyDescent="0.25">
      <c r="A245" s="6"/>
      <c r="F245" s="7"/>
    </row>
    <row r="246" spans="1:6" x14ac:dyDescent="0.25">
      <c r="A246" s="6"/>
      <c r="F246" s="7"/>
    </row>
    <row r="247" spans="1:6" x14ac:dyDescent="0.25">
      <c r="A247" s="6"/>
      <c r="F247" s="7"/>
    </row>
    <row r="248" spans="1:6" x14ac:dyDescent="0.25">
      <c r="A248" s="6"/>
      <c r="F248" s="7"/>
    </row>
    <row r="249" spans="1:6" x14ac:dyDescent="0.25">
      <c r="A249" s="6"/>
      <c r="F249" s="7"/>
    </row>
    <row r="250" spans="1:6" x14ac:dyDescent="0.25">
      <c r="A250" s="6"/>
      <c r="F250" s="7"/>
    </row>
    <row r="251" spans="1:6" x14ac:dyDescent="0.25">
      <c r="A251" s="6"/>
      <c r="F251" s="7"/>
    </row>
    <row r="252" spans="1:6" x14ac:dyDescent="0.25">
      <c r="A252" s="6"/>
      <c r="F252" s="7"/>
    </row>
    <row r="253" spans="1:6" x14ac:dyDescent="0.25">
      <c r="A253" s="6"/>
      <c r="F253" s="7"/>
    </row>
    <row r="254" spans="1:6" x14ac:dyDescent="0.25">
      <c r="A254" s="6"/>
      <c r="F254" s="7"/>
    </row>
    <row r="255" spans="1:6" x14ac:dyDescent="0.25">
      <c r="A255" s="6"/>
      <c r="F255" s="7"/>
    </row>
    <row r="256" spans="1:6" x14ac:dyDescent="0.25">
      <c r="A256" s="6"/>
      <c r="F256" s="7"/>
    </row>
    <row r="257" spans="1:6" x14ac:dyDescent="0.25">
      <c r="A257" s="6"/>
      <c r="F257" s="7"/>
    </row>
    <row r="258" spans="1:6" x14ac:dyDescent="0.25">
      <c r="A258" s="6"/>
      <c r="F258" s="7"/>
    </row>
    <row r="259" spans="1:6" x14ac:dyDescent="0.25">
      <c r="A259" s="6"/>
      <c r="F259" s="7"/>
    </row>
    <row r="260" spans="1:6" x14ac:dyDescent="0.25">
      <c r="A260" s="6"/>
      <c r="F260" s="7"/>
    </row>
    <row r="261" spans="1:6" x14ac:dyDescent="0.25">
      <c r="A261" s="6"/>
      <c r="F261" s="7"/>
    </row>
    <row r="262" spans="1:6" x14ac:dyDescent="0.25">
      <c r="A262" s="6"/>
      <c r="F262" s="7"/>
    </row>
    <row r="263" spans="1:6" x14ac:dyDescent="0.25">
      <c r="A263" s="6"/>
      <c r="F263" s="7"/>
    </row>
    <row r="264" spans="1:6" x14ac:dyDescent="0.25">
      <c r="A264" s="6"/>
      <c r="F264" s="7"/>
    </row>
    <row r="265" spans="1:6" x14ac:dyDescent="0.25">
      <c r="A265" s="6"/>
      <c r="F265" s="7"/>
    </row>
    <row r="266" spans="1:6" x14ac:dyDescent="0.25">
      <c r="A266" s="6"/>
      <c r="F266" s="7"/>
    </row>
    <row r="267" spans="1:6" x14ac:dyDescent="0.25">
      <c r="A267" s="6"/>
      <c r="F267" s="7"/>
    </row>
    <row r="268" spans="1:6" x14ac:dyDescent="0.25">
      <c r="A268" s="6"/>
      <c r="F268" s="7"/>
    </row>
    <row r="269" spans="1:6" x14ac:dyDescent="0.25">
      <c r="A269" s="6"/>
      <c r="F269" s="7"/>
    </row>
    <row r="270" spans="1:6" x14ac:dyDescent="0.25">
      <c r="A270" s="6"/>
      <c r="F270" s="7"/>
    </row>
    <row r="271" spans="1:6" x14ac:dyDescent="0.25">
      <c r="A271" s="6"/>
      <c r="F271" s="7"/>
    </row>
    <row r="272" spans="1:6" x14ac:dyDescent="0.25">
      <c r="A272" s="6"/>
      <c r="F272" s="7"/>
    </row>
    <row r="273" spans="1:6" x14ac:dyDescent="0.25">
      <c r="A273" s="6"/>
      <c r="F273" s="7"/>
    </row>
    <row r="274" spans="1:6" x14ac:dyDescent="0.25">
      <c r="A274" s="6"/>
      <c r="F274" s="7"/>
    </row>
    <row r="275" spans="1:6" x14ac:dyDescent="0.25">
      <c r="A275" s="6"/>
      <c r="F275" s="7"/>
    </row>
    <row r="276" spans="1:6" x14ac:dyDescent="0.25">
      <c r="A276" s="6"/>
      <c r="F276" s="7"/>
    </row>
    <row r="277" spans="1:6" x14ac:dyDescent="0.25">
      <c r="A277" s="6"/>
      <c r="F277" s="7"/>
    </row>
    <row r="278" spans="1:6" x14ac:dyDescent="0.25">
      <c r="A278" s="6"/>
      <c r="F278" s="7"/>
    </row>
    <row r="279" spans="1:6" x14ac:dyDescent="0.25">
      <c r="A279" s="6"/>
      <c r="F279" s="7"/>
    </row>
    <row r="280" spans="1:6" x14ac:dyDescent="0.25">
      <c r="A280" s="6"/>
      <c r="F280" s="7"/>
    </row>
    <row r="281" spans="1:6" x14ac:dyDescent="0.25">
      <c r="A281" s="6"/>
      <c r="F281" s="7"/>
    </row>
    <row r="282" spans="1:6" x14ac:dyDescent="0.25">
      <c r="A282" s="6"/>
      <c r="F282" s="7"/>
    </row>
    <row r="283" spans="1:6" x14ac:dyDescent="0.25">
      <c r="A283" s="6"/>
      <c r="F283" s="7"/>
    </row>
    <row r="284" spans="1:6" x14ac:dyDescent="0.25">
      <c r="A284" s="6"/>
      <c r="F284" s="7"/>
    </row>
    <row r="285" spans="1:6" x14ac:dyDescent="0.25">
      <c r="A285" s="6"/>
      <c r="F285" s="7"/>
    </row>
    <row r="286" spans="1:6" x14ac:dyDescent="0.25">
      <c r="A286" s="6"/>
      <c r="F286" s="7"/>
    </row>
    <row r="287" spans="1:6" x14ac:dyDescent="0.25">
      <c r="A287" s="6"/>
      <c r="F287" s="7"/>
    </row>
    <row r="288" spans="1:6" x14ac:dyDescent="0.25">
      <c r="A288" s="6"/>
      <c r="F288" s="7"/>
    </row>
    <row r="289" spans="1:6" x14ac:dyDescent="0.25">
      <c r="A289" s="6"/>
      <c r="F289" s="7"/>
    </row>
    <row r="290" spans="1:6" x14ac:dyDescent="0.25">
      <c r="A290" s="6"/>
      <c r="F290" s="7"/>
    </row>
  </sheetData>
  <sortState ref="A3:E385">
    <sortCondition ref="A2:A385"/>
    <sortCondition ref="C2:C385"/>
    <sortCondition ref="B2:B385"/>
  </sortState>
  <mergeCells count="3">
    <mergeCell ref="D1:E1"/>
    <mergeCell ref="A1:A2"/>
    <mergeCell ref="B1:C1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2:N12"/>
  <sheetViews>
    <sheetView workbookViewId="0">
      <selection activeCell="F7" sqref="F7:G7"/>
    </sheetView>
  </sheetViews>
  <sheetFormatPr baseColWidth="10" defaultRowHeight="15" x14ac:dyDescent="0.25"/>
  <cols>
    <col min="1" max="1" width="2.42578125" customWidth="1"/>
    <col min="2" max="2" width="3.140625" customWidth="1"/>
    <col min="3" max="4" width="7.5703125" bestFit="1" customWidth="1"/>
    <col min="5" max="5" width="7.285156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28515625" bestFit="1" customWidth="1"/>
    <col min="10" max="11" width="7.42578125" bestFit="1" customWidth="1"/>
    <col min="12" max="12" width="7.7109375" bestFit="1" customWidth="1"/>
    <col min="13" max="14" width="7.5703125" bestFit="1" customWidth="1"/>
  </cols>
  <sheetData>
    <row r="2" spans="2:14" ht="23.25" thickBot="1" x14ac:dyDescent="0.35">
      <c r="B2" s="38" t="s">
        <v>115</v>
      </c>
    </row>
    <row r="3" spans="2:14" ht="15.75" thickTop="1" x14ac:dyDescent="0.25"/>
    <row r="4" spans="2:14" x14ac:dyDescent="0.25">
      <c r="B4" s="10"/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N4" s="12">
        <v>12</v>
      </c>
    </row>
    <row r="5" spans="2:14" ht="36" customHeight="1" x14ac:dyDescent="0.25">
      <c r="B5" s="13" t="s">
        <v>5</v>
      </c>
      <c r="C5" s="55">
        <v>500</v>
      </c>
      <c r="D5" s="55"/>
      <c r="E5" s="55"/>
      <c r="F5" s="55" t="s">
        <v>124</v>
      </c>
      <c r="G5" s="55"/>
      <c r="H5" s="44" t="s">
        <v>123</v>
      </c>
      <c r="I5" s="45"/>
      <c r="J5" s="46"/>
      <c r="K5" s="47"/>
      <c r="L5" s="47"/>
      <c r="M5" s="47"/>
      <c r="N5" s="48"/>
    </row>
    <row r="6" spans="2:14" ht="36" customHeight="1" x14ac:dyDescent="0.25">
      <c r="B6" s="13" t="s">
        <v>6</v>
      </c>
      <c r="C6" s="55">
        <v>250</v>
      </c>
      <c r="D6" s="55"/>
      <c r="E6" s="55"/>
      <c r="F6" s="55" t="s">
        <v>116</v>
      </c>
      <c r="G6" s="55"/>
      <c r="H6" s="44" t="s">
        <v>125</v>
      </c>
      <c r="I6" s="45"/>
      <c r="J6" s="49"/>
      <c r="K6" s="50"/>
      <c r="L6" s="50"/>
      <c r="M6" s="50"/>
      <c r="N6" s="51"/>
    </row>
    <row r="7" spans="2:14" ht="36" customHeight="1" x14ac:dyDescent="0.25">
      <c r="B7" s="13" t="s">
        <v>7</v>
      </c>
      <c r="C7" s="55">
        <v>100</v>
      </c>
      <c r="D7" s="55"/>
      <c r="E7" s="55"/>
      <c r="F7" s="55" t="s">
        <v>117</v>
      </c>
      <c r="G7" s="55"/>
      <c r="H7" s="49"/>
      <c r="I7" s="50"/>
      <c r="J7" s="50"/>
      <c r="K7" s="50"/>
      <c r="L7" s="50"/>
      <c r="M7" s="50"/>
      <c r="N7" s="51"/>
    </row>
    <row r="8" spans="2:14" ht="36" customHeight="1" x14ac:dyDescent="0.25">
      <c r="B8" s="13" t="s">
        <v>8</v>
      </c>
      <c r="C8" s="55">
        <v>50</v>
      </c>
      <c r="D8" s="55"/>
      <c r="E8" s="55"/>
      <c r="F8" s="55" t="s">
        <v>118</v>
      </c>
      <c r="G8" s="55"/>
      <c r="H8" s="49"/>
      <c r="I8" s="50"/>
      <c r="J8" s="50"/>
      <c r="K8" s="50"/>
      <c r="L8" s="50"/>
      <c r="M8" s="50"/>
      <c r="N8" s="51"/>
    </row>
    <row r="9" spans="2:14" ht="36" customHeight="1" x14ac:dyDescent="0.25">
      <c r="B9" s="13" t="s">
        <v>9</v>
      </c>
      <c r="C9" s="55">
        <v>25</v>
      </c>
      <c r="D9" s="55"/>
      <c r="E9" s="55"/>
      <c r="F9" s="55" t="s">
        <v>119</v>
      </c>
      <c r="G9" s="55"/>
      <c r="H9" s="49"/>
      <c r="I9" s="50"/>
      <c r="J9" s="50"/>
      <c r="K9" s="50"/>
      <c r="L9" s="50"/>
      <c r="M9" s="50"/>
      <c r="N9" s="51"/>
    </row>
    <row r="10" spans="2:14" ht="36" customHeight="1" x14ac:dyDescent="0.25">
      <c r="B10" s="13" t="s">
        <v>10</v>
      </c>
      <c r="C10" s="55">
        <v>10</v>
      </c>
      <c r="D10" s="55"/>
      <c r="E10" s="55"/>
      <c r="F10" s="55" t="s">
        <v>120</v>
      </c>
      <c r="G10" s="55"/>
      <c r="H10" s="49"/>
      <c r="I10" s="50"/>
      <c r="J10" s="50"/>
      <c r="K10" s="50"/>
      <c r="L10" s="50"/>
      <c r="M10" s="50"/>
      <c r="N10" s="51"/>
    </row>
    <row r="11" spans="2:14" ht="36" customHeight="1" x14ac:dyDescent="0.25">
      <c r="B11" s="13" t="s">
        <v>11</v>
      </c>
      <c r="C11" s="55">
        <v>5</v>
      </c>
      <c r="D11" s="55"/>
      <c r="E11" s="55"/>
      <c r="F11" s="55" t="s">
        <v>121</v>
      </c>
      <c r="G11" s="55"/>
      <c r="H11" s="49"/>
      <c r="I11" s="50"/>
      <c r="J11" s="50"/>
      <c r="K11" s="50"/>
      <c r="L11" s="50"/>
      <c r="M11" s="50"/>
      <c r="N11" s="51"/>
    </row>
    <row r="12" spans="2:14" ht="36" customHeight="1" x14ac:dyDescent="0.25">
      <c r="B12" s="14" t="s">
        <v>12</v>
      </c>
      <c r="C12" s="55">
        <v>0</v>
      </c>
      <c r="D12" s="55"/>
      <c r="E12" s="55"/>
      <c r="F12" s="55" t="s">
        <v>122</v>
      </c>
      <c r="G12" s="55"/>
      <c r="H12" s="52"/>
      <c r="I12" s="53"/>
      <c r="J12" s="53"/>
      <c r="K12" s="53"/>
      <c r="L12" s="53"/>
      <c r="M12" s="53"/>
      <c r="N12" s="54"/>
    </row>
  </sheetData>
  <mergeCells count="20">
    <mergeCell ref="C7:E7"/>
    <mergeCell ref="C8:E8"/>
    <mergeCell ref="C9:E9"/>
    <mergeCell ref="C11:E11"/>
    <mergeCell ref="H6:I6"/>
    <mergeCell ref="H5:I5"/>
    <mergeCell ref="J5:N6"/>
    <mergeCell ref="H7:N12"/>
    <mergeCell ref="C12:E12"/>
    <mergeCell ref="C10:E10"/>
    <mergeCell ref="F5:G5"/>
    <mergeCell ref="F6:G6"/>
    <mergeCell ref="F7:G7"/>
    <mergeCell ref="F8:G8"/>
    <mergeCell ref="F9:G9"/>
    <mergeCell ref="F11:G11"/>
    <mergeCell ref="F12:G12"/>
    <mergeCell ref="F10:G10"/>
    <mergeCell ref="C5:E5"/>
    <mergeCell ref="C6:E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BF6F9"/>
  </sheetPr>
  <dimension ref="B2:N25"/>
  <sheetViews>
    <sheetView topLeftCell="A14" workbookViewId="0">
      <selection activeCell="C25" sqref="C25"/>
    </sheetView>
  </sheetViews>
  <sheetFormatPr baseColWidth="10" defaultRowHeight="15" x14ac:dyDescent="0.25"/>
  <cols>
    <col min="1" max="1" width="2.42578125" customWidth="1"/>
    <col min="2" max="2" width="3.140625" customWidth="1"/>
    <col min="3" max="4" width="7.5703125" bestFit="1" customWidth="1"/>
    <col min="5" max="5" width="7.285156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28515625" bestFit="1" customWidth="1"/>
    <col min="10" max="11" width="7.42578125" bestFit="1" customWidth="1"/>
    <col min="12" max="12" width="7.7109375" bestFit="1" customWidth="1"/>
    <col min="13" max="14" width="7.5703125" bestFit="1" customWidth="1"/>
  </cols>
  <sheetData>
    <row r="2" spans="2:14" ht="22.5" x14ac:dyDescent="0.3">
      <c r="B2" s="1" t="s">
        <v>80</v>
      </c>
    </row>
    <row r="4" spans="2:14" x14ac:dyDescent="0.25">
      <c r="B4" s="10"/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N4" s="12">
        <v>12</v>
      </c>
    </row>
    <row r="5" spans="2:14" ht="36" customHeight="1" x14ac:dyDescent="0.25">
      <c r="B5" s="13" t="s">
        <v>5</v>
      </c>
      <c r="C5" s="15" t="s">
        <v>25</v>
      </c>
      <c r="D5" s="16" t="s">
        <v>26</v>
      </c>
      <c r="E5" s="16" t="s">
        <v>27</v>
      </c>
      <c r="F5" s="17" t="s">
        <v>28</v>
      </c>
      <c r="G5" s="15" t="s">
        <v>29</v>
      </c>
      <c r="H5" s="16" t="s">
        <v>30</v>
      </c>
      <c r="I5" s="16" t="s">
        <v>31</v>
      </c>
      <c r="J5" s="17" t="s">
        <v>32</v>
      </c>
      <c r="K5" s="15" t="s">
        <v>29</v>
      </c>
      <c r="L5" s="16" t="s">
        <v>33</v>
      </c>
      <c r="M5" s="16" t="s">
        <v>34</v>
      </c>
      <c r="N5" s="17" t="s">
        <v>35</v>
      </c>
    </row>
    <row r="6" spans="2:14" ht="36" customHeight="1" x14ac:dyDescent="0.25">
      <c r="B6" s="13" t="s">
        <v>6</v>
      </c>
      <c r="C6" s="18" t="s">
        <v>29</v>
      </c>
      <c r="D6" s="19" t="s">
        <v>36</v>
      </c>
      <c r="E6" s="19" t="s">
        <v>37</v>
      </c>
      <c r="F6" s="21" t="s">
        <v>38</v>
      </c>
      <c r="G6" s="22" t="s">
        <v>39</v>
      </c>
      <c r="H6" s="19" t="s">
        <v>40</v>
      </c>
      <c r="I6" s="19" t="s">
        <v>41</v>
      </c>
      <c r="J6" s="21" t="s">
        <v>28</v>
      </c>
      <c r="K6" s="22" t="s">
        <v>42</v>
      </c>
      <c r="L6" s="19" t="s">
        <v>31</v>
      </c>
      <c r="M6" s="19" t="s">
        <v>43</v>
      </c>
      <c r="N6" s="21" t="s">
        <v>44</v>
      </c>
    </row>
    <row r="7" spans="2:14" ht="36" customHeight="1" x14ac:dyDescent="0.25">
      <c r="B7" s="13" t="s">
        <v>7</v>
      </c>
      <c r="C7" s="22" t="s">
        <v>45</v>
      </c>
      <c r="D7" s="20" t="s">
        <v>46</v>
      </c>
      <c r="E7" s="19" t="s">
        <v>47</v>
      </c>
      <c r="F7" s="21" t="s">
        <v>48</v>
      </c>
      <c r="G7" s="22" t="s">
        <v>49</v>
      </c>
      <c r="H7" s="20" t="s">
        <v>50</v>
      </c>
      <c r="I7" s="19" t="s">
        <v>51</v>
      </c>
      <c r="J7" s="21" t="s">
        <v>38</v>
      </c>
      <c r="K7" s="18" t="s">
        <v>26</v>
      </c>
      <c r="L7" s="20" t="s">
        <v>52</v>
      </c>
      <c r="M7" s="19" t="s">
        <v>53</v>
      </c>
      <c r="N7" s="23" t="s">
        <v>54</v>
      </c>
    </row>
    <row r="8" spans="2:14" ht="36" customHeight="1" x14ac:dyDescent="0.25">
      <c r="B8" s="13" t="s">
        <v>8</v>
      </c>
      <c r="C8" s="22" t="s">
        <v>55</v>
      </c>
      <c r="D8" s="19" t="s">
        <v>56</v>
      </c>
      <c r="E8" s="19" t="s">
        <v>31</v>
      </c>
      <c r="F8" s="21" t="s">
        <v>35</v>
      </c>
      <c r="G8" s="18" t="s">
        <v>57</v>
      </c>
      <c r="H8" s="19" t="s">
        <v>27</v>
      </c>
      <c r="I8" s="19" t="s">
        <v>58</v>
      </c>
      <c r="J8" s="21" t="s">
        <v>48</v>
      </c>
      <c r="K8" s="18" t="s">
        <v>36</v>
      </c>
      <c r="L8" s="19" t="s">
        <v>59</v>
      </c>
      <c r="M8" s="19" t="s">
        <v>32</v>
      </c>
      <c r="N8" s="23" t="s">
        <v>60</v>
      </c>
    </row>
    <row r="9" spans="2:14" ht="36" customHeight="1" x14ac:dyDescent="0.25">
      <c r="B9" s="13" t="s">
        <v>9</v>
      </c>
      <c r="C9" s="18" t="s">
        <v>57</v>
      </c>
      <c r="D9" s="19" t="s">
        <v>61</v>
      </c>
      <c r="E9" s="19" t="s">
        <v>41</v>
      </c>
      <c r="F9" s="21" t="s">
        <v>62</v>
      </c>
      <c r="G9" s="18" t="s">
        <v>63</v>
      </c>
      <c r="H9" s="19" t="s">
        <v>37</v>
      </c>
      <c r="I9" s="19" t="s">
        <v>53</v>
      </c>
      <c r="J9" s="21" t="s">
        <v>35</v>
      </c>
      <c r="K9" s="22" t="s">
        <v>64</v>
      </c>
      <c r="L9" s="19" t="s">
        <v>41</v>
      </c>
      <c r="M9" s="19" t="s">
        <v>28</v>
      </c>
      <c r="N9" s="23" t="s">
        <v>65</v>
      </c>
    </row>
    <row r="10" spans="2:14" ht="36" customHeight="1" x14ac:dyDescent="0.25">
      <c r="B10" s="13" t="s">
        <v>10</v>
      </c>
      <c r="C10" s="18" t="s">
        <v>63</v>
      </c>
      <c r="D10" s="20" t="s">
        <v>66</v>
      </c>
      <c r="E10" s="19" t="s">
        <v>43</v>
      </c>
      <c r="F10" s="21" t="s">
        <v>67</v>
      </c>
      <c r="G10" s="18" t="s">
        <v>68</v>
      </c>
      <c r="H10" s="19" t="s">
        <v>47</v>
      </c>
      <c r="I10" s="19" t="s">
        <v>69</v>
      </c>
      <c r="J10" s="21" t="s">
        <v>62</v>
      </c>
      <c r="K10" s="22" t="s">
        <v>70</v>
      </c>
      <c r="L10" s="19" t="s">
        <v>71</v>
      </c>
      <c r="M10" s="20" t="s">
        <v>72</v>
      </c>
      <c r="N10" s="23" t="s">
        <v>73</v>
      </c>
    </row>
    <row r="11" spans="2:14" ht="36" customHeight="1" x14ac:dyDescent="0.25">
      <c r="B11" s="13" t="s">
        <v>11</v>
      </c>
      <c r="C11" s="18" t="s">
        <v>68</v>
      </c>
      <c r="D11" s="19" t="s">
        <v>74</v>
      </c>
      <c r="E11" s="19" t="s">
        <v>53</v>
      </c>
      <c r="F11" s="25" t="s">
        <v>75</v>
      </c>
      <c r="G11" s="32" t="s">
        <v>61</v>
      </c>
      <c r="H11" s="19" t="s">
        <v>33</v>
      </c>
      <c r="I11" s="19" t="s">
        <v>76</v>
      </c>
      <c r="J11" s="25" t="s">
        <v>75</v>
      </c>
      <c r="K11" s="31" t="s">
        <v>77</v>
      </c>
      <c r="L11" s="19" t="s">
        <v>78</v>
      </c>
      <c r="M11" s="19" t="s">
        <v>48</v>
      </c>
      <c r="N11" s="21" t="s">
        <v>75</v>
      </c>
    </row>
    <row r="12" spans="2:14" ht="36" customHeight="1" x14ac:dyDescent="0.25">
      <c r="B12" s="14" t="s">
        <v>12</v>
      </c>
      <c r="C12" s="26"/>
      <c r="D12" s="27"/>
      <c r="E12" s="27"/>
      <c r="F12" s="27"/>
      <c r="G12" s="27"/>
      <c r="H12" s="27"/>
      <c r="I12" s="27"/>
      <c r="J12" s="27"/>
      <c r="K12" s="27"/>
      <c r="L12" s="28"/>
      <c r="M12" s="29" t="s">
        <v>79</v>
      </c>
      <c r="N12" s="30" t="s">
        <v>75</v>
      </c>
    </row>
    <row r="15" spans="2:14" ht="22.5" x14ac:dyDescent="0.3">
      <c r="B15" s="1" t="s">
        <v>114</v>
      </c>
    </row>
    <row r="17" spans="2:14" x14ac:dyDescent="0.25">
      <c r="B17" s="10"/>
      <c r="C17" s="11">
        <v>1</v>
      </c>
      <c r="D17" s="11">
        <v>2</v>
      </c>
      <c r="E17" s="11">
        <v>3</v>
      </c>
      <c r="F17" s="11">
        <v>4</v>
      </c>
      <c r="G17" s="11">
        <v>5</v>
      </c>
      <c r="H17" s="11">
        <v>6</v>
      </c>
      <c r="I17" s="11">
        <v>7</v>
      </c>
      <c r="J17" s="11">
        <v>8</v>
      </c>
      <c r="K17" s="11">
        <v>9</v>
      </c>
      <c r="L17" s="11">
        <v>10</v>
      </c>
      <c r="M17" s="11">
        <v>11</v>
      </c>
      <c r="N17" s="12">
        <v>12</v>
      </c>
    </row>
    <row r="18" spans="2:14" ht="36" customHeight="1" x14ac:dyDescent="0.25">
      <c r="B18" s="13" t="s">
        <v>5</v>
      </c>
      <c r="C18" s="15" t="s">
        <v>26</v>
      </c>
      <c r="D18" s="16" t="s">
        <v>33</v>
      </c>
      <c r="E18" s="16" t="s">
        <v>41</v>
      </c>
      <c r="F18" s="33" t="s">
        <v>81</v>
      </c>
      <c r="G18" s="15" t="s">
        <v>29</v>
      </c>
      <c r="H18" s="16" t="s">
        <v>74</v>
      </c>
      <c r="I18" s="16" t="s">
        <v>78</v>
      </c>
      <c r="J18" s="17" t="s">
        <v>76</v>
      </c>
      <c r="K18" s="37" t="s">
        <v>82</v>
      </c>
      <c r="L18" s="16" t="s">
        <v>56</v>
      </c>
      <c r="M18" s="16" t="s">
        <v>31</v>
      </c>
      <c r="N18" s="17" t="s">
        <v>83</v>
      </c>
    </row>
    <row r="19" spans="2:14" ht="36" customHeight="1" x14ac:dyDescent="0.25">
      <c r="B19" s="13" t="s">
        <v>6</v>
      </c>
      <c r="C19" s="18" t="s">
        <v>36</v>
      </c>
      <c r="D19" s="20" t="s">
        <v>84</v>
      </c>
      <c r="E19" s="20" t="s">
        <v>85</v>
      </c>
      <c r="F19" s="21" t="s">
        <v>35</v>
      </c>
      <c r="G19" s="22" t="s">
        <v>86</v>
      </c>
      <c r="H19" s="19" t="s">
        <v>87</v>
      </c>
      <c r="I19" s="20" t="s">
        <v>88</v>
      </c>
      <c r="J19" s="21" t="s">
        <v>32</v>
      </c>
      <c r="K19" s="22" t="s">
        <v>89</v>
      </c>
      <c r="L19" s="20" t="s">
        <v>90</v>
      </c>
      <c r="M19" s="20" t="s">
        <v>91</v>
      </c>
      <c r="N19" s="21" t="s">
        <v>53</v>
      </c>
    </row>
    <row r="20" spans="2:14" ht="36" customHeight="1" x14ac:dyDescent="0.25">
      <c r="B20" s="13" t="s">
        <v>7</v>
      </c>
      <c r="C20" s="18" t="s">
        <v>87</v>
      </c>
      <c r="D20" s="20" t="s">
        <v>92</v>
      </c>
      <c r="E20" s="19" t="s">
        <v>71</v>
      </c>
      <c r="F20" s="23" t="s">
        <v>93</v>
      </c>
      <c r="G20" s="22" t="s">
        <v>94</v>
      </c>
      <c r="H20" s="19" t="s">
        <v>95</v>
      </c>
      <c r="I20" s="19" t="s">
        <v>51</v>
      </c>
      <c r="J20" s="23" t="s">
        <v>96</v>
      </c>
      <c r="K20" s="22" t="s">
        <v>97</v>
      </c>
      <c r="L20" s="20" t="s">
        <v>98</v>
      </c>
      <c r="M20" s="20" t="s">
        <v>99</v>
      </c>
      <c r="N20" s="21" t="s">
        <v>69</v>
      </c>
    </row>
    <row r="21" spans="2:14" ht="36" customHeight="1" x14ac:dyDescent="0.25">
      <c r="B21" s="13" t="s">
        <v>8</v>
      </c>
      <c r="C21" s="18" t="s">
        <v>40</v>
      </c>
      <c r="D21" s="20" t="s">
        <v>100</v>
      </c>
      <c r="E21" s="19" t="s">
        <v>43</v>
      </c>
      <c r="F21" s="21" t="s">
        <v>44</v>
      </c>
      <c r="G21" s="18" t="s">
        <v>57</v>
      </c>
      <c r="H21" s="19" t="s">
        <v>30</v>
      </c>
      <c r="I21" s="19" t="s">
        <v>83</v>
      </c>
      <c r="J21" s="23" t="s">
        <v>101</v>
      </c>
      <c r="K21" s="18" t="s">
        <v>25</v>
      </c>
      <c r="L21" s="20" t="s">
        <v>102</v>
      </c>
      <c r="M21" s="20" t="s">
        <v>103</v>
      </c>
      <c r="N21" s="21" t="s">
        <v>32</v>
      </c>
    </row>
    <row r="22" spans="2:14" ht="36" customHeight="1" x14ac:dyDescent="0.25">
      <c r="B22" s="13" t="s">
        <v>9</v>
      </c>
      <c r="C22" s="18" t="s">
        <v>27</v>
      </c>
      <c r="D22" s="20" t="s">
        <v>104</v>
      </c>
      <c r="E22" s="19" t="s">
        <v>51</v>
      </c>
      <c r="F22" s="21" t="s">
        <v>62</v>
      </c>
      <c r="G22" s="18" t="s">
        <v>26</v>
      </c>
      <c r="H22" s="20" t="s">
        <v>105</v>
      </c>
      <c r="I22" s="19" t="s">
        <v>58</v>
      </c>
      <c r="J22" s="21" t="s">
        <v>38</v>
      </c>
      <c r="K22" s="22" t="s">
        <v>106</v>
      </c>
      <c r="L22" s="20" t="s">
        <v>107</v>
      </c>
      <c r="M22" s="19" t="s">
        <v>34</v>
      </c>
      <c r="N22" s="21" t="s">
        <v>28</v>
      </c>
    </row>
    <row r="23" spans="2:14" ht="36" customHeight="1" x14ac:dyDescent="0.25">
      <c r="B23" s="13" t="s">
        <v>10</v>
      </c>
      <c r="C23" s="22" t="s">
        <v>108</v>
      </c>
      <c r="D23" s="19" t="s">
        <v>31</v>
      </c>
      <c r="E23" s="20" t="s">
        <v>109</v>
      </c>
      <c r="F23" s="21" t="s">
        <v>67</v>
      </c>
      <c r="G23" s="18" t="s">
        <v>36</v>
      </c>
      <c r="H23" s="19" t="s">
        <v>31</v>
      </c>
      <c r="I23" s="19" t="s">
        <v>53</v>
      </c>
      <c r="J23" s="21" t="s">
        <v>48</v>
      </c>
      <c r="K23" s="22" t="s">
        <v>110</v>
      </c>
      <c r="L23" s="19" t="s">
        <v>74</v>
      </c>
      <c r="M23" s="20" t="s">
        <v>111</v>
      </c>
      <c r="N23" s="21" t="s">
        <v>38</v>
      </c>
    </row>
    <row r="24" spans="2:14" ht="36" customHeight="1" x14ac:dyDescent="0.25">
      <c r="B24" s="13" t="s">
        <v>11</v>
      </c>
      <c r="C24" s="32" t="s">
        <v>37</v>
      </c>
      <c r="D24" s="24" t="s">
        <v>59</v>
      </c>
      <c r="E24" s="24" t="s">
        <v>38</v>
      </c>
      <c r="F24" s="34" t="s">
        <v>112</v>
      </c>
      <c r="G24" s="32" t="s">
        <v>56</v>
      </c>
      <c r="H24" s="24" t="s">
        <v>41</v>
      </c>
      <c r="I24" s="24" t="s">
        <v>69</v>
      </c>
      <c r="J24" s="25" t="s">
        <v>35</v>
      </c>
      <c r="K24" s="31" t="s">
        <v>113</v>
      </c>
      <c r="L24" s="24" t="s">
        <v>95</v>
      </c>
      <c r="M24" s="24" t="s">
        <v>43</v>
      </c>
      <c r="N24" s="25" t="s">
        <v>48</v>
      </c>
    </row>
    <row r="25" spans="2:14" ht="36" customHeight="1" x14ac:dyDescent="0.25">
      <c r="B25" s="14" t="s">
        <v>12</v>
      </c>
      <c r="C25" s="26"/>
      <c r="D25" s="27"/>
      <c r="E25" s="27"/>
      <c r="F25" s="27"/>
      <c r="G25" s="27"/>
      <c r="H25" s="27"/>
      <c r="I25" s="27"/>
      <c r="J25" s="28"/>
      <c r="K25" s="35" t="s">
        <v>75</v>
      </c>
      <c r="L25" s="36" t="s">
        <v>75</v>
      </c>
      <c r="M25" s="36" t="s">
        <v>75</v>
      </c>
      <c r="N25" s="35" t="s">
        <v>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calib</vt:lpstr>
      <vt:lpstr>smp_1</vt:lpstr>
      <vt:lpstr>calib_l</vt:lpstr>
      <vt:lpstr>smp_1_l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Koenig</dc:creator>
  <cp:lastModifiedBy>Steven Koenig</cp:lastModifiedBy>
  <dcterms:created xsi:type="dcterms:W3CDTF">2015-03-17T10:35:31Z</dcterms:created>
  <dcterms:modified xsi:type="dcterms:W3CDTF">2015-03-17T13:14:23Z</dcterms:modified>
</cp:coreProperties>
</file>