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ristiannapa/Desktop/EPICODE/Excel/Week 1/Esercizi/"/>
    </mc:Choice>
  </mc:AlternateContent>
  <xr:revisionPtr revIDLastSave="0" documentId="13_ncr:1_{F9E2F76D-1CC0-4447-96C1-8B377BB05FE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Frutta!$A$1:$C$47</definedName>
    <definedName name="presente">Parcheggio!$J$2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101" i="1"/>
  <c r="E101" i="1" s="1"/>
  <c r="D2" i="1"/>
  <c r="E2" i="1" s="1"/>
  <c r="F20" i="2"/>
  <c r="G3" i="2"/>
  <c r="G2" i="2"/>
  <c r="F2" i="2" a="1"/>
  <c r="F2" i="2" s="1"/>
  <c r="G4" i="2"/>
  <c r="G5" i="2"/>
  <c r="G6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C3" i="1" a="1"/>
  <c r="C3" i="1" s="1"/>
  <c r="C4" i="1" a="1"/>
  <c r="C4" i="1"/>
  <c r="C5" i="1" a="1"/>
  <c r="C5" i="1" s="1"/>
  <c r="C6" i="1" a="1"/>
  <c r="C6" i="1" s="1"/>
  <c r="C7" i="1" a="1"/>
  <c r="C7" i="1" s="1"/>
  <c r="C8" i="1" a="1"/>
  <c r="C8" i="1" s="1"/>
  <c r="C9" i="1" a="1"/>
  <c r="C9" i="1"/>
  <c r="C10" i="1" a="1"/>
  <c r="C10" i="1" s="1"/>
  <c r="C11" i="1" a="1"/>
  <c r="C11" i="1" s="1"/>
  <c r="C12" i="1" a="1"/>
  <c r="C12" i="1"/>
  <c r="C13" i="1" a="1"/>
  <c r="C13" i="1" s="1"/>
  <c r="C14" i="1" a="1"/>
  <c r="C14" i="1" s="1"/>
  <c r="C15" i="1" a="1"/>
  <c r="C15" i="1" s="1"/>
  <c r="C16" i="1" a="1"/>
  <c r="C16" i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<sst xmlns="http://schemas.openxmlformats.org/spreadsheetml/2006/main" count="194" uniqueCount="146">
  <si>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</si>
  <si>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</si>
  <si>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</si>
  <si>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</si>
  <si>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</si>
  <si>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</si>
  <si>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</si>
  <si>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</si>
  <si>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</si>
  <si>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</si>
  <si>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</si>
  <si>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</si>
  <si>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</si>
  <si>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</si>
  <si>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</si>
  <si>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</si>
  <si>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</si>
  <si>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</si>
  <si>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</si>
  <si>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</si>
  <si>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</si>
  <si>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</si>
  <si>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</si>
  <si>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</si>
  <si>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</si>
  <si>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</si>
  <si>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</si>
  <si>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</si>
  <si>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</si>
  <si>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</si>
  <si>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</si>
  <si>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</si>
  <si>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</si>
  <si>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</si>
  <si>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</si>
  <si>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</si>
  <si>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</si>
  <si>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</si>
  <si>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</si>
  <si>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</si>
  <si>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</si>
  <si>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</si>
  <si>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</si>
  <si>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</si>
  <si>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</si>
  <si>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</si>
  <si>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</si>
  <si>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</si>
  <si>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</si>
  <si>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</si>
  <si>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</si>
  <si>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</si>
  <si>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</si>
  <si>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</si>
  <si>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</si>
  <si>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</si>
  <si>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</si>
  <si>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</si>
  <si>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</si>
  <si>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</si>
  <si>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</si>
  <si>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</si>
  <si>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</si>
  <si>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</si>
  <si>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</si>
  <si>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</si>
  <si>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</si>
  <si>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</si>
  <si>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</si>
  <si>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</si>
  <si>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</si>
  <si>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</si>
  <si>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</si>
  <si>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</si>
  <si>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</si>
  <si>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</si>
  <si>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</si>
  <si>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</si>
  <si>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</si>
  <si>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</si>
  <si>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</si>
  <si>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</si>
  <si>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</si>
  <si>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</si>
  <si>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</si>
  <si>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</si>
  <si>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</si>
  <si>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</si>
  <si>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</si>
  <si>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</si>
  <si>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</si>
  <si>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</si>
  <si>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</si>
  <si>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</si>
  <si>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</si>
  <si>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</si>
  <si>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</si>
  <si>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</si>
  <si>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</si>
  <si>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</si>
  <si>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</si>
  <si>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</si>
  <si>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</si>
  <si>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</si>
  <si>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</si>
  <si>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</si>
  <si>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</si>
  <si>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</si>
  <si>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</si>
  <si>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</si>
  <si>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ALFABETO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</si>
  <si>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</si>
  <si>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</si>
  <si>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</si>
  <si>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</si>
  <si>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</si>
  <si>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</si>
  <si>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</si>
  <si>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</si>
  <si>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</si>
  <si>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</si>
  <si>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</si>
  <si>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</si>
  <si>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</si>
  <si>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</si>
  <si>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</si>
  <si>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</si>
  <si>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</si>
  <si>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</si>
  <si>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</si>
  <si>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</si>
  <si>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</si>
  <si>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</si>
  <si>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</si>
  <si>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</si>
  <si>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</si>
  <si>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</si>
  <si>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VEICOLO</t>
  </si>
  <si>
    <t>TARIFFA 30 MIN</t>
  </si>
  <si>
    <t>ESERCIZIO 2</t>
  </si>
  <si>
    <t>FRUTTI</t>
  </si>
  <si>
    <t>ESRCIZIO 3</t>
  </si>
  <si>
    <t>ESERCIZIO 4</t>
  </si>
  <si>
    <t>PESO FILTRATO</t>
  </si>
  <si>
    <t>TARIFFA DA PAGARE</t>
  </si>
  <si>
    <t xml:space="preserve"> COSTO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</si>
</sst>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164" fontId="3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2" fontId="1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zoomScale="130" zoomScaleNormal="130" workbookViewId="0">
      <selection activeCell="E4" sqref="E4"/>
    </sheetView>
  </sheetViews>
  <sheetFormatPr baseColWidth="10" defaultColWidth="12.6640625" defaultRowHeight="15.75" customHeight="1" x14ac:dyDescent="0.15"/>
  <cols>
    <col min="2" max="2" width="25.33203125" style="13" customWidth="1"/>
    <col min="3" max="3" width="20.1640625" customWidth="1"/>
    <col min="4" max="4" width="22.6640625" style="6" customWidth="1"/>
    <col min="5" max="5" width="20.83203125" bestFit="1" customWidth="1"/>
    <col min="10" max="10" width="14.1640625" style="6" bestFit="1" customWidth="1"/>
  </cols>
  <sheetData>
    <row r="1" spans="1:26" ht="15.75" customHeight="1" x14ac:dyDescent="0.15">
      <c r="A1" s="1" t="s">
        <v>0</v>
      </c>
      <c r="B1" s="12" t="s">
        <v>1</v>
      </c>
      <c r="C1" s="1" t="s">
        <v>2</v>
      </c>
      <c r="D1" s="15" t="s">
        <v>145</v>
      </c>
      <c r="E1" s="1" t="s">
        <v>144</v>
      </c>
      <c r="F1" s="1"/>
      <c r="G1" s="1"/>
      <c r="H1" s="4" t="s">
        <v>110</v>
      </c>
      <c r="I1" s="1" t="s">
        <v>137</v>
      </c>
      <c r="J1" s="5" t="s">
        <v>138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4</v>
      </c>
      <c r="B2" s="14">
        <v>1.5</v>
      </c>
      <c r="C2" cm="1">
        <f t="array" ref="C2">_xlfn.IFS(   COUNTIF($H$2:$H$7,LEFT(A2)) &gt; 0,$I$2,   COUNTIF($H$8:$H$14,LEFT(A2) ) &gt; 0, $I$8,   COUNTIF($H$15:$H$27,LEFT(A2))&gt;0, $I$15)</f>
        <v>0</v>
      </c>
      <c r="D2" s="6">
        <f>VLOOKUP(C2,$I$2:$J$15,2)</f>
        <v>4</v>
      </c>
      <c r="E2" s="6">
        <f>B2*D2</f>
        <v>6</v>
      </c>
      <c r="H2" s="3" t="s">
        <v>111</v>
      </c>
      <c r="I2">
        <v>0</v>
      </c>
      <c r="J2" s="6">
        <v>4</v>
      </c>
    </row>
    <row r="3" spans="1:26" ht="15.75" customHeight="1" x14ac:dyDescent="0.15">
      <c r="A3" s="2" t="s">
        <v>5</v>
      </c>
      <c r="B3" s="14">
        <v>2.5</v>
      </c>
      <c r="C3" cm="1">
        <f t="array" ref="C3">_xlfn.IFS(   COUNTIF($H$2:$H$7,LEFT(A3)) &gt; 0,$I$2,   COUNTIF($H$8:$H$14,LEFT(A3) ) &gt; 0, $I$8,   COUNTIF($H$15:$H$27,LEFT(A3))&gt;0, $I$15)</f>
        <v>1</v>
      </c>
      <c r="D3" s="6">
        <f>VLOOKUP(C3,$I$2:$J$15,2)</f>
        <v>3</v>
      </c>
      <c r="E3" s="6">
        <f t="shared" ref="E3:E66" si="0">B3*D3</f>
        <v>7.5</v>
      </c>
      <c r="H3" s="3" t="s">
        <v>112</v>
      </c>
    </row>
    <row r="4" spans="1:26" ht="15.75" customHeight="1" x14ac:dyDescent="0.15">
      <c r="A4" s="2" t="s">
        <v>6</v>
      </c>
      <c r="B4" s="14">
        <v>3.5</v>
      </c>
      <c r="C4" cm="1">
        <f t="array" ref="C4">_xlfn.IFS(   COUNTIF($H$2:$H$7,LEFT(A4)) &gt; 0,$I$2,   COUNTIF($H$8:$H$14,LEFT(A4) ) &gt; 0, $I$8,   COUNTIF($H$15:$H$27,LEFT(A4))&gt;0, $I$15)</f>
        <v>2</v>
      </c>
      <c r="D4" s="6">
        <f t="shared" ref="D3:D66" si="1">VLOOKUP(C4,$I$2:$J$15,2)</f>
        <v>2</v>
      </c>
      <c r="E4" s="6">
        <f t="shared" si="0"/>
        <v>7</v>
      </c>
      <c r="H4" s="3" t="s">
        <v>113</v>
      </c>
    </row>
    <row r="5" spans="1:26" ht="15.75" customHeight="1" x14ac:dyDescent="0.15">
      <c r="A5" s="2" t="s">
        <v>7</v>
      </c>
      <c r="B5" s="14">
        <v>4.5</v>
      </c>
      <c r="C5" cm="1">
        <f t="array" ref="C5">_xlfn.IFS(   COUNTIF($H$2:$H$7,LEFT(A5)) &gt; 0,$I$2,   COUNTIF($H$8:$H$14,LEFT(A5) ) &gt; 0, $I$8,   COUNTIF($H$15:$H$27,LEFT(A5))&gt;0, $I$15)</f>
        <v>2</v>
      </c>
      <c r="D5" s="6">
        <f t="shared" si="1"/>
        <v>2</v>
      </c>
      <c r="E5" s="6">
        <f t="shared" si="0"/>
        <v>9</v>
      </c>
      <c r="H5" s="3" t="s">
        <v>114</v>
      </c>
    </row>
    <row r="6" spans="1:26" ht="15.75" customHeight="1" x14ac:dyDescent="0.15">
      <c r="A6" s="2" t="s">
        <v>8</v>
      </c>
      <c r="B6" s="14">
        <v>5.5</v>
      </c>
      <c r="C6" cm="1">
        <f t="array" ref="C6">_xlfn.IFS(   COUNTIF($H$2:$H$7,LEFT(A6)) &gt; 0,$I$2,   COUNTIF($H$8:$H$14,LEFT(A6) ) &gt; 0, $I$8,   COUNTIF($H$15:$H$27,LEFT(A6))&gt;0, $I$15)</f>
        <v>2</v>
      </c>
      <c r="D6" s="6">
        <f t="shared" si="1"/>
        <v>2</v>
      </c>
      <c r="E6" s="6">
        <f t="shared" si="0"/>
        <v>11</v>
      </c>
      <c r="H6" s="3" t="s">
        <v>115</v>
      </c>
    </row>
    <row r="7" spans="1:26" ht="15.75" customHeight="1" x14ac:dyDescent="0.15">
      <c r="A7" s="2" t="s">
        <v>9</v>
      </c>
      <c r="B7" s="14">
        <v>6.5</v>
      </c>
      <c r="C7" cm="1">
        <f t="array" ref="C7">_xlfn.IFS(   COUNTIF($H$2:$H$7,LEFT(A7)) &gt; 0,$I$2,   COUNTIF($H$8:$H$14,LEFT(A7) ) &gt; 0, $I$8,   COUNTIF($H$15:$H$27,LEFT(A7))&gt;0, $I$15)</f>
        <v>2</v>
      </c>
      <c r="D7" s="6">
        <f t="shared" si="1"/>
        <v>2</v>
      </c>
      <c r="E7" s="6">
        <f t="shared" si="0"/>
        <v>13</v>
      </c>
      <c r="H7" s="3" t="s">
        <v>116</v>
      </c>
    </row>
    <row r="8" spans="1:26" ht="15.75" customHeight="1" x14ac:dyDescent="0.15">
      <c r="A8" s="2" t="s">
        <v>10</v>
      </c>
      <c r="B8" s="14">
        <v>7.5</v>
      </c>
      <c r="C8" cm="1">
        <f t="array" ref="C8">_xlfn.IFS(   COUNTIF($H$2:$H$7,LEFT(A8)) &gt; 0,$I$2,   COUNTIF($H$8:$H$14,LEFT(A8) ) &gt; 0, $I$8,   COUNTIF($H$15:$H$27,LEFT(A8))&gt;0, $I$15)</f>
        <v>0</v>
      </c>
      <c r="D8" s="6">
        <f t="shared" si="1"/>
        <v>4</v>
      </c>
      <c r="E8" s="6">
        <f t="shared" si="0"/>
        <v>30</v>
      </c>
      <c r="H8" s="3" t="s">
        <v>117</v>
      </c>
      <c r="I8">
        <v>1</v>
      </c>
      <c r="J8" s="6">
        <v>3</v>
      </c>
    </row>
    <row r="9" spans="1:26" ht="15.75" customHeight="1" x14ac:dyDescent="0.15">
      <c r="A9" s="2" t="s">
        <v>11</v>
      </c>
      <c r="B9" s="14">
        <v>8.5</v>
      </c>
      <c r="C9" cm="1">
        <f t="array" ref="C9">_xlfn.IFS(   COUNTIF($H$2:$H$7,LEFT(A9)) &gt; 0,$I$2,   COUNTIF($H$8:$H$14,LEFT(A9) ) &gt; 0, $I$8,   COUNTIF($H$15:$H$27,LEFT(A9))&gt;0, $I$15)</f>
        <v>0</v>
      </c>
      <c r="D9" s="6">
        <f t="shared" si="1"/>
        <v>4</v>
      </c>
      <c r="E9" s="6">
        <f t="shared" si="0"/>
        <v>34</v>
      </c>
      <c r="H9" s="3" t="s">
        <v>118</v>
      </c>
    </row>
    <row r="10" spans="1:26" ht="15.75" customHeight="1" x14ac:dyDescent="0.15">
      <c r="A10" s="2" t="s">
        <v>12</v>
      </c>
      <c r="B10" s="14">
        <v>9.5</v>
      </c>
      <c r="C10" cm="1">
        <f t="array" ref="C10">_xlfn.IFS(   COUNTIF($H$2:$H$7,LEFT(A10)) &gt; 0,$I$2,   COUNTIF($H$8:$H$14,LEFT(A10) ) &gt; 0, $I$8,   COUNTIF($H$15:$H$27,LEFT(A10))&gt;0, $I$15)</f>
        <v>0</v>
      </c>
      <c r="D10" s="6">
        <f t="shared" si="1"/>
        <v>4</v>
      </c>
      <c r="E10" s="6">
        <f t="shared" si="0"/>
        <v>38</v>
      </c>
      <c r="H10" s="3" t="s">
        <v>119</v>
      </c>
    </row>
    <row r="11" spans="1:26" ht="15.75" customHeight="1" x14ac:dyDescent="0.15">
      <c r="A11" s="2" t="s">
        <v>13</v>
      </c>
      <c r="B11" s="14">
        <v>10</v>
      </c>
      <c r="C11" cm="1">
        <f t="array" ref="C11">_xlfn.IFS(   COUNTIF($H$2:$H$7,LEFT(A11)) &gt; 0,$I$2,   COUNTIF($H$8:$H$14,LEFT(A11) ) &gt; 0, $I$8,   COUNTIF($H$15:$H$27,LEFT(A11))&gt;0, $I$15)</f>
        <v>1</v>
      </c>
      <c r="D11" s="6">
        <f t="shared" si="1"/>
        <v>3</v>
      </c>
      <c r="E11" s="6">
        <f t="shared" si="0"/>
        <v>30</v>
      </c>
      <c r="H11" s="3" t="s">
        <v>120</v>
      </c>
    </row>
    <row r="12" spans="1:26" ht="15.75" customHeight="1" x14ac:dyDescent="0.15">
      <c r="A12" s="2" t="s">
        <v>14</v>
      </c>
      <c r="B12" s="14">
        <v>0.5</v>
      </c>
      <c r="C12" cm="1">
        <f t="array" ref="C12">_xlfn.IFS(   COUNTIF($H$2:$H$7,LEFT(A12)) &gt; 0,$I$2,   COUNTIF($H$8:$H$14,LEFT(A12) ) &gt; 0, $I$8,   COUNTIF($H$15:$H$27,LEFT(A12))&gt;0, $I$15)</f>
        <v>1</v>
      </c>
      <c r="D12" s="6">
        <f t="shared" si="1"/>
        <v>3</v>
      </c>
      <c r="E12" s="6">
        <f t="shared" si="0"/>
        <v>1.5</v>
      </c>
      <c r="H12" s="3" t="s">
        <v>121</v>
      </c>
    </row>
    <row r="13" spans="1:26" ht="15.75" customHeight="1" x14ac:dyDescent="0.15">
      <c r="A13" s="2" t="s">
        <v>15</v>
      </c>
      <c r="B13" s="14">
        <v>1</v>
      </c>
      <c r="C13" cm="1">
        <f t="array" ref="C13">_xlfn.IFS(   COUNTIF($H$2:$H$7,LEFT(A13)) &gt; 0,$I$2,   COUNTIF($H$8:$H$14,LEFT(A13) ) &gt; 0, $I$8,   COUNTIF($H$15:$H$27,LEFT(A13))&gt;0, $I$15)</f>
        <v>1</v>
      </c>
      <c r="D13" s="6">
        <f t="shared" si="1"/>
        <v>3</v>
      </c>
      <c r="E13" s="6">
        <f t="shared" si="0"/>
        <v>3</v>
      </c>
      <c r="H13" s="3" t="s">
        <v>122</v>
      </c>
    </row>
    <row r="14" spans="1:26" ht="15.75" customHeight="1" x14ac:dyDescent="0.15">
      <c r="A14" s="2" t="s">
        <v>16</v>
      </c>
      <c r="B14" s="14">
        <v>2</v>
      </c>
      <c r="C14" cm="1">
        <f t="array" ref="C14">_xlfn.IFS(   COUNTIF($H$2:$H$7,LEFT(A14)) &gt; 0,$I$2,   COUNTIF($H$8:$H$14,LEFT(A14) ) &gt; 0, $I$8,   COUNTIF($H$15:$H$27,LEFT(A14))&gt;0, $I$15)</f>
        <v>1</v>
      </c>
      <c r="D14" s="6">
        <f t="shared" si="1"/>
        <v>3</v>
      </c>
      <c r="E14" s="6">
        <f t="shared" si="0"/>
        <v>6</v>
      </c>
      <c r="H14" s="3" t="s">
        <v>123</v>
      </c>
    </row>
    <row r="15" spans="1:26" ht="15.75" customHeight="1" x14ac:dyDescent="0.15">
      <c r="A15" s="2" t="s">
        <v>17</v>
      </c>
      <c r="B15" s="14">
        <v>3</v>
      </c>
      <c r="C15" cm="1">
        <f t="array" ref="C15">_xlfn.IFS(   COUNTIF($H$2:$H$7,LEFT(A15)) &gt; 0,$I$2,   COUNTIF($H$8:$H$14,LEFT(A15) ) &gt; 0, $I$8,   COUNTIF($H$15:$H$27,LEFT(A15))&gt;0, $I$15)</f>
        <v>2</v>
      </c>
      <c r="D15" s="6">
        <f t="shared" si="1"/>
        <v>2</v>
      </c>
      <c r="E15" s="6">
        <f t="shared" si="0"/>
        <v>6</v>
      </c>
      <c r="H15" s="3" t="s">
        <v>124</v>
      </c>
      <c r="I15">
        <v>2</v>
      </c>
      <c r="J15" s="6">
        <v>2</v>
      </c>
    </row>
    <row r="16" spans="1:26" ht="15.75" customHeight="1" x14ac:dyDescent="0.15">
      <c r="A16" s="2" t="s">
        <v>18</v>
      </c>
      <c r="B16" s="14">
        <v>4</v>
      </c>
      <c r="C16" cm="1">
        <f t="array" ref="C16">_xlfn.IFS(   COUNTIF($H$2:$H$7,LEFT(A16)) &gt; 0,$I$2,   COUNTIF($H$8:$H$14,LEFT(A16) ) &gt; 0, $I$8,   COUNTIF($H$15:$H$27,LEFT(A16))&gt;0, $I$15)</f>
        <v>2</v>
      </c>
      <c r="D16" s="6">
        <f t="shared" si="1"/>
        <v>2</v>
      </c>
      <c r="E16" s="6">
        <f t="shared" si="0"/>
        <v>8</v>
      </c>
      <c r="H16" s="3" t="s">
        <v>125</v>
      </c>
    </row>
    <row r="17" spans="1:8" ht="15.75" customHeight="1" x14ac:dyDescent="0.15">
      <c r="A17" s="2" t="s">
        <v>19</v>
      </c>
      <c r="B17" s="14">
        <v>5</v>
      </c>
      <c r="C17" cm="1">
        <f t="array" ref="C17">_xlfn.IFS(   COUNTIF($H$2:$H$7,LEFT(A17)) &gt; 0,$I$2,   COUNTIF($H$8:$H$14,LEFT(A17) ) &gt; 0, $I$8,   COUNTIF($H$15:$H$27,LEFT(A17))&gt;0, $I$15)</f>
        <v>2</v>
      </c>
      <c r="D17" s="6">
        <f t="shared" si="1"/>
        <v>2</v>
      </c>
      <c r="E17" s="6">
        <f t="shared" si="0"/>
        <v>10</v>
      </c>
      <c r="H17" s="3" t="s">
        <v>126</v>
      </c>
    </row>
    <row r="18" spans="1:8" ht="15.75" customHeight="1" x14ac:dyDescent="0.15">
      <c r="A18" s="2" t="s">
        <v>20</v>
      </c>
      <c r="B18" s="14">
        <v>6</v>
      </c>
      <c r="C18" cm="1">
        <f t="array" ref="C18">_xlfn.IFS(   COUNTIF($H$2:$H$7,LEFT(A18)) &gt; 0,$I$2,   COUNTIF($H$8:$H$14,LEFT(A18) ) &gt; 0, $I$8,   COUNTIF($H$15:$H$27,LEFT(A18))&gt;0, $I$15)</f>
        <v>2</v>
      </c>
      <c r="D18" s="6">
        <f t="shared" si="1"/>
        <v>2</v>
      </c>
      <c r="E18" s="6">
        <f t="shared" si="0"/>
        <v>12</v>
      </c>
      <c r="H18" s="3" t="s">
        <v>127</v>
      </c>
    </row>
    <row r="19" spans="1:8" ht="15.75" customHeight="1" x14ac:dyDescent="0.15">
      <c r="A19" s="2" t="s">
        <v>21</v>
      </c>
      <c r="B19" s="14">
        <v>7</v>
      </c>
      <c r="C19" cm="1">
        <f t="array" ref="C19">_xlfn.IFS(   COUNTIF($H$2:$H$7,LEFT(A19)) &gt; 0,$I$2,   COUNTIF($H$8:$H$14,LEFT(A19) ) &gt; 0, $I$8,   COUNTIF($H$15:$H$27,LEFT(A19))&gt;0, $I$15)</f>
        <v>2</v>
      </c>
      <c r="D19" s="6">
        <f t="shared" si="1"/>
        <v>2</v>
      </c>
      <c r="E19" s="6">
        <f t="shared" si="0"/>
        <v>14</v>
      </c>
      <c r="H19" s="3" t="s">
        <v>128</v>
      </c>
    </row>
    <row r="20" spans="1:8" ht="15.75" customHeight="1" x14ac:dyDescent="0.15">
      <c r="A20" s="2" t="s">
        <v>22</v>
      </c>
      <c r="B20" s="14">
        <v>8</v>
      </c>
      <c r="C20" cm="1">
        <f t="array" ref="C20">_xlfn.IFS(   COUNTIF($H$2:$H$7,LEFT(A20)) &gt; 0,$I$2,   COUNTIF($H$8:$H$14,LEFT(A20) ) &gt; 0, $I$8,   COUNTIF($H$15:$H$27,LEFT(A20))&gt;0, $I$15)</f>
        <v>2</v>
      </c>
      <c r="D20" s="6">
        <f t="shared" si="1"/>
        <v>2</v>
      </c>
      <c r="E20" s="6">
        <f t="shared" si="0"/>
        <v>16</v>
      </c>
      <c r="H20" s="3" t="s">
        <v>129</v>
      </c>
    </row>
    <row r="21" spans="1:8" ht="15.75" customHeight="1" x14ac:dyDescent="0.15">
      <c r="A21" s="2" t="s">
        <v>23</v>
      </c>
      <c r="B21" s="14">
        <v>9</v>
      </c>
      <c r="C21" cm="1">
        <f t="array" ref="C21">_xlfn.IFS(   COUNTIF($H$2:$H$7,LEFT(A21)) &gt; 0,$I$2,   COUNTIF($H$8:$H$14,LEFT(A21) ) &gt; 0, $I$8,   COUNTIF($H$15:$H$27,LEFT(A21))&gt;0, $I$15)</f>
        <v>0</v>
      </c>
      <c r="D21" s="6">
        <f t="shared" si="1"/>
        <v>4</v>
      </c>
      <c r="E21" s="6">
        <f t="shared" si="0"/>
        <v>36</v>
      </c>
      <c r="H21" s="3" t="s">
        <v>130</v>
      </c>
    </row>
    <row r="22" spans="1:8" ht="15.75" customHeight="1" x14ac:dyDescent="0.15">
      <c r="A22" s="2" t="s">
        <v>24</v>
      </c>
      <c r="B22" s="14">
        <v>10</v>
      </c>
      <c r="C22" cm="1">
        <f t="array" ref="C22">_xlfn.IFS(   COUNTIF($H$2:$H$7,LEFT(A22)) &gt; 0,$I$2,   COUNTIF($H$8:$H$14,LEFT(A22) ) &gt; 0, $I$8,   COUNTIF($H$15:$H$27,LEFT(A22))&gt;0, $I$15)</f>
        <v>0</v>
      </c>
      <c r="D22" s="6">
        <f t="shared" si="1"/>
        <v>4</v>
      </c>
      <c r="E22" s="6">
        <f t="shared" si="0"/>
        <v>40</v>
      </c>
      <c r="H22" s="3" t="s">
        <v>131</v>
      </c>
    </row>
    <row r="23" spans="1:8" ht="15.75" customHeight="1" x14ac:dyDescent="0.15">
      <c r="A23" s="2" t="s">
        <v>25</v>
      </c>
      <c r="B23" s="14">
        <v>0.5</v>
      </c>
      <c r="C23" cm="1">
        <f t="array" ref="C23">_xlfn.IFS(   COUNTIF($H$2:$H$7,LEFT(A23)) &gt; 0,$I$2,   COUNTIF($H$8:$H$14,LEFT(A23) ) &gt; 0, $I$8,   COUNTIF($H$15:$H$27,LEFT(A23))&gt;0, $I$15)</f>
        <v>0</v>
      </c>
      <c r="D23" s="6">
        <f t="shared" si="1"/>
        <v>4</v>
      </c>
      <c r="E23" s="6">
        <f t="shared" si="0"/>
        <v>2</v>
      </c>
      <c r="H23" s="3" t="s">
        <v>132</v>
      </c>
    </row>
    <row r="24" spans="1:8" ht="15.75" customHeight="1" x14ac:dyDescent="0.15">
      <c r="A24" s="2" t="s">
        <v>26</v>
      </c>
      <c r="B24" s="14">
        <v>1</v>
      </c>
      <c r="C24" cm="1">
        <f t="array" ref="C24">_xlfn.IFS(   COUNTIF($H$2:$H$7,LEFT(A24)) &gt; 0,$I$2,   COUNTIF($H$8:$H$14,LEFT(A24) ) &gt; 0, $I$8,   COUNTIF($H$15:$H$27,LEFT(A24))&gt;0, $I$15)</f>
        <v>1</v>
      </c>
      <c r="D24" s="6">
        <f t="shared" si="1"/>
        <v>3</v>
      </c>
      <c r="E24" s="6">
        <f t="shared" si="0"/>
        <v>3</v>
      </c>
      <c r="H24" s="3" t="s">
        <v>133</v>
      </c>
    </row>
    <row r="25" spans="1:8" ht="15.75" customHeight="1" x14ac:dyDescent="0.15">
      <c r="A25" s="2" t="s">
        <v>27</v>
      </c>
      <c r="B25" s="14">
        <v>2</v>
      </c>
      <c r="C25" cm="1">
        <f t="array" ref="C25">_xlfn.IFS(   COUNTIF($H$2:$H$7,LEFT(A25)) &gt; 0,$I$2,   COUNTIF($H$8:$H$14,LEFT(A25) ) &gt; 0, $I$8,   COUNTIF($H$15:$H$27,LEFT(A25))&gt;0, $I$15)</f>
        <v>1</v>
      </c>
      <c r="D25" s="6">
        <f t="shared" si="1"/>
        <v>3</v>
      </c>
      <c r="E25" s="6">
        <f t="shared" si="0"/>
        <v>6</v>
      </c>
      <c r="H25" s="3" t="s">
        <v>134</v>
      </c>
    </row>
    <row r="26" spans="1:8" ht="15.75" customHeight="1" x14ac:dyDescent="0.15">
      <c r="A26" s="2" t="s">
        <v>28</v>
      </c>
      <c r="B26" s="14">
        <v>3</v>
      </c>
      <c r="C26" cm="1">
        <f t="array" ref="C26">_xlfn.IFS(   COUNTIF($H$2:$H$7,LEFT(A26)) &gt; 0,$I$2,   COUNTIF($H$8:$H$14,LEFT(A26) ) &gt; 0, $I$8,   COUNTIF($H$15:$H$27,LEFT(A26))&gt;0, $I$15)</f>
        <v>1</v>
      </c>
      <c r="D26" s="6">
        <f t="shared" si="1"/>
        <v>3</v>
      </c>
      <c r="E26" s="6">
        <f t="shared" si="0"/>
        <v>9</v>
      </c>
      <c r="H26" s="3" t="s">
        <v>135</v>
      </c>
    </row>
    <row r="27" spans="1:8" ht="15.75" customHeight="1" x14ac:dyDescent="0.15">
      <c r="A27" s="2" t="s">
        <v>29</v>
      </c>
      <c r="B27" s="14">
        <v>4</v>
      </c>
      <c r="C27" cm="1">
        <f t="array" ref="C27">_xlfn.IFS(   COUNTIF($H$2:$H$7,LEFT(A27)) &gt; 0,$I$2,   COUNTIF($H$8:$H$14,LEFT(A27) ) &gt; 0, $I$8,   COUNTIF($H$15:$H$27,LEFT(A27))&gt;0, $I$15)</f>
        <v>1</v>
      </c>
      <c r="D27" s="6">
        <f t="shared" si="1"/>
        <v>3</v>
      </c>
      <c r="E27" s="6">
        <f t="shared" si="0"/>
        <v>12</v>
      </c>
      <c r="H27" s="3" t="s">
        <v>136</v>
      </c>
    </row>
    <row r="28" spans="1:8" ht="15.75" customHeight="1" x14ac:dyDescent="0.15">
      <c r="A28" s="2" t="s">
        <v>30</v>
      </c>
      <c r="B28" s="14">
        <v>5</v>
      </c>
      <c r="C28" cm="1">
        <f t="array" ref="C28">_xlfn.IFS(   COUNTIF($H$2:$H$7,LEFT(A28)) &gt; 0,$I$2,   COUNTIF($H$8:$H$14,LEFT(A28) ) &gt; 0, $I$8,   COUNTIF($H$15:$H$27,LEFT(A28))&gt;0, $I$15)</f>
        <v>2</v>
      </c>
      <c r="D28" s="6">
        <f t="shared" si="1"/>
        <v>2</v>
      </c>
      <c r="E28" s="6">
        <f t="shared" si="0"/>
        <v>10</v>
      </c>
    </row>
    <row r="29" spans="1:8" ht="15.75" customHeight="1" x14ac:dyDescent="0.15">
      <c r="A29" s="2" t="s">
        <v>31</v>
      </c>
      <c r="B29" s="14">
        <v>6</v>
      </c>
      <c r="C29" cm="1">
        <f t="array" ref="C29">_xlfn.IFS(   COUNTIF($H$2:$H$7,LEFT(A29)) &gt; 0,$I$2,   COUNTIF($H$8:$H$14,LEFT(A29) ) &gt; 0, $I$8,   COUNTIF($H$15:$H$27,LEFT(A29))&gt;0, $I$15)</f>
        <v>2</v>
      </c>
      <c r="D29" s="6">
        <f t="shared" si="1"/>
        <v>2</v>
      </c>
      <c r="E29" s="6">
        <f t="shared" si="0"/>
        <v>12</v>
      </c>
    </row>
    <row r="30" spans="1:8" ht="15.75" customHeight="1" x14ac:dyDescent="0.15">
      <c r="A30" s="2" t="s">
        <v>32</v>
      </c>
      <c r="B30" s="14">
        <v>7</v>
      </c>
      <c r="C30" cm="1">
        <f t="array" ref="C30">_xlfn.IFS(   COUNTIF($H$2:$H$7,LEFT(A30)) &gt; 0,$I$2,   COUNTIF($H$8:$H$14,LEFT(A30) ) &gt; 0, $I$8,   COUNTIF($H$15:$H$27,LEFT(A30))&gt;0, $I$15)</f>
        <v>2</v>
      </c>
      <c r="D30" s="6">
        <f t="shared" si="1"/>
        <v>2</v>
      </c>
      <c r="E30" s="6">
        <f t="shared" si="0"/>
        <v>14</v>
      </c>
    </row>
    <row r="31" spans="1:8" ht="15.75" customHeight="1" x14ac:dyDescent="0.15">
      <c r="A31" s="2" t="s">
        <v>33</v>
      </c>
      <c r="B31" s="14">
        <v>8</v>
      </c>
      <c r="C31" cm="1">
        <f t="array" ref="C31">_xlfn.IFS(   COUNTIF($H$2:$H$7,LEFT(A31)) &gt; 0,$I$2,   COUNTIF($H$8:$H$14,LEFT(A31) ) &gt; 0, $I$8,   COUNTIF($H$15:$H$27,LEFT(A31))&gt;0, $I$15)</f>
        <v>2</v>
      </c>
      <c r="D31" s="6">
        <f t="shared" si="1"/>
        <v>2</v>
      </c>
      <c r="E31" s="6">
        <f t="shared" si="0"/>
        <v>16</v>
      </c>
    </row>
    <row r="32" spans="1:8" ht="15.75" customHeight="1" x14ac:dyDescent="0.15">
      <c r="A32" s="2" t="s">
        <v>34</v>
      </c>
      <c r="B32" s="14">
        <v>9</v>
      </c>
      <c r="C32" cm="1">
        <f t="array" ref="C32">_xlfn.IFS(   COUNTIF($H$2:$H$7,LEFT(A32)) &gt; 0,$I$2,   COUNTIF($H$8:$H$14,LEFT(A32) ) &gt; 0, $I$8,   COUNTIF($H$15:$H$27,LEFT(A32))&gt;0, $I$15)</f>
        <v>2</v>
      </c>
      <c r="D32" s="6">
        <f t="shared" si="1"/>
        <v>2</v>
      </c>
      <c r="E32" s="6">
        <f t="shared" si="0"/>
        <v>18</v>
      </c>
    </row>
    <row r="33" spans="1:5" ht="15.75" customHeight="1" x14ac:dyDescent="0.15">
      <c r="A33" s="2" t="s">
        <v>35</v>
      </c>
      <c r="B33" s="14">
        <v>10</v>
      </c>
      <c r="C33" cm="1">
        <f t="array" ref="C33">_xlfn.IFS(   COUNTIF($H$2:$H$7,LEFT(A33)) &gt; 0,$I$2,   COUNTIF($H$8:$H$14,LEFT(A33) ) &gt; 0, $I$8,   COUNTIF($H$15:$H$27,LEFT(A33))&gt;0, $I$15)</f>
        <v>2</v>
      </c>
      <c r="D33" s="6">
        <f t="shared" si="1"/>
        <v>2</v>
      </c>
      <c r="E33" s="6">
        <f t="shared" si="0"/>
        <v>20</v>
      </c>
    </row>
    <row r="34" spans="1:5" ht="15.75" customHeight="1" x14ac:dyDescent="0.15">
      <c r="A34" s="2" t="s">
        <v>36</v>
      </c>
      <c r="B34" s="14">
        <v>0.5</v>
      </c>
      <c r="C34" cm="1">
        <f t="array" ref="C34">_xlfn.IFS(   COUNTIF($H$2:$H$7,LEFT(A34)) &gt; 0,$I$2,   COUNTIF($H$8:$H$14,LEFT(A34) ) &gt; 0, $I$8,   COUNTIF($H$15:$H$27,LEFT(A34))&gt;0, $I$15)</f>
        <v>0</v>
      </c>
      <c r="D34" s="6">
        <f t="shared" si="1"/>
        <v>4</v>
      </c>
      <c r="E34" s="6">
        <f t="shared" si="0"/>
        <v>2</v>
      </c>
    </row>
    <row r="35" spans="1:5" ht="15.75" customHeight="1" x14ac:dyDescent="0.15">
      <c r="A35" s="2" t="s">
        <v>37</v>
      </c>
      <c r="B35" s="14">
        <v>1</v>
      </c>
      <c r="C35" cm="1">
        <f t="array" ref="C35">_xlfn.IFS(   COUNTIF($H$2:$H$7,LEFT(A35)) &gt; 0,$I$2,   COUNTIF($H$8:$H$14,LEFT(A35) ) &gt; 0, $I$8,   COUNTIF($H$15:$H$27,LEFT(A35))&gt;0, $I$15)</f>
        <v>0</v>
      </c>
      <c r="D35" s="6">
        <f t="shared" si="1"/>
        <v>4</v>
      </c>
      <c r="E35" s="6">
        <f t="shared" si="0"/>
        <v>4</v>
      </c>
    </row>
    <row r="36" spans="1:5" ht="15.75" customHeight="1" x14ac:dyDescent="0.15">
      <c r="A36" s="2" t="s">
        <v>38</v>
      </c>
      <c r="B36" s="14">
        <v>2</v>
      </c>
      <c r="C36" cm="1">
        <f t="array" ref="C36">_xlfn.IFS(   COUNTIF($H$2:$H$7,LEFT(A36)) &gt; 0,$I$2,   COUNTIF($H$8:$H$14,LEFT(A36) ) &gt; 0, $I$8,   COUNTIF($H$15:$H$27,LEFT(A36))&gt;0, $I$15)</f>
        <v>0</v>
      </c>
      <c r="D36" s="6">
        <f t="shared" si="1"/>
        <v>4</v>
      </c>
      <c r="E36" s="6">
        <f t="shared" si="0"/>
        <v>8</v>
      </c>
    </row>
    <row r="37" spans="1:5" ht="15.75" customHeight="1" x14ac:dyDescent="0.15">
      <c r="A37" s="2" t="s">
        <v>39</v>
      </c>
      <c r="B37" s="14">
        <v>3</v>
      </c>
      <c r="C37" cm="1">
        <f t="array" ref="C37">_xlfn.IFS(   COUNTIF($H$2:$H$7,LEFT(A37)) &gt; 0,$I$2,   COUNTIF($H$8:$H$14,LEFT(A37) ) &gt; 0, $I$8,   COUNTIF($H$15:$H$27,LEFT(A37))&gt;0, $I$15)</f>
        <v>1</v>
      </c>
      <c r="D37" s="6">
        <f t="shared" si="1"/>
        <v>3</v>
      </c>
      <c r="E37" s="6">
        <f t="shared" si="0"/>
        <v>9</v>
      </c>
    </row>
    <row r="38" spans="1:5" ht="15.75" customHeight="1" x14ac:dyDescent="0.15">
      <c r="A38" s="2" t="s">
        <v>40</v>
      </c>
      <c r="B38" s="14">
        <v>4</v>
      </c>
      <c r="C38" cm="1">
        <f t="array" ref="C38">_xlfn.IFS(   COUNTIF($H$2:$H$7,LEFT(A38)) &gt; 0,$I$2,   COUNTIF($H$8:$H$14,LEFT(A38) ) &gt; 0, $I$8,   COUNTIF($H$15:$H$27,LEFT(A38))&gt;0, $I$15)</f>
        <v>1</v>
      </c>
      <c r="D38" s="6">
        <f t="shared" si="1"/>
        <v>3</v>
      </c>
      <c r="E38" s="6">
        <f t="shared" si="0"/>
        <v>12</v>
      </c>
    </row>
    <row r="39" spans="1:5" ht="15.75" customHeight="1" x14ac:dyDescent="0.15">
      <c r="A39" s="2" t="s">
        <v>41</v>
      </c>
      <c r="B39" s="14">
        <v>5</v>
      </c>
      <c r="C39" cm="1">
        <f t="array" ref="C39">_xlfn.IFS(   COUNTIF($H$2:$H$7,LEFT(A39)) &gt; 0,$I$2,   COUNTIF($H$8:$H$14,LEFT(A39) ) &gt; 0, $I$8,   COUNTIF($H$15:$H$27,LEFT(A39))&gt;0, $I$15)</f>
        <v>1</v>
      </c>
      <c r="D39" s="6">
        <f t="shared" si="1"/>
        <v>3</v>
      </c>
      <c r="E39" s="6">
        <f t="shared" si="0"/>
        <v>15</v>
      </c>
    </row>
    <row r="40" spans="1:5" ht="15.75" customHeight="1" x14ac:dyDescent="0.15">
      <c r="A40" s="2" t="s">
        <v>42</v>
      </c>
      <c r="B40" s="14">
        <v>6</v>
      </c>
      <c r="C40" cm="1">
        <f t="array" ref="C40">_xlfn.IFS(   COUNTIF($H$2:$H$7,LEFT(A40)) &gt; 0,$I$2,   COUNTIF($H$8:$H$14,LEFT(A40) ) &gt; 0, $I$8,   COUNTIF($H$15:$H$27,LEFT(A40))&gt;0, $I$15)</f>
        <v>1</v>
      </c>
      <c r="D40" s="6">
        <f t="shared" si="1"/>
        <v>3</v>
      </c>
      <c r="E40" s="6">
        <f t="shared" si="0"/>
        <v>18</v>
      </c>
    </row>
    <row r="41" spans="1:5" ht="15.75" customHeight="1" x14ac:dyDescent="0.15">
      <c r="A41" s="2" t="s">
        <v>43</v>
      </c>
      <c r="B41" s="14">
        <v>7</v>
      </c>
      <c r="C41" cm="1">
        <f t="array" ref="C41">_xlfn.IFS(   COUNTIF($H$2:$H$7,LEFT(A41)) &gt; 0,$I$2,   COUNTIF($H$8:$H$14,LEFT(A41) ) &gt; 0, $I$8,   COUNTIF($H$15:$H$27,LEFT(A41))&gt;0, $I$15)</f>
        <v>2</v>
      </c>
      <c r="D41" s="6">
        <f t="shared" si="1"/>
        <v>2</v>
      </c>
      <c r="E41" s="6">
        <f t="shared" si="0"/>
        <v>14</v>
      </c>
    </row>
    <row r="42" spans="1:5" ht="15.75" customHeight="1" x14ac:dyDescent="0.15">
      <c r="A42" s="2" t="s">
        <v>44</v>
      </c>
      <c r="B42" s="14">
        <v>8</v>
      </c>
      <c r="C42" cm="1">
        <f t="array" ref="C42">_xlfn.IFS(   COUNTIF($H$2:$H$7,LEFT(A42)) &gt; 0,$I$2,   COUNTIF($H$8:$H$14,LEFT(A42) ) &gt; 0, $I$8,   COUNTIF($H$15:$H$27,LEFT(A42))&gt;0, $I$15)</f>
        <v>2</v>
      </c>
      <c r="D42" s="6">
        <f t="shared" si="1"/>
        <v>2</v>
      </c>
      <c r="E42" s="6">
        <f t="shared" si="0"/>
        <v>16</v>
      </c>
    </row>
    <row r="43" spans="1:5" ht="15.75" customHeight="1" x14ac:dyDescent="0.15">
      <c r="A43" s="2" t="s">
        <v>45</v>
      </c>
      <c r="B43" s="14">
        <v>9</v>
      </c>
      <c r="C43" cm="1">
        <f t="array" ref="C43">_xlfn.IFS(   COUNTIF($H$2:$H$7,LEFT(A43)) &gt; 0,$I$2,   COUNTIF($H$8:$H$14,LEFT(A43) ) &gt; 0, $I$8,   COUNTIF($H$15:$H$27,LEFT(A43))&gt;0, $I$15)</f>
        <v>2</v>
      </c>
      <c r="D43" s="6">
        <f t="shared" si="1"/>
        <v>2</v>
      </c>
      <c r="E43" s="6">
        <f t="shared" si="0"/>
        <v>18</v>
      </c>
    </row>
    <row r="44" spans="1:5" ht="15.75" customHeight="1" x14ac:dyDescent="0.15">
      <c r="A44" s="2" t="s">
        <v>7</v>
      </c>
      <c r="B44" s="14">
        <v>10</v>
      </c>
      <c r="C44" cm="1">
        <f t="array" ref="C44">_xlfn.IFS(   COUNTIF($H$2:$H$7,LEFT(A44)) &gt; 0,$I$2,   COUNTIF($H$8:$H$14,LEFT(A44) ) &gt; 0, $I$8,   COUNTIF($H$15:$H$27,LEFT(A44))&gt;0, $I$15)</f>
        <v>2</v>
      </c>
      <c r="D44" s="6">
        <f t="shared" si="1"/>
        <v>2</v>
      </c>
      <c r="E44" s="6">
        <f t="shared" si="0"/>
        <v>20</v>
      </c>
    </row>
    <row r="45" spans="1:5" ht="13" x14ac:dyDescent="0.15">
      <c r="A45" s="2" t="s">
        <v>46</v>
      </c>
      <c r="B45" s="14">
        <v>0.5</v>
      </c>
      <c r="C45" cm="1">
        <f t="array" ref="C45">_xlfn.IFS(   COUNTIF($H$2:$H$7,LEFT(A45)) &gt; 0,$I$2,   COUNTIF($H$8:$H$14,LEFT(A45) ) &gt; 0, $I$8,   COUNTIF($H$15:$H$27,LEFT(A45))&gt;0, $I$15)</f>
        <v>2</v>
      </c>
      <c r="D45" s="6">
        <f t="shared" si="1"/>
        <v>2</v>
      </c>
      <c r="E45" s="6">
        <f t="shared" si="0"/>
        <v>1</v>
      </c>
    </row>
    <row r="46" spans="1:5" ht="13" x14ac:dyDescent="0.15">
      <c r="A46" s="2" t="s">
        <v>47</v>
      </c>
      <c r="B46" s="14">
        <v>1</v>
      </c>
      <c r="C46" cm="1">
        <f t="array" ref="C46">_xlfn.IFS(   COUNTIF($H$2:$H$7,LEFT(A46)) &gt; 0,$I$2,   COUNTIF($H$8:$H$14,LEFT(A46) ) &gt; 0, $I$8,   COUNTIF($H$15:$H$27,LEFT(A46))&gt;0, $I$15)</f>
        <v>2</v>
      </c>
      <c r="D46" s="6">
        <f t="shared" si="1"/>
        <v>2</v>
      </c>
      <c r="E46" s="6">
        <f t="shared" si="0"/>
        <v>2</v>
      </c>
    </row>
    <row r="47" spans="1:5" ht="13" x14ac:dyDescent="0.15">
      <c r="A47" s="2" t="s">
        <v>48</v>
      </c>
      <c r="B47" s="14">
        <v>2</v>
      </c>
      <c r="C47" cm="1">
        <f t="array" ref="C47">_xlfn.IFS(   COUNTIF($H$2:$H$7,LEFT(A47)) &gt; 0,$I$2,   COUNTIF($H$8:$H$14,LEFT(A47) ) &gt; 0, $I$8,   COUNTIF($H$15:$H$27,LEFT(A47))&gt;0, $I$15)</f>
        <v>0</v>
      </c>
      <c r="D47" s="6">
        <f t="shared" si="1"/>
        <v>4</v>
      </c>
      <c r="E47" s="6">
        <f t="shared" si="0"/>
        <v>8</v>
      </c>
    </row>
    <row r="48" spans="1:5" ht="13" x14ac:dyDescent="0.15">
      <c r="A48" s="2" t="s">
        <v>49</v>
      </c>
      <c r="B48" s="14">
        <v>3</v>
      </c>
      <c r="C48" cm="1">
        <f t="array" ref="C48">_xlfn.IFS(   COUNTIF($H$2:$H$7,LEFT(A48)) &gt; 0,$I$2,   COUNTIF($H$8:$H$14,LEFT(A48) ) &gt; 0, $I$8,   COUNTIF($H$15:$H$27,LEFT(A48))&gt;0, $I$15)</f>
        <v>0</v>
      </c>
      <c r="D48" s="6">
        <f t="shared" si="1"/>
        <v>4</v>
      </c>
      <c r="E48" s="6">
        <f t="shared" si="0"/>
        <v>12</v>
      </c>
    </row>
    <row r="49" spans="1:5" ht="13" x14ac:dyDescent="0.15">
      <c r="A49" s="2" t="s">
        <v>50</v>
      </c>
      <c r="B49" s="14">
        <v>4</v>
      </c>
      <c r="C49" cm="1">
        <f t="array" ref="C49">_xlfn.IFS(   COUNTIF($H$2:$H$7,LEFT(A49)) &gt; 0,$I$2,   COUNTIF($H$8:$H$14,LEFT(A49) ) &gt; 0, $I$8,   COUNTIF($H$15:$H$27,LEFT(A49))&gt;0, $I$15)</f>
        <v>0</v>
      </c>
      <c r="D49" s="6">
        <f t="shared" si="1"/>
        <v>4</v>
      </c>
      <c r="E49" s="6">
        <f t="shared" si="0"/>
        <v>16</v>
      </c>
    </row>
    <row r="50" spans="1:5" ht="13" x14ac:dyDescent="0.15">
      <c r="A50" s="2" t="s">
        <v>51</v>
      </c>
      <c r="B50" s="14">
        <v>5</v>
      </c>
      <c r="C50" cm="1">
        <f t="array" ref="C50">_xlfn.IFS(   COUNTIF($H$2:$H$7,LEFT(A50)) &gt; 0,$I$2,   COUNTIF($H$8:$H$14,LEFT(A50) ) &gt; 0, $I$8,   COUNTIF($H$15:$H$27,LEFT(A50))&gt;0, $I$15)</f>
        <v>1</v>
      </c>
      <c r="D50" s="6">
        <f t="shared" si="1"/>
        <v>3</v>
      </c>
      <c r="E50" s="6">
        <f t="shared" si="0"/>
        <v>15</v>
      </c>
    </row>
    <row r="51" spans="1:5" ht="13" x14ac:dyDescent="0.15">
      <c r="A51" s="2" t="s">
        <v>52</v>
      </c>
      <c r="B51" s="14">
        <v>6</v>
      </c>
      <c r="C51" cm="1">
        <f t="array" ref="C51">_xlfn.IFS(   COUNTIF($H$2:$H$7,LEFT(A51)) &gt; 0,$I$2,   COUNTIF($H$8:$H$14,LEFT(A51) ) &gt; 0, $I$8,   COUNTIF($H$15:$H$27,LEFT(A51))&gt;0, $I$15)</f>
        <v>1</v>
      </c>
      <c r="D51" s="6">
        <f t="shared" si="1"/>
        <v>3</v>
      </c>
      <c r="E51" s="6">
        <f t="shared" si="0"/>
        <v>18</v>
      </c>
    </row>
    <row r="52" spans="1:5" ht="13" x14ac:dyDescent="0.15">
      <c r="A52" s="2" t="s">
        <v>53</v>
      </c>
      <c r="B52" s="14">
        <v>7</v>
      </c>
      <c r="C52" cm="1">
        <f t="array" ref="C52">_xlfn.IFS(   COUNTIF($H$2:$H$7,LEFT(A52)) &gt; 0,$I$2,   COUNTIF($H$8:$H$14,LEFT(A52) ) &gt; 0, $I$8,   COUNTIF($H$15:$H$27,LEFT(A52))&gt;0, $I$15)</f>
        <v>1</v>
      </c>
      <c r="D52" s="6">
        <f t="shared" si="1"/>
        <v>3</v>
      </c>
      <c r="E52" s="6">
        <f t="shared" si="0"/>
        <v>21</v>
      </c>
    </row>
    <row r="53" spans="1:5" ht="13" x14ac:dyDescent="0.15">
      <c r="A53" s="2" t="s">
        <v>54</v>
      </c>
      <c r="B53" s="14">
        <v>8</v>
      </c>
      <c r="C53" cm="1">
        <f t="array" ref="C53">_xlfn.IFS(   COUNTIF($H$2:$H$7,LEFT(A53)) &gt; 0,$I$2,   COUNTIF($H$8:$H$14,LEFT(A53) ) &gt; 0, $I$8,   COUNTIF($H$15:$H$27,LEFT(A53))&gt;0, $I$15)</f>
        <v>1</v>
      </c>
      <c r="D53" s="6">
        <f t="shared" si="1"/>
        <v>3</v>
      </c>
      <c r="E53" s="6">
        <f t="shared" si="0"/>
        <v>24</v>
      </c>
    </row>
    <row r="54" spans="1:5" ht="13" x14ac:dyDescent="0.15">
      <c r="A54" s="2" t="s">
        <v>55</v>
      </c>
      <c r="B54" s="14">
        <v>9</v>
      </c>
      <c r="C54" cm="1">
        <f t="array" ref="C54">_xlfn.IFS(   COUNTIF($H$2:$H$7,LEFT(A54)) &gt; 0,$I$2,   COUNTIF($H$8:$H$14,LEFT(A54) ) &gt; 0, $I$8,   COUNTIF($H$15:$H$27,LEFT(A54))&gt;0, $I$15)</f>
        <v>2</v>
      </c>
      <c r="D54" s="6">
        <f t="shared" si="1"/>
        <v>2</v>
      </c>
      <c r="E54" s="6">
        <f t="shared" si="0"/>
        <v>18</v>
      </c>
    </row>
    <row r="55" spans="1:5" ht="13" x14ac:dyDescent="0.15">
      <c r="A55" s="2" t="s">
        <v>56</v>
      </c>
      <c r="B55" s="14">
        <v>10</v>
      </c>
      <c r="C55" cm="1">
        <f t="array" ref="C55">_xlfn.IFS(   COUNTIF($H$2:$H$7,LEFT(A55)) &gt; 0,$I$2,   COUNTIF($H$8:$H$14,LEFT(A55) ) &gt; 0, $I$8,   COUNTIF($H$15:$H$27,LEFT(A55))&gt;0, $I$15)</f>
        <v>2</v>
      </c>
      <c r="D55" s="6">
        <f t="shared" si="1"/>
        <v>2</v>
      </c>
      <c r="E55" s="6">
        <f t="shared" si="0"/>
        <v>20</v>
      </c>
    </row>
    <row r="56" spans="1:5" ht="13" x14ac:dyDescent="0.15">
      <c r="A56" s="2" t="s">
        <v>57</v>
      </c>
      <c r="B56" s="14">
        <v>0.5</v>
      </c>
      <c r="C56" cm="1">
        <f t="array" ref="C56">_xlfn.IFS(   COUNTIF($H$2:$H$7,LEFT(A56)) &gt; 0,$I$2,   COUNTIF($H$8:$H$14,LEFT(A56) ) &gt; 0, $I$8,   COUNTIF($H$15:$H$27,LEFT(A56))&gt;0, $I$15)</f>
        <v>2</v>
      </c>
      <c r="D56" s="6">
        <f t="shared" si="1"/>
        <v>2</v>
      </c>
      <c r="E56" s="6">
        <f t="shared" si="0"/>
        <v>1</v>
      </c>
    </row>
    <row r="57" spans="1:5" ht="13" x14ac:dyDescent="0.15">
      <c r="A57" s="2" t="s">
        <v>58</v>
      </c>
      <c r="B57" s="14">
        <v>1</v>
      </c>
      <c r="C57" cm="1">
        <f t="array" ref="C57">_xlfn.IFS(   COUNTIF($H$2:$H$7,LEFT(A57)) &gt; 0,$I$2,   COUNTIF($H$8:$H$14,LEFT(A57) ) &gt; 0, $I$8,   COUNTIF($H$15:$H$27,LEFT(A57))&gt;0, $I$15)</f>
        <v>2</v>
      </c>
      <c r="D57" s="6">
        <f t="shared" si="1"/>
        <v>2</v>
      </c>
      <c r="E57" s="6">
        <f t="shared" si="0"/>
        <v>2</v>
      </c>
    </row>
    <row r="58" spans="1:5" ht="13" x14ac:dyDescent="0.15">
      <c r="A58" s="2" t="s">
        <v>59</v>
      </c>
      <c r="B58" s="14">
        <v>2</v>
      </c>
      <c r="C58" cm="1">
        <f t="array" ref="C58">_xlfn.IFS(   COUNTIF($H$2:$H$7,LEFT(A58)) &gt; 0,$I$2,   COUNTIF($H$8:$H$14,LEFT(A58) ) &gt; 0, $I$8,   COUNTIF($H$15:$H$27,LEFT(A58))&gt;0, $I$15)</f>
        <v>2</v>
      </c>
      <c r="D58" s="6">
        <f t="shared" si="1"/>
        <v>2</v>
      </c>
      <c r="E58" s="6">
        <f t="shared" si="0"/>
        <v>4</v>
      </c>
    </row>
    <row r="59" spans="1:5" ht="13" x14ac:dyDescent="0.15">
      <c r="A59" s="2" t="s">
        <v>60</v>
      </c>
      <c r="B59" s="14">
        <v>3</v>
      </c>
      <c r="C59" cm="1">
        <f t="array" ref="C59">_xlfn.IFS(   COUNTIF($H$2:$H$7,LEFT(A59)) &gt; 0,$I$2,   COUNTIF($H$8:$H$14,LEFT(A59) ) &gt; 0, $I$8,   COUNTIF($H$15:$H$27,LEFT(A59))&gt;0, $I$15)</f>
        <v>2</v>
      </c>
      <c r="D59" s="6">
        <f t="shared" si="1"/>
        <v>2</v>
      </c>
      <c r="E59" s="6">
        <f t="shared" si="0"/>
        <v>6</v>
      </c>
    </row>
    <row r="60" spans="1:5" ht="13" x14ac:dyDescent="0.15">
      <c r="A60" s="2" t="s">
        <v>61</v>
      </c>
      <c r="B60" s="14">
        <v>4</v>
      </c>
      <c r="C60" cm="1">
        <f t="array" ref="C60">_xlfn.IFS(   COUNTIF($H$2:$H$7,LEFT(A60)) &gt; 0,$I$2,   COUNTIF($H$8:$H$14,LEFT(A60) ) &gt; 0, $I$8,   COUNTIF($H$15:$H$27,LEFT(A60))&gt;0, $I$15)</f>
        <v>0</v>
      </c>
      <c r="D60" s="6">
        <f t="shared" si="1"/>
        <v>4</v>
      </c>
      <c r="E60" s="6">
        <f t="shared" si="0"/>
        <v>16</v>
      </c>
    </row>
    <row r="61" spans="1:5" ht="13" x14ac:dyDescent="0.15">
      <c r="A61" s="2" t="s">
        <v>62</v>
      </c>
      <c r="B61" s="14">
        <v>5</v>
      </c>
      <c r="C61" cm="1">
        <f t="array" ref="C61">_xlfn.IFS(   COUNTIF($H$2:$H$7,LEFT(A61)) &gt; 0,$I$2,   COUNTIF($H$8:$H$14,LEFT(A61) ) &gt; 0, $I$8,   COUNTIF($H$15:$H$27,LEFT(A61))&gt;0, $I$15)</f>
        <v>0</v>
      </c>
      <c r="D61" s="6">
        <f t="shared" si="1"/>
        <v>4</v>
      </c>
      <c r="E61" s="6">
        <f t="shared" si="0"/>
        <v>20</v>
      </c>
    </row>
    <row r="62" spans="1:5" ht="13" x14ac:dyDescent="0.15">
      <c r="A62" s="2" t="s">
        <v>63</v>
      </c>
      <c r="B62" s="14">
        <v>6</v>
      </c>
      <c r="C62" cm="1">
        <f t="array" ref="C62">_xlfn.IFS(   COUNTIF($H$2:$H$7,LEFT(A62)) &gt; 0,$I$2,   COUNTIF($H$8:$H$14,LEFT(A62) ) &gt; 0, $I$8,   COUNTIF($H$15:$H$27,LEFT(A62))&gt;0, $I$15)</f>
        <v>0</v>
      </c>
      <c r="D62" s="6">
        <f t="shared" si="1"/>
        <v>4</v>
      </c>
      <c r="E62" s="6">
        <f t="shared" si="0"/>
        <v>24</v>
      </c>
    </row>
    <row r="63" spans="1:5" ht="13" x14ac:dyDescent="0.15">
      <c r="A63" s="2" t="s">
        <v>64</v>
      </c>
      <c r="B63" s="14">
        <v>7</v>
      </c>
      <c r="C63" cm="1">
        <f t="array" ref="C63">_xlfn.IFS(   COUNTIF($H$2:$H$7,LEFT(A63)) &gt; 0,$I$2,   COUNTIF($H$8:$H$14,LEFT(A63) ) &gt; 0, $I$8,   COUNTIF($H$15:$H$27,LEFT(A63))&gt;0, $I$15)</f>
        <v>1</v>
      </c>
      <c r="D63" s="6">
        <f t="shared" si="1"/>
        <v>3</v>
      </c>
      <c r="E63" s="6">
        <f t="shared" si="0"/>
        <v>21</v>
      </c>
    </row>
    <row r="64" spans="1:5" ht="13" x14ac:dyDescent="0.15">
      <c r="A64" s="2" t="s">
        <v>65</v>
      </c>
      <c r="B64" s="14">
        <v>8</v>
      </c>
      <c r="C64" cm="1">
        <f t="array" ref="C64">_xlfn.IFS(   COUNTIF($H$2:$H$7,LEFT(A64)) &gt; 0,$I$2,   COUNTIF($H$8:$H$14,LEFT(A64) ) &gt; 0, $I$8,   COUNTIF($H$15:$H$27,LEFT(A64))&gt;0, $I$15)</f>
        <v>1</v>
      </c>
      <c r="D64" s="6">
        <f t="shared" si="1"/>
        <v>3</v>
      </c>
      <c r="E64" s="6">
        <f t="shared" si="0"/>
        <v>24</v>
      </c>
    </row>
    <row r="65" spans="1:5" ht="13" x14ac:dyDescent="0.15">
      <c r="A65" s="2" t="s">
        <v>66</v>
      </c>
      <c r="B65" s="14">
        <v>9</v>
      </c>
      <c r="C65" cm="1">
        <f t="array" ref="C65">_xlfn.IFS(   COUNTIF($H$2:$H$7,LEFT(A65)) &gt; 0,$I$2,   COUNTIF($H$8:$H$14,LEFT(A65) ) &gt; 0, $I$8,   COUNTIF($H$15:$H$27,LEFT(A65))&gt;0, $I$15)</f>
        <v>1</v>
      </c>
      <c r="D65" s="6">
        <f t="shared" si="1"/>
        <v>3</v>
      </c>
      <c r="E65" s="6">
        <f t="shared" si="0"/>
        <v>27</v>
      </c>
    </row>
    <row r="66" spans="1:5" ht="13" x14ac:dyDescent="0.15">
      <c r="A66" s="2" t="s">
        <v>67</v>
      </c>
      <c r="B66" s="14">
        <v>10</v>
      </c>
      <c r="C66" cm="1">
        <f t="array" ref="C66">_xlfn.IFS(   COUNTIF($H$2:$H$7,LEFT(A66)) &gt; 0,$I$2,   COUNTIF($H$8:$H$14,LEFT(A66) ) &gt; 0, $I$8,   COUNTIF($H$15:$H$27,LEFT(A66))&gt;0, $I$15)</f>
        <v>1</v>
      </c>
      <c r="D66" s="6">
        <f t="shared" si="1"/>
        <v>3</v>
      </c>
      <c r="E66" s="6">
        <f t="shared" si="0"/>
        <v>30</v>
      </c>
    </row>
    <row r="67" spans="1:5" ht="13" x14ac:dyDescent="0.15">
      <c r="A67" s="2" t="s">
        <v>68</v>
      </c>
      <c r="B67" s="14">
        <v>0.5</v>
      </c>
      <c r="C67" cm="1">
        <f t="array" ref="C67">_xlfn.IFS(   COUNTIF($H$2:$H$7,LEFT(A67)) &gt; 0,$I$2,   COUNTIF($H$8:$H$14,LEFT(A67) ) &gt; 0, $I$8,   COUNTIF($H$15:$H$27,LEFT(A67))&gt;0, $I$15)</f>
        <v>2</v>
      </c>
      <c r="D67" s="6">
        <f t="shared" ref="D67:D101" si="2">VLOOKUP(C67,$I$2:$J$15,2)</f>
        <v>2</v>
      </c>
      <c r="E67" s="6">
        <f t="shared" ref="E67:E101" si="3">B67*D67</f>
        <v>1</v>
      </c>
    </row>
    <row r="68" spans="1:5" ht="13" x14ac:dyDescent="0.15">
      <c r="A68" s="2" t="s">
        <v>69</v>
      </c>
      <c r="B68" s="14">
        <v>1</v>
      </c>
      <c r="C68" cm="1">
        <f t="array" ref="C68">_xlfn.IFS(   COUNTIF($H$2:$H$7,LEFT(A68)) &gt; 0,$I$2,   COUNTIF($H$8:$H$14,LEFT(A68) ) &gt; 0, $I$8,   COUNTIF($H$15:$H$27,LEFT(A68))&gt;0, $I$15)</f>
        <v>2</v>
      </c>
      <c r="D68" s="6">
        <f t="shared" si="2"/>
        <v>2</v>
      </c>
      <c r="E68" s="6">
        <f t="shared" si="3"/>
        <v>2</v>
      </c>
    </row>
    <row r="69" spans="1:5" ht="13" x14ac:dyDescent="0.15">
      <c r="A69" s="2" t="s">
        <v>70</v>
      </c>
      <c r="B69" s="14">
        <v>2</v>
      </c>
      <c r="C69" cm="1">
        <f t="array" ref="C69">_xlfn.IFS(   COUNTIF($H$2:$H$7,LEFT(A69)) &gt; 0,$I$2,   COUNTIF($H$8:$H$14,LEFT(A69) ) &gt; 0, $I$8,   COUNTIF($H$15:$H$27,LEFT(A69))&gt;0, $I$15)</f>
        <v>2</v>
      </c>
      <c r="D69" s="6">
        <f t="shared" si="2"/>
        <v>2</v>
      </c>
      <c r="E69" s="6">
        <f t="shared" si="3"/>
        <v>4</v>
      </c>
    </row>
    <row r="70" spans="1:5" ht="13" x14ac:dyDescent="0.15">
      <c r="A70" s="2" t="s">
        <v>71</v>
      </c>
      <c r="B70" s="14">
        <v>3</v>
      </c>
      <c r="C70" cm="1">
        <f t="array" ref="C70">_xlfn.IFS(   COUNTIF($H$2:$H$7,LEFT(A70)) &gt; 0,$I$2,   COUNTIF($H$8:$H$14,LEFT(A70) ) &gt; 0, $I$8,   COUNTIF($H$15:$H$27,LEFT(A70))&gt;0, $I$15)</f>
        <v>2</v>
      </c>
      <c r="D70" s="6">
        <f t="shared" si="2"/>
        <v>2</v>
      </c>
      <c r="E70" s="6">
        <f t="shared" si="3"/>
        <v>6</v>
      </c>
    </row>
    <row r="71" spans="1:5" ht="13" x14ac:dyDescent="0.15">
      <c r="A71" s="2" t="s">
        <v>72</v>
      </c>
      <c r="B71" s="14">
        <v>4</v>
      </c>
      <c r="C71" cm="1">
        <f t="array" ref="C71">_xlfn.IFS(   COUNTIF($H$2:$H$7,LEFT(A71)) &gt; 0,$I$2,   COUNTIF($H$8:$H$14,LEFT(A71) ) &gt; 0, $I$8,   COUNTIF($H$15:$H$27,LEFT(A71))&gt;0, $I$15)</f>
        <v>2</v>
      </c>
      <c r="D71" s="6">
        <f t="shared" si="2"/>
        <v>2</v>
      </c>
      <c r="E71" s="6">
        <f t="shared" si="3"/>
        <v>8</v>
      </c>
    </row>
    <row r="72" spans="1:5" ht="13" x14ac:dyDescent="0.15">
      <c r="A72" s="2" t="s">
        <v>73</v>
      </c>
      <c r="B72" s="14">
        <v>5</v>
      </c>
      <c r="C72" cm="1">
        <f t="array" ref="C72">_xlfn.IFS(   COUNTIF($H$2:$H$7,LEFT(A72)) &gt; 0,$I$2,   COUNTIF($H$8:$H$14,LEFT(A72) ) &gt; 0, $I$8,   COUNTIF($H$15:$H$27,LEFT(A72))&gt;0, $I$15)</f>
        <v>2</v>
      </c>
      <c r="D72" s="6">
        <f t="shared" si="2"/>
        <v>2</v>
      </c>
      <c r="E72" s="6">
        <f t="shared" si="3"/>
        <v>10</v>
      </c>
    </row>
    <row r="73" spans="1:5" ht="13" x14ac:dyDescent="0.15">
      <c r="A73" s="2" t="s">
        <v>74</v>
      </c>
      <c r="B73" s="14">
        <v>6</v>
      </c>
      <c r="C73" cm="1">
        <f t="array" ref="C73">_xlfn.IFS(   COUNTIF($H$2:$H$7,LEFT(A73)) &gt; 0,$I$2,   COUNTIF($H$8:$H$14,LEFT(A73) ) &gt; 0, $I$8,   COUNTIF($H$15:$H$27,LEFT(A73))&gt;0, $I$15)</f>
        <v>0</v>
      </c>
      <c r="D73" s="6">
        <f t="shared" si="2"/>
        <v>4</v>
      </c>
      <c r="E73" s="6">
        <f t="shared" si="3"/>
        <v>24</v>
      </c>
    </row>
    <row r="74" spans="1:5" ht="13" x14ac:dyDescent="0.15">
      <c r="A74" s="2" t="s">
        <v>75</v>
      </c>
      <c r="B74" s="14">
        <v>7</v>
      </c>
      <c r="C74" cm="1">
        <f t="array" ref="C74">_xlfn.IFS(   COUNTIF($H$2:$H$7,LEFT(A74)) &gt; 0,$I$2,   COUNTIF($H$8:$H$14,LEFT(A74) ) &gt; 0, $I$8,   COUNTIF($H$15:$H$27,LEFT(A74))&gt;0, $I$15)</f>
        <v>0</v>
      </c>
      <c r="D74" s="6">
        <f t="shared" si="2"/>
        <v>4</v>
      </c>
      <c r="E74" s="6">
        <f t="shared" si="3"/>
        <v>28</v>
      </c>
    </row>
    <row r="75" spans="1:5" ht="13" x14ac:dyDescent="0.15">
      <c r="A75" s="2" t="s">
        <v>76</v>
      </c>
      <c r="B75" s="14">
        <v>8</v>
      </c>
      <c r="C75" cm="1">
        <f t="array" ref="C75">_xlfn.IFS(   COUNTIF($H$2:$H$7,LEFT(A75)) &gt; 0,$I$2,   COUNTIF($H$8:$H$14,LEFT(A75) ) &gt; 0, $I$8,   COUNTIF($H$15:$H$27,LEFT(A75))&gt;0, $I$15)</f>
        <v>0</v>
      </c>
      <c r="D75" s="6">
        <f t="shared" si="2"/>
        <v>4</v>
      </c>
      <c r="E75" s="6">
        <f t="shared" si="3"/>
        <v>32</v>
      </c>
    </row>
    <row r="76" spans="1:5" ht="13" x14ac:dyDescent="0.15">
      <c r="A76" s="2" t="s">
        <v>77</v>
      </c>
      <c r="B76" s="14">
        <v>9</v>
      </c>
      <c r="C76" cm="1">
        <f t="array" ref="C76">_xlfn.IFS(   COUNTIF($H$2:$H$7,LEFT(A76)) &gt; 0,$I$2,   COUNTIF($H$8:$H$14,LEFT(A76) ) &gt; 0, $I$8,   COUNTIF($H$15:$H$27,LEFT(A76))&gt;0, $I$15)</f>
        <v>1</v>
      </c>
      <c r="D76" s="6">
        <f t="shared" si="2"/>
        <v>3</v>
      </c>
      <c r="E76" s="6">
        <f t="shared" si="3"/>
        <v>27</v>
      </c>
    </row>
    <row r="77" spans="1:5" ht="13" x14ac:dyDescent="0.15">
      <c r="A77" s="2" t="s">
        <v>78</v>
      </c>
      <c r="B77" s="14">
        <v>10</v>
      </c>
      <c r="C77" cm="1">
        <f t="array" ref="C77">_xlfn.IFS(   COUNTIF($H$2:$H$7,LEFT(A77)) &gt; 0,$I$2,   COUNTIF($H$8:$H$14,LEFT(A77) ) &gt; 0, $I$8,   COUNTIF($H$15:$H$27,LEFT(A77))&gt;0, $I$15)</f>
        <v>1</v>
      </c>
      <c r="D77" s="6">
        <f t="shared" si="2"/>
        <v>3</v>
      </c>
      <c r="E77" s="6">
        <f t="shared" si="3"/>
        <v>30</v>
      </c>
    </row>
    <row r="78" spans="1:5" ht="13" x14ac:dyDescent="0.15">
      <c r="A78" s="2" t="s">
        <v>79</v>
      </c>
      <c r="B78" s="14">
        <v>0.5</v>
      </c>
      <c r="C78" cm="1">
        <f t="array" ref="C78">_xlfn.IFS(   COUNTIF($H$2:$H$7,LEFT(A78)) &gt; 0,$I$2,   COUNTIF($H$8:$H$14,LEFT(A78) ) &gt; 0, $I$8,   COUNTIF($H$15:$H$27,LEFT(A78))&gt;0, $I$15)</f>
        <v>1</v>
      </c>
      <c r="D78" s="6">
        <f t="shared" si="2"/>
        <v>3</v>
      </c>
      <c r="E78" s="6">
        <f t="shared" si="3"/>
        <v>1.5</v>
      </c>
    </row>
    <row r="79" spans="1:5" ht="13" x14ac:dyDescent="0.15">
      <c r="A79" s="2" t="s">
        <v>80</v>
      </c>
      <c r="B79" s="14">
        <v>1</v>
      </c>
      <c r="C79" cm="1">
        <f t="array" ref="C79">_xlfn.IFS(   COUNTIF($H$2:$H$7,LEFT(A79)) &gt; 0,$I$2,   COUNTIF($H$8:$H$14,LEFT(A79) ) &gt; 0, $I$8,   COUNTIF($H$15:$H$27,LEFT(A79))&gt;0, $I$15)</f>
        <v>1</v>
      </c>
      <c r="D79" s="6">
        <f t="shared" si="2"/>
        <v>3</v>
      </c>
      <c r="E79" s="6">
        <f t="shared" si="3"/>
        <v>3</v>
      </c>
    </row>
    <row r="80" spans="1:5" ht="13" x14ac:dyDescent="0.15">
      <c r="A80" s="2" t="s">
        <v>81</v>
      </c>
      <c r="B80" s="14">
        <v>2</v>
      </c>
      <c r="C80" cm="1">
        <f t="array" ref="C80">_xlfn.IFS(   COUNTIF($H$2:$H$7,LEFT(A80)) &gt; 0,$I$2,   COUNTIF($H$8:$H$14,LEFT(A80) ) &gt; 0, $I$8,   COUNTIF($H$15:$H$27,LEFT(A80))&gt;0, $I$15)</f>
        <v>2</v>
      </c>
      <c r="D80" s="6">
        <f t="shared" si="2"/>
        <v>2</v>
      </c>
      <c r="E80" s="6">
        <f t="shared" si="3"/>
        <v>4</v>
      </c>
    </row>
    <row r="81" spans="1:5" ht="13" x14ac:dyDescent="0.15">
      <c r="A81" s="2" t="s">
        <v>82</v>
      </c>
      <c r="B81" s="14">
        <v>3</v>
      </c>
      <c r="C81" cm="1">
        <f t="array" ref="C81">_xlfn.IFS(   COUNTIF($H$2:$H$7,LEFT(A81)) &gt; 0,$I$2,   COUNTIF($H$8:$H$14,LEFT(A81) ) &gt; 0, $I$8,   COUNTIF($H$15:$H$27,LEFT(A81))&gt;0, $I$15)</f>
        <v>2</v>
      </c>
      <c r="D81" s="6">
        <f t="shared" si="2"/>
        <v>2</v>
      </c>
      <c r="E81" s="6">
        <f t="shared" si="3"/>
        <v>6</v>
      </c>
    </row>
    <row r="82" spans="1:5" ht="13" x14ac:dyDescent="0.15">
      <c r="A82" s="2" t="s">
        <v>83</v>
      </c>
      <c r="B82" s="14">
        <v>4</v>
      </c>
      <c r="C82" cm="1">
        <f t="array" ref="C82">_xlfn.IFS(   COUNTIF($H$2:$H$7,LEFT(A82)) &gt; 0,$I$2,   COUNTIF($H$8:$H$14,LEFT(A82) ) &gt; 0, $I$8,   COUNTIF($H$15:$H$27,LEFT(A82))&gt;0, $I$15)</f>
        <v>2</v>
      </c>
      <c r="D82" s="6">
        <f t="shared" si="2"/>
        <v>2</v>
      </c>
      <c r="E82" s="6">
        <f t="shared" si="3"/>
        <v>8</v>
      </c>
    </row>
    <row r="83" spans="1:5" ht="13" x14ac:dyDescent="0.15">
      <c r="A83" s="2" t="s">
        <v>84</v>
      </c>
      <c r="B83" s="14">
        <v>5</v>
      </c>
      <c r="C83" cm="1">
        <f t="array" ref="C83">_xlfn.IFS(   COUNTIF($H$2:$H$7,LEFT(A83)) &gt; 0,$I$2,   COUNTIF($H$8:$H$14,LEFT(A83) ) &gt; 0, $I$8,   COUNTIF($H$15:$H$27,LEFT(A83))&gt;0, $I$15)</f>
        <v>2</v>
      </c>
      <c r="D83" s="6">
        <f t="shared" si="2"/>
        <v>2</v>
      </c>
      <c r="E83" s="6">
        <f t="shared" si="3"/>
        <v>10</v>
      </c>
    </row>
    <row r="84" spans="1:5" ht="13" x14ac:dyDescent="0.15">
      <c r="A84" s="2" t="s">
        <v>85</v>
      </c>
      <c r="B84" s="14">
        <v>6</v>
      </c>
      <c r="C84" cm="1">
        <f t="array" ref="C84">_xlfn.IFS(   COUNTIF($H$2:$H$7,LEFT(A84)) &gt; 0,$I$2,   COUNTIF($H$8:$H$14,LEFT(A84) ) &gt; 0, $I$8,   COUNTIF($H$15:$H$27,LEFT(A84))&gt;0, $I$15)</f>
        <v>2</v>
      </c>
      <c r="D84" s="6">
        <f t="shared" si="2"/>
        <v>2</v>
      </c>
      <c r="E84" s="6">
        <f t="shared" si="3"/>
        <v>12</v>
      </c>
    </row>
    <row r="85" spans="1:5" ht="13" x14ac:dyDescent="0.15">
      <c r="A85" s="2" t="s">
        <v>86</v>
      </c>
      <c r="B85" s="14">
        <v>7</v>
      </c>
      <c r="C85" cm="1">
        <f t="array" ref="C85">_xlfn.IFS(   COUNTIF($H$2:$H$7,LEFT(A85)) &gt; 0,$I$2,   COUNTIF($H$8:$H$14,LEFT(A85) ) &gt; 0, $I$8,   COUNTIF($H$15:$H$27,LEFT(A85))&gt;0, $I$15)</f>
        <v>2</v>
      </c>
      <c r="D85" s="6">
        <f t="shared" si="2"/>
        <v>2</v>
      </c>
      <c r="E85" s="6">
        <f t="shared" si="3"/>
        <v>14</v>
      </c>
    </row>
    <row r="86" spans="1:5" ht="13" x14ac:dyDescent="0.15">
      <c r="A86" s="2" t="s">
        <v>87</v>
      </c>
      <c r="B86" s="14">
        <v>8</v>
      </c>
      <c r="C86" cm="1">
        <f t="array" ref="C86">_xlfn.IFS(   COUNTIF($H$2:$H$7,LEFT(A86)) &gt; 0,$I$2,   COUNTIF($H$8:$H$14,LEFT(A86) ) &gt; 0, $I$8,   COUNTIF($H$15:$H$27,LEFT(A86))&gt;0, $I$15)</f>
        <v>0</v>
      </c>
      <c r="D86" s="6">
        <f t="shared" si="2"/>
        <v>4</v>
      </c>
      <c r="E86" s="6">
        <f t="shared" si="3"/>
        <v>32</v>
      </c>
    </row>
    <row r="87" spans="1:5" ht="13" x14ac:dyDescent="0.15">
      <c r="A87" s="2" t="s">
        <v>88</v>
      </c>
      <c r="B87" s="14">
        <v>9</v>
      </c>
      <c r="C87" cm="1">
        <f t="array" ref="C87">_xlfn.IFS(   COUNTIF($H$2:$H$7,LEFT(A87)) &gt; 0,$I$2,   COUNTIF($H$8:$H$14,LEFT(A87) ) &gt; 0, $I$8,   COUNTIF($H$15:$H$27,LEFT(A87))&gt;0, $I$15)</f>
        <v>0</v>
      </c>
      <c r="D87" s="6">
        <f t="shared" si="2"/>
        <v>4</v>
      </c>
      <c r="E87" s="6">
        <f t="shared" si="3"/>
        <v>36</v>
      </c>
    </row>
    <row r="88" spans="1:5" ht="13" x14ac:dyDescent="0.15">
      <c r="A88" s="2" t="s">
        <v>89</v>
      </c>
      <c r="B88" s="14">
        <v>10</v>
      </c>
      <c r="C88" cm="1">
        <f t="array" ref="C88">_xlfn.IFS(   COUNTIF($H$2:$H$7,LEFT(A88)) &gt; 0,$I$2,   COUNTIF($H$8:$H$14,LEFT(A88) ) &gt; 0, $I$8,   COUNTIF($H$15:$H$27,LEFT(A88))&gt;0, $I$15)</f>
        <v>0</v>
      </c>
      <c r="D88" s="6">
        <f t="shared" si="2"/>
        <v>4</v>
      </c>
      <c r="E88" s="6">
        <f t="shared" si="3"/>
        <v>40</v>
      </c>
    </row>
    <row r="89" spans="1:5" ht="13" x14ac:dyDescent="0.15">
      <c r="A89" s="2" t="s">
        <v>90</v>
      </c>
      <c r="B89" s="14">
        <v>0.5</v>
      </c>
      <c r="C89" cm="1">
        <f t="array" ref="C89">_xlfn.IFS(   COUNTIF($H$2:$H$7,LEFT(A89)) &gt; 0,$I$2,   COUNTIF($H$8:$H$14,LEFT(A89) ) &gt; 0, $I$8,   COUNTIF($H$15:$H$27,LEFT(A89))&gt;0, $I$15)</f>
        <v>1</v>
      </c>
      <c r="D89" s="6">
        <f t="shared" si="2"/>
        <v>3</v>
      </c>
      <c r="E89" s="6">
        <f t="shared" si="3"/>
        <v>1.5</v>
      </c>
    </row>
    <row r="90" spans="1:5" ht="13" x14ac:dyDescent="0.15">
      <c r="A90" s="2" t="s">
        <v>91</v>
      </c>
      <c r="B90" s="14">
        <v>1</v>
      </c>
      <c r="C90" cm="1">
        <f t="array" ref="C90">_xlfn.IFS(   COUNTIF($H$2:$H$7,LEFT(A90)) &gt; 0,$I$2,   COUNTIF($H$8:$H$14,LEFT(A90) ) &gt; 0, $I$8,   COUNTIF($H$15:$H$27,LEFT(A90))&gt;0, $I$15)</f>
        <v>1</v>
      </c>
      <c r="D90" s="6">
        <f t="shared" si="2"/>
        <v>3</v>
      </c>
      <c r="E90" s="6">
        <f t="shared" si="3"/>
        <v>3</v>
      </c>
    </row>
    <row r="91" spans="1:5" ht="13" x14ac:dyDescent="0.15">
      <c r="A91" s="2" t="s">
        <v>92</v>
      </c>
      <c r="B91" s="14">
        <v>2</v>
      </c>
      <c r="C91" cm="1">
        <f t="array" ref="C91">_xlfn.IFS(   COUNTIF($H$2:$H$7,LEFT(A91)) &gt; 0,$I$2,   COUNTIF($H$8:$H$14,LEFT(A91) ) &gt; 0, $I$8,   COUNTIF($H$15:$H$27,LEFT(A91))&gt;0, $I$15)</f>
        <v>1</v>
      </c>
      <c r="D91" s="6">
        <f t="shared" si="2"/>
        <v>3</v>
      </c>
      <c r="E91" s="6">
        <f t="shared" si="3"/>
        <v>6</v>
      </c>
    </row>
    <row r="92" spans="1:5" ht="13" x14ac:dyDescent="0.15">
      <c r="A92" s="2" t="s">
        <v>93</v>
      </c>
      <c r="B92" s="14">
        <v>3</v>
      </c>
      <c r="C92" cm="1">
        <f t="array" ref="C92">_xlfn.IFS(   COUNTIF($H$2:$H$7,LEFT(A92)) &gt; 0,$I$2,   COUNTIF($H$8:$H$14,LEFT(A92) ) &gt; 0, $I$8,   COUNTIF($H$15:$H$27,LEFT(A92))&gt;0, $I$15)</f>
        <v>1</v>
      </c>
      <c r="D92" s="6">
        <f t="shared" si="2"/>
        <v>3</v>
      </c>
      <c r="E92" s="6">
        <f t="shared" si="3"/>
        <v>9</v>
      </c>
    </row>
    <row r="93" spans="1:5" ht="13" x14ac:dyDescent="0.15">
      <c r="A93" s="2" t="s">
        <v>94</v>
      </c>
      <c r="B93" s="14">
        <v>4</v>
      </c>
      <c r="C93" cm="1">
        <f t="array" ref="C93">_xlfn.IFS(   COUNTIF($H$2:$H$7,LEFT(A93)) &gt; 0,$I$2,   COUNTIF($H$8:$H$14,LEFT(A93) ) &gt; 0, $I$8,   COUNTIF($H$15:$H$27,LEFT(A93))&gt;0, $I$15)</f>
        <v>2</v>
      </c>
      <c r="D93" s="6">
        <f t="shared" si="2"/>
        <v>2</v>
      </c>
      <c r="E93" s="6">
        <f t="shared" si="3"/>
        <v>8</v>
      </c>
    </row>
    <row r="94" spans="1:5" ht="13" x14ac:dyDescent="0.15">
      <c r="A94" s="2" t="s">
        <v>95</v>
      </c>
      <c r="B94" s="14">
        <v>5</v>
      </c>
      <c r="C94" cm="1">
        <f t="array" ref="C94">_xlfn.IFS(   COUNTIF($H$2:$H$7,LEFT(A94)) &gt; 0,$I$2,   COUNTIF($H$8:$H$14,LEFT(A94) ) &gt; 0, $I$8,   COUNTIF($H$15:$H$27,LEFT(A94))&gt;0, $I$15)</f>
        <v>2</v>
      </c>
      <c r="D94" s="6">
        <f t="shared" si="2"/>
        <v>2</v>
      </c>
      <c r="E94" s="6">
        <f t="shared" si="3"/>
        <v>10</v>
      </c>
    </row>
    <row r="95" spans="1:5" ht="13" x14ac:dyDescent="0.15">
      <c r="A95" s="2" t="s">
        <v>96</v>
      </c>
      <c r="B95" s="14">
        <v>6</v>
      </c>
      <c r="C95" cm="1">
        <f t="array" ref="C95">_xlfn.IFS(   COUNTIF($H$2:$H$7,LEFT(A95)) &gt; 0,$I$2,   COUNTIF($H$8:$H$14,LEFT(A95) ) &gt; 0, $I$8,   COUNTIF($H$15:$H$27,LEFT(A95))&gt;0, $I$15)</f>
        <v>2</v>
      </c>
      <c r="D95" s="6">
        <f t="shared" si="2"/>
        <v>2</v>
      </c>
      <c r="E95" s="6">
        <f t="shared" si="3"/>
        <v>12</v>
      </c>
    </row>
    <row r="96" spans="1:5" ht="13" x14ac:dyDescent="0.15">
      <c r="A96" s="2" t="s">
        <v>97</v>
      </c>
      <c r="B96" s="14">
        <v>7</v>
      </c>
      <c r="C96" cm="1">
        <f t="array" ref="C96">_xlfn.IFS(   COUNTIF($H$2:$H$7,LEFT(A96)) &gt; 0,$I$2,   COUNTIF($H$8:$H$14,LEFT(A96) ) &gt; 0, $I$8,   COUNTIF($H$15:$H$27,LEFT(A96))&gt;0, $I$15)</f>
        <v>2</v>
      </c>
      <c r="D96" s="6">
        <f t="shared" si="2"/>
        <v>2</v>
      </c>
      <c r="E96" s="6">
        <f t="shared" si="3"/>
        <v>14</v>
      </c>
    </row>
    <row r="97" spans="1:5" ht="13" x14ac:dyDescent="0.15">
      <c r="A97" s="2" t="s">
        <v>98</v>
      </c>
      <c r="B97" s="14">
        <v>8</v>
      </c>
      <c r="C97" cm="1">
        <f t="array" ref="C97">_xlfn.IFS(   COUNTIF($H$2:$H$7,LEFT(A97)) &gt; 0,$I$2,   COUNTIF($H$8:$H$14,LEFT(A97) ) &gt; 0, $I$8,   COUNTIF($H$15:$H$27,LEFT(A97))&gt;0, $I$15)</f>
        <v>2</v>
      </c>
      <c r="D97" s="6">
        <f t="shared" si="2"/>
        <v>2</v>
      </c>
      <c r="E97" s="6">
        <f t="shared" si="3"/>
        <v>16</v>
      </c>
    </row>
    <row r="98" spans="1:5" ht="13" x14ac:dyDescent="0.15">
      <c r="A98" s="2" t="s">
        <v>99</v>
      </c>
      <c r="B98" s="14">
        <v>9</v>
      </c>
      <c r="C98" cm="1">
        <f t="array" ref="C98">_xlfn.IFS(   COUNTIF($H$2:$H$7,LEFT(A98)) &gt; 0,$I$2,   COUNTIF($H$8:$H$14,LEFT(A98) ) &gt; 0, $I$8,   COUNTIF($H$15:$H$27,LEFT(A98))&gt;0, $I$15)</f>
        <v>2</v>
      </c>
      <c r="D98" s="6">
        <f t="shared" si="2"/>
        <v>2</v>
      </c>
      <c r="E98" s="6">
        <f t="shared" si="3"/>
        <v>18</v>
      </c>
    </row>
    <row r="99" spans="1:5" ht="13" x14ac:dyDescent="0.15">
      <c r="A99" s="2" t="s">
        <v>100</v>
      </c>
      <c r="B99" s="14">
        <v>10</v>
      </c>
      <c r="C99" cm="1">
        <f t="array" ref="C99">_xlfn.IFS(   COUNTIF($H$2:$H$7,LEFT(A99)) &gt; 0,$I$2,   COUNTIF($H$8:$H$14,LEFT(A99) ) &gt; 0, $I$8,   COUNTIF($H$15:$H$27,LEFT(A99))&gt;0, $I$15)</f>
        <v>0</v>
      </c>
      <c r="D99" s="6">
        <f t="shared" si="2"/>
        <v>4</v>
      </c>
      <c r="E99" s="6">
        <f t="shared" si="3"/>
        <v>40</v>
      </c>
    </row>
    <row r="100" spans="1:5" ht="13" x14ac:dyDescent="0.15">
      <c r="A100" s="2" t="s">
        <v>101</v>
      </c>
      <c r="B100" s="14">
        <v>0.5</v>
      </c>
      <c r="C100" cm="1">
        <f t="array" ref="C100">_xlfn.IFS(   COUNTIF($H$2:$H$7,LEFT(A100)) &gt; 0,$I$2,   COUNTIF($H$8:$H$14,LEFT(A100) ) &gt; 0, $I$8,   COUNTIF($H$15:$H$27,LEFT(A100))&gt;0, $I$15)</f>
        <v>0</v>
      </c>
      <c r="D100" s="6">
        <f t="shared" si="2"/>
        <v>4</v>
      </c>
      <c r="E100" s="6">
        <f t="shared" si="3"/>
        <v>2</v>
      </c>
    </row>
    <row r="101" spans="1:5" ht="13" x14ac:dyDescent="0.15">
      <c r="A101" s="2" t="s">
        <v>102</v>
      </c>
      <c r="B101" s="14">
        <v>1</v>
      </c>
      <c r="C101" cm="1">
        <f t="array" ref="C101">_xlfn.IFS(   COUNTIF($H$2:$H$7,LEFT(A101)) &gt; 0,$I$2,   COUNTIF($H$8:$H$14,LEFT(A101) ) &gt; 0, $I$8,   COUNTIF($H$15:$H$27,LEFT(A101))&gt;0, $I$15)</f>
        <v>0</v>
      </c>
      <c r="D101" s="6">
        <f>VLOOKUP(C101,$I$2:$J$15,2)</f>
        <v>4</v>
      </c>
      <c r="E101" s="6">
        <f t="shared" si="3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7"/>
  <sheetViews>
    <sheetView zoomScale="140" zoomScaleNormal="140" workbookViewId="0">
      <selection activeCell="D4" sqref="D4"/>
    </sheetView>
  </sheetViews>
  <sheetFormatPr baseColWidth="10" defaultColWidth="12.6640625" defaultRowHeight="15.75" customHeight="1" x14ac:dyDescent="0.15"/>
  <cols>
    <col min="2" max="2" width="25.33203125" customWidth="1"/>
    <col min="3" max="4" width="20.1640625" customWidth="1"/>
    <col min="5" max="5" width="20.1640625" style="9" customWidth="1"/>
    <col min="6" max="6" width="22.6640625" style="9" customWidth="1"/>
  </cols>
  <sheetData>
    <row r="1" spans="1:28" ht="15.75" customHeight="1" x14ac:dyDescent="0.15">
      <c r="A1" s="1" t="s">
        <v>103</v>
      </c>
      <c r="B1" s="1" t="s">
        <v>104</v>
      </c>
      <c r="C1" s="1" t="s">
        <v>3</v>
      </c>
      <c r="D1" s="1"/>
      <c r="E1" s="8" t="s">
        <v>140</v>
      </c>
      <c r="F1" s="8" t="s">
        <v>139</v>
      </c>
      <c r="G1" s="8" t="s">
        <v>141</v>
      </c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2" t="s">
        <v>105</v>
      </c>
      <c r="B2" s="2">
        <v>55</v>
      </c>
      <c r="C2">
        <v>0</v>
      </c>
      <c r="E2" s="7" t="s">
        <v>107</v>
      </c>
      <c r="F2" s="9" cm="1">
        <f t="array" ref="F2:F6">COUNTIF(A2:A47,$E$2:$E$6)</f>
        <v>11</v>
      </c>
      <c r="G2">
        <f>SUMIFS($B$2:$B$47,$A$2:$A$47,E2)</f>
        <v>555</v>
      </c>
    </row>
    <row r="3" spans="1:28" ht="15.75" customHeight="1" x14ac:dyDescent="0.15">
      <c r="A3" s="2" t="s">
        <v>106</v>
      </c>
      <c r="B3" s="2">
        <v>70</v>
      </c>
      <c r="C3" s="2">
        <v>80</v>
      </c>
      <c r="D3" s="2"/>
      <c r="E3" s="7" t="s">
        <v>106</v>
      </c>
      <c r="F3" s="9">
        <v>14</v>
      </c>
      <c r="G3">
        <f>SUMIFS($B$2:$B$47,$A$2:$A$47,E3)</f>
        <v>755</v>
      </c>
    </row>
    <row r="4" spans="1:28" ht="15.75" customHeight="1" x14ac:dyDescent="0.15">
      <c r="A4" s="2" t="s">
        <v>107</v>
      </c>
      <c r="B4" s="2">
        <v>40</v>
      </c>
      <c r="C4" s="2">
        <v>60</v>
      </c>
      <c r="D4" s="2"/>
      <c r="E4" s="7" t="s">
        <v>105</v>
      </c>
      <c r="F4" s="9">
        <v>11</v>
      </c>
      <c r="G4">
        <f t="shared" ref="G3:G6" si="0">SUMIFS($B$2:$B$47,$A$2:$A$47,E4)</f>
        <v>525</v>
      </c>
    </row>
    <row r="5" spans="1:28" ht="15.75" customHeight="1" x14ac:dyDescent="0.15">
      <c r="A5" s="2" t="s">
        <v>105</v>
      </c>
      <c r="B5" s="2">
        <v>20</v>
      </c>
      <c r="C5" s="2">
        <v>100</v>
      </c>
      <c r="D5" s="2"/>
      <c r="E5" s="7" t="s">
        <v>108</v>
      </c>
      <c r="F5" s="9">
        <v>7</v>
      </c>
      <c r="G5">
        <f t="shared" si="0"/>
        <v>380</v>
      </c>
    </row>
    <row r="6" spans="1:28" ht="15.75" customHeight="1" x14ac:dyDescent="0.15">
      <c r="A6" s="2" t="s">
        <v>108</v>
      </c>
      <c r="B6" s="2">
        <v>90</v>
      </c>
      <c r="C6" s="2">
        <v>30</v>
      </c>
      <c r="D6" s="2"/>
      <c r="E6" s="7" t="s">
        <v>109</v>
      </c>
      <c r="F6" s="9">
        <v>3</v>
      </c>
      <c r="G6">
        <f t="shared" si="0"/>
        <v>160</v>
      </c>
    </row>
    <row r="7" spans="1:28" ht="15.75" customHeight="1" x14ac:dyDescent="0.15">
      <c r="A7" s="2" t="s">
        <v>106</v>
      </c>
      <c r="B7" s="2">
        <v>50</v>
      </c>
      <c r="C7" s="2">
        <v>40</v>
      </c>
      <c r="D7" s="2"/>
      <c r="E7" s="10"/>
    </row>
    <row r="8" spans="1:28" ht="15.75" customHeight="1" x14ac:dyDescent="0.15">
      <c r="A8" s="2" t="s">
        <v>107</v>
      </c>
      <c r="B8" s="2">
        <v>60</v>
      </c>
      <c r="C8" s="2">
        <v>55</v>
      </c>
      <c r="D8" s="2"/>
      <c r="E8" s="10"/>
    </row>
    <row r="9" spans="1:28" ht="15.75" customHeight="1" x14ac:dyDescent="0.15">
      <c r="A9" s="2" t="s">
        <v>105</v>
      </c>
      <c r="B9" s="2">
        <v>45</v>
      </c>
      <c r="C9" s="2">
        <v>0</v>
      </c>
    </row>
    <row r="10" spans="1:28" ht="15.75" customHeight="1" x14ac:dyDescent="0.15">
      <c r="A10" s="2" t="s">
        <v>106</v>
      </c>
      <c r="B10" s="2">
        <v>25</v>
      </c>
      <c r="C10" s="2">
        <v>85</v>
      </c>
      <c r="D10" s="2"/>
      <c r="E10" s="10"/>
    </row>
    <row r="11" spans="1:28" ht="15.75" customHeight="1" x14ac:dyDescent="0.15">
      <c r="A11" s="2" t="s">
        <v>108</v>
      </c>
      <c r="B11" s="2">
        <v>35</v>
      </c>
      <c r="C11" s="2">
        <v>50</v>
      </c>
      <c r="D11" s="2"/>
      <c r="E11" s="10"/>
    </row>
    <row r="12" spans="1:28" ht="15.75" customHeight="1" x14ac:dyDescent="0.15">
      <c r="A12" s="2" t="s">
        <v>109</v>
      </c>
      <c r="B12" s="2">
        <v>60</v>
      </c>
      <c r="C12" s="2">
        <v>95</v>
      </c>
      <c r="D12" s="2"/>
      <c r="E12" s="10"/>
    </row>
    <row r="13" spans="1:28" ht="15.75" customHeight="1" x14ac:dyDescent="0.15">
      <c r="A13" s="2" t="s">
        <v>107</v>
      </c>
      <c r="B13" s="2">
        <v>80</v>
      </c>
      <c r="C13" s="2">
        <v>0</v>
      </c>
    </row>
    <row r="14" spans="1:28" ht="15.75" customHeight="1" x14ac:dyDescent="0.15">
      <c r="A14" s="2" t="s">
        <v>106</v>
      </c>
      <c r="B14" s="2">
        <v>40</v>
      </c>
      <c r="C14" s="2">
        <v>45</v>
      </c>
      <c r="D14" s="2"/>
      <c r="E14" s="10"/>
    </row>
    <row r="15" spans="1:28" ht="15.75" customHeight="1" x14ac:dyDescent="0.15">
      <c r="A15" s="2" t="s">
        <v>105</v>
      </c>
      <c r="B15" s="2">
        <v>65</v>
      </c>
      <c r="C15" s="2">
        <v>65</v>
      </c>
      <c r="D15" s="2"/>
      <c r="E15" s="10"/>
    </row>
    <row r="16" spans="1:28" ht="15.75" customHeight="1" x14ac:dyDescent="0.15">
      <c r="A16" s="2" t="s">
        <v>107</v>
      </c>
      <c r="B16" s="2">
        <v>55</v>
      </c>
      <c r="C16" s="2">
        <v>30</v>
      </c>
      <c r="D16" s="2"/>
      <c r="E16" s="10"/>
    </row>
    <row r="17" spans="1:6" ht="15.75" customHeight="1" x14ac:dyDescent="0.15">
      <c r="A17" s="2" t="s">
        <v>108</v>
      </c>
      <c r="B17" s="2">
        <v>70</v>
      </c>
      <c r="C17" s="2">
        <v>0</v>
      </c>
      <c r="E17" s="8" t="s">
        <v>143</v>
      </c>
      <c r="F17" s="8" t="s">
        <v>142</v>
      </c>
    </row>
    <row r="18" spans="1:6" ht="15.75" customHeight="1" x14ac:dyDescent="0.15">
      <c r="A18" s="2" t="s">
        <v>106</v>
      </c>
      <c r="B18" s="2">
        <v>45</v>
      </c>
      <c r="C18" s="2">
        <v>80</v>
      </c>
      <c r="D18" s="2"/>
      <c r="E18" s="10">
        <v>80</v>
      </c>
    </row>
    <row r="19" spans="1:6" ht="15.75" customHeight="1" x14ac:dyDescent="0.15">
      <c r="A19" s="2" t="s">
        <v>105</v>
      </c>
      <c r="B19" s="2">
        <v>25</v>
      </c>
      <c r="C19" s="2">
        <v>60</v>
      </c>
      <c r="D19" s="2"/>
      <c r="E19" s="10"/>
    </row>
    <row r="20" spans="1:6" ht="15.75" customHeight="1" x14ac:dyDescent="0.15">
      <c r="A20" s="2" t="s">
        <v>106</v>
      </c>
      <c r="B20" s="2">
        <v>35</v>
      </c>
      <c r="C20" s="2">
        <v>0</v>
      </c>
      <c r="E20" s="11" t="s">
        <v>106</v>
      </c>
      <c r="F20" s="9">
        <f>SUMIFS(C2:C47,A2:A47,E20,B2:B47,"&gt;"&amp;E18)</f>
        <v>75</v>
      </c>
    </row>
    <row r="21" spans="1:6" ht="15.75" customHeight="1" x14ac:dyDescent="0.15">
      <c r="A21" s="2" t="s">
        <v>107</v>
      </c>
      <c r="B21" s="2">
        <v>60</v>
      </c>
      <c r="C21" s="2">
        <v>30</v>
      </c>
      <c r="D21" s="2"/>
      <c r="E21" s="10"/>
    </row>
    <row r="22" spans="1:6" ht="15.75" customHeight="1" x14ac:dyDescent="0.15">
      <c r="A22" s="2" t="s">
        <v>105</v>
      </c>
      <c r="B22" s="2">
        <v>70</v>
      </c>
      <c r="C22" s="2">
        <v>40</v>
      </c>
      <c r="D22" s="2"/>
      <c r="E22" s="10"/>
    </row>
    <row r="23" spans="1:6" ht="15.75" customHeight="1" x14ac:dyDescent="0.15">
      <c r="A23" s="2" t="s">
        <v>106</v>
      </c>
      <c r="B23" s="2">
        <v>45</v>
      </c>
      <c r="C23" s="2">
        <v>55</v>
      </c>
      <c r="D23" s="2"/>
      <c r="E23" s="10"/>
    </row>
    <row r="24" spans="1:6" ht="15.75" customHeight="1" x14ac:dyDescent="0.15">
      <c r="A24" s="2" t="s">
        <v>108</v>
      </c>
      <c r="B24" s="2">
        <v>25</v>
      </c>
      <c r="C24" s="2">
        <v>70</v>
      </c>
      <c r="D24" s="2"/>
      <c r="E24" s="10"/>
    </row>
    <row r="25" spans="1:6" ht="15.75" customHeight="1" x14ac:dyDescent="0.15">
      <c r="A25" s="2" t="s">
        <v>109</v>
      </c>
      <c r="B25" s="2">
        <v>35</v>
      </c>
      <c r="C25" s="2">
        <v>0</v>
      </c>
    </row>
    <row r="26" spans="1:6" ht="15.75" customHeight="1" x14ac:dyDescent="0.15">
      <c r="A26" s="2" t="s">
        <v>107</v>
      </c>
      <c r="B26" s="2">
        <v>60</v>
      </c>
      <c r="C26" s="2">
        <v>50</v>
      </c>
      <c r="D26" s="2"/>
      <c r="E26" s="10"/>
    </row>
    <row r="27" spans="1:6" ht="15.75" customHeight="1" x14ac:dyDescent="0.15">
      <c r="A27" s="2" t="s">
        <v>106</v>
      </c>
      <c r="B27" s="2">
        <v>80</v>
      </c>
      <c r="C27" s="2">
        <v>95</v>
      </c>
      <c r="D27" s="2"/>
      <c r="E27" s="10"/>
    </row>
    <row r="28" spans="1:6" ht="15.75" customHeight="1" x14ac:dyDescent="0.15">
      <c r="A28" s="2" t="s">
        <v>105</v>
      </c>
      <c r="B28" s="2">
        <v>40</v>
      </c>
      <c r="C28" s="2">
        <v>75</v>
      </c>
      <c r="D28" s="2"/>
      <c r="E28" s="10"/>
    </row>
    <row r="29" spans="1:6" ht="15.75" customHeight="1" x14ac:dyDescent="0.15">
      <c r="A29" s="2" t="s">
        <v>107</v>
      </c>
      <c r="B29" s="2">
        <v>65</v>
      </c>
      <c r="C29" s="2">
        <v>45</v>
      </c>
      <c r="D29" s="2"/>
      <c r="E29" s="10"/>
    </row>
    <row r="30" spans="1:6" ht="15.75" customHeight="1" x14ac:dyDescent="0.15">
      <c r="A30" s="2" t="s">
        <v>106</v>
      </c>
      <c r="B30" s="2">
        <v>55</v>
      </c>
      <c r="C30" s="2">
        <v>65</v>
      </c>
      <c r="D30" s="2"/>
      <c r="E30" s="10"/>
    </row>
    <row r="31" spans="1:6" ht="15.75" customHeight="1" x14ac:dyDescent="0.15">
      <c r="A31" s="2" t="s">
        <v>108</v>
      </c>
      <c r="B31" s="2">
        <v>70</v>
      </c>
      <c r="C31" s="2">
        <v>30</v>
      </c>
      <c r="D31" s="2"/>
      <c r="E31" s="10"/>
    </row>
    <row r="32" spans="1:6" ht="15.75" customHeight="1" x14ac:dyDescent="0.15">
      <c r="A32" s="2" t="s">
        <v>105</v>
      </c>
      <c r="B32" s="2">
        <v>45</v>
      </c>
      <c r="C32" s="2">
        <v>0</v>
      </c>
    </row>
    <row r="33" spans="1:5" ht="15.75" customHeight="1" x14ac:dyDescent="0.15">
      <c r="A33" s="2" t="s">
        <v>106</v>
      </c>
      <c r="B33" s="2">
        <v>25</v>
      </c>
      <c r="C33" s="2">
        <v>80</v>
      </c>
      <c r="D33" s="2"/>
      <c r="E33" s="10"/>
    </row>
    <row r="34" spans="1:5" ht="15.75" customHeight="1" x14ac:dyDescent="0.15">
      <c r="A34" s="2" t="s">
        <v>107</v>
      </c>
      <c r="B34" s="2">
        <v>35</v>
      </c>
      <c r="C34" s="2">
        <v>60</v>
      </c>
      <c r="D34" s="2"/>
      <c r="E34" s="10"/>
    </row>
    <row r="35" spans="1:5" ht="15.75" customHeight="1" x14ac:dyDescent="0.15">
      <c r="A35" s="2" t="s">
        <v>105</v>
      </c>
      <c r="B35" s="2">
        <v>60</v>
      </c>
      <c r="C35" s="2">
        <v>100</v>
      </c>
      <c r="D35" s="2"/>
      <c r="E35" s="10"/>
    </row>
    <row r="36" spans="1:5" ht="15.75" customHeight="1" x14ac:dyDescent="0.15">
      <c r="A36" s="2" t="s">
        <v>106</v>
      </c>
      <c r="B36" s="2">
        <v>80</v>
      </c>
      <c r="C36" s="2">
        <v>30</v>
      </c>
      <c r="D36" s="2"/>
      <c r="E36" s="10"/>
    </row>
    <row r="37" spans="1:5" ht="15.75" customHeight="1" x14ac:dyDescent="0.15">
      <c r="A37" s="2" t="s">
        <v>108</v>
      </c>
      <c r="B37" s="2">
        <v>40</v>
      </c>
      <c r="C37" s="2">
        <v>0</v>
      </c>
    </row>
    <row r="38" spans="1:5" ht="15.75" customHeight="1" x14ac:dyDescent="0.15">
      <c r="A38" s="2" t="s">
        <v>109</v>
      </c>
      <c r="B38" s="2">
        <v>65</v>
      </c>
      <c r="C38" s="2">
        <v>55</v>
      </c>
      <c r="D38" s="2"/>
      <c r="E38" s="10"/>
    </row>
    <row r="39" spans="1:5" ht="15.75" customHeight="1" x14ac:dyDescent="0.15">
      <c r="A39" s="2" t="s">
        <v>107</v>
      </c>
      <c r="B39" s="2">
        <v>55</v>
      </c>
      <c r="C39" s="2">
        <v>70</v>
      </c>
      <c r="D39" s="2"/>
      <c r="E39" s="10"/>
    </row>
    <row r="40" spans="1:5" ht="15.75" customHeight="1" x14ac:dyDescent="0.15">
      <c r="A40" s="2" t="s">
        <v>106</v>
      </c>
      <c r="B40" s="2">
        <v>70</v>
      </c>
      <c r="C40" s="2">
        <v>85</v>
      </c>
      <c r="D40" s="2"/>
      <c r="E40" s="10"/>
    </row>
    <row r="41" spans="1:5" ht="15.75" customHeight="1" x14ac:dyDescent="0.15">
      <c r="A41" s="2" t="s">
        <v>105</v>
      </c>
      <c r="B41" s="2">
        <v>40</v>
      </c>
      <c r="C41" s="2">
        <v>50</v>
      </c>
      <c r="D41" s="2"/>
      <c r="E41" s="10"/>
    </row>
    <row r="42" spans="1:5" ht="15.75" customHeight="1" x14ac:dyDescent="0.15">
      <c r="A42" s="2" t="s">
        <v>107</v>
      </c>
      <c r="B42" s="2">
        <v>20</v>
      </c>
      <c r="C42" s="2">
        <v>95</v>
      </c>
      <c r="D42" s="2"/>
      <c r="E42" s="10"/>
    </row>
    <row r="43" spans="1:5" ht="15.75" customHeight="1" x14ac:dyDescent="0.15">
      <c r="A43" s="2" t="s">
        <v>106</v>
      </c>
      <c r="B43" s="2">
        <v>90</v>
      </c>
      <c r="C43" s="2">
        <v>75</v>
      </c>
      <c r="D43" s="2"/>
      <c r="E43" s="10"/>
    </row>
    <row r="44" spans="1:5" ht="15.75" customHeight="1" x14ac:dyDescent="0.15">
      <c r="A44" s="2" t="s">
        <v>108</v>
      </c>
      <c r="B44" s="2">
        <v>50</v>
      </c>
      <c r="C44" s="2">
        <v>45</v>
      </c>
      <c r="D44" s="2"/>
      <c r="E44" s="10"/>
    </row>
    <row r="45" spans="1:5" ht="13" x14ac:dyDescent="0.15">
      <c r="A45" s="2" t="s">
        <v>105</v>
      </c>
      <c r="B45" s="2">
        <v>60</v>
      </c>
      <c r="C45" s="2">
        <v>65</v>
      </c>
      <c r="D45" s="2"/>
      <c r="E45" s="10"/>
    </row>
    <row r="46" spans="1:5" ht="13" x14ac:dyDescent="0.15">
      <c r="A46" s="2" t="s">
        <v>106</v>
      </c>
      <c r="B46" s="2">
        <v>45</v>
      </c>
      <c r="C46" s="2">
        <v>0</v>
      </c>
    </row>
    <row r="47" spans="1:5" ht="13" x14ac:dyDescent="0.15">
      <c r="A47" s="2" t="s">
        <v>107</v>
      </c>
      <c r="B47" s="2">
        <v>25</v>
      </c>
      <c r="C47" s="2">
        <v>0</v>
      </c>
    </row>
  </sheetData>
  <autoFilter ref="A1:C47" xr:uid="{00000000-0001-0000-0100-000000000000}"/>
  <dataValidations disablePrompts="1" count="1">
    <dataValidation type="list" showInputMessage="1" showErrorMessage="1" errorTitle="Errore" error="Frutto non disponibile" promptTitle="Valore" prompt="Inserisci Frutto" sqref="E20" xr:uid="{E1E52FBF-7BB2-4B42-A02E-378F2DBDB0DB}">
      <formula1>$E$2:$E$6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Parcheggio</vt:lpstr>
      <vt:lpstr>Frutta</vt:lpstr>
      <vt:lpstr>presente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napa</cp:lastModifiedBy>
  <dcterms:created xsi:type="dcterms:W3CDTF">2024-10-02T07:55:11Z</dcterms:created>
  <dcterms:modified xsi:type="dcterms:W3CDTF">2024-10-03T13:33:14Z</dcterms:modified>
</cp:coreProperties>
</file>