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\Desktop\praca_semestralna\Lab4\"/>
    </mc:Choice>
  </mc:AlternateContent>
  <xr:revisionPtr revIDLastSave="0" documentId="13_ncr:1_{C9403F60-D43C-4D9C-9643-BFEE590E602F}" xr6:coauthVersionLast="38" xr6:coauthVersionMax="38" xr10:uidLastSave="{00000000-0000-0000-0000-000000000000}"/>
  <bookViews>
    <workbookView xWindow="1872" yWindow="0" windowWidth="22104" windowHeight="9648" xr2:uid="{26B58C87-1482-4D64-81D9-98611AC0109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C14" i="1"/>
  <c r="C13" i="1"/>
  <c r="C12" i="1"/>
  <c r="C11" i="1"/>
  <c r="C10" i="1"/>
  <c r="C9" i="1"/>
  <c r="C8" i="1"/>
  <c r="C7" i="1"/>
  <c r="C6" i="1"/>
  <c r="C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<sst xmlns="http://schemas.openxmlformats.org/spreadsheetml/2006/main" count="14" uniqueCount="7">
  <si>
    <t>lab4</t>
  </si>
  <si>
    <t>zad1</t>
  </si>
  <si>
    <t>h</t>
  </si>
  <si>
    <t>zad2</t>
  </si>
  <si>
    <t>zad3</t>
  </si>
  <si>
    <t>x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</si>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</sst>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błędu w zależności od liczby węzłów (skala log-log)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113757655293089"/>
                  <c:y val="0.20728783902012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Arkusz1!$A$5:$A$14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Arkusz1!$B$5:$B$14</c:f>
              <c:numCache>
                <c:formatCode>General</c:formatCode>
                <c:ptCount val="10"/>
                <c:pt idx="0">
                  <c:v>3.6434999999999999E-4</c:v>
                </c:pt>
                <c:pt idx="1">
                  <c:v>6.5347999999999998E-5</c:v>
                </c:pt>
                <c:pt idx="2">
                  <c:v>1.7010000000000001E-5</c:v>
                </c:pt>
                <c:pt idx="3">
                  <c:v>7.6611000000000002E-6</c:v>
                </c:pt>
                <c:pt idx="4">
                  <c:v>4.3378999999999996E-6</c:v>
                </c:pt>
                <c:pt idx="5">
                  <c:v>1.9408000000000001E-6</c:v>
                </c:pt>
                <c:pt idx="6">
                  <c:v>7.0241999999999996E-7</c:v>
                </c:pt>
                <c:pt idx="7">
                  <c:v>1.7631E-7</c:v>
                </c:pt>
                <c:pt idx="8">
                  <c:v>7.8458E-8</c:v>
                </c:pt>
                <c:pt idx="9">
                  <c:v>4.4161000000000001E-8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6-4D81-9BD1-FF64FB37A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08976"/>
        <c:axId val="406871600"/>
      </c:scatterChart>
      <c:valAx>
        <c:axId val="496608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6871600"/>
        <c:crosses val="autoZero"/>
        <c:crossBetween val="midCat"/>
      </c:valAx>
      <c:valAx>
        <c:axId val="406871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6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026312335958005"/>
                  <c:y val="5.8009988334791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Arkusz1!$C$5:$C$14</c:f>
              <c:numCache>
                <c:formatCode>General</c:formatCode>
                <c:ptCount val="10"/>
                <c:pt idx="0">
                  <c:v>5.7874524760689217E-2</c:v>
                </c:pt>
                <c:pt idx="1">
                  <c:v>2.4485375860291592E-2</c:v>
                </c:pt>
                <c:pt idx="2">
                  <c:v>1.2482740634658459E-2</c:v>
                </c:pt>
                <c:pt idx="3">
                  <c:v>8.3765759522050186E-3</c:v>
                </c:pt>
                <c:pt idx="4">
                  <c:v>6.3031660630453604E-3</c:v>
                </c:pt>
                <c:pt idx="5">
                  <c:v>4.2160249825667637E-3</c:v>
                </c:pt>
                <c:pt idx="6">
                  <c:v>2.5363337544525156E-3</c:v>
                </c:pt>
                <c:pt idx="7">
                  <c:v>1.2706981484382862E-3</c:v>
                </c:pt>
                <c:pt idx="8">
                  <c:v>8.47696101687858E-4</c:v>
                </c:pt>
                <c:pt idx="9">
                  <c:v>6.3598378857900235E-4</c:v>
                </c:pt>
              </c:numCache>
            </c:numRef>
          </c:xVal>
          <c:yVal>
            <c:numRef>
              <c:f>Arkusz1!$D$5:$D$14</c:f>
              <c:numCache>
                <c:formatCode>General</c:formatCode>
                <c:ptCount val="10"/>
                <c:pt idx="0">
                  <c:v>3.4725999999999999E-5</c:v>
                </c:pt>
                <c:pt idx="1">
                  <c:v>6.3203000000000003E-6</c:v>
                </c:pt>
                <c:pt idx="2">
                  <c:v>1.6462E-6</c:v>
                </c:pt>
                <c:pt idx="3">
                  <c:v>7.4165999999999999E-7</c:v>
                </c:pt>
                <c:pt idx="4">
                  <c:v>4.2005000000000001E-7</c:v>
                </c:pt>
                <c:pt idx="5">
                  <c:v>1.8797999999999999E-7</c:v>
                </c:pt>
                <c:pt idx="6">
                  <c:v>6.8040000000000006E-8</c:v>
                </c:pt>
                <c:pt idx="7">
                  <c:v>1.7077999999999999E-8</c:v>
                </c:pt>
                <c:pt idx="8">
                  <c:v>1.707E-8</c:v>
                </c:pt>
                <c:pt idx="9">
                  <c:v>4.2731999999999997E-9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D-4C06-A122-CD8E8667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08912"/>
        <c:axId val="510107280"/>
      </c:scatterChart>
      <c:valAx>
        <c:axId val="511808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107280"/>
        <c:crosses val="autoZero"/>
        <c:crossBetween val="midCat"/>
      </c:valAx>
      <c:valAx>
        <c:axId val="510107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8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4362423447069118E-2"/>
                  <c:y val="-8.95088134053788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Arkusz1!$E$5:$E$14</c:f>
              <c:numCache>
                <c:formatCode>General</c:formatCode>
                <c:ptCount val="10"/>
                <c:pt idx="0">
                  <c:v>9.0909090909090912E-2</c:v>
                </c:pt>
                <c:pt idx="1">
                  <c:v>3.8461538461538464E-2</c:v>
                </c:pt>
                <c:pt idx="2">
                  <c:v>1.9607843137254902E-2</c:v>
                </c:pt>
                <c:pt idx="3">
                  <c:v>1.3157894736842105E-2</c:v>
                </c:pt>
                <c:pt idx="4">
                  <c:v>9.9009900990099011E-3</c:v>
                </c:pt>
                <c:pt idx="5">
                  <c:v>6.6225165562913907E-3</c:v>
                </c:pt>
                <c:pt idx="6">
                  <c:v>3.9840637450199202E-3</c:v>
                </c:pt>
                <c:pt idx="7">
                  <c:v>1.996007984031936E-3</c:v>
                </c:pt>
                <c:pt idx="8">
                  <c:v>1.3315579227696406E-3</c:v>
                </c:pt>
                <c:pt idx="9">
                  <c:v>9.99000999000999E-4</c:v>
                </c:pt>
              </c:numCache>
            </c:numRef>
          </c:xVal>
          <c:yVal>
            <c:numRef>
              <c:f>Arkusz1!$F$5:$F$14</c:f>
              <c:numCache>
                <c:formatCode>0.00E+00</c:formatCode>
                <c:ptCount val="10"/>
                <c:pt idx="0">
                  <c:v>1.3878000000000001E-16</c:v>
                </c:pt>
                <c:pt idx="1">
                  <c:v>3.0530999999999998E-16</c:v>
                </c:pt>
                <c:pt idx="2">
                  <c:v>2.3869999999999999E-15</c:v>
                </c:pt>
                <c:pt idx="3">
                  <c:v>1.7763999999999998E-15</c:v>
                </c:pt>
                <c:pt idx="4">
                  <c:v>2.9697999999999999E-15</c:v>
                </c:pt>
                <c:pt idx="5">
                  <c:v>6.2172000000000001E-15</c:v>
                </c:pt>
                <c:pt idx="6">
                  <c:v>3.8664000000000002E-14</c:v>
                </c:pt>
                <c:pt idx="7">
                  <c:v>1.035E-13</c:v>
                </c:pt>
                <c:pt idx="8">
                  <c:v>1.2043E-13</c:v>
                </c:pt>
                <c:pt idx="9">
                  <c:v>5.8036999999999998E-13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D2-8653-CE4567DDE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29296"/>
        <c:axId val="628962272"/>
      </c:scatterChart>
      <c:valAx>
        <c:axId val="405429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962272"/>
        <c:crosses val="autoZero"/>
        <c:crossBetween val="midCat"/>
      </c:valAx>
      <c:valAx>
        <c:axId val="628962272"/>
        <c:scaling>
          <c:logBase val="10"/>
          <c:orientation val="minMax"/>
          <c:max val="1.0000000000000006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4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14152</xdr:colOff>
      <xdr:row>1</xdr:row>
      <xdr:rowOff>3810</xdr:rowOff>
    </xdr:from>
    <xdr:to>
      <xdr:col>30</xdr:col>
      <xdr:colOff>29392</xdr:colOff>
      <xdr:row>22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7198F4B-5D77-40CF-8032-47EE5F135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21770</xdr:colOff>
      <xdr:row>23</xdr:row>
      <xdr:rowOff>32658</xdr:rowOff>
    </xdr:from>
    <xdr:to>
      <xdr:col>30</xdr:col>
      <xdr:colOff>21771</xdr:colOff>
      <xdr:row>44</xdr:row>
      <xdr:rowOff>10886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D8506AA-DAF1-42D8-9F50-193A4AE9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7194</xdr:colOff>
      <xdr:row>1</xdr:row>
      <xdr:rowOff>5584</xdr:rowOff>
    </xdr:from>
    <xdr:to>
      <xdr:col>18</xdr:col>
      <xdr:colOff>22860</xdr:colOff>
      <xdr:row>21</xdr:row>
      <xdr:rowOff>167639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B5CB8D5-6679-45F0-9770-7EE871182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D1B-E62D-4220-A47B-CC7FC58E47C6}">
  <dimension ref="A1:S22"/>
  <sheetViews>
    <sheetView tabSelected="1" zoomScale="85" zoomScaleNormal="85" workbookViewId="0">
      <selection activeCell="G2" sqref="G2"/>
    </sheetView>
  </sheetViews>
  <sheetFormatPr defaultRowHeight="14.4" x14ac:dyDescent="0.3"/>
  <cols>
    <col min="2" max="2" width="12" bestFit="1" customWidth="1"/>
    <col min="4" max="4" width="12" bestFit="1" customWidth="1"/>
    <col min="6" max="6" width="8.88671875" customWidth="1"/>
  </cols>
  <sheetData>
    <row r="1" spans="1:19" x14ac:dyDescent="0.3">
      <c r="A1" t="s">
        <v>0</v>
      </c>
    </row>
    <row r="2" spans="1:19" x14ac:dyDescent="0.3">
      <c r="G2" t="s">
        <v>5</v>
      </c>
      <c r="S2" t="s">
        <v>5</v>
      </c>
    </row>
    <row r="3" spans="1:19" x14ac:dyDescent="0.3">
      <c r="A3" t="s">
        <v>1</v>
      </c>
      <c r="C3" t="s">
        <v>3</v>
      </c>
      <c r="E3" t="s">
        <v>4</v>
      </c>
    </row>
    <row r="4" spans="1:19" x14ac:dyDescent="0.3">
      <c r="A4" t="s">
        <v>2</v>
      </c>
      <c r="B4" t="s">
        <v>6</v>
      </c>
      <c r="C4" t="s">
        <v>2</v>
      </c>
      <c r="D4" t="s">
        <v>6</v>
      </c>
      <c r="E4" t="s">
        <v>2</v>
      </c>
      <c r="F4" t="s">
        <v>6</v>
      </c>
    </row>
    <row r="5" spans="1:19" x14ac:dyDescent="0.3">
      <c r="A5">
        <f>1/(10+1)</f>
        <v>9.0909090909090912E-2</v>
      </c>
      <c r="B5">
        <v>3.6434999999999999E-4</v>
      </c>
      <c r="C5">
        <f>((2/PI())/(10+1))</f>
        <v>5.7874524760689217E-2</v>
      </c>
      <c r="D5">
        <v>3.4725999999999999E-5</v>
      </c>
      <c r="E5">
        <f>1/(10+1)</f>
        <v>9.0909090909090912E-2</v>
      </c>
      <c r="F5" s="1">
        <v>1.3878000000000001E-16</v>
      </c>
    </row>
    <row r="6" spans="1:19" x14ac:dyDescent="0.3">
      <c r="A6">
        <f>1/(25+1)</f>
        <v>3.8461538461538464E-2</v>
      </c>
      <c r="B6">
        <v>6.5347999999999998E-5</v>
      </c>
      <c r="C6">
        <f>((2/PI())/(25+1))</f>
        <v>2.4485375860291592E-2</v>
      </c>
      <c r="D6">
        <v>6.3203000000000003E-6</v>
      </c>
      <c r="E6">
        <f>1/(25+1)</f>
        <v>3.8461538461538464E-2</v>
      </c>
      <c r="F6" s="1">
        <v>3.0530999999999998E-16</v>
      </c>
    </row>
    <row r="7" spans="1:19" x14ac:dyDescent="0.3">
      <c r="A7">
        <f>1/(50+1)</f>
        <v>1.9607843137254902E-2</v>
      </c>
      <c r="B7">
        <v>1.7010000000000001E-5</v>
      </c>
      <c r="C7">
        <f>((2/PI())/(50+1))</f>
        <v>1.2482740634658459E-2</v>
      </c>
      <c r="D7">
        <v>1.6462E-6</v>
      </c>
      <c r="E7">
        <f>1/(50+1)</f>
        <v>1.9607843137254902E-2</v>
      </c>
      <c r="F7" s="1">
        <v>2.3869999999999999E-15</v>
      </c>
    </row>
    <row r="8" spans="1:19" x14ac:dyDescent="0.3">
      <c r="A8">
        <f>1/(75+1)</f>
        <v>1.3157894736842105E-2</v>
      </c>
      <c r="B8">
        <v>7.6611000000000002E-6</v>
      </c>
      <c r="C8">
        <f>((2/PI())/(75+1))</f>
        <v>8.3765759522050186E-3</v>
      </c>
      <c r="D8">
        <v>7.4165999999999999E-7</v>
      </c>
      <c r="E8">
        <f>1/(75+1)</f>
        <v>1.3157894736842105E-2</v>
      </c>
      <c r="F8" s="1">
        <v>1.7763999999999998E-15</v>
      </c>
    </row>
    <row r="9" spans="1:19" x14ac:dyDescent="0.3">
      <c r="A9">
        <f>1/(100+1)</f>
        <v>9.9009900990099011E-3</v>
      </c>
      <c r="B9">
        <v>4.3378999999999996E-6</v>
      </c>
      <c r="C9">
        <f>((2/PI())/(100+1))</f>
        <v>6.3031660630453604E-3</v>
      </c>
      <c r="D9">
        <v>4.2005000000000001E-7</v>
      </c>
      <c r="E9">
        <f>1/(100+1)</f>
        <v>9.9009900990099011E-3</v>
      </c>
      <c r="F9" s="1">
        <v>2.9697999999999999E-15</v>
      </c>
    </row>
    <row r="10" spans="1:19" x14ac:dyDescent="0.3">
      <c r="A10">
        <f>1/(150+1)</f>
        <v>6.6225165562913907E-3</v>
      </c>
      <c r="B10">
        <v>1.9408000000000001E-6</v>
      </c>
      <c r="C10">
        <f>((2/PI())/(150+1))</f>
        <v>4.2160249825667637E-3</v>
      </c>
      <c r="D10">
        <v>1.8797999999999999E-7</v>
      </c>
      <c r="E10">
        <f>1/(150+1)</f>
        <v>6.6225165562913907E-3</v>
      </c>
      <c r="F10" s="1">
        <v>6.2172000000000001E-15</v>
      </c>
    </row>
    <row r="11" spans="1:19" x14ac:dyDescent="0.3">
      <c r="A11">
        <f>1/(250+1)</f>
        <v>3.9840637450199202E-3</v>
      </c>
      <c r="B11">
        <v>7.0241999999999996E-7</v>
      </c>
      <c r="C11">
        <f>((2/PI())/(250+1))</f>
        <v>2.5363337544525156E-3</v>
      </c>
      <c r="D11">
        <v>6.8040000000000006E-8</v>
      </c>
      <c r="E11">
        <f>1/(250+1)</f>
        <v>3.9840637450199202E-3</v>
      </c>
      <c r="F11" s="1">
        <v>3.8664000000000002E-14</v>
      </c>
    </row>
    <row r="12" spans="1:19" x14ac:dyDescent="0.3">
      <c r="A12">
        <f>1/(500+1)</f>
        <v>1.996007984031936E-3</v>
      </c>
      <c r="B12">
        <v>1.7631E-7</v>
      </c>
      <c r="C12">
        <f>((2/PI())/(500+1))</f>
        <v>1.2706981484382862E-3</v>
      </c>
      <c r="D12">
        <v>1.7077999999999999E-8</v>
      </c>
      <c r="E12">
        <f>1/(500+1)</f>
        <v>1.996007984031936E-3</v>
      </c>
      <c r="F12" s="1">
        <v>1.035E-13</v>
      </c>
    </row>
    <row r="13" spans="1:19" x14ac:dyDescent="0.3">
      <c r="A13">
        <f>1/(750+1)</f>
        <v>1.3315579227696406E-3</v>
      </c>
      <c r="B13">
        <v>7.8458E-8</v>
      </c>
      <c r="C13">
        <f>((2/PI())/(750+1))</f>
        <v>8.47696101687858E-4</v>
      </c>
      <c r="D13">
        <v>1.707E-8</v>
      </c>
      <c r="E13">
        <f>1/(750+1)</f>
        <v>1.3315579227696406E-3</v>
      </c>
      <c r="F13" s="1">
        <v>1.2043E-13</v>
      </c>
    </row>
    <row r="14" spans="1:19" x14ac:dyDescent="0.3">
      <c r="A14">
        <f>1/(1000+1)</f>
        <v>9.99000999000999E-4</v>
      </c>
      <c r="B14">
        <v>4.4161000000000001E-8</v>
      </c>
      <c r="C14">
        <f>((2/PI())/(1000+1))</f>
        <v>6.3598378857900235E-4</v>
      </c>
      <c r="D14">
        <v>4.2731999999999997E-9</v>
      </c>
      <c r="E14">
        <f>1/(1000+1)</f>
        <v>9.99000999000999E-4</v>
      </c>
      <c r="F14" s="1">
        <v>5.8036999999999998E-13</v>
      </c>
    </row>
    <row r="22" spans="7:19" x14ac:dyDescent="0.3">
      <c r="G22" t="s">
        <v>5</v>
      </c>
      <c r="S2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Talarski</dc:creator>
  <cp:lastModifiedBy>Mateusz Talarski</cp:lastModifiedBy>
  <dcterms:created xsi:type="dcterms:W3CDTF">2018-11-25T08:56:04Z</dcterms:created>
  <dcterms:modified xsi:type="dcterms:W3CDTF">2018-11-25T10:43:07Z</dcterms:modified>
</cp:coreProperties>
</file>