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ed\MRSy-master\Lab4\"/>
    </mc:Choice>
  </mc:AlternateContent>
  <bookViews>
    <workbookView xWindow="930" yWindow="0" windowWidth="2787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E14" i="1"/>
  <c r="E13" i="1"/>
  <c r="E12" i="1"/>
  <c r="E11" i="1"/>
  <c r="E10" i="1"/>
  <c r="E9" i="1"/>
  <c r="E8" i="1"/>
  <c r="E7" i="1"/>
  <c r="E6" i="1"/>
  <c r="E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<sst xmlns="http://schemas.openxmlformats.org/spreadsheetml/2006/main" count="29" uniqueCount="11">
  <si>
    <t>lab4</t>
  </si>
  <si>
    <t>zad1</t>
  </si>
  <si>
    <t>h</t>
  </si>
  <si>
    <t>zad2</t>
  </si>
  <si>
    <t>zad3</t>
  </si>
  <si>
    <t>x</t>
  </si>
  <si>
    <t>error</t>
  </si>
  <si>
    <t>zad4_1</t>
  </si>
  <si>
    <t>zad4_2</t>
  </si>
  <si>
    <t>zad4_3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</si>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</sst>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błędu w zależności od liczby węzłów (skala log-log)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515102366495526"/>
                  <c:y val="0.43147183525136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Arkusz1!$B$5:$B$14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Arkusz1!$C$5:$C$14</c:f>
              <c:numCache>
                <c:formatCode>0.000E+00</c:formatCode>
                <c:ptCount val="10"/>
                <c:pt idx="0">
                  <c:v>3.6434999999999999E-4</c:v>
                </c:pt>
                <c:pt idx="1">
                  <c:v>6.5347999999999998E-5</c:v>
                </c:pt>
                <c:pt idx="2">
                  <c:v>1.7010000000000001E-5</c:v>
                </c:pt>
                <c:pt idx="3">
                  <c:v>7.6611000000000002E-6</c:v>
                </c:pt>
                <c:pt idx="4">
                  <c:v>4.3378999999999996E-6</c:v>
                </c:pt>
                <c:pt idx="5">
                  <c:v>1.9408000000000001E-6</c:v>
                </c:pt>
                <c:pt idx="6">
                  <c:v>7.0241999999999996E-7</c:v>
                </c:pt>
                <c:pt idx="7">
                  <c:v>1.7631E-7</c:v>
                </c:pt>
                <c:pt idx="8">
                  <c:v>7.8458E-8</c:v>
                </c:pt>
                <c:pt idx="9">
                  <c:v>4.4161000000000001E-8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6-4D81-9BD1-FF64FB37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1920"/>
        <c:axId val="407222312"/>
      </c:scatterChart>
      <c:valAx>
        <c:axId val="407221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2312"/>
        <c:crosses val="autoZero"/>
        <c:crossBetween val="midCat"/>
      </c:valAx>
      <c:valAx>
        <c:axId val="40722231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088917123206086"/>
                  <c:y val="0.2712789112500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Arkusz1!$E$5:$E$14</c:f>
              <c:numCache>
                <c:formatCode>0.000E+00</c:formatCode>
                <c:ptCount val="10"/>
                <c:pt idx="0">
                  <c:v>5.7874524760689217E-2</c:v>
                </c:pt>
                <c:pt idx="1">
                  <c:v>2.4485375860291592E-2</c:v>
                </c:pt>
                <c:pt idx="2">
                  <c:v>1.2482740634658459E-2</c:v>
                </c:pt>
                <c:pt idx="3">
                  <c:v>8.3765759522050186E-3</c:v>
                </c:pt>
                <c:pt idx="4">
                  <c:v>6.3031660630453604E-3</c:v>
                </c:pt>
                <c:pt idx="5">
                  <c:v>4.2160249825667637E-3</c:v>
                </c:pt>
                <c:pt idx="6">
                  <c:v>2.5363337544525156E-3</c:v>
                </c:pt>
                <c:pt idx="7">
                  <c:v>1.2706981484382862E-3</c:v>
                </c:pt>
                <c:pt idx="8">
                  <c:v>8.47696101687858E-4</c:v>
                </c:pt>
                <c:pt idx="9">
                  <c:v>6.3598378857900235E-4</c:v>
                </c:pt>
              </c:numCache>
            </c:numRef>
          </c:xVal>
          <c:yVal>
            <c:numRef>
              <c:f>Arkusz1!$F$5:$F$14</c:f>
              <c:numCache>
                <c:formatCode>0.000E+00</c:formatCode>
                <c:ptCount val="10"/>
                <c:pt idx="0">
                  <c:v>3.4725999999999999E-5</c:v>
                </c:pt>
                <c:pt idx="1">
                  <c:v>6.3203000000000003E-6</c:v>
                </c:pt>
                <c:pt idx="2">
                  <c:v>1.6462E-6</c:v>
                </c:pt>
                <c:pt idx="3">
                  <c:v>7.4165999999999999E-7</c:v>
                </c:pt>
                <c:pt idx="4">
                  <c:v>4.2005000000000001E-7</c:v>
                </c:pt>
                <c:pt idx="5">
                  <c:v>1.8797999999999999E-7</c:v>
                </c:pt>
                <c:pt idx="6">
                  <c:v>6.8040000000000006E-8</c:v>
                </c:pt>
                <c:pt idx="7">
                  <c:v>1.7077999999999999E-8</c:v>
                </c:pt>
                <c:pt idx="8">
                  <c:v>1.707E-8</c:v>
                </c:pt>
                <c:pt idx="9">
                  <c:v>4.2731999999999997E-9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3880"/>
        <c:axId val="407219568"/>
      </c:scatterChart>
      <c:valAx>
        <c:axId val="407223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19568"/>
        <c:crosses val="autoZero"/>
        <c:crossBetween val="midCat"/>
      </c:valAx>
      <c:valAx>
        <c:axId val="40721956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6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1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4362423447069118E-2"/>
                  <c:y val="-8.9508813405378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Arkusz1!$H$5:$H$14</c:f>
              <c:numCache>
                <c:formatCode>0.000E+00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Arkusz1!$I$5:$I$14</c:f>
              <c:numCache>
                <c:formatCode>0.000E+00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A2-42D2-8653-CE4567DD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12904"/>
        <c:axId val="407227016"/>
      </c:scatterChart>
      <c:valAx>
        <c:axId val="407212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7016"/>
        <c:crosses val="autoZero"/>
        <c:crossBetween val="midCat"/>
      </c:valAx>
      <c:valAx>
        <c:axId val="407227016"/>
        <c:scaling>
          <c:logBase val="10"/>
          <c:orientation val="minMax"/>
          <c:max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1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błędu w zależności od liczby węzłów (skala log-log)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113757655293089"/>
                  <c:y val="0.20728783902012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Arkusz1!$B$19:$B$28</c:f>
              <c:numCache>
                <c:formatCode>0.000E+00</c:formatCode>
                <c:ptCount val="10"/>
                <c:pt idx="0">
                  <c:v>9.0899999999999995E-2</c:v>
                </c:pt>
                <c:pt idx="1">
                  <c:v>3.85E-2</c:v>
                </c:pt>
                <c:pt idx="2">
                  <c:v>1.9599999999999999E-2</c:v>
                </c:pt>
                <c:pt idx="3">
                  <c:v>1.32E-2</c:v>
                </c:pt>
                <c:pt idx="4">
                  <c:v>9.9000000000000008E-3</c:v>
                </c:pt>
                <c:pt idx="5">
                  <c:v>6.6E-3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1.2999999999999999E-3</c:v>
                </c:pt>
                <c:pt idx="9">
                  <c:v>9.990000000000001E-4</c:v>
                </c:pt>
              </c:numCache>
            </c:numRef>
          </c:xVal>
          <c:yVal>
            <c:numRef>
              <c:f>Arkusz1!$C$19:$C$28</c:f>
              <c:numCache>
                <c:formatCode>0.000E+00</c:formatCode>
                <c:ptCount val="10"/>
                <c:pt idx="0">
                  <c:v>0.35589999999999999</c:v>
                </c:pt>
                <c:pt idx="1">
                  <c:v>0.15409999999999999</c:v>
                </c:pt>
                <c:pt idx="2">
                  <c:v>7.9200000000000007E-2</c:v>
                </c:pt>
                <c:pt idx="3">
                  <c:v>5.33E-2</c:v>
                </c:pt>
                <c:pt idx="4">
                  <c:v>4.02E-2</c:v>
                </c:pt>
                <c:pt idx="5">
                  <c:v>2.69E-2</c:v>
                </c:pt>
                <c:pt idx="6">
                  <c:v>1.6199999999999999E-2</c:v>
                </c:pt>
                <c:pt idx="7">
                  <c:v>8.0999999999999996E-3</c:v>
                </c:pt>
                <c:pt idx="8">
                  <c:v>5.4000000000000003E-3</c:v>
                </c:pt>
                <c:pt idx="9">
                  <c:v>4.1000000000000003E-3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6-4D81-9BD1-FF64FB37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6624"/>
        <c:axId val="407227800"/>
      </c:scatterChart>
      <c:valAx>
        <c:axId val="407226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7800"/>
        <c:crosses val="autoZero"/>
        <c:crossBetween val="midCat"/>
      </c:valAx>
      <c:valAx>
        <c:axId val="407227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6312335958005"/>
                  <c:y val="5.8009988334791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Arkusz1!$E$19:$E$28</c:f>
              <c:numCache>
                <c:formatCode>0.000E+00</c:formatCode>
                <c:ptCount val="10"/>
                <c:pt idx="0">
                  <c:v>9.0899999999999995E-2</c:v>
                </c:pt>
                <c:pt idx="1">
                  <c:v>3.85E-2</c:v>
                </c:pt>
                <c:pt idx="2">
                  <c:v>1.9599999999999999E-2</c:v>
                </c:pt>
                <c:pt idx="3">
                  <c:v>1.32E-2</c:v>
                </c:pt>
                <c:pt idx="4">
                  <c:v>9.9000000000000008E-3</c:v>
                </c:pt>
                <c:pt idx="5">
                  <c:v>6.6E-3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1.2999999999999999E-3</c:v>
                </c:pt>
                <c:pt idx="9">
                  <c:v>9.990000000000001E-4</c:v>
                </c:pt>
              </c:numCache>
            </c:numRef>
          </c:xVal>
          <c:yVal>
            <c:numRef>
              <c:f>Arkusz1!$F$19:$F$28</c:f>
              <c:numCache>
                <c:formatCode>0.000E+00</c:formatCode>
                <c:ptCount val="10"/>
                <c:pt idx="0">
                  <c:v>0.10879999999999999</c:v>
                </c:pt>
                <c:pt idx="1">
                  <c:v>4.9599999999999998E-2</c:v>
                </c:pt>
                <c:pt idx="2">
                  <c:v>2.5899999999999999E-2</c:v>
                </c:pt>
                <c:pt idx="3">
                  <c:v>1.7600000000000001E-2</c:v>
                </c:pt>
                <c:pt idx="4">
                  <c:v>1.3299999999999999E-2</c:v>
                </c:pt>
                <c:pt idx="5">
                  <c:v>8.8999999999999999E-3</c:v>
                </c:pt>
                <c:pt idx="6">
                  <c:v>5.4000000000000003E-3</c:v>
                </c:pt>
                <c:pt idx="7">
                  <c:v>2.7000000000000001E-3</c:v>
                </c:pt>
                <c:pt idx="8">
                  <c:v>1.8E-3</c:v>
                </c:pt>
                <c:pt idx="9">
                  <c:v>1.4E-3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6232"/>
        <c:axId val="407224664"/>
      </c:scatterChart>
      <c:valAx>
        <c:axId val="407226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4664"/>
        <c:crosses val="autoZero"/>
        <c:crossBetween val="midCat"/>
      </c:valAx>
      <c:valAx>
        <c:axId val="40722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2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6312335958005"/>
                  <c:y val="5.8009988334791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Arkusz1!$H$19:$H$28</c:f>
              <c:numCache>
                <c:formatCode>0.000E+00</c:formatCode>
                <c:ptCount val="10"/>
                <c:pt idx="0">
                  <c:v>9.0899999999999995E-2</c:v>
                </c:pt>
                <c:pt idx="1">
                  <c:v>3.85E-2</c:v>
                </c:pt>
                <c:pt idx="2">
                  <c:v>1.9599999999999999E-2</c:v>
                </c:pt>
                <c:pt idx="3">
                  <c:v>1.32E-2</c:v>
                </c:pt>
                <c:pt idx="4">
                  <c:v>9.9000000000000008E-3</c:v>
                </c:pt>
                <c:pt idx="5">
                  <c:v>6.6E-3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1.2999999999999999E-3</c:v>
                </c:pt>
                <c:pt idx="9">
                  <c:v>9.990000000000001E-4</c:v>
                </c:pt>
              </c:numCache>
            </c:numRef>
          </c:xVal>
          <c:yVal>
            <c:numRef>
              <c:f>Arkusz1!$I$19:$I$28</c:f>
              <c:numCache>
                <c:formatCode>0.000E+00</c:formatCode>
                <c:ptCount val="10"/>
                <c:pt idx="0">
                  <c:v>2.7199999999999998E-2</c:v>
                </c:pt>
                <c:pt idx="1">
                  <c:v>5.1000000000000004E-3</c:v>
                </c:pt>
                <c:pt idx="2">
                  <c:v>1.2999999999999999E-3</c:v>
                </c:pt>
                <c:pt idx="3">
                  <c:v>6.1103999999999998E-4</c:v>
                </c:pt>
                <c:pt idx="4">
                  <c:v>3.4704000000000001E-4</c:v>
                </c:pt>
                <c:pt idx="5">
                  <c:v>1.5574999999999999E-4</c:v>
                </c:pt>
                <c:pt idx="6">
                  <c:v>5.6508000000000002E-5</c:v>
                </c:pt>
                <c:pt idx="7">
                  <c:v>1.4209999999999999E-5</c:v>
                </c:pt>
                <c:pt idx="8">
                  <c:v>6.3280000000000002E-6</c:v>
                </c:pt>
                <c:pt idx="9">
                  <c:v>3.563E-6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6312"/>
        <c:axId val="409713960"/>
      </c:scatterChart>
      <c:valAx>
        <c:axId val="409716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713960"/>
        <c:crosses val="autoZero"/>
        <c:crossBetween val="midCat"/>
      </c:valAx>
      <c:valAx>
        <c:axId val="409713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71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4627</xdr:colOff>
      <xdr:row>29</xdr:row>
      <xdr:rowOff>28575</xdr:rowOff>
    </xdr:from>
    <xdr:to>
      <xdr:col>17</xdr:col>
      <xdr:colOff>581025</xdr:colOff>
      <xdr:row>49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97198F4B-5D77-40CF-8032-47EE5F13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189139</xdr:colOff>
      <xdr:row>39</xdr:row>
      <xdr:rowOff>95251</xdr:rowOff>
    </xdr:from>
    <xdr:to>
      <xdr:col>26</xdr:col>
      <xdr:colOff>155122</xdr:colOff>
      <xdr:row>60</xdr:row>
      <xdr:rowOff>73479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1D8506AA-DAF1-42D8-9F50-193A4AE9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346732</xdr:colOff>
      <xdr:row>35</xdr:row>
      <xdr:rowOff>185998</xdr:rowOff>
    </xdr:from>
    <xdr:to>
      <xdr:col>17</xdr:col>
      <xdr:colOff>362398</xdr:colOff>
      <xdr:row>56</xdr:row>
      <xdr:rowOff>157553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DB5CB8D5-6679-45F0-9770-7EE871182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299357</xdr:colOff>
      <xdr:row>24</xdr:row>
      <xdr:rowOff>176892</xdr:rowOff>
    </xdr:from>
    <xdr:to>
      <xdr:col>41</xdr:col>
      <xdr:colOff>314598</xdr:colOff>
      <xdr:row>45</xdr:row>
      <xdr:rowOff>173082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97198F4B-5D77-40CF-8032-47EE5F13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380999</xdr:colOff>
      <xdr:row>2</xdr:row>
      <xdr:rowOff>0</xdr:rowOff>
    </xdr:from>
    <xdr:to>
      <xdr:col>41</xdr:col>
      <xdr:colOff>381000</xdr:colOff>
      <xdr:row>22</xdr:row>
      <xdr:rowOff>168728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1D8506AA-DAF1-42D8-9F50-193A4AE9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394607</xdr:colOff>
      <xdr:row>48</xdr:row>
      <xdr:rowOff>44904</xdr:rowOff>
    </xdr:from>
    <xdr:to>
      <xdr:col>37</xdr:col>
      <xdr:colOff>394608</xdr:colOff>
      <xdr:row>69</xdr:row>
      <xdr:rowOff>23132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1D8506AA-DAF1-42D8-9F50-193A4AE9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145" zoomScaleNormal="145" workbookViewId="0">
      <selection activeCell="G18" sqref="G18:I28"/>
    </sheetView>
  </sheetViews>
  <sheetFormatPr defaultRowHeight="15" x14ac:dyDescent="0.25"/>
  <cols>
    <col min="1" max="1" width="9.7109375" customWidth="1"/>
    <col min="2" max="2" width="12" bestFit="1" customWidth="1"/>
    <col min="3" max="3" width="10.5703125" customWidth="1"/>
    <col min="4" max="4" width="12" bestFit="1" customWidth="1"/>
    <col min="5" max="5" width="9.28515625" customWidth="1"/>
    <col min="6" max="6" width="9.85546875" customWidth="1"/>
    <col min="8" max="8" width="9.42578125" customWidth="1"/>
    <col min="9" max="9" width="9.5703125" customWidth="1"/>
  </cols>
  <sheetData>
    <row r="1" spans="1:22" x14ac:dyDescent="0.25">
      <c r="A1" t="s">
        <v>0</v>
      </c>
    </row>
    <row r="2" spans="1:22" x14ac:dyDescent="0.25">
      <c r="J2" t="s">
        <v>5</v>
      </c>
      <c r="V2" t="s">
        <v>5</v>
      </c>
    </row>
    <row r="3" spans="1:22" x14ac:dyDescent="0.25">
      <c r="A3" t="s">
        <v>1</v>
      </c>
      <c r="D3" t="s">
        <v>3</v>
      </c>
      <c r="G3" t="s">
        <v>4</v>
      </c>
    </row>
    <row r="4" spans="1:22" x14ac:dyDescent="0.25">
      <c r="A4" t="s">
        <v>10</v>
      </c>
      <c r="B4" t="s">
        <v>2</v>
      </c>
      <c r="C4" t="s">
        <v>6</v>
      </c>
      <c r="D4" t="s">
        <v>10</v>
      </c>
      <c r="E4" t="s">
        <v>2</v>
      </c>
      <c r="F4" t="s">
        <v>6</v>
      </c>
      <c r="G4" t="s">
        <v>10</v>
      </c>
      <c r="H4" t="s">
        <v>2</v>
      </c>
      <c r="I4" t="s">
        <v>6</v>
      </c>
    </row>
    <row r="5" spans="1:22" x14ac:dyDescent="0.25">
      <c r="A5">
        <v>10</v>
      </c>
      <c r="B5" s="1">
        <f>1/(10+1)</f>
        <v>9.0909090909090912E-2</v>
      </c>
      <c r="C5" s="1">
        <v>3.6434999999999999E-4</v>
      </c>
      <c r="D5">
        <v>10</v>
      </c>
      <c r="E5" s="1">
        <f>((2/PI())/(10+1))</f>
        <v>5.7874524760689217E-2</v>
      </c>
      <c r="F5" s="1">
        <v>3.4725999999999999E-5</v>
      </c>
      <c r="G5">
        <v>10</v>
      </c>
      <c r="H5" s="1">
        <f>1/(10+1)</f>
        <v>9.0909090909090912E-2</v>
      </c>
      <c r="I5" s="1">
        <v>1.3878000000000001E-16</v>
      </c>
    </row>
    <row r="6" spans="1:22" x14ac:dyDescent="0.25">
      <c r="A6">
        <v>25</v>
      </c>
      <c r="B6" s="1">
        <f>1/(25+1)</f>
        <v>3.8461538461538464E-2</v>
      </c>
      <c r="C6" s="1">
        <v>6.5347999999999998E-5</v>
      </c>
      <c r="D6">
        <v>25</v>
      </c>
      <c r="E6" s="1">
        <f>((2/PI())/(25+1))</f>
        <v>2.4485375860291592E-2</v>
      </c>
      <c r="F6" s="1">
        <v>6.3203000000000003E-6</v>
      </c>
      <c r="G6">
        <v>25</v>
      </c>
      <c r="H6" s="1">
        <f>1/(25+1)</f>
        <v>3.8461538461538464E-2</v>
      </c>
      <c r="I6" s="1">
        <v>3.0530999999999998E-16</v>
      </c>
    </row>
    <row r="7" spans="1:22" x14ac:dyDescent="0.25">
      <c r="A7">
        <v>50</v>
      </c>
      <c r="B7" s="1">
        <f>1/(50+1)</f>
        <v>1.9607843137254902E-2</v>
      </c>
      <c r="C7" s="1">
        <v>1.7010000000000001E-5</v>
      </c>
      <c r="D7">
        <v>50</v>
      </c>
      <c r="E7" s="1">
        <f>((2/PI())/(50+1))</f>
        <v>1.2482740634658459E-2</v>
      </c>
      <c r="F7" s="1">
        <v>1.6462E-6</v>
      </c>
      <c r="G7">
        <v>50</v>
      </c>
      <c r="H7" s="1">
        <f>1/(50+1)</f>
        <v>1.9607843137254902E-2</v>
      </c>
      <c r="I7" s="1">
        <v>2.3869999999999999E-15</v>
      </c>
    </row>
    <row r="8" spans="1:22" x14ac:dyDescent="0.25">
      <c r="A8">
        <v>75</v>
      </c>
      <c r="B8" s="1">
        <f>1/(75+1)</f>
        <v>1.3157894736842105E-2</v>
      </c>
      <c r="C8" s="1">
        <v>7.6611000000000002E-6</v>
      </c>
      <c r="D8">
        <v>75</v>
      </c>
      <c r="E8" s="1">
        <f>((2/PI())/(75+1))</f>
        <v>8.3765759522050186E-3</v>
      </c>
      <c r="F8" s="1">
        <v>7.4165999999999999E-7</v>
      </c>
      <c r="G8">
        <v>75</v>
      </c>
      <c r="H8" s="1">
        <f>1/(75+1)</f>
        <v>1.3157894736842105E-2</v>
      </c>
      <c r="I8" s="1">
        <v>1.7763999999999998E-15</v>
      </c>
    </row>
    <row r="9" spans="1:22" x14ac:dyDescent="0.25">
      <c r="A9">
        <v>100</v>
      </c>
      <c r="B9" s="1">
        <f>1/(100+1)</f>
        <v>9.9009900990099011E-3</v>
      </c>
      <c r="C9" s="1">
        <v>4.3378999999999996E-6</v>
      </c>
      <c r="D9">
        <v>100</v>
      </c>
      <c r="E9" s="1">
        <f>((2/PI())/(100+1))</f>
        <v>6.3031660630453604E-3</v>
      </c>
      <c r="F9" s="1">
        <v>4.2005000000000001E-7</v>
      </c>
      <c r="G9">
        <v>100</v>
      </c>
      <c r="H9" s="1">
        <f>1/(100+1)</f>
        <v>9.9009900990099011E-3</v>
      </c>
      <c r="I9" s="1">
        <v>2.9697999999999999E-15</v>
      </c>
    </row>
    <row r="10" spans="1:22" x14ac:dyDescent="0.25">
      <c r="A10">
        <v>150</v>
      </c>
      <c r="B10" s="1">
        <f>1/(150+1)</f>
        <v>6.6225165562913907E-3</v>
      </c>
      <c r="C10" s="1">
        <v>1.9408000000000001E-6</v>
      </c>
      <c r="D10">
        <v>150</v>
      </c>
      <c r="E10" s="1">
        <f>((2/PI())/(150+1))</f>
        <v>4.2160249825667637E-3</v>
      </c>
      <c r="F10" s="1">
        <v>1.8797999999999999E-7</v>
      </c>
      <c r="G10">
        <v>150</v>
      </c>
      <c r="H10" s="1">
        <f>1/(150+1)</f>
        <v>6.6225165562913907E-3</v>
      </c>
      <c r="I10" s="1">
        <v>6.2172000000000001E-15</v>
      </c>
    </row>
    <row r="11" spans="1:22" x14ac:dyDescent="0.25">
      <c r="A11">
        <v>250</v>
      </c>
      <c r="B11" s="1">
        <f>1/(250+1)</f>
        <v>3.9840637450199202E-3</v>
      </c>
      <c r="C11" s="1">
        <v>7.0241999999999996E-7</v>
      </c>
      <c r="D11">
        <v>250</v>
      </c>
      <c r="E11" s="1">
        <f>((2/PI())/(250+1))</f>
        <v>2.5363337544525156E-3</v>
      </c>
      <c r="F11" s="1">
        <v>6.8040000000000006E-8</v>
      </c>
      <c r="G11">
        <v>250</v>
      </c>
      <c r="H11" s="1">
        <f>1/(250+1)</f>
        <v>3.9840637450199202E-3</v>
      </c>
      <c r="I11" s="1">
        <v>3.8664000000000002E-14</v>
      </c>
    </row>
    <row r="12" spans="1:22" x14ac:dyDescent="0.25">
      <c r="A12">
        <v>500</v>
      </c>
      <c r="B12" s="1">
        <f>1/(500+1)</f>
        <v>1.996007984031936E-3</v>
      </c>
      <c r="C12" s="1">
        <v>1.7631E-7</v>
      </c>
      <c r="D12">
        <v>500</v>
      </c>
      <c r="E12" s="1">
        <f>((2/PI())/(500+1))</f>
        <v>1.2706981484382862E-3</v>
      </c>
      <c r="F12" s="1">
        <v>1.7077999999999999E-8</v>
      </c>
      <c r="G12">
        <v>500</v>
      </c>
      <c r="H12" s="1">
        <f>1/(500+1)</f>
        <v>1.996007984031936E-3</v>
      </c>
      <c r="I12" s="1">
        <v>1.035E-13</v>
      </c>
    </row>
    <row r="13" spans="1:22" x14ac:dyDescent="0.25">
      <c r="A13">
        <v>750</v>
      </c>
      <c r="B13" s="1">
        <f>1/(750+1)</f>
        <v>1.3315579227696406E-3</v>
      </c>
      <c r="C13" s="1">
        <v>7.8458E-8</v>
      </c>
      <c r="D13">
        <v>750</v>
      </c>
      <c r="E13" s="1">
        <f>((2/PI())/(750+1))</f>
        <v>8.47696101687858E-4</v>
      </c>
      <c r="F13" s="1">
        <v>1.707E-8</v>
      </c>
      <c r="G13">
        <v>750</v>
      </c>
      <c r="H13" s="1">
        <f>1/(750+1)</f>
        <v>1.3315579227696406E-3</v>
      </c>
      <c r="I13" s="1">
        <v>1.2043E-13</v>
      </c>
    </row>
    <row r="14" spans="1:22" x14ac:dyDescent="0.25">
      <c r="A14">
        <v>1000</v>
      </c>
      <c r="B14" s="1">
        <f>1/(1000+1)</f>
        <v>9.99000999000999E-4</v>
      </c>
      <c r="C14" s="1">
        <v>4.4161000000000001E-8</v>
      </c>
      <c r="D14">
        <v>1000</v>
      </c>
      <c r="E14" s="1">
        <f>((2/PI())/(1000+1))</f>
        <v>6.3598378857900235E-4</v>
      </c>
      <c r="F14" s="1">
        <v>4.2731999999999997E-9</v>
      </c>
      <c r="G14">
        <v>1000</v>
      </c>
      <c r="H14" s="1">
        <f>1/(1000+1)</f>
        <v>9.99000999000999E-4</v>
      </c>
      <c r="I14" s="1">
        <v>5.8036999999999998E-13</v>
      </c>
    </row>
    <row r="17" spans="1:22" x14ac:dyDescent="0.25">
      <c r="A17" t="s">
        <v>7</v>
      </c>
      <c r="D17" t="s">
        <v>8</v>
      </c>
      <c r="G17" t="s">
        <v>9</v>
      </c>
    </row>
    <row r="18" spans="1:22" x14ac:dyDescent="0.25">
      <c r="A18" t="s">
        <v>10</v>
      </c>
      <c r="B18" t="s">
        <v>2</v>
      </c>
      <c r="C18" t="s">
        <v>6</v>
      </c>
      <c r="D18" t="s">
        <v>10</v>
      </c>
      <c r="E18" t="s">
        <v>2</v>
      </c>
      <c r="F18" t="s">
        <v>6</v>
      </c>
      <c r="G18" t="s">
        <v>10</v>
      </c>
      <c r="H18" t="s">
        <v>2</v>
      </c>
      <c r="I18" t="s">
        <v>6</v>
      </c>
    </row>
    <row r="19" spans="1:22" x14ac:dyDescent="0.25">
      <c r="A19">
        <v>10</v>
      </c>
      <c r="B19" s="1">
        <v>9.0899999999999995E-2</v>
      </c>
      <c r="C19" s="1">
        <v>0.35589999999999999</v>
      </c>
      <c r="D19">
        <v>10</v>
      </c>
      <c r="E19" s="1">
        <v>9.0899999999999995E-2</v>
      </c>
      <c r="F19" s="1">
        <v>0.10879999999999999</v>
      </c>
      <c r="G19">
        <v>10</v>
      </c>
      <c r="H19" s="1">
        <v>9.0899999999999995E-2</v>
      </c>
      <c r="I19" s="1">
        <v>2.7199999999999998E-2</v>
      </c>
    </row>
    <row r="20" spans="1:22" x14ac:dyDescent="0.25">
      <c r="A20">
        <v>25</v>
      </c>
      <c r="B20" s="1">
        <v>3.85E-2</v>
      </c>
      <c r="C20" s="1">
        <v>0.15409999999999999</v>
      </c>
      <c r="D20">
        <v>25</v>
      </c>
      <c r="E20" s="1">
        <v>3.85E-2</v>
      </c>
      <c r="F20" s="1">
        <v>4.9599999999999998E-2</v>
      </c>
      <c r="G20">
        <v>25</v>
      </c>
      <c r="H20" s="1">
        <v>3.85E-2</v>
      </c>
      <c r="I20" s="1">
        <v>5.1000000000000004E-3</v>
      </c>
    </row>
    <row r="21" spans="1:22" x14ac:dyDescent="0.25">
      <c r="A21">
        <v>50</v>
      </c>
      <c r="B21" s="1">
        <v>1.9599999999999999E-2</v>
      </c>
      <c r="C21" s="1">
        <v>7.9200000000000007E-2</v>
      </c>
      <c r="D21">
        <v>50</v>
      </c>
      <c r="E21" s="1">
        <v>1.9599999999999999E-2</v>
      </c>
      <c r="F21" s="1">
        <v>2.5899999999999999E-2</v>
      </c>
      <c r="G21">
        <v>50</v>
      </c>
      <c r="H21" s="1">
        <v>1.9599999999999999E-2</v>
      </c>
      <c r="I21" s="1">
        <v>1.2999999999999999E-3</v>
      </c>
    </row>
    <row r="22" spans="1:22" x14ac:dyDescent="0.25">
      <c r="A22">
        <v>75</v>
      </c>
      <c r="B22" s="1">
        <v>1.32E-2</v>
      </c>
      <c r="C22" s="1">
        <v>5.33E-2</v>
      </c>
      <c r="D22">
        <v>75</v>
      </c>
      <c r="E22" s="1">
        <v>1.32E-2</v>
      </c>
      <c r="F22" s="1">
        <v>1.7600000000000001E-2</v>
      </c>
      <c r="G22">
        <v>75</v>
      </c>
      <c r="H22" s="1">
        <v>1.32E-2</v>
      </c>
      <c r="I22" s="1">
        <v>6.1103999999999998E-4</v>
      </c>
      <c r="J22" t="s">
        <v>5</v>
      </c>
      <c r="V22" t="s">
        <v>5</v>
      </c>
    </row>
    <row r="23" spans="1:22" x14ac:dyDescent="0.25">
      <c r="A23">
        <v>100</v>
      </c>
      <c r="B23" s="1">
        <v>9.9000000000000008E-3</v>
      </c>
      <c r="C23" s="1">
        <v>4.02E-2</v>
      </c>
      <c r="D23">
        <v>100</v>
      </c>
      <c r="E23" s="1">
        <v>9.9000000000000008E-3</v>
      </c>
      <c r="F23" s="1">
        <v>1.3299999999999999E-2</v>
      </c>
      <c r="G23">
        <v>100</v>
      </c>
      <c r="H23" s="1">
        <v>9.9000000000000008E-3</v>
      </c>
      <c r="I23" s="1">
        <v>3.4704000000000001E-4</v>
      </c>
    </row>
    <row r="24" spans="1:22" x14ac:dyDescent="0.25">
      <c r="A24">
        <v>150</v>
      </c>
      <c r="B24" s="1">
        <v>6.6E-3</v>
      </c>
      <c r="C24" s="1">
        <v>2.69E-2</v>
      </c>
      <c r="D24">
        <v>150</v>
      </c>
      <c r="E24" s="1">
        <v>6.6E-3</v>
      </c>
      <c r="F24" s="1">
        <v>8.8999999999999999E-3</v>
      </c>
      <c r="G24">
        <v>150</v>
      </c>
      <c r="H24" s="1">
        <v>6.6E-3</v>
      </c>
      <c r="I24" s="1">
        <v>1.5574999999999999E-4</v>
      </c>
    </row>
    <row r="25" spans="1:22" x14ac:dyDescent="0.25">
      <c r="A25">
        <v>250</v>
      </c>
      <c r="B25" s="1">
        <v>4.0000000000000001E-3</v>
      </c>
      <c r="C25" s="1">
        <v>1.6199999999999999E-2</v>
      </c>
      <c r="D25">
        <v>250</v>
      </c>
      <c r="E25" s="1">
        <v>4.0000000000000001E-3</v>
      </c>
      <c r="F25" s="1">
        <v>5.4000000000000003E-3</v>
      </c>
      <c r="G25">
        <v>250</v>
      </c>
      <c r="H25" s="1">
        <v>4.0000000000000001E-3</v>
      </c>
      <c r="I25" s="1">
        <v>5.6508000000000002E-5</v>
      </c>
    </row>
    <row r="26" spans="1:22" x14ac:dyDescent="0.25">
      <c r="A26">
        <v>500</v>
      </c>
      <c r="B26" s="1">
        <v>2E-3</v>
      </c>
      <c r="C26" s="1">
        <v>8.0999999999999996E-3</v>
      </c>
      <c r="D26">
        <v>500</v>
      </c>
      <c r="E26" s="1">
        <v>2E-3</v>
      </c>
      <c r="F26" s="1">
        <v>2.7000000000000001E-3</v>
      </c>
      <c r="G26">
        <v>500</v>
      </c>
      <c r="H26" s="1">
        <v>2E-3</v>
      </c>
      <c r="I26" s="1">
        <v>1.4209999999999999E-5</v>
      </c>
    </row>
    <row r="27" spans="1:22" x14ac:dyDescent="0.25">
      <c r="A27">
        <v>750</v>
      </c>
      <c r="B27" s="1">
        <v>1.2999999999999999E-3</v>
      </c>
      <c r="C27" s="1">
        <v>5.4000000000000003E-3</v>
      </c>
      <c r="D27">
        <v>750</v>
      </c>
      <c r="E27" s="1">
        <v>1.2999999999999999E-3</v>
      </c>
      <c r="F27" s="1">
        <v>1.8E-3</v>
      </c>
      <c r="G27">
        <v>750</v>
      </c>
      <c r="H27" s="1">
        <v>1.2999999999999999E-3</v>
      </c>
      <c r="I27" s="1">
        <v>6.3280000000000002E-6</v>
      </c>
    </row>
    <row r="28" spans="1:22" x14ac:dyDescent="0.25">
      <c r="A28">
        <v>1000</v>
      </c>
      <c r="B28" s="1">
        <v>9.990000000000001E-4</v>
      </c>
      <c r="C28" s="1">
        <v>4.1000000000000003E-3</v>
      </c>
      <c r="D28">
        <v>1000</v>
      </c>
      <c r="E28" s="1">
        <v>9.990000000000001E-4</v>
      </c>
      <c r="F28" s="1">
        <v>1.4E-3</v>
      </c>
      <c r="G28">
        <v>1000</v>
      </c>
      <c r="H28" s="1">
        <v>9.990000000000001E-4</v>
      </c>
      <c r="I28" s="1">
        <v>3.563E-6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Talarski</dc:creator>
  <cp:lastModifiedBy>Admin</cp:lastModifiedBy>
  <dcterms:created xsi:type="dcterms:W3CDTF">2018-11-25T08:56:04Z</dcterms:created>
  <dcterms:modified xsi:type="dcterms:W3CDTF">2019-01-26T21:56:02Z</dcterms:modified>
</cp:coreProperties>
</file>