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DC4\Desktop\"/>
    </mc:Choice>
  </mc:AlternateContent>
  <xr:revisionPtr revIDLastSave="0" documentId="8_{E255DE91-A290-5F47-AA28-6567D5D46A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 заказа" sheetId="6" r:id="rId1"/>
    <sheet name="Тех Лист" sheetId="8" r:id="rId2"/>
  </sheets>
  <definedNames>
    <definedName name="_xlnm.Print_Area" localSheetId="0">'Бланк заказа'!$B$14:$J$64</definedName>
    <definedName name="_xlnm.Print_Area" localSheetId="1">'Тех Лист'!$B$1:$H$42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8" l="1"/>
  <c r="E12" i="8"/>
  <c r="I28" i="6"/>
  <c r="F28" i="6"/>
  <c r="F19" i="6"/>
  <c r="F20" i="6"/>
  <c r="F18" i="6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F62" i="8"/>
  <c r="F63" i="8"/>
  <c r="F61" i="8"/>
  <c r="F54" i="8"/>
  <c r="F55" i="8"/>
  <c r="F56" i="8"/>
  <c r="F57" i="8"/>
  <c r="F58" i="8"/>
  <c r="F59" i="8"/>
  <c r="F60" i="8"/>
  <c r="F53" i="8"/>
  <c r="F52" i="8"/>
  <c r="F47" i="8"/>
  <c r="F48" i="8"/>
  <c r="F49" i="8"/>
  <c r="F50" i="8"/>
  <c r="F51" i="8"/>
  <c r="F46" i="8"/>
  <c r="F35" i="8"/>
  <c r="E3" i="8"/>
  <c r="E4" i="8"/>
  <c r="E5" i="8"/>
  <c r="E6" i="8"/>
  <c r="E7" i="8"/>
  <c r="E8" i="8"/>
  <c r="E9" i="8"/>
  <c r="E10" i="8"/>
  <c r="E11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F88" i="6"/>
  <c r="F89" i="6"/>
  <c r="F87" i="6"/>
  <c r="F79" i="6"/>
  <c r="F80" i="6"/>
  <c r="F81" i="6"/>
  <c r="F82" i="6"/>
  <c r="F83" i="6"/>
  <c r="F84" i="6"/>
  <c r="F85" i="6"/>
  <c r="F78" i="6"/>
  <c r="F76" i="6"/>
  <c r="F70" i="6"/>
  <c r="F71" i="6"/>
  <c r="F72" i="6"/>
  <c r="F73" i="6"/>
  <c r="F74" i="6"/>
  <c r="F69" i="6"/>
  <c r="F60" i="6"/>
  <c r="F61" i="6"/>
  <c r="F58" i="6"/>
  <c r="F57" i="6"/>
  <c r="F52" i="6"/>
  <c r="F53" i="6"/>
  <c r="F54" i="6"/>
  <c r="F51" i="6"/>
  <c r="F42" i="6"/>
  <c r="F43" i="6"/>
  <c r="F44" i="6"/>
  <c r="F45" i="6"/>
  <c r="F46" i="6"/>
  <c r="F47" i="6"/>
  <c r="F48" i="6"/>
  <c r="F49" i="6"/>
  <c r="F41" i="6"/>
  <c r="F39" i="6"/>
  <c r="F38" i="6"/>
  <c r="F37" i="6"/>
  <c r="F34" i="6"/>
  <c r="F35" i="6"/>
  <c r="F36" i="6"/>
  <c r="F33" i="6"/>
  <c r="F23" i="6"/>
  <c r="F24" i="6"/>
  <c r="F25" i="6"/>
  <c r="F26" i="6"/>
  <c r="F27" i="6"/>
  <c r="F29" i="6"/>
  <c r="F30" i="6"/>
  <c r="F31" i="6"/>
  <c r="F22" i="6"/>
  <c r="I42" i="6"/>
  <c r="G12" i="8"/>
  <c r="I19" i="6"/>
  <c r="F6" i="8"/>
  <c r="F37" i="8"/>
  <c r="F38" i="8"/>
  <c r="F39" i="8"/>
  <c r="F40" i="8"/>
  <c r="F36" i="8"/>
  <c r="F32" i="8"/>
  <c r="F33" i="8"/>
  <c r="F34" i="8"/>
  <c r="F31" i="8"/>
  <c r="F24" i="8"/>
  <c r="F25" i="8"/>
  <c r="F26" i="8"/>
  <c r="F27" i="8"/>
  <c r="F28" i="8"/>
  <c r="F29" i="8"/>
  <c r="F30" i="8"/>
  <c r="F23" i="8"/>
  <c r="F17" i="8"/>
  <c r="F18" i="8"/>
  <c r="F19" i="8"/>
  <c r="F20" i="8"/>
  <c r="F21" i="8"/>
  <c r="F22" i="8"/>
  <c r="F16" i="8"/>
  <c r="F7" i="8"/>
  <c r="F8" i="8"/>
  <c r="F9" i="8"/>
  <c r="F10" i="8"/>
  <c r="F11" i="8"/>
  <c r="F13" i="8"/>
  <c r="F14" i="8"/>
  <c r="F15" i="8"/>
  <c r="F4" i="8"/>
  <c r="G4" i="8"/>
  <c r="F5" i="8"/>
  <c r="G5" i="8"/>
  <c r="F3" i="8"/>
  <c r="F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64" i="8"/>
  <c r="F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1" i="8"/>
  <c r="G10" i="8"/>
  <c r="G9" i="8"/>
  <c r="G8" i="8"/>
  <c r="G7" i="8"/>
  <c r="G6" i="8"/>
  <c r="G3" i="8"/>
  <c r="I18" i="6"/>
  <c r="H90" i="6"/>
  <c r="H62" i="6"/>
  <c r="I20" i="6"/>
  <c r="I27" i="6"/>
  <c r="I54" i="6"/>
  <c r="I61" i="6"/>
  <c r="I89" i="6"/>
  <c r="I88" i="6"/>
  <c r="I87" i="6"/>
  <c r="I85" i="6"/>
  <c r="I84" i="6"/>
  <c r="I83" i="6"/>
  <c r="I82" i="6"/>
  <c r="I81" i="6"/>
  <c r="I80" i="6"/>
  <c r="I79" i="6"/>
  <c r="I78" i="6"/>
  <c r="I76" i="6"/>
  <c r="I74" i="6"/>
  <c r="I73" i="6"/>
  <c r="I72" i="6"/>
  <c r="I71" i="6"/>
  <c r="I70" i="6"/>
  <c r="I69" i="6"/>
  <c r="I90" i="6"/>
  <c r="I91" i="6"/>
  <c r="G41" i="8"/>
  <c r="G66" i="8"/>
  <c r="F66" i="8"/>
  <c r="H93" i="6"/>
  <c r="I55" i="6"/>
  <c r="I57" i="6"/>
  <c r="I58" i="6"/>
  <c r="I59" i="6"/>
  <c r="I60" i="6"/>
  <c r="I52" i="6"/>
  <c r="I53" i="6"/>
  <c r="I51" i="6"/>
  <c r="I41" i="6"/>
  <c r="I43" i="6"/>
  <c r="I44" i="6"/>
  <c r="I45" i="6"/>
  <c r="I46" i="6"/>
  <c r="I47" i="6"/>
  <c r="I48" i="6"/>
  <c r="I49" i="6"/>
  <c r="I34" i="6"/>
  <c r="I35" i="6"/>
  <c r="I36" i="6"/>
  <c r="I37" i="6"/>
  <c r="I38" i="6"/>
  <c r="I39" i="6"/>
  <c r="I33" i="6"/>
  <c r="I23" i="6"/>
  <c r="I24" i="6"/>
  <c r="I25" i="6"/>
  <c r="I26" i="6"/>
  <c r="I29" i="6"/>
  <c r="I30" i="6"/>
  <c r="I31" i="6"/>
  <c r="I22" i="6"/>
  <c r="I62" i="6"/>
  <c r="I63" i="6"/>
  <c r="I93" i="6"/>
  <c r="I10" i="6"/>
</calcChain>
</file>

<file path=xl/sharedStrings.xml><?xml version="1.0" encoding="utf-8"?>
<sst xmlns="http://schemas.openxmlformats.org/spreadsheetml/2006/main" count="229" uniqueCount="106">
  <si>
    <t>Цена, руб</t>
  </si>
  <si>
    <t>Объем</t>
  </si>
  <si>
    <t>Заказ, шт</t>
  </si>
  <si>
    <t>Артикул</t>
  </si>
  <si>
    <t>Заказ, руб</t>
  </si>
  <si>
    <t>ИТОГО:</t>
  </si>
  <si>
    <t>300 мл</t>
  </si>
  <si>
    <t>500 мл</t>
  </si>
  <si>
    <t>125 мл</t>
  </si>
  <si>
    <t>1000 мл</t>
  </si>
  <si>
    <t xml:space="preserve">50 мл </t>
  </si>
  <si>
    <t>200 мл</t>
  </si>
  <si>
    <t>РРЦ</t>
  </si>
  <si>
    <t>100 г</t>
  </si>
  <si>
    <t>100 мл</t>
  </si>
  <si>
    <t xml:space="preserve">125 мл </t>
  </si>
  <si>
    <t>СТАЙЛИНГ</t>
  </si>
  <si>
    <t>ОЧИЩЕНИЕ ВОЛОС И ТЕЛА</t>
  </si>
  <si>
    <t>УХОД ЗА БОРОДОЙ</t>
  </si>
  <si>
    <t xml:space="preserve">ПРОФЕССИОНАЛЬНЫЕ ОБЪЕМЫ </t>
  </si>
  <si>
    <t>НАИМЕНОВАНИЕ</t>
  </si>
  <si>
    <t xml:space="preserve"> </t>
  </si>
  <si>
    <t xml:space="preserve">УХОД ЗА ЛИЦОМ </t>
  </si>
  <si>
    <t xml:space="preserve">УХОД ЗА ВОЛОСАМИ </t>
  </si>
  <si>
    <t>110 мл</t>
  </si>
  <si>
    <t>15 мл</t>
  </si>
  <si>
    <t>150 мл</t>
  </si>
  <si>
    <r>
      <rPr>
        <b/>
        <sz val="18"/>
        <rFont val="Calibri"/>
        <family val="2"/>
        <charset val="204"/>
        <scheme val="minor"/>
      </rPr>
      <t>Activating tonic</t>
    </r>
    <r>
      <rPr>
        <sz val="18"/>
        <rFont val="Calibri"/>
        <family val="2"/>
        <charset val="204"/>
        <scheme val="minor"/>
      </rPr>
      <t xml:space="preserve"> Активирующий тоник для роста волос </t>
    </r>
  </si>
  <si>
    <r>
      <rPr>
        <b/>
        <sz val="18"/>
        <rFont val="Calibri"/>
        <family val="2"/>
        <charset val="204"/>
        <scheme val="minor"/>
      </rPr>
      <t>Scrub shampoo</t>
    </r>
    <r>
      <rPr>
        <sz val="18"/>
        <rFont val="Calibri"/>
        <family val="2"/>
        <charset val="204"/>
        <scheme val="minor"/>
      </rPr>
      <t xml:space="preserve"> Скрабирующий шампунь </t>
    </r>
  </si>
  <si>
    <r>
      <rPr>
        <b/>
        <sz val="18"/>
        <rFont val="Calibri"/>
        <family val="2"/>
        <charset val="204"/>
        <scheme val="minor"/>
      </rPr>
      <t>Sebo control lotion</t>
    </r>
    <r>
      <rPr>
        <sz val="18"/>
        <rFont val="Calibri"/>
        <family val="2"/>
        <charset val="204"/>
        <scheme val="minor"/>
      </rPr>
      <t xml:space="preserve"> Регулирующий лосьон для жирной кожи</t>
    </r>
  </si>
  <si>
    <r>
      <rPr>
        <b/>
        <sz val="18"/>
        <rFont val="Calibri"/>
        <family val="2"/>
        <charset val="204"/>
        <scheme val="minor"/>
      </rPr>
      <t>Calming shampoo</t>
    </r>
    <r>
      <rPr>
        <sz val="18"/>
        <rFont val="Calibri"/>
        <family val="2"/>
        <charset val="204"/>
        <scheme val="minor"/>
      </rPr>
      <t xml:space="preserve"> Успокаивающий шампунь</t>
    </r>
  </si>
  <si>
    <r>
      <rPr>
        <b/>
        <sz val="18"/>
        <rFont val="Calibri"/>
        <family val="2"/>
        <charset val="204"/>
        <scheme val="minor"/>
      </rPr>
      <t>Face wash</t>
    </r>
    <r>
      <rPr>
        <sz val="18"/>
        <rFont val="Calibri"/>
        <family val="2"/>
        <charset val="204"/>
        <scheme val="minor"/>
      </rPr>
      <t xml:space="preserve"> Очищающий гель для умывания </t>
    </r>
  </si>
  <si>
    <r>
      <rPr>
        <b/>
        <sz val="18"/>
        <rFont val="Calibri"/>
        <family val="2"/>
        <charset val="204"/>
        <scheme val="minor"/>
      </rPr>
      <t>Sea salt spray</t>
    </r>
    <r>
      <rPr>
        <sz val="18"/>
        <rFont val="Calibri"/>
        <family val="2"/>
        <charset val="204"/>
        <scheme val="minor"/>
      </rPr>
      <t xml:space="preserve"> Спрей морская соль  </t>
    </r>
  </si>
  <si>
    <r>
      <rPr>
        <b/>
        <sz val="18"/>
        <rFont val="Calibri"/>
        <family val="2"/>
        <charset val="204"/>
        <scheme val="minor"/>
      </rPr>
      <t>Face scrub</t>
    </r>
    <r>
      <rPr>
        <sz val="18"/>
        <rFont val="Calibri"/>
        <family val="2"/>
        <charset val="204"/>
        <scheme val="minor"/>
      </rPr>
      <t xml:space="preserve"> Скраб для лица  </t>
    </r>
  </si>
  <si>
    <r>
      <rPr>
        <b/>
        <sz val="18"/>
        <rFont val="Calibri"/>
        <family val="2"/>
        <charset val="204"/>
        <scheme val="minor"/>
      </rPr>
      <t>Anti-stress eye serum</t>
    </r>
    <r>
      <rPr>
        <sz val="18"/>
        <rFont val="Calibri"/>
        <family val="2"/>
        <charset val="204"/>
        <scheme val="minor"/>
      </rPr>
      <t xml:space="preserve"> Тонизирующая сыворотка д/к вокруг глаз </t>
    </r>
  </si>
  <si>
    <r>
      <rPr>
        <b/>
        <sz val="18"/>
        <rFont val="Calibri"/>
        <family val="2"/>
        <charset val="204"/>
        <scheme val="minor"/>
      </rPr>
      <t>Sebo skin control</t>
    </r>
    <r>
      <rPr>
        <sz val="18"/>
        <rFont val="Calibri"/>
        <family val="2"/>
        <charset val="204"/>
        <scheme val="minor"/>
      </rPr>
      <t xml:space="preserve"> Себорегулирующий гель для лица</t>
    </r>
  </si>
  <si>
    <r>
      <rPr>
        <b/>
        <sz val="18"/>
        <rFont val="Calibri"/>
        <family val="2"/>
        <charset val="204"/>
        <scheme val="minor"/>
      </rPr>
      <t>Moisture energy</t>
    </r>
    <r>
      <rPr>
        <sz val="18"/>
        <rFont val="Calibri"/>
        <family val="2"/>
        <charset val="204"/>
        <scheme val="minor"/>
      </rPr>
      <t xml:space="preserve"> Увлажняющий и тонизирующий крем для лица</t>
    </r>
  </si>
  <si>
    <r>
      <rPr>
        <b/>
        <sz val="18"/>
        <rFont val="Calibri"/>
        <family val="2"/>
        <charset val="204"/>
        <scheme val="minor"/>
      </rPr>
      <t>Scrub shampoo</t>
    </r>
    <r>
      <rPr>
        <sz val="18"/>
        <rFont val="Calibri"/>
        <family val="2"/>
        <charset val="204"/>
        <scheme val="minor"/>
      </rPr>
      <t xml:space="preserve"> Шампунь скрабирующий</t>
    </r>
  </si>
  <si>
    <r>
      <rPr>
        <b/>
        <sz val="18"/>
        <rFont val="Calibri"/>
        <family val="2"/>
        <charset val="204"/>
        <scheme val="minor"/>
      </rPr>
      <t>Calming shampoo</t>
    </r>
    <r>
      <rPr>
        <sz val="18"/>
        <rFont val="Calibri"/>
        <family val="2"/>
        <charset val="204"/>
        <scheme val="minor"/>
      </rPr>
      <t xml:space="preserve"> Успокаивающий шампунь </t>
    </r>
  </si>
  <si>
    <r>
      <rPr>
        <b/>
        <sz val="18"/>
        <rFont val="Calibri"/>
        <family val="2"/>
        <charset val="204"/>
        <scheme val="minor"/>
      </rPr>
      <t>Activating shampoo</t>
    </r>
    <r>
      <rPr>
        <sz val="18"/>
        <rFont val="Calibri"/>
        <family val="2"/>
        <charset val="204"/>
        <scheme val="minor"/>
      </rPr>
      <t xml:space="preserve"> Активирующий шампунь для роста волос </t>
    </r>
  </si>
  <si>
    <r>
      <t xml:space="preserve">Strong hair shampoo </t>
    </r>
    <r>
      <rPr>
        <sz val="18"/>
        <rFont val="Calibri"/>
        <family val="2"/>
        <charset val="204"/>
        <scheme val="minor"/>
      </rPr>
      <t xml:space="preserve">Шампунь укрепляющий </t>
    </r>
    <r>
      <rPr>
        <b/>
        <sz val="18"/>
        <rFont val="Calibri"/>
        <family val="2"/>
        <charset val="204"/>
        <scheme val="minor"/>
      </rPr>
      <t xml:space="preserve">
</t>
    </r>
  </si>
  <si>
    <r>
      <t xml:space="preserve">Fresh formula hair&amp;boby gel 24 active </t>
    </r>
    <r>
      <rPr>
        <sz val="18"/>
        <rFont val="Calibri"/>
        <family val="2"/>
        <charset val="204"/>
        <scheme val="minor"/>
      </rPr>
      <t xml:space="preserve">Гель - дезодорант для душа  </t>
    </r>
    <r>
      <rPr>
        <b/>
        <sz val="18"/>
        <rFont val="Calibri"/>
        <family val="2"/>
        <charset val="204"/>
        <scheme val="minor"/>
      </rPr>
      <t xml:space="preserve">
</t>
    </r>
  </si>
  <si>
    <r>
      <rPr>
        <b/>
        <sz val="18"/>
        <rFont val="Calibri"/>
        <family val="2"/>
        <charset val="204"/>
        <scheme val="minor"/>
      </rPr>
      <t xml:space="preserve">Light hold lotion </t>
    </r>
    <r>
      <rPr>
        <sz val="18"/>
        <rFont val="Calibri"/>
        <family val="2"/>
        <charset val="204"/>
        <scheme val="minor"/>
      </rPr>
      <t xml:space="preserve">Лосьон легкая фиксация / матовый эффект
 </t>
    </r>
  </si>
  <si>
    <r>
      <rPr>
        <b/>
        <sz val="18"/>
        <rFont val="Calibri"/>
        <family val="2"/>
        <charset val="204"/>
        <scheme val="minor"/>
      </rPr>
      <t>Soft blade shave oil</t>
    </r>
    <r>
      <rPr>
        <sz val="18"/>
        <rFont val="Calibri"/>
        <family val="2"/>
        <charset val="204"/>
        <scheme val="minor"/>
      </rPr>
      <t xml:space="preserve"> Масло pre-shave для бритья  
</t>
    </r>
  </si>
  <si>
    <r>
      <rPr>
        <b/>
        <sz val="18"/>
        <rFont val="Calibri"/>
        <family val="2"/>
        <charset val="204"/>
        <scheme val="minor"/>
      </rPr>
      <t xml:space="preserve">Beard &amp; shave fluid </t>
    </r>
    <r>
      <rPr>
        <sz val="18"/>
        <rFont val="Calibri"/>
        <family val="2"/>
        <charset val="204"/>
        <scheme val="minor"/>
      </rPr>
      <t xml:space="preserve">Универсальный флюид для бритья и бороды
</t>
    </r>
  </si>
  <si>
    <r>
      <rPr>
        <b/>
        <sz val="18"/>
        <rFont val="Calibri"/>
        <family val="2"/>
        <charset val="204"/>
        <scheme val="minor"/>
      </rPr>
      <t>Hydro tonic after shave</t>
    </r>
    <r>
      <rPr>
        <sz val="18"/>
        <rFont val="Calibri"/>
        <family val="2"/>
        <charset val="204"/>
        <scheme val="minor"/>
      </rPr>
      <t xml:space="preserve"> Лосьон после бритья
</t>
    </r>
  </si>
  <si>
    <r>
      <rPr>
        <b/>
        <sz val="18"/>
        <rFont val="Calibri"/>
        <family val="2"/>
        <charset val="204"/>
        <scheme val="minor"/>
      </rPr>
      <t xml:space="preserve">Cool skin after shave </t>
    </r>
    <r>
      <rPr>
        <sz val="18"/>
        <rFont val="Calibri"/>
        <family val="2"/>
        <charset val="204"/>
        <scheme val="minor"/>
      </rPr>
      <t>Бальзам после бритья</t>
    </r>
    <r>
      <rPr>
        <sz val="18"/>
        <color rgb="FFFF0000"/>
        <rFont val="Calibri"/>
        <family val="2"/>
        <charset val="204"/>
        <scheme val="minor"/>
      </rPr>
      <t xml:space="preserve">                     
  </t>
    </r>
  </si>
  <si>
    <r>
      <rPr>
        <b/>
        <sz val="18"/>
        <color theme="1"/>
        <rFont val="Calibri"/>
        <family val="2"/>
        <charset val="204"/>
        <scheme val="minor"/>
      </rPr>
      <t>Gentle skin shaving cream</t>
    </r>
    <r>
      <rPr>
        <sz val="18"/>
        <color theme="1"/>
        <rFont val="Calibri"/>
        <family val="2"/>
        <charset val="204"/>
        <scheme val="minor"/>
      </rPr>
      <t xml:space="preserve"> Крем для бритья
</t>
    </r>
  </si>
  <si>
    <r>
      <rPr>
        <b/>
        <sz val="18"/>
        <rFont val="Calibri"/>
        <family val="2"/>
        <charset val="204"/>
        <scheme val="minor"/>
      </rPr>
      <t>Nourishing beard oil</t>
    </r>
    <r>
      <rPr>
        <sz val="18"/>
        <rFont val="Calibri"/>
        <family val="2"/>
        <charset val="204"/>
        <scheme val="minor"/>
      </rPr>
      <t xml:space="preserve"> Масло для бороды питательное
</t>
    </r>
  </si>
  <si>
    <r>
      <rPr>
        <b/>
        <sz val="18"/>
        <rFont val="Calibri"/>
        <family val="2"/>
        <charset val="204"/>
        <scheme val="minor"/>
      </rPr>
      <t>Intensive beard oil</t>
    </r>
    <r>
      <rPr>
        <sz val="18"/>
        <rFont val="Calibri"/>
        <family val="2"/>
        <charset val="204"/>
        <scheme val="minor"/>
      </rPr>
      <t xml:space="preserve"> Масло для роста бороды
</t>
    </r>
  </si>
  <si>
    <r>
      <t>Nourishing shampoo</t>
    </r>
    <r>
      <rPr>
        <sz val="18"/>
        <rFont val="Calibri"/>
        <family val="2"/>
        <charset val="204"/>
        <scheme val="minor"/>
      </rPr>
      <t xml:space="preserve"> Шампунь питательный </t>
    </r>
    <r>
      <rPr>
        <b/>
        <sz val="18"/>
        <rFont val="Calibri"/>
        <family val="2"/>
        <charset val="204"/>
        <scheme val="minor"/>
      </rPr>
      <t xml:space="preserve">
</t>
    </r>
  </si>
  <si>
    <r>
      <rPr>
        <b/>
        <sz val="18"/>
        <rFont val="Calibri"/>
        <family val="2"/>
        <charset val="204"/>
        <scheme val="minor"/>
      </rPr>
      <t>Conditioner moisturizing</t>
    </r>
    <r>
      <rPr>
        <sz val="18"/>
        <rFont val="Calibri"/>
        <family val="2"/>
        <charset val="204"/>
        <scheme val="minor"/>
      </rPr>
      <t xml:space="preserve"> Кондиционер увлажняющий 
</t>
    </r>
  </si>
  <si>
    <r>
      <rPr>
        <b/>
        <sz val="18"/>
        <rFont val="Calibri"/>
        <family val="2"/>
        <charset val="204"/>
        <scheme val="minor"/>
      </rPr>
      <t>Soft clean shampoo</t>
    </r>
    <r>
      <rPr>
        <sz val="18"/>
        <rFont val="Calibri"/>
        <family val="2"/>
        <charset val="204"/>
        <scheme val="minor"/>
      </rPr>
      <t xml:space="preserve"> Шампунь ПРОФ увлажняющий перед стрижкой 
</t>
    </r>
  </si>
  <si>
    <t>70 г</t>
  </si>
  <si>
    <r>
      <rPr>
        <b/>
        <sz val="18"/>
        <rFont val="Calibri"/>
        <family val="2"/>
        <charset val="204"/>
        <scheme val="minor"/>
      </rPr>
      <t>Refreshing mint conditioner</t>
    </r>
    <r>
      <rPr>
        <sz val="18"/>
        <rFont val="Calibri"/>
        <family val="2"/>
        <charset val="204"/>
        <scheme val="minor"/>
      </rPr>
      <t xml:space="preserve"> Освежающий кондиционер </t>
    </r>
    <r>
      <rPr>
        <sz val="18"/>
        <rFont val="Calibri"/>
        <family val="2"/>
        <charset val="204"/>
        <scheme val="minor"/>
      </rPr>
      <t xml:space="preserve"> </t>
    </r>
  </si>
  <si>
    <r>
      <rPr>
        <b/>
        <sz val="18"/>
        <rFont val="Calibri"/>
        <family val="2"/>
        <charset val="204"/>
        <scheme val="minor"/>
      </rPr>
      <t>Refreshing mint conditioner</t>
    </r>
    <r>
      <rPr>
        <sz val="18"/>
        <rFont val="Calibri"/>
        <family val="2"/>
        <charset val="204"/>
        <scheme val="minor"/>
      </rPr>
      <t xml:space="preserve"> Освежающий кондиционер  </t>
    </r>
  </si>
  <si>
    <r>
      <rPr>
        <b/>
        <sz val="18"/>
        <rFont val="Calibri"/>
        <family val="2"/>
        <charset val="204"/>
        <scheme val="minor"/>
      </rPr>
      <t>Nourishing shampoo</t>
    </r>
    <r>
      <rPr>
        <sz val="18"/>
        <rFont val="Calibri"/>
        <family val="2"/>
        <charset val="204"/>
        <scheme val="minor"/>
      </rPr>
      <t xml:space="preserve"> Шампунь ПРОФ питательный 
</t>
    </r>
  </si>
  <si>
    <t>5000 мл</t>
  </si>
  <si>
    <r>
      <t xml:space="preserve">Nourishing shampoo </t>
    </r>
    <r>
      <rPr>
        <sz val="18"/>
        <rFont val="Calibri"/>
        <family val="2"/>
        <charset val="204"/>
        <scheme val="minor"/>
      </rPr>
      <t xml:space="preserve">Шампунь ПРОФ питательный </t>
    </r>
    <r>
      <rPr>
        <b/>
        <sz val="18"/>
        <rFont val="Calibri"/>
        <family val="2"/>
        <charset val="204"/>
        <scheme val="minor"/>
      </rPr>
      <t xml:space="preserve">
</t>
    </r>
  </si>
  <si>
    <r>
      <t xml:space="preserve">Pure soul mint shower gel </t>
    </r>
    <r>
      <rPr>
        <sz val="18"/>
        <rFont val="Calibri"/>
        <family val="2"/>
        <charset val="204"/>
        <scheme val="minor"/>
      </rPr>
      <t xml:space="preserve">Гель для душа </t>
    </r>
  </si>
  <si>
    <r>
      <rPr>
        <b/>
        <sz val="18"/>
        <rFont val="Calibri"/>
        <family val="2"/>
        <charset val="204"/>
        <scheme val="minor"/>
      </rPr>
      <t xml:space="preserve">Beard &amp; shave fluid </t>
    </r>
    <r>
      <rPr>
        <sz val="18"/>
        <rFont val="Calibri"/>
        <family val="2"/>
        <charset val="204"/>
        <scheme val="minor"/>
      </rPr>
      <t xml:space="preserve">Универсальный флюид для бритья и бороды </t>
    </r>
    <r>
      <rPr>
        <sz val="18"/>
        <color rgb="FFFF0000"/>
        <rFont val="Calibri"/>
        <family val="2"/>
        <charset val="204"/>
        <scheme val="minor"/>
      </rPr>
      <t>НОВИНКА</t>
    </r>
  </si>
  <si>
    <t>50 мл</t>
  </si>
  <si>
    <r>
      <rPr>
        <b/>
        <sz val="18"/>
        <rFont val="Calibri"/>
        <family val="2"/>
        <charset val="204"/>
        <scheme val="minor"/>
      </rPr>
      <t>Sebo tonic after shave</t>
    </r>
    <r>
      <rPr>
        <sz val="18"/>
        <rFont val="Calibri"/>
        <family val="2"/>
        <charset val="204"/>
        <scheme val="minor"/>
      </rPr>
      <t xml:space="preserve"> Тоник после бритья </t>
    </r>
  </si>
  <si>
    <r>
      <rPr>
        <b/>
        <sz val="18"/>
        <rFont val="Calibri"/>
        <family val="2"/>
        <charset val="204"/>
        <scheme val="minor"/>
      </rPr>
      <t>Signature Fix &amp; shine pomade</t>
    </r>
    <r>
      <rPr>
        <sz val="18"/>
        <rFont val="Calibri"/>
        <family val="2"/>
        <charset val="204"/>
        <scheme val="minor"/>
      </rPr>
      <t xml:space="preserve"> Помада для волос </t>
    </r>
  </si>
  <si>
    <r>
      <rPr>
        <b/>
        <sz val="18"/>
        <rFont val="Calibri"/>
        <family val="2"/>
        <charset val="204"/>
        <scheme val="minor"/>
      </rPr>
      <t>Signature Wax &amp; Clay mastic</t>
    </r>
    <r>
      <rPr>
        <sz val="18"/>
        <rFont val="Calibri"/>
        <family val="2"/>
        <charset val="204"/>
        <scheme val="minor"/>
      </rPr>
      <t xml:space="preserve"> Мастика для волос </t>
    </r>
  </si>
  <si>
    <r>
      <rPr>
        <b/>
        <sz val="18"/>
        <rFont val="Calibri"/>
        <family val="2"/>
        <charset val="204"/>
        <scheme val="minor"/>
      </rPr>
      <t>Signature Crop cream</t>
    </r>
    <r>
      <rPr>
        <sz val="18"/>
        <rFont val="Calibri"/>
        <family val="2"/>
        <charset val="204"/>
        <scheme val="minor"/>
      </rPr>
      <t xml:space="preserve"> Крем для волос </t>
    </r>
  </si>
  <si>
    <r>
      <t>Daily shampoo</t>
    </r>
    <r>
      <rPr>
        <sz val="18"/>
        <rFont val="Calibri"/>
        <family val="2"/>
        <charset val="204"/>
        <scheme val="minor"/>
      </rPr>
      <t xml:space="preserve"> Шампунь ежедневный  </t>
    </r>
  </si>
  <si>
    <r>
      <rPr>
        <b/>
        <sz val="18"/>
        <color theme="1"/>
        <rFont val="Calibri"/>
        <family val="2"/>
        <charset val="204"/>
        <scheme val="minor"/>
      </rPr>
      <t xml:space="preserve">Cleansing mask-clay </t>
    </r>
    <r>
      <rPr>
        <sz val="18"/>
        <color theme="1"/>
        <rFont val="Calibri"/>
        <family val="2"/>
        <charset val="204"/>
        <scheme val="minor"/>
      </rPr>
      <t xml:space="preserve">Очищающая маска-глина для лица </t>
    </r>
  </si>
  <si>
    <r>
      <t xml:space="preserve">Conditioner moisturizing </t>
    </r>
    <r>
      <rPr>
        <sz val="18"/>
        <color theme="1"/>
        <rFont val="Calibri"/>
        <family val="2"/>
        <charset val="204"/>
        <scheme val="minor"/>
      </rPr>
      <t>Кондиционер увлажняющий</t>
    </r>
  </si>
  <si>
    <r>
      <t xml:space="preserve">Climb scalp shampoo </t>
    </r>
    <r>
      <rPr>
        <sz val="18"/>
        <color theme="1"/>
        <rFont val="Calibri"/>
        <family val="2"/>
        <charset val="204"/>
        <scheme val="minor"/>
      </rPr>
      <t xml:space="preserve">Шампунь против перхоти </t>
    </r>
    <r>
      <rPr>
        <b/>
        <sz val="18"/>
        <color theme="1"/>
        <rFont val="Calibri"/>
        <family val="2"/>
        <charset val="204"/>
        <scheme val="minor"/>
      </rPr>
      <t xml:space="preserve">
</t>
    </r>
  </si>
  <si>
    <r>
      <t xml:space="preserve">Universal 3 in 1 </t>
    </r>
    <r>
      <rPr>
        <sz val="18"/>
        <color theme="1"/>
        <rFont val="Calibri"/>
        <family val="2"/>
        <charset val="204"/>
        <scheme val="minor"/>
      </rPr>
      <t xml:space="preserve">Шампунь, гель для душа, кондиционер  </t>
    </r>
  </si>
  <si>
    <r>
      <rPr>
        <b/>
        <sz val="18"/>
        <color theme="1"/>
        <rFont val="Calibri"/>
        <family val="2"/>
        <charset val="204"/>
        <scheme val="minor"/>
      </rPr>
      <t>Signature Finish paste</t>
    </r>
    <r>
      <rPr>
        <sz val="18"/>
        <color theme="1"/>
        <rFont val="Calibri"/>
        <family val="2"/>
        <charset val="204"/>
        <scheme val="minor"/>
      </rPr>
      <t xml:space="preserve"> Паста для волос </t>
    </r>
  </si>
  <si>
    <r>
      <rPr>
        <b/>
        <sz val="18"/>
        <rFont val="Calibri"/>
        <family val="2"/>
        <charset val="204"/>
        <scheme val="minor"/>
      </rPr>
      <t>Beard &amp; face shampoo</t>
    </r>
    <r>
      <rPr>
        <sz val="18"/>
        <rFont val="Calibri"/>
        <family val="2"/>
        <charset val="204"/>
        <scheme val="minor"/>
      </rPr>
      <t xml:space="preserve"> Шампунь для бороды 
</t>
    </r>
  </si>
  <si>
    <t>125мл</t>
  </si>
  <si>
    <r>
      <rPr>
        <b/>
        <sz val="18"/>
        <color theme="1"/>
        <rFont val="Calibri"/>
        <family val="2"/>
        <charset val="204"/>
        <scheme val="minor"/>
      </rPr>
      <t xml:space="preserve">Fix spray </t>
    </r>
    <r>
      <rPr>
        <sz val="18"/>
        <color theme="1"/>
        <rFont val="Calibri"/>
        <family val="2"/>
        <charset val="204"/>
        <scheme val="minor"/>
      </rPr>
      <t>Спрей уверенная фиксация/ средний блеск</t>
    </r>
    <r>
      <rPr>
        <sz val="18"/>
        <color rgb="FFFF0000"/>
        <rFont val="Calibri"/>
        <family val="2"/>
        <charset val="204"/>
        <scheme val="minor"/>
      </rPr>
      <t xml:space="preserve">
</t>
    </r>
  </si>
  <si>
    <r>
      <rPr>
        <b/>
        <sz val="18"/>
        <rFont val="Calibri"/>
        <family val="2"/>
        <charset val="204"/>
        <scheme val="minor"/>
      </rPr>
      <t>Perfect contour shaving gel</t>
    </r>
    <r>
      <rPr>
        <sz val="18"/>
        <rFont val="Calibri"/>
        <family val="2"/>
        <charset val="204"/>
        <scheme val="minor"/>
      </rPr>
      <t xml:space="preserve"> Гель для бритья </t>
    </r>
  </si>
  <si>
    <r>
      <rPr>
        <b/>
        <sz val="18"/>
        <rFont val="Calibri"/>
        <family val="2"/>
        <charset val="204"/>
        <scheme val="minor"/>
      </rPr>
      <t xml:space="preserve">Beard cream Care &amp; control </t>
    </r>
    <r>
      <rPr>
        <sz val="18"/>
        <rFont val="Calibri"/>
        <family val="2"/>
        <charset val="204"/>
        <scheme val="minor"/>
      </rPr>
      <t>Крем для бороды</t>
    </r>
  </si>
  <si>
    <r>
      <rPr>
        <b/>
        <sz val="18"/>
        <rFont val="Calibri"/>
        <family val="2"/>
        <charset val="204"/>
        <scheme val="minor"/>
      </rPr>
      <t>Pure skin powder</t>
    </r>
    <r>
      <rPr>
        <sz val="18"/>
        <rFont val="Calibri"/>
        <family val="2"/>
        <charset val="204"/>
        <scheme val="minor"/>
      </rPr>
      <t xml:space="preserve"> Энзминая пудра для умывания </t>
    </r>
  </si>
  <si>
    <t>БРИТЬЁ</t>
  </si>
  <si>
    <t>Рабочие дни: ПН - ПТ, выходные: СБ -ВС</t>
  </si>
  <si>
    <t>Время работы офиса: 09:00 - 18:00</t>
  </si>
  <si>
    <t>DREAM CATCHER</t>
  </si>
  <si>
    <t>ПРАЙС ЛИСТ КОМПАНИИ MEN`S PRIORITY</t>
  </si>
  <si>
    <t>Скидка:</t>
  </si>
  <si>
    <t>ИТОГО С УЧЁТОМ СКИДКИ:</t>
  </si>
  <si>
    <t>VOLCANO</t>
  </si>
  <si>
    <t>Телефон для оформления заказа: +7 (499) 110-48-18</t>
  </si>
  <si>
    <t>Адрес офиса: Москва, ул. Электродная, д.9Б</t>
  </si>
  <si>
    <t>Интернет: https://menspriority.club</t>
  </si>
  <si>
    <t>ИТОГО ПО ВСЕМ ВКЛАДКАМ</t>
  </si>
  <si>
    <t>Итого по вкладкам</t>
  </si>
  <si>
    <r>
      <t>Daily shampoo</t>
    </r>
    <r>
      <rPr>
        <sz val="18"/>
        <rFont val="Calibri"/>
        <family val="2"/>
        <charset val="204"/>
        <scheme val="minor"/>
      </rPr>
      <t xml:space="preserve"> Шампунь ПРОФ ежедневный  </t>
    </r>
  </si>
  <si>
    <t>Заказы на следующий день, оформляются до 16:00, заказ передается на сборку и в доставку после факта оплаты</t>
  </si>
  <si>
    <t>-</t>
  </si>
  <si>
    <r>
      <rPr>
        <b/>
        <sz val="18"/>
        <color theme="1"/>
        <rFont val="Calibri"/>
        <family val="2"/>
        <charset val="204"/>
        <scheme val="minor"/>
      </rPr>
      <t>Anti-age cream</t>
    </r>
    <r>
      <rPr>
        <sz val="18"/>
        <color theme="1"/>
        <rFont val="Calibri"/>
        <family val="2"/>
        <charset val="204"/>
        <scheme val="minor"/>
      </rPr>
      <t xml:space="preserve"> Антивозрастной крем для лица</t>
    </r>
  </si>
  <si>
    <r>
      <t xml:space="preserve">Щётка для бороды </t>
    </r>
    <r>
      <rPr>
        <sz val="18"/>
        <rFont val="Calibri"/>
        <family val="2"/>
        <charset val="204"/>
        <scheme val="minor"/>
      </rPr>
      <t>в коробке</t>
    </r>
  </si>
  <si>
    <t>шт</t>
  </si>
  <si>
    <t>ПОДАРОЧНЫЕ НАБОРЫ</t>
  </si>
  <si>
    <t>300 мл/100 г</t>
  </si>
  <si>
    <t xml:space="preserve">Подарочный Набор Dream Catcher (Nourishing&amp;FinishPaste) Белый
</t>
  </si>
  <si>
    <t xml:space="preserve">Подарочный Набор Dream Catcher (Strong Hair&amp;Crop Cream) Белый
</t>
  </si>
  <si>
    <t xml:space="preserve">Подарочный Набор Dream Catcher (Universal 3 in 1&amp;Wax&amp;Clay Mastic) Белый
</t>
  </si>
  <si>
    <r>
      <rPr>
        <b/>
        <sz val="18"/>
        <rFont val="Calibri"/>
        <family val="2"/>
        <charset val="204"/>
        <scheme val="minor"/>
      </rPr>
      <t xml:space="preserve">Signature Fiber cream </t>
    </r>
    <r>
      <rPr>
        <sz val="18"/>
        <rFont val="Calibri"/>
        <family val="2"/>
        <charset val="204"/>
        <scheme val="minor"/>
      </rPr>
      <t>Крем для волос</t>
    </r>
    <r>
      <rPr>
        <sz val="18"/>
        <color theme="1"/>
        <rFont val="Calibri"/>
        <family val="2"/>
        <charset val="204"/>
        <scheme val="minor"/>
      </rPr>
      <t xml:space="preserve"> </t>
    </r>
    <r>
      <rPr>
        <sz val="18"/>
        <color rgb="FFFF0000"/>
        <rFont val="Calibri"/>
        <family val="2"/>
        <charset val="204"/>
        <scheme val="minor"/>
      </rPr>
      <t>!НОВИНКА!</t>
    </r>
  </si>
  <si>
    <r>
      <rPr>
        <b/>
        <sz val="18"/>
        <rFont val="Calibri"/>
        <family val="2"/>
        <charset val="204"/>
        <scheme val="minor"/>
      </rPr>
      <t>Crystal contour shaving gel</t>
    </r>
    <r>
      <rPr>
        <sz val="18"/>
        <rFont val="Calibri"/>
        <family val="2"/>
        <charset val="204"/>
        <scheme val="minor"/>
      </rPr>
      <t xml:space="preserve"> гель для бритья прозрачный</t>
    </r>
  </si>
  <si>
    <t>РРЦ BRITVA</t>
  </si>
  <si>
    <t>Not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</si>
</sst>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₽&quot;_-;\-* #,##0.00\ &quot;₽&quot;_-;_-* &quot;-&quot;??\ &quot;₽&quot;_-;_-@_-"/>
    <numFmt numFmtId="165" formatCode="0000"/>
    <numFmt numFmtId="166" formatCode="#,##0.00\ &quot;₽&quot;"/>
  </numFmts>
  <fonts count="22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6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sz val="18"/>
      <color indexed="8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i/>
      <sz val="22"/>
      <name val="Calibri"/>
      <family val="2"/>
      <charset val="204"/>
      <scheme val="minor"/>
    </font>
    <font>
      <b/>
      <i/>
      <sz val="18"/>
      <name val="Calibri"/>
      <family val="2"/>
      <charset val="204"/>
      <scheme val="minor"/>
    </font>
    <font>
      <b/>
      <i/>
      <sz val="16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i/>
      <sz val="16"/>
      <color rgb="FFFF0000"/>
      <name val="Calibri"/>
      <family val="2"/>
      <charset val="204"/>
      <scheme val="minor"/>
    </font>
    <font>
      <b/>
      <i/>
      <sz val="18"/>
      <color rgb="FFFF0000"/>
      <name val="Calibri"/>
      <family val="2"/>
      <charset val="204"/>
      <scheme val="minor"/>
    </font>
    <font>
      <b/>
      <sz val="26"/>
      <name val="Calibri"/>
      <family val="2"/>
      <charset val="204"/>
    </font>
    <font>
      <sz val="10"/>
      <name val="Arial"/>
      <family val="2"/>
      <charset val="204"/>
    </font>
    <font>
      <b/>
      <sz val="28"/>
      <name val="Calibri"/>
      <family val="2"/>
      <charset val="204"/>
      <scheme val="minor"/>
    </font>
    <font>
      <b/>
      <sz val="26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22">
    <xf numFmtId="0" fontId="0" fillId="0" borderId="0" xfId="0"/>
    <xf numFmtId="0" fontId="5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1" fontId="5" fillId="0" borderId="0" xfId="0" applyNumberFormat="1" applyFont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165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165" fontId="5" fillId="2" borderId="0" xfId="0" applyNumberFormat="1" applyFont="1" applyFill="1" applyAlignment="1">
      <alignment horizontal="center" vertical="top"/>
    </xf>
    <xf numFmtId="166" fontId="5" fillId="0" borderId="0" xfId="0" applyNumberFormat="1" applyFont="1" applyAlignment="1">
      <alignment horizontal="center" vertical="top"/>
    </xf>
    <xf numFmtId="166" fontId="5" fillId="0" borderId="1" xfId="0" applyNumberFormat="1" applyFont="1" applyBorder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2" xfId="0" applyFont="1" applyFill="1" applyBorder="1" applyAlignment="1">
      <alignment vertical="top" wrapText="1"/>
    </xf>
    <xf numFmtId="0" fontId="6" fillId="5" borderId="2" xfId="0" applyFont="1" applyFill="1" applyBorder="1" applyAlignment="1">
      <alignment horizontal="center" vertical="top" wrapText="1"/>
    </xf>
    <xf numFmtId="0" fontId="5" fillId="5" borderId="2" xfId="4" applyFont="1" applyFill="1" applyBorder="1" applyAlignment="1">
      <alignment horizontal="center"/>
    </xf>
    <xf numFmtId="164" fontId="4" fillId="5" borderId="2" xfId="4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top"/>
    </xf>
    <xf numFmtId="0" fontId="5" fillId="5" borderId="2" xfId="4" applyFont="1" applyFill="1" applyBorder="1" applyAlignment="1" applyProtection="1">
      <alignment horizontal="center" vertical="center" wrapText="1"/>
      <protection locked="0"/>
    </xf>
    <xf numFmtId="164" fontId="5" fillId="5" borderId="2" xfId="4" applyNumberFormat="1" applyFont="1" applyFill="1" applyBorder="1" applyAlignment="1" applyProtection="1">
      <alignment horizontal="center" vertical="center"/>
      <protection hidden="1"/>
    </xf>
    <xf numFmtId="0" fontId="9" fillId="5" borderId="2" xfId="0" applyFont="1" applyFill="1" applyBorder="1" applyAlignment="1">
      <alignment vertical="top" wrapText="1"/>
    </xf>
    <xf numFmtId="0" fontId="4" fillId="7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horizontal="center" vertical="top" wrapText="1"/>
    </xf>
    <xf numFmtId="0" fontId="5" fillId="7" borderId="2" xfId="4" applyFont="1" applyFill="1" applyBorder="1" applyAlignment="1">
      <alignment horizontal="center" vertical="top"/>
    </xf>
    <xf numFmtId="166" fontId="4" fillId="7" borderId="2" xfId="4" applyNumberFormat="1" applyFont="1" applyFill="1" applyBorder="1" applyAlignment="1">
      <alignment horizontal="center" vertical="top"/>
    </xf>
    <xf numFmtId="166" fontId="5" fillId="7" borderId="2" xfId="0" applyNumberFormat="1" applyFont="1" applyFill="1" applyBorder="1" applyAlignment="1">
      <alignment horizontal="center" vertical="center"/>
    </xf>
    <xf numFmtId="0" fontId="5" fillId="7" borderId="2" xfId="4" applyFont="1" applyFill="1" applyBorder="1" applyAlignment="1" applyProtection="1">
      <alignment horizontal="center" vertical="top" wrapText="1"/>
      <protection locked="0"/>
    </xf>
    <xf numFmtId="164" fontId="5" fillId="7" borderId="2" xfId="4" applyNumberFormat="1" applyFont="1" applyFill="1" applyBorder="1" applyAlignment="1" applyProtection="1">
      <alignment horizontal="center" vertical="top"/>
      <protection hidden="1"/>
    </xf>
    <xf numFmtId="0" fontId="10" fillId="7" borderId="2" xfId="0" applyFont="1" applyFill="1" applyBorder="1" applyAlignment="1">
      <alignment horizontal="left" vertical="top" wrapText="1"/>
    </xf>
    <xf numFmtId="0" fontId="5" fillId="7" borderId="2" xfId="0" applyFont="1" applyFill="1" applyBorder="1" applyAlignment="1">
      <alignment horizontal="left" vertical="top" wrapText="1"/>
    </xf>
    <xf numFmtId="164" fontId="4" fillId="7" borderId="2" xfId="4" applyNumberFormat="1" applyFont="1" applyFill="1" applyBorder="1" applyAlignment="1">
      <alignment horizontal="center" vertical="top"/>
    </xf>
    <xf numFmtId="166" fontId="5" fillId="7" borderId="2" xfId="0" applyNumberFormat="1" applyFont="1" applyFill="1" applyBorder="1" applyAlignment="1">
      <alignment horizontal="center" vertical="top"/>
    </xf>
    <xf numFmtId="0" fontId="7" fillId="7" borderId="2" xfId="0" applyFont="1" applyFill="1" applyBorder="1" applyAlignment="1">
      <alignment horizontal="left" vertical="top" wrapText="1"/>
    </xf>
    <xf numFmtId="165" fontId="5" fillId="7" borderId="2" xfId="0" applyNumberFormat="1" applyFont="1" applyFill="1" applyBorder="1" applyAlignment="1">
      <alignment horizontal="center" vertical="top"/>
    </xf>
    <xf numFmtId="0" fontId="5" fillId="7" borderId="2" xfId="0" applyFont="1" applyFill="1" applyBorder="1" applyAlignment="1">
      <alignment horizontal="center" vertical="top"/>
    </xf>
    <xf numFmtId="0" fontId="9" fillId="7" borderId="2" xfId="0" applyFont="1" applyFill="1" applyBorder="1" applyAlignment="1">
      <alignment horizontal="left" vertical="top" wrapText="1"/>
    </xf>
    <xf numFmtId="166" fontId="5" fillId="7" borderId="2" xfId="4" applyNumberFormat="1" applyFont="1" applyFill="1" applyBorder="1" applyAlignment="1">
      <alignment horizontal="center" vertical="top"/>
    </xf>
    <xf numFmtId="166" fontId="4" fillId="7" borderId="2" xfId="0" applyNumberFormat="1" applyFont="1" applyFill="1" applyBorder="1" applyAlignment="1">
      <alignment horizontal="center" vertical="center"/>
    </xf>
    <xf numFmtId="166" fontId="9" fillId="7" borderId="2" xfId="0" applyNumberFormat="1" applyFont="1" applyFill="1" applyBorder="1" applyAlignment="1">
      <alignment horizontal="center" vertical="center"/>
    </xf>
    <xf numFmtId="0" fontId="14" fillId="9" borderId="2" xfId="0" applyFont="1" applyFill="1" applyBorder="1" applyAlignment="1" applyProtection="1">
      <alignment horizontal="center"/>
      <protection hidden="1"/>
    </xf>
    <xf numFmtId="0" fontId="14" fillId="9" borderId="2" xfId="0" applyFont="1" applyFill="1" applyBorder="1" applyAlignment="1" applyProtection="1">
      <alignment vertical="top"/>
      <protection hidden="1"/>
    </xf>
    <xf numFmtId="0" fontId="14" fillId="9" borderId="2" xfId="0" applyFont="1" applyFill="1" applyBorder="1" applyAlignment="1" applyProtection="1">
      <alignment horizontal="center" vertical="top"/>
      <protection hidden="1"/>
    </xf>
    <xf numFmtId="0" fontId="14" fillId="9" borderId="2" xfId="0" applyFont="1" applyFill="1" applyBorder="1" applyAlignment="1" applyProtection="1">
      <alignment horizontal="center" vertical="center"/>
      <protection hidden="1"/>
    </xf>
    <xf numFmtId="164" fontId="8" fillId="9" borderId="2" xfId="0" applyNumberFormat="1" applyFont="1" applyFill="1" applyBorder="1" applyAlignment="1" applyProtection="1">
      <alignment horizontal="center" vertical="center"/>
      <protection hidden="1"/>
    </xf>
    <xf numFmtId="0" fontId="14" fillId="10" borderId="2" xfId="0" applyFont="1" applyFill="1" applyBorder="1" applyAlignment="1" applyProtection="1">
      <alignment horizontal="center"/>
      <protection hidden="1"/>
    </xf>
    <xf numFmtId="0" fontId="14" fillId="10" borderId="2" xfId="0" applyFont="1" applyFill="1" applyBorder="1" applyAlignment="1" applyProtection="1">
      <alignment vertical="top"/>
      <protection hidden="1"/>
    </xf>
    <xf numFmtId="0" fontId="14" fillId="10" borderId="2" xfId="0" applyFont="1" applyFill="1" applyBorder="1" applyAlignment="1" applyProtection="1">
      <alignment horizontal="center" vertical="center"/>
      <protection hidden="1"/>
    </xf>
    <xf numFmtId="164" fontId="8" fillId="10" borderId="2" xfId="0" applyNumberFormat="1" applyFont="1" applyFill="1" applyBorder="1" applyAlignment="1" applyProtection="1">
      <alignment horizontal="center" vertical="center"/>
      <protection hidden="1"/>
    </xf>
    <xf numFmtId="164" fontId="5" fillId="3" borderId="9" xfId="4" applyNumberFormat="1" applyFont="1" applyFill="1" applyBorder="1" applyAlignment="1" applyProtection="1">
      <alignment horizontal="center" vertical="top"/>
      <protection hidden="1"/>
    </xf>
    <xf numFmtId="0" fontId="4" fillId="11" borderId="2" xfId="0" applyFont="1" applyFill="1" applyBorder="1" applyAlignment="1">
      <alignment horizontal="left" vertical="top" wrapText="1"/>
    </xf>
    <xf numFmtId="0" fontId="6" fillId="11" borderId="2" xfId="0" applyFont="1" applyFill="1" applyBorder="1" applyAlignment="1">
      <alignment horizontal="center" vertical="top" wrapText="1"/>
    </xf>
    <xf numFmtId="166" fontId="5" fillId="11" borderId="2" xfId="4" applyNumberFormat="1" applyFont="1" applyFill="1" applyBorder="1" applyAlignment="1">
      <alignment horizontal="center" vertical="top"/>
    </xf>
    <xf numFmtId="166" fontId="5" fillId="11" borderId="2" xfId="0" applyNumberFormat="1" applyFont="1" applyFill="1" applyBorder="1" applyAlignment="1">
      <alignment horizontal="center" vertical="top"/>
    </xf>
    <xf numFmtId="0" fontId="4" fillId="12" borderId="2" xfId="0" applyFont="1" applyFill="1" applyBorder="1" applyAlignment="1">
      <alignment horizontal="left" vertical="top" wrapText="1"/>
    </xf>
    <xf numFmtId="0" fontId="6" fillId="12" borderId="2" xfId="0" applyFont="1" applyFill="1" applyBorder="1" applyAlignment="1">
      <alignment horizontal="center" vertical="top" wrapText="1"/>
    </xf>
    <xf numFmtId="0" fontId="5" fillId="12" borderId="2" xfId="4" applyFont="1" applyFill="1" applyBorder="1" applyAlignment="1">
      <alignment horizontal="center" vertical="top"/>
    </xf>
    <xf numFmtId="166" fontId="4" fillId="12" borderId="2" xfId="4" applyNumberFormat="1" applyFont="1" applyFill="1" applyBorder="1" applyAlignment="1">
      <alignment horizontal="center" vertical="top"/>
    </xf>
    <xf numFmtId="166" fontId="5" fillId="12" borderId="2" xfId="0" applyNumberFormat="1" applyFont="1" applyFill="1" applyBorder="1" applyAlignment="1">
      <alignment horizontal="center" vertical="center"/>
    </xf>
    <xf numFmtId="0" fontId="5" fillId="12" borderId="2" xfId="4" applyFont="1" applyFill="1" applyBorder="1" applyAlignment="1" applyProtection="1">
      <alignment horizontal="center" vertical="top" wrapText="1"/>
      <protection locked="0"/>
    </xf>
    <xf numFmtId="164" fontId="5" fillId="12" borderId="2" xfId="4" applyNumberFormat="1" applyFont="1" applyFill="1" applyBorder="1" applyAlignment="1" applyProtection="1">
      <alignment horizontal="center" vertical="top"/>
      <protection hidden="1"/>
    </xf>
    <xf numFmtId="0" fontId="9" fillId="13" borderId="2" xfId="0" applyFont="1" applyFill="1" applyBorder="1" applyAlignment="1">
      <alignment horizontal="left" vertical="top" wrapText="1"/>
    </xf>
    <xf numFmtId="0" fontId="6" fillId="13" borderId="2" xfId="0" applyFont="1" applyFill="1" applyBorder="1" applyAlignment="1">
      <alignment horizontal="center" vertical="top" wrapText="1"/>
    </xf>
    <xf numFmtId="0" fontId="5" fillId="13" borderId="2" xfId="4" applyFont="1" applyFill="1" applyBorder="1" applyAlignment="1">
      <alignment horizontal="center" vertical="top"/>
    </xf>
    <xf numFmtId="164" fontId="4" fillId="13" borderId="2" xfId="4" applyNumberFormat="1" applyFont="1" applyFill="1" applyBorder="1" applyAlignment="1">
      <alignment horizontal="center" vertical="top"/>
    </xf>
    <xf numFmtId="166" fontId="5" fillId="13" borderId="2" xfId="0" applyNumberFormat="1" applyFont="1" applyFill="1" applyBorder="1" applyAlignment="1">
      <alignment horizontal="center" vertical="top"/>
    </xf>
    <xf numFmtId="0" fontId="5" fillId="13" borderId="2" xfId="4" applyFont="1" applyFill="1" applyBorder="1" applyAlignment="1" applyProtection="1">
      <alignment horizontal="center" vertical="top" wrapText="1"/>
      <protection locked="0"/>
    </xf>
    <xf numFmtId="164" fontId="5" fillId="13" borderId="2" xfId="4" applyNumberFormat="1" applyFont="1" applyFill="1" applyBorder="1" applyAlignment="1" applyProtection="1">
      <alignment horizontal="center" vertical="top"/>
      <protection hidden="1"/>
    </xf>
    <xf numFmtId="0" fontId="5" fillId="13" borderId="2" xfId="0" applyFont="1" applyFill="1" applyBorder="1" applyAlignment="1">
      <alignment horizontal="center" vertical="top"/>
    </xf>
    <xf numFmtId="164" fontId="5" fillId="5" borderId="2" xfId="4" applyNumberFormat="1" applyFont="1" applyFill="1" applyBorder="1" applyAlignment="1" applyProtection="1">
      <alignment horizontal="center" vertical="center" wrapText="1"/>
      <protection locked="0"/>
    </xf>
    <xf numFmtId="164" fontId="5" fillId="12" borderId="2" xfId="4" applyNumberFormat="1" applyFont="1" applyFill="1" applyBorder="1" applyAlignment="1" applyProtection="1">
      <alignment horizontal="center" vertical="top" wrapText="1"/>
      <protection locked="0"/>
    </xf>
    <xf numFmtId="164" fontId="5" fillId="7" borderId="2" xfId="0" applyNumberFormat="1" applyFont="1" applyFill="1" applyBorder="1" applyAlignment="1">
      <alignment horizontal="center" vertical="top"/>
    </xf>
    <xf numFmtId="164" fontId="5" fillId="13" borderId="2" xfId="0" applyNumberFormat="1" applyFont="1" applyFill="1" applyBorder="1" applyAlignment="1">
      <alignment horizontal="center" vertical="top"/>
    </xf>
    <xf numFmtId="0" fontId="5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left" vertical="top"/>
    </xf>
    <xf numFmtId="0" fontId="5" fillId="8" borderId="0" xfId="0" applyFont="1" applyFill="1" applyAlignment="1">
      <alignment horizontal="right" vertical="top" wrapText="1"/>
    </xf>
    <xf numFmtId="164" fontId="5" fillId="8" borderId="9" xfId="4" applyNumberFormat="1" applyFont="1" applyFill="1" applyBorder="1" applyAlignment="1" applyProtection="1">
      <alignment horizontal="center" vertical="top"/>
      <protection hidden="1"/>
    </xf>
    <xf numFmtId="164" fontId="5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0" fontId="13" fillId="7" borderId="2" xfId="0" applyFont="1" applyFill="1" applyBorder="1" applyAlignment="1">
      <alignment horizontal="center" vertical="center" wrapText="1"/>
    </xf>
    <xf numFmtId="166" fontId="16" fillId="7" borderId="2" xfId="0" applyNumberFormat="1" applyFont="1" applyFill="1" applyBorder="1" applyAlignment="1">
      <alignment horizontal="center" vertical="center" wrapText="1"/>
    </xf>
    <xf numFmtId="164" fontId="13" fillId="7" borderId="2" xfId="0" applyNumberFormat="1" applyFont="1" applyFill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0" fontId="7" fillId="0" borderId="0" xfId="6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5" fontId="20" fillId="0" borderId="0" xfId="0" applyNumberFormat="1" applyFont="1" applyAlignment="1">
      <alignment horizontal="center" vertical="top"/>
    </xf>
    <xf numFmtId="165" fontId="5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/>
    </xf>
    <xf numFmtId="0" fontId="15" fillId="8" borderId="2" xfId="0" applyFont="1" applyFill="1" applyBorder="1" applyAlignment="1">
      <alignment horizontal="center" vertical="center" wrapText="1"/>
    </xf>
    <xf numFmtId="165" fontId="18" fillId="0" borderId="6" xfId="0" applyNumberFormat="1" applyFont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12" fillId="7" borderId="3" xfId="4" applyFont="1" applyFill="1" applyBorder="1" applyAlignment="1" applyProtection="1">
      <alignment horizontal="center" vertical="center" wrapText="1"/>
      <protection locked="0"/>
    </xf>
    <xf numFmtId="0" fontId="12" fillId="7" borderId="4" xfId="4" applyFont="1" applyFill="1" applyBorder="1" applyAlignment="1" applyProtection="1">
      <alignment horizontal="center" vertical="center" wrapText="1"/>
      <protection locked="0"/>
    </xf>
    <xf numFmtId="164" fontId="17" fillId="7" borderId="3" xfId="4" applyNumberFormat="1" applyFont="1" applyFill="1" applyBorder="1" applyAlignment="1" applyProtection="1">
      <alignment horizontal="center" vertical="center"/>
      <protection hidden="1"/>
    </xf>
    <xf numFmtId="164" fontId="17" fillId="7" borderId="4" xfId="4" applyNumberFormat="1" applyFont="1" applyFill="1" applyBorder="1" applyAlignment="1" applyProtection="1">
      <alignment horizontal="center" vertical="center"/>
      <protection hidden="1"/>
    </xf>
    <xf numFmtId="0" fontId="12" fillId="5" borderId="3" xfId="4" applyFont="1" applyFill="1" applyBorder="1" applyAlignment="1" applyProtection="1">
      <alignment horizontal="center" vertical="center" wrapText="1"/>
      <protection locked="0"/>
    </xf>
    <xf numFmtId="0" fontId="12" fillId="5" borderId="4" xfId="4" applyFont="1" applyFill="1" applyBorder="1" applyAlignment="1" applyProtection="1">
      <alignment horizontal="center" vertical="center" wrapText="1"/>
      <protection locked="0"/>
    </xf>
    <xf numFmtId="164" fontId="17" fillId="5" borderId="3" xfId="4" applyNumberFormat="1" applyFont="1" applyFill="1" applyBorder="1" applyAlignment="1" applyProtection="1">
      <alignment horizontal="center" vertical="center"/>
      <protection hidden="1"/>
    </xf>
    <xf numFmtId="164" fontId="17" fillId="5" borderId="4" xfId="4" applyNumberFormat="1" applyFont="1" applyFill="1" applyBorder="1" applyAlignment="1" applyProtection="1">
      <alignment horizontal="center" vertical="center"/>
      <protection hidden="1"/>
    </xf>
    <xf numFmtId="165" fontId="21" fillId="0" borderId="6" xfId="0" applyNumberFormat="1" applyFont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164" fontId="16" fillId="5" borderId="2" xfId="0" applyNumberFormat="1" applyFont="1" applyFill="1" applyBorder="1" applyAlignment="1">
      <alignment horizontal="center" vertical="center" wrapText="1"/>
    </xf>
    <xf numFmtId="164" fontId="13" fillId="5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166" fontId="4" fillId="4" borderId="2" xfId="0" applyNumberFormat="1" applyFont="1" applyFill="1" applyBorder="1" applyAlignment="1">
      <alignment horizontal="center" vertical="top"/>
    </xf>
    <xf numFmtId="164" fontId="4" fillId="4" borderId="2" xfId="0" applyNumberFormat="1" applyFont="1" applyFill="1" applyBorder="1" applyAlignment="1">
      <alignment horizontal="center" vertical="top"/>
    </xf>
  </cellXfs>
  <cellStyles count="7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Обычный 3 2" xfId="3" xr:uid="{00000000-0005-0000-0000-000003000000}"/>
    <cellStyle name="Обычный_Лист1" xfId="4" xr:uid="{00000000-0005-0000-0000-000004000000}"/>
    <cellStyle name="Процентный" xfId="6" builtinId="5"/>
    <cellStyle name="Процентный 2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13</xdr:row>
      <xdr:rowOff>114300</xdr:rowOff>
    </xdr:from>
    <xdr:to>
      <xdr:col>2</xdr:col>
      <xdr:colOff>1657350</xdr:colOff>
      <xdr:row>13</xdr:row>
      <xdr:rowOff>1154429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1" y="400050"/>
          <a:ext cx="1485899" cy="1040129"/>
        </a:xfrm>
        <a:prstGeom prst="rect">
          <a:avLst/>
        </a:prstGeom>
      </xdr:spPr>
    </xdr:pic>
    <xdr:clientData/>
  </xdr:twoCellAnchor>
  <xdr:twoCellAnchor editAs="oneCell">
    <xdr:from>
      <xdr:col>2</xdr:col>
      <xdr:colOff>340179</xdr:colOff>
      <xdr:row>0</xdr:row>
      <xdr:rowOff>68035</xdr:rowOff>
    </xdr:from>
    <xdr:to>
      <xdr:col>2</xdr:col>
      <xdr:colOff>6339413</xdr:colOff>
      <xdr:row>9</xdr:row>
      <xdr:rowOff>149677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1C39FDD-08ED-C532-017E-5856A655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393" y="68035"/>
          <a:ext cx="5999234" cy="2530928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64</xdr:row>
      <xdr:rowOff>114300</xdr:rowOff>
    </xdr:from>
    <xdr:to>
      <xdr:col>2</xdr:col>
      <xdr:colOff>2552700</xdr:colOff>
      <xdr:row>64</xdr:row>
      <xdr:rowOff>676503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B96833FB-3730-4561-9BB1-5E2FD3D8D5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40" t="83902" r="1"/>
        <a:stretch/>
      </xdr:blipFill>
      <xdr:spPr>
        <a:xfrm>
          <a:off x="381000" y="409575"/>
          <a:ext cx="2495550" cy="5703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  <pageSetUpPr fitToPage="1"/>
  </sheetPr>
  <dimension ref="A1:DG165"/>
  <sheetViews>
    <sheetView tabSelected="1" topLeftCell="I44" zoomScale="55" zoomScaleNormal="55" zoomScaleSheetLayoutView="50" zoomScalePageLayoutView="40" workbookViewId="0">
      <selection activeCell="M55" sqref="M55"/>
    </sheetView>
  </sheetViews>
  <sheetFormatPr defaultColWidth="9.16796875" defaultRowHeight="21.75" customHeight="1" x14ac:dyDescent="0.15"/>
  <cols>
    <col min="1" max="1" width="3.37109375" style="2" customWidth="1"/>
    <col min="2" max="2" width="2.55859375" style="2" customWidth="1"/>
    <col min="3" max="3" width="101.140625" style="13" customWidth="1"/>
    <col min="4" max="4" width="15.1015625" style="1" customWidth="1"/>
    <col min="5" max="5" width="17.52734375" style="7" customWidth="1"/>
    <col min="6" max="6" width="19.01171875" style="14" customWidth="1"/>
    <col min="7" max="7" width="20.2265625" style="16" customWidth="1"/>
    <col min="8" max="8" width="16.5859375" style="7" customWidth="1"/>
    <col min="9" max="9" width="23.734375" style="15" customWidth="1"/>
    <col min="10" max="10" width="10.515625" style="2" customWidth="1"/>
    <col min="11" max="16" width="9.16796875" style="2"/>
    <col min="17" max="17" width="7.953125" style="2" customWidth="1"/>
    <col min="18" max="16384" width="9.16796875" style="2"/>
  </cols>
  <sheetData>
    <row r="1" spans="1:45" ht="21.75" customHeight="1" x14ac:dyDescent="0.15">
      <c r="C1" s="11"/>
      <c r="D1" s="2"/>
      <c r="I1" s="14"/>
    </row>
    <row r="2" spans="1:45" ht="21.75" customHeight="1" x14ac:dyDescent="0.15">
      <c r="C2" s="11"/>
      <c r="D2" s="94" t="s">
        <v>86</v>
      </c>
      <c r="E2" s="94"/>
      <c r="F2" s="94"/>
      <c r="G2" s="94"/>
      <c r="H2" s="94"/>
      <c r="I2" s="94"/>
    </row>
    <row r="3" spans="1:45" ht="21.75" customHeight="1" x14ac:dyDescent="0.15">
      <c r="C3" s="92"/>
      <c r="D3" s="94" t="s">
        <v>87</v>
      </c>
      <c r="E3" s="94"/>
      <c r="F3" s="94"/>
      <c r="G3" s="94"/>
      <c r="H3" s="94"/>
      <c r="I3" s="94"/>
    </row>
    <row r="4" spans="1:45" ht="21.75" customHeight="1" x14ac:dyDescent="0.15">
      <c r="C4" s="92"/>
      <c r="D4" s="94" t="s">
        <v>88</v>
      </c>
      <c r="E4" s="94"/>
      <c r="F4" s="94"/>
      <c r="G4" s="94"/>
      <c r="H4" s="94"/>
      <c r="I4" s="94"/>
    </row>
    <row r="5" spans="1:45" ht="21.75" customHeight="1" x14ac:dyDescent="0.15">
      <c r="C5" s="92"/>
      <c r="D5" s="94" t="s">
        <v>80</v>
      </c>
      <c r="E5" s="94"/>
      <c r="F5" s="94"/>
      <c r="G5" s="94"/>
      <c r="H5" s="94"/>
      <c r="I5" s="94"/>
    </row>
    <row r="6" spans="1:45" ht="21.75" customHeight="1" x14ac:dyDescent="0.15">
      <c r="C6" s="92"/>
      <c r="D6" s="94" t="s">
        <v>79</v>
      </c>
      <c r="E6" s="94"/>
      <c r="F6" s="94"/>
      <c r="G6" s="94"/>
      <c r="H6" s="94"/>
      <c r="I6" s="94"/>
    </row>
    <row r="7" spans="1:45" ht="21.75" customHeight="1" x14ac:dyDescent="0.15">
      <c r="C7" s="92"/>
      <c r="D7" s="93" t="s">
        <v>92</v>
      </c>
      <c r="E7" s="93"/>
      <c r="F7" s="93"/>
      <c r="G7" s="93"/>
      <c r="H7" s="93"/>
      <c r="I7" s="93"/>
    </row>
    <row r="8" spans="1:45" ht="21.75" customHeight="1" x14ac:dyDescent="0.15">
      <c r="C8" s="92"/>
      <c r="D8" s="93"/>
      <c r="E8" s="93"/>
      <c r="F8" s="93"/>
      <c r="G8" s="93"/>
      <c r="H8" s="93"/>
      <c r="I8" s="93"/>
    </row>
    <row r="9" spans="1:45" ht="21.75" customHeight="1" x14ac:dyDescent="0.15">
      <c r="C9" s="11"/>
      <c r="D9" s="93"/>
      <c r="E9" s="93"/>
      <c r="F9" s="93"/>
      <c r="G9" s="93"/>
      <c r="H9" s="93"/>
      <c r="I9" s="93"/>
    </row>
    <row r="10" spans="1:45" ht="21.75" customHeight="1" x14ac:dyDescent="0.15">
      <c r="C10" s="11"/>
      <c r="D10" s="2"/>
      <c r="E10" s="88" t="s">
        <v>83</v>
      </c>
      <c r="F10" s="89"/>
      <c r="G10" s="90" t="s">
        <v>90</v>
      </c>
      <c r="H10" s="90"/>
      <c r="I10" s="84">
        <f>I93</f>
        <v>0</v>
      </c>
    </row>
    <row r="11" spans="1:45" ht="21.75" customHeight="1" x14ac:dyDescent="0.15">
      <c r="C11" s="11"/>
      <c r="D11" s="2"/>
      <c r="E11" s="88"/>
      <c r="F11" s="89"/>
      <c r="G11" s="90"/>
      <c r="H11" s="90"/>
      <c r="I11" s="84"/>
    </row>
    <row r="12" spans="1:45" ht="21.75" customHeight="1" x14ac:dyDescent="0.15">
      <c r="C12" s="91" t="s">
        <v>82</v>
      </c>
      <c r="D12" s="91"/>
      <c r="E12" s="91"/>
      <c r="F12" s="91"/>
      <c r="G12" s="91"/>
      <c r="H12" s="91"/>
      <c r="I12" s="91"/>
    </row>
    <row r="13" spans="1:45" ht="21.75" customHeight="1" x14ac:dyDescent="0.15">
      <c r="C13" s="91"/>
      <c r="D13" s="91"/>
      <c r="E13" s="91"/>
      <c r="F13" s="91"/>
      <c r="G13" s="91"/>
      <c r="H13" s="91"/>
      <c r="I13" s="91"/>
    </row>
    <row r="14" spans="1:45" ht="95.25" customHeight="1" x14ac:dyDescent="0.15">
      <c r="C14" s="96" t="s">
        <v>81</v>
      </c>
      <c r="D14" s="96"/>
      <c r="E14" s="96"/>
      <c r="F14" s="96"/>
      <c r="G14" s="96"/>
      <c r="H14" s="96"/>
      <c r="I14" s="96"/>
    </row>
    <row r="15" spans="1:45" s="9" customFormat="1" ht="48.75" customHeight="1" x14ac:dyDescent="0.3">
      <c r="A15" s="8"/>
      <c r="C15" s="98" t="s">
        <v>20</v>
      </c>
      <c r="D15" s="85" t="s">
        <v>3</v>
      </c>
      <c r="E15" s="85" t="s">
        <v>1</v>
      </c>
      <c r="F15" s="86" t="s">
        <v>12</v>
      </c>
      <c r="G15" s="87" t="s">
        <v>0</v>
      </c>
      <c r="H15" s="101" t="s">
        <v>2</v>
      </c>
      <c r="I15" s="103" t="s">
        <v>4</v>
      </c>
      <c r="J15" s="78" t="s">
        <v>104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</row>
    <row r="16" spans="1:45" s="9" customFormat="1" ht="34.5" customHeight="1" x14ac:dyDescent="0.15">
      <c r="A16" s="8"/>
      <c r="B16" s="10"/>
      <c r="C16" s="98"/>
      <c r="D16" s="85"/>
      <c r="E16" s="85"/>
      <c r="F16" s="86"/>
      <c r="G16" s="87"/>
      <c r="H16" s="102"/>
      <c r="I16" s="104"/>
      <c r="J16" s="79"/>
      <c r="K16" s="2"/>
      <c r="L16" s="2"/>
      <c r="M16" s="2"/>
      <c r="N16" s="2"/>
      <c r="O16" s="2"/>
      <c r="P16" s="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</row>
    <row r="17" spans="1:45" s="1" customFormat="1" ht="27.75" customHeight="1" x14ac:dyDescent="0.15">
      <c r="A17" s="2"/>
      <c r="B17" s="2"/>
      <c r="C17" s="97" t="s">
        <v>97</v>
      </c>
      <c r="D17" s="97"/>
      <c r="E17" s="97"/>
      <c r="F17" s="97"/>
      <c r="G17" s="97"/>
      <c r="H17" s="97"/>
      <c r="I17" s="97"/>
      <c r="J17" s="7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s="1" customFormat="1" ht="21.75" customHeight="1" x14ac:dyDescent="0.3">
      <c r="A18" s="2"/>
      <c r="B18" s="2"/>
      <c r="C18" s="59" t="s">
        <v>99</v>
      </c>
      <c r="D18" s="60">
        <v>108078</v>
      </c>
      <c r="E18" s="61" t="s">
        <v>98</v>
      </c>
      <c r="F18" s="62">
        <f>G18*2</f>
        <v>3400</v>
      </c>
      <c r="G18" s="63">
        <v>1700</v>
      </c>
      <c r="H18" s="64"/>
      <c r="I18" s="65">
        <f t="shared" ref="I18:I19" si="0">H18*G18</f>
        <v>0</v>
      </c>
      <c r="J18" s="79">
        <v>3400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s="1" customFormat="1" ht="21.75" customHeight="1" x14ac:dyDescent="0.3">
      <c r="A19" s="2"/>
      <c r="B19" s="2"/>
      <c r="C19" s="59" t="s">
        <v>100</v>
      </c>
      <c r="D19" s="60">
        <v>108076</v>
      </c>
      <c r="E19" s="61" t="s">
        <v>98</v>
      </c>
      <c r="F19" s="62">
        <f t="shared" ref="F19:F20" si="1">G19*2</f>
        <v>3400</v>
      </c>
      <c r="G19" s="63">
        <v>1700</v>
      </c>
      <c r="H19" s="64"/>
      <c r="I19" s="65">
        <f t="shared" si="0"/>
        <v>0</v>
      </c>
      <c r="J19" s="79">
        <v>3400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 s="1" customFormat="1" ht="21.75" customHeight="1" x14ac:dyDescent="0.3">
      <c r="A20" s="2"/>
      <c r="B20" s="2"/>
      <c r="C20" s="59" t="s">
        <v>101</v>
      </c>
      <c r="D20" s="60">
        <v>108077</v>
      </c>
      <c r="E20" s="61" t="s">
        <v>98</v>
      </c>
      <c r="F20" s="62">
        <f t="shared" si="1"/>
        <v>3400</v>
      </c>
      <c r="G20" s="63">
        <v>1700</v>
      </c>
      <c r="H20" s="64"/>
      <c r="I20" s="65">
        <f t="shared" ref="I20" si="2">H20*G20</f>
        <v>0</v>
      </c>
      <c r="J20" s="79">
        <v>3400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 s="1" customFormat="1" ht="27.75" customHeight="1" x14ac:dyDescent="0.15">
      <c r="A21" s="2"/>
      <c r="B21" s="2"/>
      <c r="C21" s="97" t="s">
        <v>17</v>
      </c>
      <c r="D21" s="97"/>
      <c r="E21" s="97"/>
      <c r="F21" s="97"/>
      <c r="G21" s="97"/>
      <c r="H21" s="97"/>
      <c r="I21" s="97"/>
      <c r="J21" s="7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s="1" customFormat="1" ht="21.75" customHeight="1" x14ac:dyDescent="0.15">
      <c r="A22" s="2"/>
      <c r="B22" s="2"/>
      <c r="C22" s="27" t="s">
        <v>50</v>
      </c>
      <c r="D22" s="28">
        <v>108002</v>
      </c>
      <c r="E22" s="29" t="s">
        <v>6</v>
      </c>
      <c r="F22" s="30">
        <f>G22*2</f>
        <v>1700</v>
      </c>
      <c r="G22" s="31">
        <v>850</v>
      </c>
      <c r="H22" s="32"/>
      <c r="I22" s="33">
        <f t="shared" ref="I22:I31" si="3">H22*G22</f>
        <v>0</v>
      </c>
      <c r="J22" s="79">
        <v>1700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s="1" customFormat="1" ht="21.75" customHeight="1" x14ac:dyDescent="0.15">
      <c r="A23" s="2"/>
      <c r="B23" s="2"/>
      <c r="C23" s="27" t="s">
        <v>40</v>
      </c>
      <c r="D23" s="28">
        <v>108003</v>
      </c>
      <c r="E23" s="29" t="s">
        <v>6</v>
      </c>
      <c r="F23" s="30">
        <f t="shared" ref="F23:F31" si="4">G23*2</f>
        <v>1700</v>
      </c>
      <c r="G23" s="31">
        <v>850</v>
      </c>
      <c r="H23" s="32"/>
      <c r="I23" s="33">
        <f t="shared" si="3"/>
        <v>0</v>
      </c>
      <c r="J23" s="79">
        <v>1700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s="1" customFormat="1" ht="21.75" customHeight="1" x14ac:dyDescent="0.15">
      <c r="A24" s="2"/>
      <c r="B24" s="2"/>
      <c r="C24" s="27" t="s">
        <v>66</v>
      </c>
      <c r="D24" s="28">
        <v>108069</v>
      </c>
      <c r="E24" s="29" t="s">
        <v>6</v>
      </c>
      <c r="F24" s="30">
        <f t="shared" si="4"/>
        <v>1700</v>
      </c>
      <c r="G24" s="31">
        <v>850</v>
      </c>
      <c r="H24" s="32"/>
      <c r="I24" s="33">
        <f t="shared" si="3"/>
        <v>0</v>
      </c>
      <c r="J24" s="79">
        <v>1700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ht="21.75" customHeight="1" x14ac:dyDescent="0.15">
      <c r="C25" s="34" t="s">
        <v>69</v>
      </c>
      <c r="D25" s="28">
        <v>108022</v>
      </c>
      <c r="E25" s="29" t="s">
        <v>8</v>
      </c>
      <c r="F25" s="30">
        <f t="shared" si="4"/>
        <v>1000</v>
      </c>
      <c r="G25" s="31">
        <v>500</v>
      </c>
      <c r="H25" s="32"/>
      <c r="I25" s="33">
        <f t="shared" si="3"/>
        <v>0</v>
      </c>
      <c r="J25" s="79">
        <v>1000</v>
      </c>
    </row>
    <row r="26" spans="1:45" s="1" customFormat="1" ht="21.75" customHeight="1" x14ac:dyDescent="0.15">
      <c r="A26" s="2"/>
      <c r="B26" s="2"/>
      <c r="C26" s="34" t="s">
        <v>68</v>
      </c>
      <c r="D26" s="28">
        <v>108012</v>
      </c>
      <c r="E26" s="29" t="s">
        <v>6</v>
      </c>
      <c r="F26" s="30">
        <f t="shared" si="4"/>
        <v>1600</v>
      </c>
      <c r="G26" s="31">
        <v>800</v>
      </c>
      <c r="H26" s="32"/>
      <c r="I26" s="33">
        <f t="shared" si="3"/>
        <v>0</v>
      </c>
      <c r="J26" s="79">
        <v>1600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s="1" customFormat="1" ht="21.75" customHeight="1" x14ac:dyDescent="0.15">
      <c r="A27" s="2"/>
      <c r="B27" s="2"/>
      <c r="C27" s="27" t="s">
        <v>41</v>
      </c>
      <c r="D27" s="28">
        <v>108037</v>
      </c>
      <c r="E27" s="29" t="s">
        <v>14</v>
      </c>
      <c r="F27" s="30">
        <f t="shared" si="4"/>
        <v>550</v>
      </c>
      <c r="G27" s="31">
        <v>275</v>
      </c>
      <c r="H27" s="32"/>
      <c r="I27" s="33">
        <f t="shared" si="3"/>
        <v>0</v>
      </c>
      <c r="J27" s="79">
        <v>550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1:45" s="1" customFormat="1" ht="21.75" customHeight="1" x14ac:dyDescent="0.15">
      <c r="A28" s="2"/>
      <c r="B28" s="2"/>
      <c r="C28" s="27" t="s">
        <v>41</v>
      </c>
      <c r="D28" s="28">
        <v>108016</v>
      </c>
      <c r="E28" s="29" t="s">
        <v>11</v>
      </c>
      <c r="F28" s="30">
        <f t="shared" ref="F28" si="5">G28*2</f>
        <v>1040</v>
      </c>
      <c r="G28" s="31">
        <v>520</v>
      </c>
      <c r="H28" s="32"/>
      <c r="I28" s="33">
        <f t="shared" ref="I28" si="6">H28*G28</f>
        <v>0</v>
      </c>
      <c r="J28" s="79">
        <v>1050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 s="1" customFormat="1" ht="21.75" customHeight="1" x14ac:dyDescent="0.15">
      <c r="A29" s="2"/>
      <c r="B29" s="2"/>
      <c r="C29" s="27" t="s">
        <v>41</v>
      </c>
      <c r="D29" s="28">
        <v>108080</v>
      </c>
      <c r="E29" s="29" t="s">
        <v>6</v>
      </c>
      <c r="F29" s="30">
        <f t="shared" si="4"/>
        <v>1700</v>
      </c>
      <c r="G29" s="31">
        <v>850</v>
      </c>
      <c r="H29" s="32"/>
      <c r="I29" s="33">
        <f t="shared" si="3"/>
        <v>0</v>
      </c>
      <c r="J29" s="79">
        <v>1700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 s="1" customFormat="1" ht="21.75" customHeight="1" x14ac:dyDescent="0.15">
      <c r="A30" s="2"/>
      <c r="B30" s="2"/>
      <c r="C30" s="27" t="s">
        <v>59</v>
      </c>
      <c r="D30" s="28">
        <v>108058</v>
      </c>
      <c r="E30" s="29" t="s">
        <v>6</v>
      </c>
      <c r="F30" s="30">
        <f t="shared" si="4"/>
        <v>1700</v>
      </c>
      <c r="G30" s="31">
        <v>850</v>
      </c>
      <c r="H30" s="32"/>
      <c r="I30" s="33">
        <f t="shared" si="3"/>
        <v>0</v>
      </c>
      <c r="J30" s="79">
        <v>1700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s="1" customFormat="1" ht="21.75" customHeight="1" x14ac:dyDescent="0.15">
      <c r="A31" s="2"/>
      <c r="B31" s="2"/>
      <c r="C31" s="34" t="s">
        <v>70</v>
      </c>
      <c r="D31" s="28">
        <v>108061</v>
      </c>
      <c r="E31" s="29" t="s">
        <v>6</v>
      </c>
      <c r="F31" s="30">
        <f t="shared" si="4"/>
        <v>1700</v>
      </c>
      <c r="G31" s="31">
        <v>850</v>
      </c>
      <c r="H31" s="32"/>
      <c r="I31" s="33">
        <f t="shared" si="3"/>
        <v>0</v>
      </c>
      <c r="J31" s="79">
        <v>1700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 ht="26.25" customHeight="1" x14ac:dyDescent="0.15">
      <c r="C32" s="95" t="s">
        <v>16</v>
      </c>
      <c r="D32" s="95"/>
      <c r="E32" s="95"/>
      <c r="F32" s="95"/>
      <c r="G32" s="95"/>
      <c r="H32" s="95"/>
      <c r="I32" s="95"/>
      <c r="J32" s="79"/>
    </row>
    <row r="33" spans="3:13" ht="21.75" customHeight="1" x14ac:dyDescent="0.15">
      <c r="C33" s="35" t="s">
        <v>42</v>
      </c>
      <c r="D33" s="28">
        <v>108010</v>
      </c>
      <c r="E33" s="29" t="s">
        <v>8</v>
      </c>
      <c r="F33" s="36">
        <f>G33*2</f>
        <v>1300</v>
      </c>
      <c r="G33" s="37">
        <v>650</v>
      </c>
      <c r="H33" s="32"/>
      <c r="I33" s="33">
        <f t="shared" ref="I33:I39" si="7">G33*H33</f>
        <v>0</v>
      </c>
      <c r="J33" s="79">
        <v>1300</v>
      </c>
      <c r="M33" s="2" t="s">
        <v>21</v>
      </c>
    </row>
    <row r="34" spans="3:13" ht="21.75" customHeight="1" x14ac:dyDescent="0.15">
      <c r="C34" s="38" t="s">
        <v>74</v>
      </c>
      <c r="D34" s="39">
        <v>108021</v>
      </c>
      <c r="E34" s="40" t="s">
        <v>11</v>
      </c>
      <c r="F34" s="36">
        <f t="shared" ref="F34:F36" si="8">G34*2</f>
        <v>1600</v>
      </c>
      <c r="G34" s="37">
        <v>800</v>
      </c>
      <c r="H34" s="40"/>
      <c r="I34" s="33">
        <f t="shared" si="7"/>
        <v>0</v>
      </c>
      <c r="J34" s="79">
        <v>1600</v>
      </c>
    </row>
    <row r="35" spans="3:13" ht="21.75" customHeight="1" x14ac:dyDescent="0.15">
      <c r="C35" s="35" t="s">
        <v>64</v>
      </c>
      <c r="D35" s="28">
        <v>108065</v>
      </c>
      <c r="E35" s="29" t="s">
        <v>13</v>
      </c>
      <c r="F35" s="36">
        <f t="shared" si="8"/>
        <v>1800</v>
      </c>
      <c r="G35" s="37">
        <v>900</v>
      </c>
      <c r="H35" s="32"/>
      <c r="I35" s="33">
        <f t="shared" si="7"/>
        <v>0</v>
      </c>
      <c r="J35" s="79">
        <v>1800</v>
      </c>
    </row>
    <row r="36" spans="3:13" ht="21.75" customHeight="1" x14ac:dyDescent="0.15">
      <c r="C36" s="41" t="s">
        <v>71</v>
      </c>
      <c r="D36" s="28">
        <v>108064</v>
      </c>
      <c r="E36" s="29" t="s">
        <v>13</v>
      </c>
      <c r="F36" s="36">
        <f t="shared" si="8"/>
        <v>1800</v>
      </c>
      <c r="G36" s="37">
        <v>900</v>
      </c>
      <c r="H36" s="32"/>
      <c r="I36" s="33">
        <f t="shared" si="7"/>
        <v>0</v>
      </c>
      <c r="J36" s="79">
        <v>1800</v>
      </c>
    </row>
    <row r="37" spans="3:13" ht="21.75" customHeight="1" x14ac:dyDescent="0.15">
      <c r="C37" s="66" t="s">
        <v>102</v>
      </c>
      <c r="D37" s="67">
        <v>108079</v>
      </c>
      <c r="E37" s="68" t="s">
        <v>13</v>
      </c>
      <c r="F37" s="69">
        <f>G37*2</f>
        <v>1800</v>
      </c>
      <c r="G37" s="70">
        <v>900</v>
      </c>
      <c r="H37" s="71"/>
      <c r="I37" s="72">
        <f t="shared" si="7"/>
        <v>0</v>
      </c>
      <c r="J37" s="79">
        <v>1800</v>
      </c>
    </row>
    <row r="38" spans="3:13" ht="21.75" customHeight="1" x14ac:dyDescent="0.15">
      <c r="C38" s="35" t="s">
        <v>65</v>
      </c>
      <c r="D38" s="28">
        <v>108067</v>
      </c>
      <c r="E38" s="29" t="s">
        <v>13</v>
      </c>
      <c r="F38" s="36">
        <f>G38*2</f>
        <v>1800</v>
      </c>
      <c r="G38" s="37">
        <v>900</v>
      </c>
      <c r="H38" s="32"/>
      <c r="I38" s="33">
        <f t="shared" si="7"/>
        <v>0</v>
      </c>
      <c r="J38" s="79">
        <v>1800</v>
      </c>
    </row>
    <row r="39" spans="3:13" ht="21.75" customHeight="1" x14ac:dyDescent="0.15">
      <c r="C39" s="35" t="s">
        <v>63</v>
      </c>
      <c r="D39" s="28">
        <v>108068</v>
      </c>
      <c r="E39" s="29" t="s">
        <v>13</v>
      </c>
      <c r="F39" s="36">
        <f>G39*2</f>
        <v>1800</v>
      </c>
      <c r="G39" s="37">
        <v>900</v>
      </c>
      <c r="H39" s="32"/>
      <c r="I39" s="33">
        <f t="shared" si="7"/>
        <v>0</v>
      </c>
      <c r="J39" s="79">
        <v>1800</v>
      </c>
    </row>
    <row r="40" spans="3:13" ht="36.75" customHeight="1" x14ac:dyDescent="0.15">
      <c r="C40" s="95" t="s">
        <v>78</v>
      </c>
      <c r="D40" s="95"/>
      <c r="E40" s="95"/>
      <c r="F40" s="95"/>
      <c r="G40" s="95"/>
      <c r="H40" s="95"/>
      <c r="I40" s="95"/>
      <c r="J40" s="79"/>
    </row>
    <row r="41" spans="3:13" ht="21.75" customHeight="1" x14ac:dyDescent="0.15">
      <c r="C41" s="35" t="s">
        <v>75</v>
      </c>
      <c r="D41" s="28">
        <v>108070</v>
      </c>
      <c r="E41" s="42" t="s">
        <v>7</v>
      </c>
      <c r="F41" s="30">
        <f>G41*2</f>
        <v>1800</v>
      </c>
      <c r="G41" s="37">
        <v>900</v>
      </c>
      <c r="H41" s="32"/>
      <c r="I41" s="33">
        <f t="shared" ref="I41:I49" si="9">G41*H41</f>
        <v>0</v>
      </c>
      <c r="J41" s="79">
        <v>1800</v>
      </c>
    </row>
    <row r="42" spans="3:13" ht="21.75" customHeight="1" x14ac:dyDescent="0.15">
      <c r="C42" s="35" t="s">
        <v>103</v>
      </c>
      <c r="D42" s="28"/>
      <c r="E42" s="42" t="s">
        <v>11</v>
      </c>
      <c r="F42" s="30">
        <f t="shared" ref="F42:F49" si="10">G42*2</f>
        <v>1000</v>
      </c>
      <c r="G42" s="37">
        <v>500</v>
      </c>
      <c r="H42" s="32"/>
      <c r="I42" s="33">
        <f t="shared" si="9"/>
        <v>0</v>
      </c>
      <c r="J42" s="79">
        <v>1000</v>
      </c>
    </row>
    <row r="43" spans="3:13" ht="24.75" customHeight="1" x14ac:dyDescent="0.15">
      <c r="C43" s="35" t="s">
        <v>43</v>
      </c>
      <c r="D43" s="28">
        <v>108041</v>
      </c>
      <c r="E43" s="42" t="s">
        <v>15</v>
      </c>
      <c r="F43" s="30">
        <f t="shared" si="10"/>
        <v>2300</v>
      </c>
      <c r="G43" s="37">
        <v>1150</v>
      </c>
      <c r="H43" s="32"/>
      <c r="I43" s="33">
        <f t="shared" si="9"/>
        <v>0</v>
      </c>
      <c r="J43" s="79">
        <v>2300</v>
      </c>
    </row>
    <row r="44" spans="3:13" ht="21.75" customHeight="1" x14ac:dyDescent="0.15">
      <c r="C44" s="35" t="s">
        <v>44</v>
      </c>
      <c r="D44" s="28">
        <v>108018</v>
      </c>
      <c r="E44" s="42" t="s">
        <v>10</v>
      </c>
      <c r="F44" s="30">
        <f t="shared" si="10"/>
        <v>1800</v>
      </c>
      <c r="G44" s="37">
        <v>900</v>
      </c>
      <c r="H44" s="32"/>
      <c r="I44" s="33">
        <f t="shared" si="9"/>
        <v>0</v>
      </c>
      <c r="J44" s="79">
        <v>1800</v>
      </c>
    </row>
    <row r="45" spans="3:13" ht="21.75" customHeight="1" x14ac:dyDescent="0.15">
      <c r="C45" s="35" t="s">
        <v>60</v>
      </c>
      <c r="D45" s="28">
        <v>108062</v>
      </c>
      <c r="E45" s="42" t="s">
        <v>11</v>
      </c>
      <c r="F45" s="30">
        <f t="shared" si="10"/>
        <v>4000</v>
      </c>
      <c r="G45" s="37">
        <v>2000</v>
      </c>
      <c r="H45" s="32"/>
      <c r="I45" s="33">
        <f t="shared" si="9"/>
        <v>0</v>
      </c>
      <c r="J45" s="79">
        <v>4000</v>
      </c>
    </row>
    <row r="46" spans="3:13" ht="21.75" customHeight="1" x14ac:dyDescent="0.15">
      <c r="C46" s="35" t="s">
        <v>45</v>
      </c>
      <c r="D46" s="28">
        <v>108014</v>
      </c>
      <c r="E46" s="42" t="s">
        <v>11</v>
      </c>
      <c r="F46" s="30">
        <f t="shared" si="10"/>
        <v>1400</v>
      </c>
      <c r="G46" s="37">
        <v>700</v>
      </c>
      <c r="H46" s="32"/>
      <c r="I46" s="33">
        <f t="shared" si="9"/>
        <v>0</v>
      </c>
      <c r="J46" s="79">
        <v>1400</v>
      </c>
    </row>
    <row r="47" spans="3:13" ht="21.75" customHeight="1" x14ac:dyDescent="0.15">
      <c r="C47" s="35" t="s">
        <v>62</v>
      </c>
      <c r="D47" s="28">
        <v>108060</v>
      </c>
      <c r="E47" s="42" t="s">
        <v>11</v>
      </c>
      <c r="F47" s="30">
        <f t="shared" si="10"/>
        <v>1800</v>
      </c>
      <c r="G47" s="37">
        <v>900</v>
      </c>
      <c r="H47" s="32"/>
      <c r="I47" s="33">
        <f t="shared" si="9"/>
        <v>0</v>
      </c>
      <c r="J47" s="79">
        <v>1800</v>
      </c>
    </row>
    <row r="48" spans="3:13" ht="21.75" customHeight="1" x14ac:dyDescent="0.15">
      <c r="C48" s="38" t="s">
        <v>46</v>
      </c>
      <c r="D48" s="28">
        <v>108028</v>
      </c>
      <c r="E48" s="42" t="s">
        <v>8</v>
      </c>
      <c r="F48" s="30">
        <f t="shared" si="10"/>
        <v>1500</v>
      </c>
      <c r="G48" s="37">
        <v>750</v>
      </c>
      <c r="H48" s="32"/>
      <c r="I48" s="33">
        <f t="shared" si="9"/>
        <v>0</v>
      </c>
      <c r="J48" s="79">
        <v>1500</v>
      </c>
    </row>
    <row r="49" spans="1:111" ht="21.75" customHeight="1" x14ac:dyDescent="0.15">
      <c r="C49" s="41" t="s">
        <v>47</v>
      </c>
      <c r="D49" s="28">
        <v>108033</v>
      </c>
      <c r="E49" s="42" t="s">
        <v>11</v>
      </c>
      <c r="F49" s="30">
        <f t="shared" si="10"/>
        <v>1300</v>
      </c>
      <c r="G49" s="37">
        <v>650</v>
      </c>
      <c r="H49" s="32"/>
      <c r="I49" s="33">
        <f t="shared" si="9"/>
        <v>0</v>
      </c>
      <c r="J49" s="79">
        <v>1300</v>
      </c>
    </row>
    <row r="50" spans="1:111" ht="28.9" customHeight="1" x14ac:dyDescent="0.15">
      <c r="C50" s="95" t="s">
        <v>18</v>
      </c>
      <c r="D50" s="95"/>
      <c r="E50" s="95"/>
      <c r="F50" s="95"/>
      <c r="G50" s="95"/>
      <c r="H50" s="95"/>
      <c r="I50" s="95"/>
      <c r="J50" s="79"/>
    </row>
    <row r="51" spans="1:111" ht="21.75" customHeight="1" x14ac:dyDescent="0.15">
      <c r="C51" s="35" t="s">
        <v>72</v>
      </c>
      <c r="D51" s="28">
        <v>108005</v>
      </c>
      <c r="E51" s="42" t="s">
        <v>73</v>
      </c>
      <c r="F51" s="43">
        <f>G51*2</f>
        <v>1460</v>
      </c>
      <c r="G51" s="44">
        <v>730</v>
      </c>
      <c r="H51" s="32"/>
      <c r="I51" s="33">
        <f>G51*H51</f>
        <v>0</v>
      </c>
      <c r="J51" s="79">
        <v>1450</v>
      </c>
    </row>
    <row r="52" spans="1:111" ht="21.75" customHeight="1" x14ac:dyDescent="0.15">
      <c r="C52" s="35" t="s">
        <v>48</v>
      </c>
      <c r="D52" s="28">
        <v>108006</v>
      </c>
      <c r="E52" s="42" t="s">
        <v>61</v>
      </c>
      <c r="F52" s="43">
        <f t="shared" ref="F52:F54" si="11">G52*2</f>
        <v>1600</v>
      </c>
      <c r="G52" s="31">
        <v>800</v>
      </c>
      <c r="H52" s="32"/>
      <c r="I52" s="33">
        <f>G52*H52</f>
        <v>0</v>
      </c>
      <c r="J52" s="79">
        <v>1600</v>
      </c>
    </row>
    <row r="53" spans="1:111" ht="21.75" customHeight="1" x14ac:dyDescent="0.15">
      <c r="C53" s="35" t="s">
        <v>49</v>
      </c>
      <c r="D53" s="28">
        <v>108007</v>
      </c>
      <c r="E53" s="42" t="s">
        <v>61</v>
      </c>
      <c r="F53" s="43">
        <f t="shared" si="11"/>
        <v>1800</v>
      </c>
      <c r="G53" s="31">
        <v>900</v>
      </c>
      <c r="H53" s="32"/>
      <c r="I53" s="33">
        <f>G53*H53</f>
        <v>0</v>
      </c>
      <c r="J53" s="79">
        <v>1800</v>
      </c>
    </row>
    <row r="54" spans="1:111" ht="22.15" customHeight="1" x14ac:dyDescent="0.15">
      <c r="C54" s="35" t="s">
        <v>76</v>
      </c>
      <c r="D54" s="28">
        <v>108044</v>
      </c>
      <c r="E54" s="42" t="s">
        <v>14</v>
      </c>
      <c r="F54" s="43">
        <f t="shared" si="11"/>
        <v>1500</v>
      </c>
      <c r="G54" s="31">
        <v>750</v>
      </c>
      <c r="H54" s="40"/>
      <c r="I54" s="33">
        <f>G54*H54</f>
        <v>0</v>
      </c>
      <c r="J54" s="79">
        <v>1500</v>
      </c>
    </row>
    <row r="55" spans="1:111" ht="22.15" customHeight="1" x14ac:dyDescent="0.15">
      <c r="C55" s="27" t="s">
        <v>95</v>
      </c>
      <c r="D55" s="28">
        <v>108054</v>
      </c>
      <c r="E55" s="42" t="s">
        <v>96</v>
      </c>
      <c r="F55" s="43">
        <v>995</v>
      </c>
      <c r="G55" s="31">
        <v>500</v>
      </c>
      <c r="H55" s="40"/>
      <c r="I55" s="33">
        <f>G55*H55</f>
        <v>0</v>
      </c>
      <c r="J55" s="79">
        <v>1000</v>
      </c>
    </row>
    <row r="56" spans="1:111" ht="29.25" x14ac:dyDescent="0.15">
      <c r="C56" s="95" t="s">
        <v>19</v>
      </c>
      <c r="D56" s="95"/>
      <c r="E56" s="95"/>
      <c r="F56" s="95"/>
      <c r="G56" s="95"/>
      <c r="H56" s="95"/>
      <c r="I56" s="95"/>
      <c r="J56" s="79"/>
    </row>
    <row r="57" spans="1:111" ht="21.75" customHeight="1" x14ac:dyDescent="0.15">
      <c r="C57" s="35" t="s">
        <v>56</v>
      </c>
      <c r="D57" s="28">
        <v>108059</v>
      </c>
      <c r="E57" s="42" t="s">
        <v>9</v>
      </c>
      <c r="F57" s="30">
        <f>G57*2</f>
        <v>3200</v>
      </c>
      <c r="G57" s="37">
        <v>1600</v>
      </c>
      <c r="H57" s="32"/>
      <c r="I57" s="33">
        <f>G57*H57</f>
        <v>0</v>
      </c>
      <c r="J57" s="79">
        <v>3200</v>
      </c>
    </row>
    <row r="58" spans="1:111" ht="23.25" customHeight="1" x14ac:dyDescent="0.15">
      <c r="C58" s="35" t="s">
        <v>52</v>
      </c>
      <c r="D58" s="28">
        <v>108024</v>
      </c>
      <c r="E58" s="42" t="s">
        <v>9</v>
      </c>
      <c r="F58" s="30">
        <f>G58*2</f>
        <v>3200</v>
      </c>
      <c r="G58" s="37">
        <v>1600</v>
      </c>
      <c r="H58" s="32"/>
      <c r="I58" s="33">
        <f>G58*H58</f>
        <v>0</v>
      </c>
      <c r="J58" s="79">
        <v>3200</v>
      </c>
    </row>
    <row r="59" spans="1:111" ht="21.75" customHeight="1" x14ac:dyDescent="0.3">
      <c r="C59" s="27" t="s">
        <v>58</v>
      </c>
      <c r="D59" s="28">
        <v>108063</v>
      </c>
      <c r="E59" s="42" t="s">
        <v>57</v>
      </c>
      <c r="F59" s="30" t="s">
        <v>93</v>
      </c>
      <c r="G59" s="37">
        <v>5500</v>
      </c>
      <c r="H59" s="32"/>
      <c r="I59" s="33">
        <f>G59*H59</f>
        <v>0</v>
      </c>
      <c r="J59" s="80" t="s">
        <v>105</v>
      </c>
    </row>
    <row r="60" spans="1:111" ht="27.75" customHeight="1" x14ac:dyDescent="0.15">
      <c r="C60" s="35" t="s">
        <v>51</v>
      </c>
      <c r="D60" s="28">
        <v>108008</v>
      </c>
      <c r="E60" s="42" t="s">
        <v>9</v>
      </c>
      <c r="F60" s="30">
        <f t="shared" ref="F60:F61" si="12">G60*2</f>
        <v>2760</v>
      </c>
      <c r="G60" s="37">
        <v>1380</v>
      </c>
      <c r="H60" s="32"/>
      <c r="I60" s="33">
        <f>G60*H60</f>
        <v>0</v>
      </c>
      <c r="J60" s="79">
        <v>2750</v>
      </c>
    </row>
    <row r="61" spans="1:111" ht="27.75" customHeight="1" x14ac:dyDescent="0.15">
      <c r="C61" s="55" t="s">
        <v>91</v>
      </c>
      <c r="D61" s="56">
        <v>108071</v>
      </c>
      <c r="E61" s="57" t="s">
        <v>9</v>
      </c>
      <c r="F61" s="30">
        <f t="shared" si="12"/>
        <v>3200</v>
      </c>
      <c r="G61" s="58">
        <v>1600</v>
      </c>
      <c r="H61" s="58"/>
      <c r="I61" s="33">
        <f>G61*H61</f>
        <v>0</v>
      </c>
      <c r="J61" s="81">
        <v>3200</v>
      </c>
      <c r="K61" s="4"/>
    </row>
    <row r="62" spans="1:111" ht="27.75" customHeight="1" x14ac:dyDescent="0.4">
      <c r="C62" s="45" t="s">
        <v>5</v>
      </c>
      <c r="D62" s="46"/>
      <c r="E62" s="46"/>
      <c r="F62" s="46"/>
      <c r="G62" s="47"/>
      <c r="H62" s="48">
        <f>SUM(H20:H61)</f>
        <v>0</v>
      </c>
      <c r="I62" s="49">
        <f>SUM(I18:I61)</f>
        <v>0</v>
      </c>
      <c r="J62" s="79"/>
    </row>
    <row r="63" spans="1:111" s="4" customFormat="1" ht="29.25" x14ac:dyDescent="0.4">
      <c r="A63" s="2"/>
      <c r="B63" s="2"/>
      <c r="C63" s="45" t="s">
        <v>84</v>
      </c>
      <c r="D63" s="46"/>
      <c r="E63" s="46"/>
      <c r="F63" s="46"/>
      <c r="G63" s="47"/>
      <c r="H63" s="48"/>
      <c r="I63" s="49">
        <f>SUM(I18:I61)-(I62/100*F10)</f>
        <v>0</v>
      </c>
      <c r="J63" s="8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</row>
    <row r="64" spans="1:111" s="4" customFormat="1" ht="21.75" customHeight="1" x14ac:dyDescent="0.3">
      <c r="A64" s="2"/>
      <c r="B64" s="2"/>
      <c r="C64" s="6"/>
      <c r="D64" s="2"/>
      <c r="E64" s="18"/>
      <c r="F64" s="17"/>
      <c r="G64" s="17"/>
      <c r="H64" s="16"/>
      <c r="I64" s="8"/>
      <c r="J64" s="8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</row>
    <row r="65" spans="1:111" s="4" customFormat="1" ht="60.75" customHeight="1" x14ac:dyDescent="0.15">
      <c r="A65" s="2"/>
      <c r="B65" s="2"/>
      <c r="C65" s="109" t="s">
        <v>85</v>
      </c>
      <c r="D65" s="109"/>
      <c r="E65" s="109"/>
      <c r="F65" s="109"/>
      <c r="G65" s="109"/>
      <c r="H65" s="109"/>
      <c r="I65" s="109"/>
      <c r="J65" s="79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</row>
    <row r="66" spans="1:111" s="4" customFormat="1" ht="21.75" customHeight="1" x14ac:dyDescent="0.15">
      <c r="A66" s="2"/>
      <c r="B66" s="2"/>
      <c r="C66" s="113" t="s">
        <v>20</v>
      </c>
      <c r="D66" s="114" t="s">
        <v>3</v>
      </c>
      <c r="E66" s="114" t="s">
        <v>1</v>
      </c>
      <c r="F66" s="115" t="s">
        <v>12</v>
      </c>
      <c r="G66" s="116" t="s">
        <v>0</v>
      </c>
      <c r="H66" s="105" t="s">
        <v>2</v>
      </c>
      <c r="I66" s="107" t="s">
        <v>4</v>
      </c>
      <c r="J66" s="79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</row>
    <row r="67" spans="1:111" s="4" customFormat="1" ht="21.75" customHeight="1" x14ac:dyDescent="0.15">
      <c r="A67" s="5"/>
      <c r="B67" s="5"/>
      <c r="C67" s="113"/>
      <c r="D67" s="114"/>
      <c r="E67" s="114"/>
      <c r="F67" s="115"/>
      <c r="G67" s="116"/>
      <c r="H67" s="106"/>
      <c r="I67" s="108"/>
      <c r="J67" s="79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</row>
    <row r="68" spans="1:111" s="4" customFormat="1" ht="21.75" customHeight="1" x14ac:dyDescent="0.15">
      <c r="A68" s="8"/>
      <c r="B68" s="8"/>
      <c r="C68" s="110" t="s">
        <v>23</v>
      </c>
      <c r="D68" s="111"/>
      <c r="E68" s="111"/>
      <c r="F68" s="111"/>
      <c r="G68" s="111"/>
      <c r="H68" s="111"/>
      <c r="I68" s="112"/>
      <c r="J68" s="79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</row>
    <row r="69" spans="1:111" s="4" customFormat="1" ht="21.75" customHeight="1" x14ac:dyDescent="0.3">
      <c r="A69" s="2"/>
      <c r="B69" s="2"/>
      <c r="C69" s="19" t="s">
        <v>39</v>
      </c>
      <c r="D69" s="20">
        <v>109001</v>
      </c>
      <c r="E69" s="21" t="s">
        <v>6</v>
      </c>
      <c r="F69" s="22">
        <f>G69*2</f>
        <v>2200</v>
      </c>
      <c r="G69" s="23">
        <v>1100</v>
      </c>
      <c r="H69" s="24"/>
      <c r="I69" s="25">
        <f t="shared" ref="I69:I74" si="13">G69*H69</f>
        <v>0</v>
      </c>
      <c r="J69" s="79">
        <v>2000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</row>
    <row r="70" spans="1:111" s="4" customFormat="1" ht="21.75" customHeight="1" x14ac:dyDescent="0.3">
      <c r="A70" s="2"/>
      <c r="B70" s="2"/>
      <c r="C70" s="19" t="s">
        <v>27</v>
      </c>
      <c r="D70" s="20">
        <v>109002</v>
      </c>
      <c r="E70" s="21" t="s">
        <v>24</v>
      </c>
      <c r="F70" s="22">
        <f t="shared" ref="F70:F74" si="14">G70*2</f>
        <v>2200</v>
      </c>
      <c r="G70" s="23">
        <v>1100</v>
      </c>
      <c r="H70" s="24"/>
      <c r="I70" s="25">
        <f t="shared" si="13"/>
        <v>0</v>
      </c>
      <c r="J70" s="79">
        <v>2000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</row>
    <row r="71" spans="1:111" s="4" customFormat="1" ht="21.75" customHeight="1" x14ac:dyDescent="0.3">
      <c r="A71" s="2"/>
      <c r="B71" s="2"/>
      <c r="C71" s="19" t="s">
        <v>28</v>
      </c>
      <c r="D71" s="20">
        <v>109003</v>
      </c>
      <c r="E71" s="21" t="s">
        <v>6</v>
      </c>
      <c r="F71" s="22">
        <f t="shared" si="14"/>
        <v>2300</v>
      </c>
      <c r="G71" s="23">
        <v>1150</v>
      </c>
      <c r="H71" s="24"/>
      <c r="I71" s="25">
        <f t="shared" si="13"/>
        <v>0</v>
      </c>
      <c r="J71" s="79">
        <v>2100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</row>
    <row r="72" spans="1:111" ht="21.75" customHeight="1" x14ac:dyDescent="0.3">
      <c r="C72" s="19" t="s">
        <v>29</v>
      </c>
      <c r="D72" s="20">
        <v>109004</v>
      </c>
      <c r="E72" s="21" t="s">
        <v>24</v>
      </c>
      <c r="F72" s="22">
        <f t="shared" si="14"/>
        <v>2200</v>
      </c>
      <c r="G72" s="23">
        <v>1100</v>
      </c>
      <c r="H72" s="24"/>
      <c r="I72" s="25">
        <f t="shared" si="13"/>
        <v>0</v>
      </c>
      <c r="J72" s="79">
        <v>2000</v>
      </c>
    </row>
    <row r="73" spans="1:111" ht="21.75" customHeight="1" x14ac:dyDescent="0.3">
      <c r="C73" s="19" t="s">
        <v>30</v>
      </c>
      <c r="D73" s="20">
        <v>109005</v>
      </c>
      <c r="E73" s="21" t="s">
        <v>6</v>
      </c>
      <c r="F73" s="22">
        <f t="shared" si="14"/>
        <v>2200</v>
      </c>
      <c r="G73" s="23">
        <v>1100</v>
      </c>
      <c r="H73" s="24"/>
      <c r="I73" s="25">
        <f t="shared" si="13"/>
        <v>0</v>
      </c>
      <c r="J73" s="79">
        <v>2000</v>
      </c>
    </row>
    <row r="74" spans="1:111" ht="21.75" customHeight="1" x14ac:dyDescent="0.3">
      <c r="C74" s="19" t="s">
        <v>55</v>
      </c>
      <c r="D74" s="20">
        <v>109006</v>
      </c>
      <c r="E74" s="21" t="s">
        <v>6</v>
      </c>
      <c r="F74" s="22">
        <f t="shared" si="14"/>
        <v>2200</v>
      </c>
      <c r="G74" s="23">
        <v>1100</v>
      </c>
      <c r="H74" s="24"/>
      <c r="I74" s="25">
        <f t="shared" si="13"/>
        <v>0</v>
      </c>
      <c r="J74" s="79">
        <v>2000</v>
      </c>
    </row>
    <row r="75" spans="1:111" ht="21.75" customHeight="1" x14ac:dyDescent="0.15">
      <c r="A75" s="8"/>
      <c r="B75" s="8"/>
      <c r="C75" s="110" t="s">
        <v>16</v>
      </c>
      <c r="D75" s="111"/>
      <c r="E75" s="111"/>
      <c r="F75" s="111"/>
      <c r="G75" s="111"/>
      <c r="H75" s="111"/>
      <c r="I75" s="112"/>
      <c r="J75" s="79"/>
    </row>
    <row r="76" spans="1:111" ht="21.75" customHeight="1" x14ac:dyDescent="0.3">
      <c r="C76" s="19" t="s">
        <v>32</v>
      </c>
      <c r="D76" s="20">
        <v>109007</v>
      </c>
      <c r="E76" s="21" t="s">
        <v>8</v>
      </c>
      <c r="F76" s="22">
        <f>G76*2</f>
        <v>1980</v>
      </c>
      <c r="G76" s="23">
        <v>990</v>
      </c>
      <c r="H76" s="24"/>
      <c r="I76" s="25">
        <f>G76*H76</f>
        <v>0</v>
      </c>
      <c r="J76" s="79">
        <v>1800</v>
      </c>
    </row>
    <row r="77" spans="1:111" ht="21.75" customHeight="1" x14ac:dyDescent="0.15">
      <c r="A77" s="8"/>
      <c r="B77" s="8"/>
      <c r="C77" s="110" t="s">
        <v>22</v>
      </c>
      <c r="D77" s="111"/>
      <c r="E77" s="111"/>
      <c r="F77" s="111"/>
      <c r="G77" s="111"/>
      <c r="H77" s="111"/>
      <c r="I77" s="112"/>
      <c r="J77" s="79"/>
    </row>
    <row r="78" spans="1:111" ht="21.75" customHeight="1" x14ac:dyDescent="0.3">
      <c r="C78" s="19" t="s">
        <v>77</v>
      </c>
      <c r="D78" s="20">
        <v>109019</v>
      </c>
      <c r="E78" s="21" t="s">
        <v>53</v>
      </c>
      <c r="F78" s="22">
        <f>G78*2</f>
        <v>1400</v>
      </c>
      <c r="G78" s="23">
        <v>700</v>
      </c>
      <c r="H78" s="24"/>
      <c r="I78" s="25">
        <f t="shared" ref="I78:I85" si="15">G78*H78</f>
        <v>0</v>
      </c>
      <c r="J78" s="83">
        <v>1300</v>
      </c>
    </row>
    <row r="79" spans="1:111" ht="21.75" customHeight="1" x14ac:dyDescent="0.3">
      <c r="C79" s="19" t="s">
        <v>31</v>
      </c>
      <c r="D79" s="20">
        <v>109008</v>
      </c>
      <c r="E79" s="21" t="s">
        <v>26</v>
      </c>
      <c r="F79" s="22">
        <f t="shared" ref="F79:F85" si="16">G79*2</f>
        <v>1600</v>
      </c>
      <c r="G79" s="23">
        <v>800</v>
      </c>
      <c r="H79" s="24"/>
      <c r="I79" s="25">
        <f t="shared" si="15"/>
        <v>0</v>
      </c>
      <c r="J79" s="79">
        <v>1500</v>
      </c>
    </row>
    <row r="80" spans="1:111" ht="21.75" customHeight="1" x14ac:dyDescent="0.3">
      <c r="C80" s="19" t="s">
        <v>33</v>
      </c>
      <c r="D80" s="20">
        <v>109009</v>
      </c>
      <c r="E80" s="21" t="s">
        <v>26</v>
      </c>
      <c r="F80" s="22">
        <f t="shared" si="16"/>
        <v>1600</v>
      </c>
      <c r="G80" s="23">
        <v>800</v>
      </c>
      <c r="H80" s="24"/>
      <c r="I80" s="25">
        <f t="shared" si="15"/>
        <v>0</v>
      </c>
      <c r="J80" s="79">
        <v>1500</v>
      </c>
    </row>
    <row r="81" spans="1:10" ht="21.75" customHeight="1" x14ac:dyDescent="0.3">
      <c r="C81" s="26" t="s">
        <v>67</v>
      </c>
      <c r="D81" s="20">
        <v>109016</v>
      </c>
      <c r="E81" s="21" t="s">
        <v>26</v>
      </c>
      <c r="F81" s="22">
        <f t="shared" si="16"/>
        <v>2300</v>
      </c>
      <c r="G81" s="23">
        <v>1150</v>
      </c>
      <c r="H81" s="24"/>
      <c r="I81" s="25">
        <f t="shared" si="15"/>
        <v>0</v>
      </c>
      <c r="J81" s="79">
        <v>2100</v>
      </c>
    </row>
    <row r="82" spans="1:10" ht="21.75" customHeight="1" x14ac:dyDescent="0.3">
      <c r="C82" s="19" t="s">
        <v>34</v>
      </c>
      <c r="D82" s="20">
        <v>109010</v>
      </c>
      <c r="E82" s="21" t="s">
        <v>25</v>
      </c>
      <c r="F82" s="22">
        <f t="shared" si="16"/>
        <v>2100</v>
      </c>
      <c r="G82" s="23">
        <v>1050</v>
      </c>
      <c r="H82" s="24"/>
      <c r="I82" s="25">
        <f t="shared" si="15"/>
        <v>0</v>
      </c>
      <c r="J82" s="79">
        <v>1950</v>
      </c>
    </row>
    <row r="83" spans="1:10" ht="21.75" customHeight="1" x14ac:dyDescent="0.3">
      <c r="C83" s="19" t="s">
        <v>35</v>
      </c>
      <c r="D83" s="20">
        <v>109011</v>
      </c>
      <c r="E83" s="21" t="s">
        <v>10</v>
      </c>
      <c r="F83" s="22">
        <f t="shared" si="16"/>
        <v>2300</v>
      </c>
      <c r="G83" s="23">
        <v>1150</v>
      </c>
      <c r="H83" s="24"/>
      <c r="I83" s="25">
        <f t="shared" si="15"/>
        <v>0</v>
      </c>
      <c r="J83" s="79">
        <v>2100</v>
      </c>
    </row>
    <row r="84" spans="1:10" ht="21.75" customHeight="1" x14ac:dyDescent="0.3">
      <c r="C84" s="19" t="s">
        <v>36</v>
      </c>
      <c r="D84" s="20">
        <v>109012</v>
      </c>
      <c r="E84" s="21" t="s">
        <v>10</v>
      </c>
      <c r="F84" s="22">
        <f t="shared" si="16"/>
        <v>2300</v>
      </c>
      <c r="G84" s="23">
        <v>1150</v>
      </c>
      <c r="H84" s="24"/>
      <c r="I84" s="25">
        <f t="shared" si="15"/>
        <v>0</v>
      </c>
      <c r="J84" s="79">
        <v>2100</v>
      </c>
    </row>
    <row r="85" spans="1:10" ht="21.75" customHeight="1" x14ac:dyDescent="0.3">
      <c r="C85" s="26" t="s">
        <v>94</v>
      </c>
      <c r="D85" s="20">
        <v>109020</v>
      </c>
      <c r="E85" s="21" t="s">
        <v>10</v>
      </c>
      <c r="F85" s="22">
        <f t="shared" si="16"/>
        <v>2840</v>
      </c>
      <c r="G85" s="23">
        <v>1420</v>
      </c>
      <c r="H85" s="24"/>
      <c r="I85" s="25">
        <f t="shared" si="15"/>
        <v>0</v>
      </c>
      <c r="J85" s="79">
        <v>2600</v>
      </c>
    </row>
    <row r="86" spans="1:10" ht="21.75" customHeight="1" x14ac:dyDescent="0.15">
      <c r="A86" s="8"/>
      <c r="B86" s="8"/>
      <c r="C86" s="110" t="s">
        <v>19</v>
      </c>
      <c r="D86" s="111"/>
      <c r="E86" s="111"/>
      <c r="F86" s="111"/>
      <c r="G86" s="111"/>
      <c r="H86" s="111"/>
      <c r="I86" s="112"/>
      <c r="J86" s="79"/>
    </row>
    <row r="87" spans="1:10" ht="21.75" customHeight="1" x14ac:dyDescent="0.3">
      <c r="C87" s="19" t="s">
        <v>37</v>
      </c>
      <c r="D87" s="20">
        <v>109013</v>
      </c>
      <c r="E87" s="21" t="s">
        <v>9</v>
      </c>
      <c r="F87" s="22">
        <f>G87*2</f>
        <v>4400</v>
      </c>
      <c r="G87" s="23">
        <v>2200</v>
      </c>
      <c r="H87" s="24"/>
      <c r="I87" s="25">
        <f>G87*H87</f>
        <v>0</v>
      </c>
      <c r="J87" s="79">
        <v>4100</v>
      </c>
    </row>
    <row r="88" spans="1:10" ht="21.75" customHeight="1" x14ac:dyDescent="0.3">
      <c r="C88" s="19" t="s">
        <v>38</v>
      </c>
      <c r="D88" s="20">
        <v>109014</v>
      </c>
      <c r="E88" s="21" t="s">
        <v>9</v>
      </c>
      <c r="F88" s="22">
        <f t="shared" ref="F88:F89" si="17">G88*2</f>
        <v>4400</v>
      </c>
      <c r="G88" s="23">
        <v>2200</v>
      </c>
      <c r="H88" s="24"/>
      <c r="I88" s="25">
        <f>G88*H88</f>
        <v>0</v>
      </c>
      <c r="J88" s="79">
        <v>4100</v>
      </c>
    </row>
    <row r="89" spans="1:10" ht="21.75" customHeight="1" x14ac:dyDescent="0.3">
      <c r="C89" s="19" t="s">
        <v>54</v>
      </c>
      <c r="D89" s="20">
        <v>109015</v>
      </c>
      <c r="E89" s="21" t="s">
        <v>9</v>
      </c>
      <c r="F89" s="22">
        <f t="shared" si="17"/>
        <v>4400</v>
      </c>
      <c r="G89" s="23">
        <v>2200</v>
      </c>
      <c r="H89" s="24"/>
      <c r="I89" s="25">
        <f>G89*H89</f>
        <v>0</v>
      </c>
      <c r="J89" s="79">
        <v>4100</v>
      </c>
    </row>
    <row r="90" spans="1:10" ht="29.25" x14ac:dyDescent="0.4">
      <c r="A90" s="4"/>
      <c r="C90" s="50" t="s">
        <v>5</v>
      </c>
      <c r="D90" s="51"/>
      <c r="E90" s="51"/>
      <c r="F90" s="51"/>
      <c r="G90" s="51"/>
      <c r="H90" s="52">
        <f>SUM(H69:H89)</f>
        <v>0</v>
      </c>
      <c r="I90" s="53">
        <f>SUM(I69:I89)</f>
        <v>0</v>
      </c>
    </row>
    <row r="91" spans="1:10" ht="29.25" x14ac:dyDescent="0.4">
      <c r="C91" s="50" t="s">
        <v>84</v>
      </c>
      <c r="D91" s="51"/>
      <c r="E91" s="51"/>
      <c r="F91" s="51"/>
      <c r="G91" s="51"/>
      <c r="H91" s="52"/>
      <c r="I91" s="53">
        <f>SUM(I69:I89)-(I90/100*F10)</f>
        <v>0</v>
      </c>
    </row>
    <row r="92" spans="1:10" ht="21.75" customHeight="1" x14ac:dyDescent="0.15">
      <c r="C92" s="6"/>
      <c r="D92" s="2"/>
      <c r="F92" s="17"/>
      <c r="H92" s="8"/>
      <c r="I92" s="17"/>
    </row>
    <row r="93" spans="1:10" ht="21.75" customHeight="1" x14ac:dyDescent="0.15">
      <c r="C93" s="117" t="s">
        <v>89</v>
      </c>
      <c r="D93" s="118"/>
      <c r="E93" s="119"/>
      <c r="F93" s="120"/>
      <c r="G93" s="121"/>
      <c r="H93" s="99">
        <f>(H90+H62)</f>
        <v>0</v>
      </c>
      <c r="I93" s="100">
        <f>(I91+I63)</f>
        <v>0</v>
      </c>
    </row>
    <row r="94" spans="1:10" ht="21.75" customHeight="1" x14ac:dyDescent="0.15">
      <c r="C94" s="117"/>
      <c r="D94" s="118"/>
      <c r="E94" s="119"/>
      <c r="F94" s="120"/>
      <c r="G94" s="121"/>
      <c r="H94" s="99"/>
      <c r="I94" s="100"/>
    </row>
    <row r="95" spans="1:10" ht="21.75" customHeight="1" x14ac:dyDescent="0.15">
      <c r="C95" s="7"/>
      <c r="D95" s="3"/>
      <c r="I95" s="14"/>
    </row>
    <row r="96" spans="1:10" ht="21.75" customHeight="1" x14ac:dyDescent="0.15">
      <c r="C96" s="7"/>
      <c r="D96" s="3"/>
      <c r="I96" s="14"/>
    </row>
    <row r="97" spans="3:9" ht="21.75" customHeight="1" x14ac:dyDescent="0.15">
      <c r="C97" s="7"/>
      <c r="D97" s="3"/>
      <c r="I97" s="14"/>
    </row>
    <row r="98" spans="3:9" ht="21.75" customHeight="1" x14ac:dyDescent="0.15">
      <c r="C98" s="7"/>
      <c r="D98" s="3"/>
      <c r="I98" s="14"/>
    </row>
    <row r="99" spans="3:9" ht="21.75" customHeight="1" x14ac:dyDescent="0.15">
      <c r="C99" s="7"/>
      <c r="D99" s="3"/>
      <c r="I99" s="14"/>
    </row>
    <row r="100" spans="3:9" ht="21.75" customHeight="1" x14ac:dyDescent="0.15">
      <c r="C100" s="7"/>
      <c r="D100" s="3"/>
      <c r="I100" s="14"/>
    </row>
    <row r="101" spans="3:9" ht="21.75" customHeight="1" x14ac:dyDescent="0.15">
      <c r="C101" s="7"/>
      <c r="D101" s="3"/>
      <c r="I101" s="14"/>
    </row>
    <row r="102" spans="3:9" ht="21.75" customHeight="1" x14ac:dyDescent="0.15">
      <c r="C102" s="7"/>
      <c r="D102" s="3"/>
      <c r="I102" s="14"/>
    </row>
    <row r="103" spans="3:9" ht="21.75" customHeight="1" x14ac:dyDescent="0.15">
      <c r="C103" s="7"/>
      <c r="D103" s="3"/>
      <c r="I103" s="14"/>
    </row>
    <row r="104" spans="3:9" ht="21.75" customHeight="1" x14ac:dyDescent="0.15">
      <c r="C104" s="7"/>
      <c r="D104" s="3"/>
      <c r="I104" s="14"/>
    </row>
    <row r="105" spans="3:9" ht="21.75" customHeight="1" x14ac:dyDescent="0.15">
      <c r="C105" s="7"/>
      <c r="D105" s="3"/>
      <c r="I105" s="14"/>
    </row>
    <row r="106" spans="3:9" ht="21.75" customHeight="1" x14ac:dyDescent="0.15">
      <c r="C106" s="7"/>
      <c r="D106" s="3"/>
      <c r="I106" s="14"/>
    </row>
    <row r="107" spans="3:9" ht="21.75" customHeight="1" x14ac:dyDescent="0.15">
      <c r="C107" s="7"/>
      <c r="D107" s="3"/>
      <c r="I107" s="14"/>
    </row>
    <row r="108" spans="3:9" ht="21.75" customHeight="1" x14ac:dyDescent="0.15">
      <c r="C108" s="7"/>
      <c r="D108" s="3"/>
      <c r="I108" s="14"/>
    </row>
    <row r="109" spans="3:9" ht="21.75" customHeight="1" x14ac:dyDescent="0.15">
      <c r="C109" s="7"/>
      <c r="D109" s="3"/>
      <c r="I109" s="14"/>
    </row>
    <row r="110" spans="3:9" ht="21.75" customHeight="1" x14ac:dyDescent="0.15">
      <c r="C110" s="7"/>
      <c r="D110" s="3"/>
      <c r="I110" s="14"/>
    </row>
    <row r="111" spans="3:9" ht="21.75" customHeight="1" x14ac:dyDescent="0.15">
      <c r="C111" s="7"/>
      <c r="D111" s="3"/>
      <c r="I111" s="14"/>
    </row>
    <row r="112" spans="3:9" ht="21.75" customHeight="1" x14ac:dyDescent="0.15">
      <c r="C112" s="7"/>
      <c r="D112" s="3"/>
      <c r="I112" s="14"/>
    </row>
    <row r="113" spans="3:9" ht="21.75" customHeight="1" x14ac:dyDescent="0.15">
      <c r="C113" s="7"/>
      <c r="D113" s="3"/>
      <c r="I113" s="14"/>
    </row>
    <row r="114" spans="3:9" ht="21.75" customHeight="1" x14ac:dyDescent="0.15">
      <c r="C114" s="7"/>
      <c r="D114" s="3"/>
      <c r="I114" s="14"/>
    </row>
    <row r="115" spans="3:9" ht="21.75" customHeight="1" x14ac:dyDescent="0.15">
      <c r="C115" s="7"/>
      <c r="D115" s="3"/>
      <c r="I115" s="14"/>
    </row>
    <row r="116" spans="3:9" ht="21.75" customHeight="1" x14ac:dyDescent="0.15">
      <c r="C116" s="7"/>
      <c r="D116" s="3"/>
      <c r="I116" s="14"/>
    </row>
    <row r="117" spans="3:9" ht="21.75" customHeight="1" x14ac:dyDescent="0.15">
      <c r="C117" s="7"/>
      <c r="D117" s="3"/>
      <c r="I117" s="14"/>
    </row>
    <row r="118" spans="3:9" ht="21.75" customHeight="1" x14ac:dyDescent="0.15">
      <c r="C118" s="7"/>
      <c r="D118" s="3"/>
      <c r="I118" s="14"/>
    </row>
    <row r="119" spans="3:9" ht="21.75" customHeight="1" x14ac:dyDescent="0.15">
      <c r="C119" s="7"/>
      <c r="D119" s="3"/>
      <c r="I119" s="14"/>
    </row>
    <row r="120" spans="3:9" ht="21.75" customHeight="1" x14ac:dyDescent="0.15">
      <c r="C120" s="7"/>
      <c r="D120" s="3"/>
      <c r="I120" s="14"/>
    </row>
    <row r="121" spans="3:9" ht="21.75" customHeight="1" x14ac:dyDescent="0.15">
      <c r="C121" s="7"/>
      <c r="D121" s="3"/>
      <c r="I121" s="14"/>
    </row>
    <row r="122" spans="3:9" ht="21.75" customHeight="1" x14ac:dyDescent="0.15">
      <c r="C122" s="7"/>
      <c r="D122" s="3"/>
      <c r="I122" s="14"/>
    </row>
    <row r="123" spans="3:9" ht="21.75" customHeight="1" x14ac:dyDescent="0.15">
      <c r="C123" s="7"/>
      <c r="D123" s="3"/>
      <c r="I123" s="14"/>
    </row>
    <row r="124" spans="3:9" ht="21.75" customHeight="1" x14ac:dyDescent="0.15">
      <c r="C124" s="7"/>
      <c r="D124" s="3"/>
      <c r="I124" s="14"/>
    </row>
    <row r="125" spans="3:9" ht="21.75" customHeight="1" x14ac:dyDescent="0.15">
      <c r="C125" s="7"/>
      <c r="D125" s="3"/>
      <c r="I125" s="14"/>
    </row>
    <row r="126" spans="3:9" ht="21.75" customHeight="1" x14ac:dyDescent="0.15">
      <c r="C126" s="7"/>
      <c r="D126" s="3"/>
      <c r="I126" s="14"/>
    </row>
    <row r="127" spans="3:9" ht="21.75" customHeight="1" x14ac:dyDescent="0.15">
      <c r="C127" s="7"/>
      <c r="D127" s="3"/>
      <c r="I127" s="14"/>
    </row>
    <row r="128" spans="3:9" ht="21.75" customHeight="1" x14ac:dyDescent="0.15">
      <c r="C128" s="7"/>
      <c r="D128" s="3"/>
      <c r="I128" s="14"/>
    </row>
    <row r="129" spans="3:9" ht="21.75" customHeight="1" x14ac:dyDescent="0.15">
      <c r="C129" s="7"/>
      <c r="D129" s="3"/>
      <c r="I129" s="14"/>
    </row>
    <row r="130" spans="3:9" ht="21.75" customHeight="1" x14ac:dyDescent="0.15">
      <c r="C130" s="7"/>
      <c r="D130" s="3"/>
      <c r="I130" s="14"/>
    </row>
    <row r="131" spans="3:9" ht="21.75" customHeight="1" x14ac:dyDescent="0.15">
      <c r="C131" s="7"/>
      <c r="D131" s="3"/>
      <c r="I131" s="14"/>
    </row>
    <row r="132" spans="3:9" ht="21.75" customHeight="1" x14ac:dyDescent="0.15">
      <c r="C132" s="7"/>
      <c r="D132" s="3"/>
      <c r="I132" s="14"/>
    </row>
    <row r="133" spans="3:9" ht="21.75" customHeight="1" x14ac:dyDescent="0.15">
      <c r="C133" s="12"/>
      <c r="I133" s="14"/>
    </row>
    <row r="134" spans="3:9" ht="21.75" customHeight="1" x14ac:dyDescent="0.15">
      <c r="C134" s="12"/>
      <c r="I134" s="14"/>
    </row>
    <row r="135" spans="3:9" ht="21.75" customHeight="1" x14ac:dyDescent="0.15">
      <c r="C135" s="12"/>
      <c r="I135" s="14"/>
    </row>
    <row r="136" spans="3:9" ht="21.75" customHeight="1" x14ac:dyDescent="0.15">
      <c r="C136" s="12"/>
      <c r="I136" s="14"/>
    </row>
    <row r="137" spans="3:9" ht="21.75" customHeight="1" x14ac:dyDescent="0.15">
      <c r="C137" s="12"/>
      <c r="I137" s="14"/>
    </row>
    <row r="138" spans="3:9" ht="21.75" customHeight="1" x14ac:dyDescent="0.15">
      <c r="C138" s="12"/>
      <c r="I138" s="14"/>
    </row>
    <row r="139" spans="3:9" ht="21.75" customHeight="1" x14ac:dyDescent="0.15">
      <c r="C139" s="12"/>
      <c r="I139" s="14"/>
    </row>
    <row r="140" spans="3:9" ht="21.75" customHeight="1" x14ac:dyDescent="0.15">
      <c r="C140" s="12"/>
      <c r="I140" s="14"/>
    </row>
    <row r="141" spans="3:9" ht="21.75" customHeight="1" x14ac:dyDescent="0.15">
      <c r="C141" s="12"/>
      <c r="I141" s="14"/>
    </row>
    <row r="142" spans="3:9" ht="21.75" customHeight="1" x14ac:dyDescent="0.15">
      <c r="C142" s="12"/>
      <c r="I142" s="14"/>
    </row>
    <row r="143" spans="3:9" ht="21.75" customHeight="1" x14ac:dyDescent="0.15">
      <c r="C143" s="12"/>
      <c r="I143" s="14"/>
    </row>
    <row r="144" spans="3:9" ht="21.75" customHeight="1" x14ac:dyDescent="0.15">
      <c r="C144" s="12"/>
      <c r="I144" s="14"/>
    </row>
    <row r="145" spans="3:9" ht="21.75" customHeight="1" x14ac:dyDescent="0.15">
      <c r="C145" s="12"/>
      <c r="I145" s="14"/>
    </row>
    <row r="146" spans="3:9" ht="21.75" customHeight="1" x14ac:dyDescent="0.15">
      <c r="C146" s="12"/>
      <c r="I146" s="14"/>
    </row>
    <row r="147" spans="3:9" ht="21.75" customHeight="1" x14ac:dyDescent="0.15">
      <c r="C147" s="12"/>
      <c r="I147" s="14"/>
    </row>
    <row r="148" spans="3:9" ht="21.75" customHeight="1" x14ac:dyDescent="0.15">
      <c r="C148" s="12"/>
      <c r="I148" s="14"/>
    </row>
    <row r="149" spans="3:9" ht="21.75" customHeight="1" x14ac:dyDescent="0.15">
      <c r="C149" s="12"/>
      <c r="I149" s="14"/>
    </row>
    <row r="150" spans="3:9" ht="21.75" customHeight="1" x14ac:dyDescent="0.15">
      <c r="C150" s="12"/>
      <c r="I150" s="14"/>
    </row>
    <row r="151" spans="3:9" ht="21.75" customHeight="1" x14ac:dyDescent="0.15">
      <c r="I151" s="14"/>
    </row>
    <row r="152" spans="3:9" ht="21.75" customHeight="1" x14ac:dyDescent="0.15">
      <c r="I152" s="14"/>
    </row>
    <row r="153" spans="3:9" ht="21.75" customHeight="1" x14ac:dyDescent="0.15">
      <c r="I153" s="14"/>
    </row>
    <row r="154" spans="3:9" ht="21.75" customHeight="1" x14ac:dyDescent="0.15">
      <c r="I154" s="14"/>
    </row>
    <row r="155" spans="3:9" ht="21.75" customHeight="1" x14ac:dyDescent="0.15">
      <c r="I155" s="14"/>
    </row>
    <row r="156" spans="3:9" ht="21.75" customHeight="1" x14ac:dyDescent="0.15">
      <c r="I156" s="14"/>
    </row>
    <row r="157" spans="3:9" ht="21.75" customHeight="1" x14ac:dyDescent="0.15">
      <c r="I157" s="14"/>
    </row>
    <row r="158" spans="3:9" ht="21.75" customHeight="1" x14ac:dyDescent="0.15">
      <c r="I158" s="14"/>
    </row>
    <row r="159" spans="3:9" ht="21.75" customHeight="1" x14ac:dyDescent="0.15">
      <c r="I159" s="14"/>
    </row>
    <row r="160" spans="3:9" ht="21.75" customHeight="1" x14ac:dyDescent="0.15">
      <c r="I160" s="14"/>
    </row>
    <row r="161" spans="9:9" ht="21.75" customHeight="1" x14ac:dyDescent="0.15">
      <c r="I161" s="14"/>
    </row>
    <row r="162" spans="9:9" ht="21.75" customHeight="1" x14ac:dyDescent="0.15">
      <c r="I162" s="14"/>
    </row>
    <row r="163" spans="9:9" ht="21.75" customHeight="1" x14ac:dyDescent="0.15">
      <c r="I163" s="14"/>
    </row>
    <row r="164" spans="9:9" ht="21.75" customHeight="1" x14ac:dyDescent="0.15">
      <c r="I164" s="14"/>
    </row>
    <row r="165" spans="9:9" ht="21.75" customHeight="1" x14ac:dyDescent="0.15">
      <c r="I165" s="14"/>
    </row>
  </sheetData>
  <sheetProtection formatCells="0" formatColumns="0" formatRows="0" insertColumns="0" insertRows="0" insertHyperlinks="0" deleteColumns="0" deleteRows="0" sort="0" autoFilter="0" pivotTables="0"/>
  <mergeCells count="45">
    <mergeCell ref="C93:C94"/>
    <mergeCell ref="D93:D94"/>
    <mergeCell ref="E93:E94"/>
    <mergeCell ref="F93:F94"/>
    <mergeCell ref="G93:G94"/>
    <mergeCell ref="H93:H94"/>
    <mergeCell ref="I93:I94"/>
    <mergeCell ref="H15:H16"/>
    <mergeCell ref="I15:I16"/>
    <mergeCell ref="H66:H67"/>
    <mergeCell ref="I66:I67"/>
    <mergeCell ref="C65:I65"/>
    <mergeCell ref="C68:I68"/>
    <mergeCell ref="C75:I75"/>
    <mergeCell ref="C77:I77"/>
    <mergeCell ref="C86:I86"/>
    <mergeCell ref="C66:C67"/>
    <mergeCell ref="D66:D67"/>
    <mergeCell ref="E66:E67"/>
    <mergeCell ref="F66:F67"/>
    <mergeCell ref="G66:G67"/>
    <mergeCell ref="C56:I56"/>
    <mergeCell ref="C14:I14"/>
    <mergeCell ref="C40:I40"/>
    <mergeCell ref="C32:I32"/>
    <mergeCell ref="C21:I21"/>
    <mergeCell ref="C50:I50"/>
    <mergeCell ref="C15:C16"/>
    <mergeCell ref="D15:D16"/>
    <mergeCell ref="C17:I17"/>
    <mergeCell ref="C3:C8"/>
    <mergeCell ref="D7:I9"/>
    <mergeCell ref="D2:I2"/>
    <mergeCell ref="D3:I3"/>
    <mergeCell ref="D4:I4"/>
    <mergeCell ref="D5:I5"/>
    <mergeCell ref="D6:I6"/>
    <mergeCell ref="I10:I11"/>
    <mergeCell ref="E15:E16"/>
    <mergeCell ref="F15:F16"/>
    <mergeCell ref="G15:G16"/>
    <mergeCell ref="E10:E11"/>
    <mergeCell ref="F10:F11"/>
    <mergeCell ref="G10:H11"/>
    <mergeCell ref="C12:I13"/>
  </mergeCells>
  <printOptions horizontalCentered="1"/>
  <pageMargins left="0" right="0" top="0.19685039370078741" bottom="0.19685039370078741" header="0" footer="0"/>
  <pageSetup paperSize="9" scale="45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2888E-4229-461E-AC50-6DE77B64A109}">
  <sheetPr>
    <tabColor theme="9" tint="-0.499984740745262"/>
    <pageSetUpPr fitToPage="1"/>
  </sheetPr>
  <dimension ref="A1:DE138"/>
  <sheetViews>
    <sheetView zoomScale="55" zoomScaleNormal="55" zoomScaleSheetLayoutView="50" zoomScalePageLayoutView="40" workbookViewId="0">
      <selection activeCell="F13" sqref="F13"/>
    </sheetView>
  </sheetViews>
  <sheetFormatPr defaultColWidth="9.16796875" defaultRowHeight="21.75" customHeight="1" x14ac:dyDescent="0.15"/>
  <cols>
    <col min="1" max="1" width="3.37109375" style="2" customWidth="1"/>
    <col min="2" max="2" width="2.55859375" style="2" customWidth="1"/>
    <col min="3" max="3" width="101.140625" style="13" customWidth="1"/>
    <col min="4" max="4" width="15.1015625" style="1" customWidth="1"/>
    <col min="5" max="5" width="20.2265625" style="16" customWidth="1"/>
    <col min="6" max="6" width="16.5859375" style="7" customWidth="1"/>
    <col min="7" max="7" width="23.734375" style="15" customWidth="1"/>
    <col min="8" max="8" width="10.515625" style="2" customWidth="1"/>
    <col min="9" max="16384" width="9.16796875" style="2"/>
  </cols>
  <sheetData>
    <row r="1" spans="1:43" s="9" customFormat="1" ht="48.75" customHeight="1" x14ac:dyDescent="0.15">
      <c r="A1" s="8"/>
      <c r="C1" s="98" t="s">
        <v>20</v>
      </c>
      <c r="D1" s="85" t="s">
        <v>3</v>
      </c>
      <c r="E1" s="87" t="s">
        <v>0</v>
      </c>
      <c r="F1" s="101" t="s">
        <v>2</v>
      </c>
      <c r="G1" s="103" t="s">
        <v>4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3" s="9" customFormat="1" ht="34.5" customHeight="1" x14ac:dyDescent="0.15">
      <c r="A2" s="8"/>
      <c r="B2" s="10"/>
      <c r="C2" s="98"/>
      <c r="D2" s="85"/>
      <c r="E2" s="87"/>
      <c r="F2" s="102"/>
      <c r="G2" s="104"/>
      <c r="H2" s="2"/>
      <c r="I2" s="2"/>
      <c r="J2" s="2"/>
      <c r="K2" s="2"/>
      <c r="L2" s="2"/>
      <c r="M2" s="2"/>
      <c r="N2" s="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s="1" customFormat="1" ht="21.75" customHeight="1" x14ac:dyDescent="0.3">
      <c r="A3" s="2"/>
      <c r="B3" s="2"/>
      <c r="C3" s="59" t="s">
        <v>99</v>
      </c>
      <c r="D3" s="60">
        <v>108078</v>
      </c>
      <c r="E3" s="75">
        <f>'Бланк заказа'!G18</f>
        <v>1700</v>
      </c>
      <c r="F3" s="64">
        <f>'Бланк заказа'!H18</f>
        <v>0</v>
      </c>
      <c r="G3" s="65">
        <f t="shared" ref="G3:G4" si="0">F3*E3</f>
        <v>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s="1" customFormat="1" ht="21.75" customHeight="1" x14ac:dyDescent="0.3">
      <c r="A4" s="2"/>
      <c r="B4" s="2"/>
      <c r="C4" s="59" t="s">
        <v>100</v>
      </c>
      <c r="D4" s="60">
        <v>108076</v>
      </c>
      <c r="E4" s="75">
        <f>'Бланк заказа'!G19</f>
        <v>1700</v>
      </c>
      <c r="F4" s="64">
        <f>'Бланк заказа'!H19</f>
        <v>0</v>
      </c>
      <c r="G4" s="65">
        <f t="shared" si="0"/>
        <v>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s="1" customFormat="1" ht="21.75" customHeight="1" x14ac:dyDescent="0.3">
      <c r="A5" s="2"/>
      <c r="B5" s="2"/>
      <c r="C5" s="59" t="s">
        <v>101</v>
      </c>
      <c r="D5" s="60">
        <v>108077</v>
      </c>
      <c r="E5" s="75">
        <f>'Бланк заказа'!G20</f>
        <v>1700</v>
      </c>
      <c r="F5" s="64">
        <f>'Бланк заказа'!H20</f>
        <v>0</v>
      </c>
      <c r="G5" s="65">
        <f>F5*E5</f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s="1" customFormat="1" ht="21.75" customHeight="1" x14ac:dyDescent="0.15">
      <c r="A6" s="2"/>
      <c r="B6" s="2"/>
      <c r="C6" s="27" t="s">
        <v>50</v>
      </c>
      <c r="D6" s="28">
        <v>108002</v>
      </c>
      <c r="E6" s="76">
        <f>'Бланк заказа'!G22</f>
        <v>850</v>
      </c>
      <c r="F6" s="40">
        <f>'Бланк заказа'!H22</f>
        <v>0</v>
      </c>
      <c r="G6" s="33">
        <f t="shared" ref="G6:G15" si="1">F6*E6</f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s="1" customFormat="1" ht="21.75" customHeight="1" x14ac:dyDescent="0.15">
      <c r="A7" s="2"/>
      <c r="B7" s="2"/>
      <c r="C7" s="27" t="s">
        <v>40</v>
      </c>
      <c r="D7" s="28">
        <v>108003</v>
      </c>
      <c r="E7" s="76">
        <f>'Бланк заказа'!G23</f>
        <v>850</v>
      </c>
      <c r="F7" s="40">
        <f>'Бланк заказа'!H23</f>
        <v>0</v>
      </c>
      <c r="G7" s="33">
        <f t="shared" si="1"/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s="1" customFormat="1" ht="21.75" customHeight="1" x14ac:dyDescent="0.15">
      <c r="A8" s="2"/>
      <c r="B8" s="2"/>
      <c r="C8" s="27" t="s">
        <v>66</v>
      </c>
      <c r="D8" s="28">
        <v>108069</v>
      </c>
      <c r="E8" s="76">
        <f>'Бланк заказа'!G24</f>
        <v>850</v>
      </c>
      <c r="F8" s="40">
        <f>'Бланк заказа'!H24</f>
        <v>0</v>
      </c>
      <c r="G8" s="33">
        <f t="shared" si="1"/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ht="21.75" customHeight="1" x14ac:dyDescent="0.15">
      <c r="C9" s="34" t="s">
        <v>69</v>
      </c>
      <c r="D9" s="28">
        <v>108022</v>
      </c>
      <c r="E9" s="76">
        <f>'Бланк заказа'!G25</f>
        <v>500</v>
      </c>
      <c r="F9" s="40">
        <f>'Бланк заказа'!H25</f>
        <v>0</v>
      </c>
      <c r="G9" s="33">
        <f t="shared" si="1"/>
        <v>0</v>
      </c>
    </row>
    <row r="10" spans="1:43" s="1" customFormat="1" ht="21.75" customHeight="1" x14ac:dyDescent="0.15">
      <c r="A10" s="2"/>
      <c r="B10" s="2"/>
      <c r="C10" s="34" t="s">
        <v>68</v>
      </c>
      <c r="D10" s="28">
        <v>108012</v>
      </c>
      <c r="E10" s="76">
        <f>'Бланк заказа'!G26</f>
        <v>800</v>
      </c>
      <c r="F10" s="40">
        <f>'Бланк заказа'!H26</f>
        <v>0</v>
      </c>
      <c r="G10" s="33">
        <f t="shared" si="1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s="1" customFormat="1" ht="21.75" customHeight="1" x14ac:dyDescent="0.15">
      <c r="A11" s="2"/>
      <c r="B11" s="2"/>
      <c r="C11" s="27" t="s">
        <v>41</v>
      </c>
      <c r="D11" s="28">
        <v>108037</v>
      </c>
      <c r="E11" s="76">
        <f>'Бланк заказа'!G27</f>
        <v>275</v>
      </c>
      <c r="F11" s="40">
        <f>'Бланк заказа'!H27</f>
        <v>0</v>
      </c>
      <c r="G11" s="33">
        <f t="shared" si="1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s="1" customFormat="1" ht="21.75" customHeight="1" x14ac:dyDescent="0.15">
      <c r="A12" s="2"/>
      <c r="B12" s="2"/>
      <c r="C12" s="27" t="s">
        <v>41</v>
      </c>
      <c r="D12" s="28">
        <v>108016</v>
      </c>
      <c r="E12" s="76">
        <f>'Бланк заказа'!G28</f>
        <v>520</v>
      </c>
      <c r="F12" s="40">
        <f>'Бланк заказа'!H28</f>
        <v>0</v>
      </c>
      <c r="G12" s="33">
        <f t="shared" ref="G12" si="2">F12*E12</f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s="1" customFormat="1" ht="21.75" customHeight="1" x14ac:dyDescent="0.15">
      <c r="A13" s="2"/>
      <c r="B13" s="2"/>
      <c r="C13" s="27" t="s">
        <v>41</v>
      </c>
      <c r="D13" s="28">
        <v>108080</v>
      </c>
      <c r="E13" s="76">
        <f>'Бланк заказа'!G29</f>
        <v>850</v>
      </c>
      <c r="F13" s="40">
        <f>'Бланк заказа'!H29</f>
        <v>0</v>
      </c>
      <c r="G13" s="33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s="1" customFormat="1" ht="21.75" customHeight="1" x14ac:dyDescent="0.15">
      <c r="A14" s="2"/>
      <c r="B14" s="2"/>
      <c r="C14" s="27" t="s">
        <v>59</v>
      </c>
      <c r="D14" s="28">
        <v>108058</v>
      </c>
      <c r="E14" s="76">
        <f>'Бланк заказа'!G30</f>
        <v>850</v>
      </c>
      <c r="F14" s="40">
        <f>'Бланк заказа'!H30</f>
        <v>0</v>
      </c>
      <c r="G14" s="33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s="1" customFormat="1" ht="21.75" customHeight="1" x14ac:dyDescent="0.15">
      <c r="A15" s="2"/>
      <c r="B15" s="2"/>
      <c r="C15" s="34" t="s">
        <v>70</v>
      </c>
      <c r="D15" s="28">
        <v>108061</v>
      </c>
      <c r="E15" s="76">
        <f>'Бланк заказа'!G31</f>
        <v>850</v>
      </c>
      <c r="F15" s="40">
        <f>'Бланк заказа'!H31</f>
        <v>0</v>
      </c>
      <c r="G15" s="33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ht="21.75" customHeight="1" x14ac:dyDescent="0.15">
      <c r="C16" s="35" t="s">
        <v>42</v>
      </c>
      <c r="D16" s="28">
        <v>108010</v>
      </c>
      <c r="E16" s="76">
        <f>'Бланк заказа'!G33</f>
        <v>650</v>
      </c>
      <c r="F16" s="40">
        <f>'Бланк заказа'!H33</f>
        <v>0</v>
      </c>
      <c r="G16" s="33">
        <f t="shared" ref="G16:G22" si="3">E16*F16</f>
        <v>0</v>
      </c>
      <c r="K16" s="2" t="s">
        <v>21</v>
      </c>
    </row>
    <row r="17" spans="3:7" ht="21.75" customHeight="1" x14ac:dyDescent="0.15">
      <c r="C17" s="38" t="s">
        <v>74</v>
      </c>
      <c r="D17" s="39">
        <v>108021</v>
      </c>
      <c r="E17" s="76">
        <f>'Бланк заказа'!G34</f>
        <v>800</v>
      </c>
      <c r="F17" s="40">
        <f>'Бланк заказа'!H34</f>
        <v>0</v>
      </c>
      <c r="G17" s="33">
        <f t="shared" si="3"/>
        <v>0</v>
      </c>
    </row>
    <row r="18" spans="3:7" ht="21.75" customHeight="1" x14ac:dyDescent="0.15">
      <c r="C18" s="35" t="s">
        <v>64</v>
      </c>
      <c r="D18" s="28">
        <v>108065</v>
      </c>
      <c r="E18" s="76">
        <f>'Бланк заказа'!G35</f>
        <v>900</v>
      </c>
      <c r="F18" s="40">
        <f>'Бланк заказа'!H35</f>
        <v>0</v>
      </c>
      <c r="G18" s="33">
        <f t="shared" si="3"/>
        <v>0</v>
      </c>
    </row>
    <row r="19" spans="3:7" ht="21.75" customHeight="1" x14ac:dyDescent="0.15">
      <c r="C19" s="41" t="s">
        <v>71</v>
      </c>
      <c r="D19" s="28">
        <v>108064</v>
      </c>
      <c r="E19" s="76">
        <f>'Бланк заказа'!G36</f>
        <v>900</v>
      </c>
      <c r="F19" s="40">
        <f>'Бланк заказа'!H36</f>
        <v>0</v>
      </c>
      <c r="G19" s="33">
        <f t="shared" si="3"/>
        <v>0</v>
      </c>
    </row>
    <row r="20" spans="3:7" ht="21.75" customHeight="1" x14ac:dyDescent="0.15">
      <c r="C20" s="66" t="s">
        <v>102</v>
      </c>
      <c r="D20" s="67">
        <v>108079</v>
      </c>
      <c r="E20" s="77">
        <f>'Бланк заказа'!G37</f>
        <v>900</v>
      </c>
      <c r="F20" s="73">
        <f>'Бланк заказа'!H37</f>
        <v>0</v>
      </c>
      <c r="G20" s="72">
        <f t="shared" si="3"/>
        <v>0</v>
      </c>
    </row>
    <row r="21" spans="3:7" ht="21.75" customHeight="1" x14ac:dyDescent="0.15">
      <c r="C21" s="35" t="s">
        <v>65</v>
      </c>
      <c r="D21" s="28">
        <v>108067</v>
      </c>
      <c r="E21" s="76">
        <f>'Бланк заказа'!G38</f>
        <v>900</v>
      </c>
      <c r="F21" s="40">
        <f>'Бланк заказа'!H38</f>
        <v>0</v>
      </c>
      <c r="G21" s="33">
        <f t="shared" si="3"/>
        <v>0</v>
      </c>
    </row>
    <row r="22" spans="3:7" ht="21.75" customHeight="1" x14ac:dyDescent="0.15">
      <c r="C22" s="35" t="s">
        <v>63</v>
      </c>
      <c r="D22" s="28">
        <v>108068</v>
      </c>
      <c r="E22" s="76">
        <f>'Бланк заказа'!G39</f>
        <v>900</v>
      </c>
      <c r="F22" s="40">
        <f>'Бланк заказа'!H39</f>
        <v>0</v>
      </c>
      <c r="G22" s="33">
        <f t="shared" si="3"/>
        <v>0</v>
      </c>
    </row>
    <row r="23" spans="3:7" ht="21.75" customHeight="1" x14ac:dyDescent="0.15">
      <c r="C23" s="35" t="s">
        <v>75</v>
      </c>
      <c r="D23" s="28">
        <v>108070</v>
      </c>
      <c r="E23" s="76">
        <f>'Бланк заказа'!G41</f>
        <v>900</v>
      </c>
      <c r="F23" s="40">
        <f>'Бланк заказа'!H41</f>
        <v>0</v>
      </c>
      <c r="G23" s="33">
        <f t="shared" ref="G23:G30" si="4">E23*F23</f>
        <v>0</v>
      </c>
    </row>
    <row r="24" spans="3:7" ht="24.75" customHeight="1" x14ac:dyDescent="0.15">
      <c r="C24" s="35" t="s">
        <v>43</v>
      </c>
      <c r="D24" s="28">
        <v>108041</v>
      </c>
      <c r="E24" s="76">
        <f>'Бланк заказа'!G43</f>
        <v>1150</v>
      </c>
      <c r="F24" s="40">
        <f>'Бланк заказа'!H43</f>
        <v>0</v>
      </c>
      <c r="G24" s="33">
        <f t="shared" si="4"/>
        <v>0</v>
      </c>
    </row>
    <row r="25" spans="3:7" ht="21.75" customHeight="1" x14ac:dyDescent="0.15">
      <c r="C25" s="35" t="s">
        <v>44</v>
      </c>
      <c r="D25" s="28">
        <v>108018</v>
      </c>
      <c r="E25" s="76">
        <f>'Бланк заказа'!G44</f>
        <v>900</v>
      </c>
      <c r="F25" s="40">
        <f>'Бланк заказа'!H44</f>
        <v>0</v>
      </c>
      <c r="G25" s="33">
        <f t="shared" si="4"/>
        <v>0</v>
      </c>
    </row>
    <row r="26" spans="3:7" ht="21.75" customHeight="1" x14ac:dyDescent="0.15">
      <c r="C26" s="35" t="s">
        <v>60</v>
      </c>
      <c r="D26" s="28">
        <v>108062</v>
      </c>
      <c r="E26" s="76">
        <f>'Бланк заказа'!G45</f>
        <v>2000</v>
      </c>
      <c r="F26" s="40">
        <f>'Бланк заказа'!H45</f>
        <v>0</v>
      </c>
      <c r="G26" s="33">
        <f t="shared" si="4"/>
        <v>0</v>
      </c>
    </row>
    <row r="27" spans="3:7" ht="21.75" customHeight="1" x14ac:dyDescent="0.15">
      <c r="C27" s="35" t="s">
        <v>45</v>
      </c>
      <c r="D27" s="28">
        <v>108014</v>
      </c>
      <c r="E27" s="76">
        <f>'Бланк заказа'!G46</f>
        <v>700</v>
      </c>
      <c r="F27" s="40">
        <f>'Бланк заказа'!H46</f>
        <v>0</v>
      </c>
      <c r="G27" s="33">
        <f t="shared" si="4"/>
        <v>0</v>
      </c>
    </row>
    <row r="28" spans="3:7" ht="21.75" customHeight="1" x14ac:dyDescent="0.15">
      <c r="C28" s="35" t="s">
        <v>62</v>
      </c>
      <c r="D28" s="28">
        <v>108060</v>
      </c>
      <c r="E28" s="76">
        <f>'Бланк заказа'!G47</f>
        <v>900</v>
      </c>
      <c r="F28" s="40">
        <f>'Бланк заказа'!H47</f>
        <v>0</v>
      </c>
      <c r="G28" s="33">
        <f t="shared" si="4"/>
        <v>0</v>
      </c>
    </row>
    <row r="29" spans="3:7" ht="21.75" customHeight="1" x14ac:dyDescent="0.15">
      <c r="C29" s="38" t="s">
        <v>46</v>
      </c>
      <c r="D29" s="28">
        <v>108028</v>
      </c>
      <c r="E29" s="76">
        <f>'Бланк заказа'!G48</f>
        <v>750</v>
      </c>
      <c r="F29" s="40">
        <f>'Бланк заказа'!H48</f>
        <v>0</v>
      </c>
      <c r="G29" s="33">
        <f t="shared" si="4"/>
        <v>0</v>
      </c>
    </row>
    <row r="30" spans="3:7" ht="21.75" customHeight="1" x14ac:dyDescent="0.15">
      <c r="C30" s="41" t="s">
        <v>47</v>
      </c>
      <c r="D30" s="28">
        <v>108033</v>
      </c>
      <c r="E30" s="76">
        <f>'Бланк заказа'!G49</f>
        <v>650</v>
      </c>
      <c r="F30" s="40">
        <f>'Бланк заказа'!H49</f>
        <v>0</v>
      </c>
      <c r="G30" s="33">
        <f t="shared" si="4"/>
        <v>0</v>
      </c>
    </row>
    <row r="31" spans="3:7" ht="21.75" customHeight="1" x14ac:dyDescent="0.15">
      <c r="C31" s="35" t="s">
        <v>72</v>
      </c>
      <c r="D31" s="28">
        <v>108005</v>
      </c>
      <c r="E31" s="76">
        <f>'Бланк заказа'!G51</f>
        <v>730</v>
      </c>
      <c r="F31" s="40">
        <f>'Бланк заказа'!H51</f>
        <v>0</v>
      </c>
      <c r="G31" s="33">
        <f t="shared" ref="G31:G40" si="5">E31*F31</f>
        <v>0</v>
      </c>
    </row>
    <row r="32" spans="3:7" ht="21.75" customHeight="1" x14ac:dyDescent="0.15">
      <c r="C32" s="35" t="s">
        <v>48</v>
      </c>
      <c r="D32" s="28">
        <v>108006</v>
      </c>
      <c r="E32" s="76">
        <f>'Бланк заказа'!G52</f>
        <v>800</v>
      </c>
      <c r="F32" s="40">
        <f>'Бланк заказа'!H52</f>
        <v>0</v>
      </c>
      <c r="G32" s="33">
        <f t="shared" si="5"/>
        <v>0</v>
      </c>
    </row>
    <row r="33" spans="1:109" ht="21.75" customHeight="1" x14ac:dyDescent="0.15">
      <c r="C33" s="35" t="s">
        <v>49</v>
      </c>
      <c r="D33" s="28">
        <v>108007</v>
      </c>
      <c r="E33" s="76">
        <f>'Бланк заказа'!G53</f>
        <v>900</v>
      </c>
      <c r="F33" s="40">
        <f>'Бланк заказа'!H53</f>
        <v>0</v>
      </c>
      <c r="G33" s="33">
        <f t="shared" si="5"/>
        <v>0</v>
      </c>
    </row>
    <row r="34" spans="1:109" ht="22.15" customHeight="1" x14ac:dyDescent="0.15">
      <c r="C34" s="35" t="s">
        <v>76</v>
      </c>
      <c r="D34" s="28">
        <v>108044</v>
      </c>
      <c r="E34" s="76">
        <f>'Бланк заказа'!G54</f>
        <v>750</v>
      </c>
      <c r="F34" s="40">
        <f>'Бланк заказа'!H54</f>
        <v>0</v>
      </c>
      <c r="G34" s="33">
        <f t="shared" si="5"/>
        <v>0</v>
      </c>
    </row>
    <row r="35" spans="1:109" ht="22.15" customHeight="1" x14ac:dyDescent="0.15">
      <c r="C35" s="27" t="s">
        <v>95</v>
      </c>
      <c r="D35" s="28">
        <v>108054</v>
      </c>
      <c r="E35" s="76">
        <f>'Бланк заказа'!G55</f>
        <v>500</v>
      </c>
      <c r="F35" s="40">
        <f>'Бланк заказа'!H55</f>
        <v>0</v>
      </c>
      <c r="G35" s="33">
        <f t="shared" si="5"/>
        <v>0</v>
      </c>
    </row>
    <row r="36" spans="1:109" ht="21.75" customHeight="1" x14ac:dyDescent="0.15">
      <c r="C36" s="35" t="s">
        <v>56</v>
      </c>
      <c r="D36" s="28">
        <v>108059</v>
      </c>
      <c r="E36" s="76">
        <f>'Бланк заказа'!G57</f>
        <v>1600</v>
      </c>
      <c r="F36" s="40">
        <f>'Бланк заказа'!H57</f>
        <v>0</v>
      </c>
      <c r="G36" s="33">
        <f t="shared" si="5"/>
        <v>0</v>
      </c>
    </row>
    <row r="37" spans="1:109" ht="23.25" customHeight="1" x14ac:dyDescent="0.15">
      <c r="C37" s="35" t="s">
        <v>52</v>
      </c>
      <c r="D37" s="28">
        <v>108024</v>
      </c>
      <c r="E37" s="76">
        <f>'Бланк заказа'!G58</f>
        <v>1600</v>
      </c>
      <c r="F37" s="40">
        <f>'Бланк заказа'!H58</f>
        <v>0</v>
      </c>
      <c r="G37" s="33">
        <f t="shared" si="5"/>
        <v>0</v>
      </c>
    </row>
    <row r="38" spans="1:109" ht="21.75" customHeight="1" x14ac:dyDescent="0.15">
      <c r="C38" s="27" t="s">
        <v>58</v>
      </c>
      <c r="D38" s="28">
        <v>108063</v>
      </c>
      <c r="E38" s="76">
        <f>'Бланк заказа'!G59</f>
        <v>5500</v>
      </c>
      <c r="F38" s="40">
        <f>'Бланк заказа'!H59</f>
        <v>0</v>
      </c>
      <c r="G38" s="33">
        <f t="shared" si="5"/>
        <v>0</v>
      </c>
    </row>
    <row r="39" spans="1:109" ht="27.75" customHeight="1" x14ac:dyDescent="0.15">
      <c r="C39" s="35" t="s">
        <v>51</v>
      </c>
      <c r="D39" s="28">
        <v>108008</v>
      </c>
      <c r="E39" s="76">
        <f>'Бланк заказа'!G60</f>
        <v>1380</v>
      </c>
      <c r="F39" s="40">
        <f>'Бланк заказа'!H60</f>
        <v>0</v>
      </c>
      <c r="G39" s="33">
        <f t="shared" si="5"/>
        <v>0</v>
      </c>
    </row>
    <row r="40" spans="1:109" ht="27.75" customHeight="1" x14ac:dyDescent="0.15">
      <c r="C40" s="55" t="s">
        <v>91</v>
      </c>
      <c r="D40" s="56">
        <v>108071</v>
      </c>
      <c r="E40" s="76">
        <f>'Бланк заказа'!G61</f>
        <v>1600</v>
      </c>
      <c r="F40" s="40">
        <f>'Бланк заказа'!H61</f>
        <v>0</v>
      </c>
      <c r="G40" s="33">
        <f t="shared" si="5"/>
        <v>0</v>
      </c>
      <c r="H40" s="54"/>
    </row>
    <row r="41" spans="1:109" ht="27.75" customHeight="1" x14ac:dyDescent="0.4">
      <c r="C41" s="45" t="s">
        <v>5</v>
      </c>
      <c r="D41" s="46"/>
      <c r="E41" s="47"/>
      <c r="F41" s="48">
        <f>SUM(F5:F40)</f>
        <v>0</v>
      </c>
      <c r="G41" s="49">
        <f>SUM(G3:G40)</f>
        <v>0</v>
      </c>
    </row>
    <row r="42" spans="1:109" s="4" customFormat="1" ht="21.75" customHeight="1" x14ac:dyDescent="0.15">
      <c r="A42" s="2"/>
      <c r="B42" s="2"/>
      <c r="C42" s="6"/>
      <c r="D42" s="2"/>
      <c r="E42" s="17"/>
      <c r="F42" s="16"/>
      <c r="G42" s="8"/>
      <c r="H42" s="17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</row>
    <row r="43" spans="1:109" s="4" customFormat="1" ht="60.75" customHeight="1" x14ac:dyDescent="0.15">
      <c r="A43" s="2"/>
      <c r="B43" s="2"/>
      <c r="C43" s="109" t="s">
        <v>85</v>
      </c>
      <c r="D43" s="109"/>
      <c r="E43" s="109"/>
      <c r="F43" s="109"/>
      <c r="G43" s="109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</row>
    <row r="44" spans="1:109" s="4" customFormat="1" ht="21.75" customHeight="1" x14ac:dyDescent="0.15">
      <c r="A44" s="2"/>
      <c r="B44" s="2"/>
      <c r="C44" s="113" t="s">
        <v>20</v>
      </c>
      <c r="D44" s="114" t="s">
        <v>3</v>
      </c>
      <c r="E44" s="116" t="s">
        <v>0</v>
      </c>
      <c r="F44" s="105" t="s">
        <v>2</v>
      </c>
      <c r="G44" s="107" t="s">
        <v>4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</row>
    <row r="45" spans="1:109" s="4" customFormat="1" ht="21.75" customHeight="1" x14ac:dyDescent="0.15">
      <c r="A45" s="5"/>
      <c r="B45" s="5"/>
      <c r="C45" s="113"/>
      <c r="D45" s="114"/>
      <c r="E45" s="116"/>
      <c r="F45" s="106"/>
      <c r="G45" s="108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</row>
    <row r="46" spans="1:109" s="4" customFormat="1" ht="21.75" customHeight="1" x14ac:dyDescent="0.15">
      <c r="A46" s="2"/>
      <c r="B46" s="2"/>
      <c r="C46" s="19" t="s">
        <v>39</v>
      </c>
      <c r="D46" s="20">
        <v>109001</v>
      </c>
      <c r="E46" s="74">
        <f>'Бланк заказа'!G69</f>
        <v>1100</v>
      </c>
      <c r="F46" s="24">
        <f>'Бланк заказа'!H69</f>
        <v>0</v>
      </c>
      <c r="G46" s="25">
        <f t="shared" ref="G46:G51" si="6">E46*F46</f>
        <v>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</row>
    <row r="47" spans="1:109" s="4" customFormat="1" ht="21.75" customHeight="1" x14ac:dyDescent="0.15">
      <c r="A47" s="2"/>
      <c r="B47" s="2"/>
      <c r="C47" s="19" t="s">
        <v>27</v>
      </c>
      <c r="D47" s="20">
        <v>109002</v>
      </c>
      <c r="E47" s="74">
        <f>'Бланк заказа'!G70</f>
        <v>1100</v>
      </c>
      <c r="F47" s="24">
        <f>'Бланк заказа'!H70</f>
        <v>0</v>
      </c>
      <c r="G47" s="25">
        <f t="shared" si="6"/>
        <v>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</row>
    <row r="48" spans="1:109" s="4" customFormat="1" ht="21.75" customHeight="1" x14ac:dyDescent="0.15">
      <c r="A48" s="2"/>
      <c r="B48" s="2"/>
      <c r="C48" s="19" t="s">
        <v>28</v>
      </c>
      <c r="D48" s="20">
        <v>109003</v>
      </c>
      <c r="E48" s="74">
        <f>'Бланк заказа'!G71</f>
        <v>1150</v>
      </c>
      <c r="F48" s="24">
        <f>'Бланк заказа'!H71</f>
        <v>0</v>
      </c>
      <c r="G48" s="25">
        <f t="shared" si="6"/>
        <v>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</row>
    <row r="49" spans="1:7" ht="21.75" customHeight="1" x14ac:dyDescent="0.15">
      <c r="C49" s="19" t="s">
        <v>29</v>
      </c>
      <c r="D49" s="20">
        <v>109004</v>
      </c>
      <c r="E49" s="74">
        <f>'Бланк заказа'!G72</f>
        <v>1100</v>
      </c>
      <c r="F49" s="24">
        <f>'Бланк заказа'!H72</f>
        <v>0</v>
      </c>
      <c r="G49" s="25">
        <f t="shared" si="6"/>
        <v>0</v>
      </c>
    </row>
    <row r="50" spans="1:7" ht="21.75" customHeight="1" x14ac:dyDescent="0.15">
      <c r="C50" s="19" t="s">
        <v>30</v>
      </c>
      <c r="D50" s="20">
        <v>109005</v>
      </c>
      <c r="E50" s="74">
        <f>'Бланк заказа'!G73</f>
        <v>1100</v>
      </c>
      <c r="F50" s="24">
        <f>'Бланк заказа'!H73</f>
        <v>0</v>
      </c>
      <c r="G50" s="25">
        <f t="shared" si="6"/>
        <v>0</v>
      </c>
    </row>
    <row r="51" spans="1:7" ht="21.75" customHeight="1" x14ac:dyDescent="0.15">
      <c r="C51" s="19" t="s">
        <v>55</v>
      </c>
      <c r="D51" s="20">
        <v>109006</v>
      </c>
      <c r="E51" s="74">
        <f>'Бланк заказа'!G74</f>
        <v>1100</v>
      </c>
      <c r="F51" s="24">
        <f>'Бланк заказа'!H74</f>
        <v>0</v>
      </c>
      <c r="G51" s="25">
        <f t="shared" si="6"/>
        <v>0</v>
      </c>
    </row>
    <row r="52" spans="1:7" ht="21.75" customHeight="1" x14ac:dyDescent="0.15">
      <c r="C52" s="19" t="s">
        <v>32</v>
      </c>
      <c r="D52" s="20">
        <v>109007</v>
      </c>
      <c r="E52" s="74">
        <f>'Бланк заказа'!G76</f>
        <v>990</v>
      </c>
      <c r="F52" s="24">
        <f>'Бланк заказа'!H76</f>
        <v>0</v>
      </c>
      <c r="G52" s="25">
        <f>E52*F52</f>
        <v>0</v>
      </c>
    </row>
    <row r="53" spans="1:7" ht="21.75" customHeight="1" x14ac:dyDescent="0.15">
      <c r="C53" s="19" t="s">
        <v>77</v>
      </c>
      <c r="D53" s="20">
        <v>109019</v>
      </c>
      <c r="E53" s="74">
        <f>'Бланк заказа'!G78</f>
        <v>700</v>
      </c>
      <c r="F53" s="24">
        <f>'Бланк заказа'!H78</f>
        <v>0</v>
      </c>
      <c r="G53" s="25">
        <f t="shared" ref="G53:G60" si="7">E53*F53</f>
        <v>0</v>
      </c>
    </row>
    <row r="54" spans="1:7" ht="21.75" customHeight="1" x14ac:dyDescent="0.15">
      <c r="C54" s="19" t="s">
        <v>31</v>
      </c>
      <c r="D54" s="20">
        <v>109008</v>
      </c>
      <c r="E54" s="74">
        <f>'Бланк заказа'!G79</f>
        <v>800</v>
      </c>
      <c r="F54" s="24">
        <f>'Бланк заказа'!H79</f>
        <v>0</v>
      </c>
      <c r="G54" s="25">
        <f t="shared" si="7"/>
        <v>0</v>
      </c>
    </row>
    <row r="55" spans="1:7" ht="21.75" customHeight="1" x14ac:dyDescent="0.15">
      <c r="C55" s="19" t="s">
        <v>33</v>
      </c>
      <c r="D55" s="20">
        <v>109009</v>
      </c>
      <c r="E55" s="74">
        <f>'Бланк заказа'!G80</f>
        <v>800</v>
      </c>
      <c r="F55" s="24">
        <f>'Бланк заказа'!H80</f>
        <v>0</v>
      </c>
      <c r="G55" s="25">
        <f t="shared" si="7"/>
        <v>0</v>
      </c>
    </row>
    <row r="56" spans="1:7" ht="21.75" customHeight="1" x14ac:dyDescent="0.15">
      <c r="C56" s="26" t="s">
        <v>67</v>
      </c>
      <c r="D56" s="20">
        <v>109016</v>
      </c>
      <c r="E56" s="74">
        <f>'Бланк заказа'!G81</f>
        <v>1150</v>
      </c>
      <c r="F56" s="24">
        <f>'Бланк заказа'!H81</f>
        <v>0</v>
      </c>
      <c r="G56" s="25">
        <f t="shared" si="7"/>
        <v>0</v>
      </c>
    </row>
    <row r="57" spans="1:7" ht="21.75" customHeight="1" x14ac:dyDescent="0.15">
      <c r="C57" s="19" t="s">
        <v>34</v>
      </c>
      <c r="D57" s="20">
        <v>109010</v>
      </c>
      <c r="E57" s="74">
        <f>'Бланк заказа'!G82</f>
        <v>1050</v>
      </c>
      <c r="F57" s="24">
        <f>'Бланк заказа'!H82</f>
        <v>0</v>
      </c>
      <c r="G57" s="25">
        <f t="shared" si="7"/>
        <v>0</v>
      </c>
    </row>
    <row r="58" spans="1:7" ht="21.75" customHeight="1" x14ac:dyDescent="0.15">
      <c r="C58" s="19" t="s">
        <v>35</v>
      </c>
      <c r="D58" s="20">
        <v>109011</v>
      </c>
      <c r="E58" s="74">
        <f>'Бланк заказа'!G83</f>
        <v>1150</v>
      </c>
      <c r="F58" s="24">
        <f>'Бланк заказа'!H83</f>
        <v>0</v>
      </c>
      <c r="G58" s="25">
        <f t="shared" si="7"/>
        <v>0</v>
      </c>
    </row>
    <row r="59" spans="1:7" ht="21.75" customHeight="1" x14ac:dyDescent="0.15">
      <c r="C59" s="19" t="s">
        <v>36</v>
      </c>
      <c r="D59" s="20">
        <v>109012</v>
      </c>
      <c r="E59" s="74">
        <f>'Бланк заказа'!G84</f>
        <v>1150</v>
      </c>
      <c r="F59" s="24">
        <f>'Бланк заказа'!H84</f>
        <v>0</v>
      </c>
      <c r="G59" s="25">
        <f t="shared" si="7"/>
        <v>0</v>
      </c>
    </row>
    <row r="60" spans="1:7" ht="21.75" customHeight="1" x14ac:dyDescent="0.15">
      <c r="C60" s="26" t="s">
        <v>94</v>
      </c>
      <c r="D60" s="20">
        <v>109020</v>
      </c>
      <c r="E60" s="74">
        <f>'Бланк заказа'!G85</f>
        <v>1420</v>
      </c>
      <c r="F60" s="24">
        <f>'Бланк заказа'!H85</f>
        <v>0</v>
      </c>
      <c r="G60" s="25">
        <f t="shared" si="7"/>
        <v>0</v>
      </c>
    </row>
    <row r="61" spans="1:7" ht="21.75" customHeight="1" x14ac:dyDescent="0.15">
      <c r="C61" s="19" t="s">
        <v>37</v>
      </c>
      <c r="D61" s="20">
        <v>109013</v>
      </c>
      <c r="E61" s="74">
        <f>'Бланк заказа'!G87</f>
        <v>2200</v>
      </c>
      <c r="F61" s="24">
        <f>'Бланк заказа'!H87</f>
        <v>0</v>
      </c>
      <c r="G61" s="25">
        <f>E61*F61</f>
        <v>0</v>
      </c>
    </row>
    <row r="62" spans="1:7" ht="21.75" customHeight="1" x14ac:dyDescent="0.15">
      <c r="C62" s="19" t="s">
        <v>38</v>
      </c>
      <c r="D62" s="20">
        <v>109014</v>
      </c>
      <c r="E62" s="74">
        <f>'Бланк заказа'!G88</f>
        <v>2200</v>
      </c>
      <c r="F62" s="24">
        <f>'Бланк заказа'!H88</f>
        <v>0</v>
      </c>
      <c r="G62" s="25">
        <f>E62*F62</f>
        <v>0</v>
      </c>
    </row>
    <row r="63" spans="1:7" ht="21.75" customHeight="1" x14ac:dyDescent="0.15">
      <c r="C63" s="19" t="s">
        <v>54</v>
      </c>
      <c r="D63" s="20">
        <v>109015</v>
      </c>
      <c r="E63" s="74">
        <f>'Бланк заказа'!G89</f>
        <v>2200</v>
      </c>
      <c r="F63" s="24">
        <f>'Бланк заказа'!H89</f>
        <v>0</v>
      </c>
      <c r="G63" s="25">
        <f>E63*F63</f>
        <v>0</v>
      </c>
    </row>
    <row r="64" spans="1:7" ht="29.25" x14ac:dyDescent="0.4">
      <c r="A64" s="4"/>
      <c r="C64" s="50" t="s">
        <v>5</v>
      </c>
      <c r="D64" s="51"/>
      <c r="E64" s="51"/>
      <c r="F64" s="52">
        <f>SUM(F46:F63)</f>
        <v>0</v>
      </c>
      <c r="G64" s="53">
        <f>SUM(G46:G63)</f>
        <v>0</v>
      </c>
    </row>
    <row r="65" spans="3:7" ht="23.25" x14ac:dyDescent="0.15">
      <c r="C65" s="6"/>
      <c r="D65" s="2"/>
      <c r="F65" s="8"/>
      <c r="G65" s="17"/>
    </row>
    <row r="66" spans="3:7" ht="21.75" customHeight="1" x14ac:dyDescent="0.15">
      <c r="C66" s="117" t="s">
        <v>89</v>
      </c>
      <c r="D66" s="118"/>
      <c r="E66" s="121"/>
      <c r="F66" s="99">
        <f>(F64+F41)</f>
        <v>0</v>
      </c>
      <c r="G66" s="100">
        <f>(G41+G64)</f>
        <v>0</v>
      </c>
    </row>
    <row r="67" spans="3:7" ht="21.75" customHeight="1" x14ac:dyDescent="0.15">
      <c r="C67" s="117"/>
      <c r="D67" s="118"/>
      <c r="E67" s="121"/>
      <c r="F67" s="99"/>
      <c r="G67" s="100"/>
    </row>
    <row r="68" spans="3:7" ht="21.75" customHeight="1" x14ac:dyDescent="0.15">
      <c r="C68" s="7"/>
      <c r="D68" s="3"/>
      <c r="G68" s="14"/>
    </row>
    <row r="69" spans="3:7" ht="21.75" customHeight="1" x14ac:dyDescent="0.15">
      <c r="C69" s="7"/>
      <c r="D69" s="3"/>
      <c r="G69" s="14"/>
    </row>
    <row r="70" spans="3:7" ht="21.75" customHeight="1" x14ac:dyDescent="0.15">
      <c r="C70" s="7"/>
      <c r="D70" s="3"/>
      <c r="G70" s="14"/>
    </row>
    <row r="71" spans="3:7" ht="21.75" customHeight="1" x14ac:dyDescent="0.15">
      <c r="C71" s="7"/>
      <c r="D71" s="3"/>
      <c r="G71" s="14"/>
    </row>
    <row r="72" spans="3:7" ht="21.75" customHeight="1" x14ac:dyDescent="0.15">
      <c r="C72" s="7"/>
      <c r="D72" s="3"/>
      <c r="G72" s="14"/>
    </row>
    <row r="73" spans="3:7" ht="21.75" customHeight="1" x14ac:dyDescent="0.15">
      <c r="C73" s="7"/>
      <c r="D73" s="3"/>
      <c r="G73" s="14"/>
    </row>
    <row r="74" spans="3:7" ht="21.75" customHeight="1" x14ac:dyDescent="0.15">
      <c r="C74" s="7"/>
      <c r="D74" s="3"/>
      <c r="G74" s="14"/>
    </row>
    <row r="75" spans="3:7" ht="21.75" customHeight="1" x14ac:dyDescent="0.15">
      <c r="C75" s="7"/>
      <c r="D75" s="3"/>
      <c r="G75" s="14"/>
    </row>
    <row r="76" spans="3:7" ht="21.75" customHeight="1" x14ac:dyDescent="0.15">
      <c r="C76" s="7"/>
      <c r="D76" s="3"/>
      <c r="G76" s="14"/>
    </row>
    <row r="77" spans="3:7" ht="21.75" customHeight="1" x14ac:dyDescent="0.15">
      <c r="C77" s="7"/>
      <c r="D77" s="3"/>
      <c r="G77" s="14"/>
    </row>
    <row r="78" spans="3:7" ht="21.75" customHeight="1" x14ac:dyDescent="0.15">
      <c r="C78" s="7"/>
      <c r="D78" s="3"/>
      <c r="G78" s="14"/>
    </row>
    <row r="79" spans="3:7" ht="21.75" customHeight="1" x14ac:dyDescent="0.15">
      <c r="C79" s="7"/>
      <c r="D79" s="3"/>
      <c r="G79" s="14"/>
    </row>
    <row r="80" spans="3:7" ht="21.75" customHeight="1" x14ac:dyDescent="0.15">
      <c r="C80" s="7"/>
      <c r="D80" s="3"/>
      <c r="G80" s="14"/>
    </row>
    <row r="81" spans="3:7" ht="21.75" customHeight="1" x14ac:dyDescent="0.15">
      <c r="C81" s="7"/>
      <c r="D81" s="3"/>
      <c r="G81" s="14"/>
    </row>
    <row r="82" spans="3:7" ht="21.75" customHeight="1" x14ac:dyDescent="0.15">
      <c r="C82" s="7"/>
      <c r="D82" s="3"/>
      <c r="G82" s="14"/>
    </row>
    <row r="83" spans="3:7" ht="21.75" customHeight="1" x14ac:dyDescent="0.15">
      <c r="C83" s="7"/>
      <c r="D83" s="3"/>
      <c r="G83" s="14"/>
    </row>
    <row r="84" spans="3:7" ht="21.75" customHeight="1" x14ac:dyDescent="0.15">
      <c r="C84" s="7"/>
      <c r="D84" s="3"/>
      <c r="G84" s="14"/>
    </row>
    <row r="85" spans="3:7" ht="21.75" customHeight="1" x14ac:dyDescent="0.15">
      <c r="C85" s="7"/>
      <c r="D85" s="3"/>
      <c r="G85" s="14"/>
    </row>
    <row r="86" spans="3:7" ht="21.75" customHeight="1" x14ac:dyDescent="0.15">
      <c r="C86" s="7"/>
      <c r="D86" s="3"/>
      <c r="G86" s="14"/>
    </row>
    <row r="87" spans="3:7" ht="21.75" customHeight="1" x14ac:dyDescent="0.15">
      <c r="C87" s="7"/>
      <c r="D87" s="3"/>
      <c r="G87" s="14"/>
    </row>
    <row r="88" spans="3:7" ht="21.75" customHeight="1" x14ac:dyDescent="0.15">
      <c r="C88" s="7"/>
      <c r="D88" s="3"/>
      <c r="G88" s="14"/>
    </row>
    <row r="89" spans="3:7" ht="21.75" customHeight="1" x14ac:dyDescent="0.15">
      <c r="C89" s="7"/>
      <c r="D89" s="3"/>
      <c r="G89" s="14"/>
    </row>
    <row r="90" spans="3:7" ht="21.75" customHeight="1" x14ac:dyDescent="0.15">
      <c r="C90" s="7"/>
      <c r="D90" s="3"/>
      <c r="G90" s="14"/>
    </row>
    <row r="91" spans="3:7" ht="21.75" customHeight="1" x14ac:dyDescent="0.15">
      <c r="C91" s="7"/>
      <c r="D91" s="3"/>
      <c r="G91" s="14"/>
    </row>
    <row r="92" spans="3:7" ht="21.75" customHeight="1" x14ac:dyDescent="0.15">
      <c r="C92" s="7"/>
      <c r="D92" s="3"/>
      <c r="G92" s="14"/>
    </row>
    <row r="93" spans="3:7" ht="21.75" customHeight="1" x14ac:dyDescent="0.15">
      <c r="C93" s="7"/>
      <c r="D93" s="3"/>
      <c r="G93" s="14"/>
    </row>
    <row r="94" spans="3:7" ht="21.75" customHeight="1" x14ac:dyDescent="0.15">
      <c r="C94" s="7"/>
      <c r="D94" s="3"/>
      <c r="G94" s="14"/>
    </row>
    <row r="95" spans="3:7" ht="21.75" customHeight="1" x14ac:dyDescent="0.15">
      <c r="C95" s="7"/>
      <c r="D95" s="3"/>
      <c r="G95" s="14"/>
    </row>
    <row r="96" spans="3:7" ht="21.75" customHeight="1" x14ac:dyDescent="0.15">
      <c r="C96" s="7"/>
      <c r="D96" s="3"/>
      <c r="G96" s="14"/>
    </row>
    <row r="97" spans="3:7" ht="21.75" customHeight="1" x14ac:dyDescent="0.15">
      <c r="C97" s="7"/>
      <c r="D97" s="3"/>
      <c r="G97" s="14"/>
    </row>
    <row r="98" spans="3:7" ht="21.75" customHeight="1" x14ac:dyDescent="0.15">
      <c r="C98" s="7"/>
      <c r="D98" s="3"/>
      <c r="G98" s="14"/>
    </row>
    <row r="99" spans="3:7" ht="21.75" customHeight="1" x14ac:dyDescent="0.15">
      <c r="C99" s="7"/>
      <c r="D99" s="3"/>
      <c r="G99" s="14"/>
    </row>
    <row r="100" spans="3:7" ht="21.75" customHeight="1" x14ac:dyDescent="0.15">
      <c r="C100" s="7"/>
      <c r="D100" s="3"/>
      <c r="G100" s="14"/>
    </row>
    <row r="101" spans="3:7" ht="21.75" customHeight="1" x14ac:dyDescent="0.15">
      <c r="C101" s="7"/>
      <c r="D101" s="3"/>
      <c r="G101" s="14"/>
    </row>
    <row r="102" spans="3:7" ht="21.75" customHeight="1" x14ac:dyDescent="0.15">
      <c r="C102" s="7"/>
      <c r="D102" s="3"/>
      <c r="G102" s="14"/>
    </row>
    <row r="103" spans="3:7" ht="21.75" customHeight="1" x14ac:dyDescent="0.15">
      <c r="C103" s="7"/>
      <c r="D103" s="3"/>
      <c r="G103" s="14"/>
    </row>
    <row r="104" spans="3:7" ht="21.75" customHeight="1" x14ac:dyDescent="0.15">
      <c r="C104" s="7"/>
      <c r="D104" s="3"/>
      <c r="G104" s="14"/>
    </row>
    <row r="105" spans="3:7" ht="21.75" customHeight="1" x14ac:dyDescent="0.15">
      <c r="C105" s="7"/>
      <c r="D105" s="3"/>
      <c r="G105" s="14"/>
    </row>
    <row r="106" spans="3:7" ht="21.75" customHeight="1" x14ac:dyDescent="0.15">
      <c r="C106" s="12"/>
      <c r="G106" s="14"/>
    </row>
    <row r="107" spans="3:7" ht="21.75" customHeight="1" x14ac:dyDescent="0.15">
      <c r="C107" s="12"/>
      <c r="G107" s="14"/>
    </row>
    <row r="108" spans="3:7" ht="21.75" customHeight="1" x14ac:dyDescent="0.15">
      <c r="C108" s="12"/>
      <c r="G108" s="14"/>
    </row>
    <row r="109" spans="3:7" ht="21.75" customHeight="1" x14ac:dyDescent="0.15">
      <c r="C109" s="12"/>
      <c r="G109" s="14"/>
    </row>
    <row r="110" spans="3:7" ht="21.75" customHeight="1" x14ac:dyDescent="0.15">
      <c r="C110" s="12"/>
      <c r="G110" s="14"/>
    </row>
    <row r="111" spans="3:7" ht="21.75" customHeight="1" x14ac:dyDescent="0.15">
      <c r="C111" s="12"/>
      <c r="G111" s="14"/>
    </row>
    <row r="112" spans="3:7" ht="21.75" customHeight="1" x14ac:dyDescent="0.15">
      <c r="C112" s="12"/>
      <c r="G112" s="14"/>
    </row>
    <row r="113" spans="3:7" ht="21.75" customHeight="1" x14ac:dyDescent="0.15">
      <c r="C113" s="12"/>
      <c r="G113" s="14"/>
    </row>
    <row r="114" spans="3:7" ht="21.75" customHeight="1" x14ac:dyDescent="0.15">
      <c r="C114" s="12"/>
      <c r="G114" s="14"/>
    </row>
    <row r="115" spans="3:7" ht="21.75" customHeight="1" x14ac:dyDescent="0.15">
      <c r="C115" s="12"/>
      <c r="G115" s="14"/>
    </row>
    <row r="116" spans="3:7" ht="21.75" customHeight="1" x14ac:dyDescent="0.15">
      <c r="C116" s="12"/>
      <c r="G116" s="14"/>
    </row>
    <row r="117" spans="3:7" ht="21.75" customHeight="1" x14ac:dyDescent="0.15">
      <c r="C117" s="12"/>
      <c r="G117" s="14"/>
    </row>
    <row r="118" spans="3:7" ht="21.75" customHeight="1" x14ac:dyDescent="0.15">
      <c r="C118" s="12"/>
      <c r="G118" s="14"/>
    </row>
    <row r="119" spans="3:7" ht="21.75" customHeight="1" x14ac:dyDescent="0.15">
      <c r="C119" s="12"/>
      <c r="G119" s="14"/>
    </row>
    <row r="120" spans="3:7" ht="21.75" customHeight="1" x14ac:dyDescent="0.15">
      <c r="C120" s="12"/>
      <c r="G120" s="14"/>
    </row>
    <row r="121" spans="3:7" ht="21.75" customHeight="1" x14ac:dyDescent="0.15">
      <c r="C121" s="12"/>
      <c r="G121" s="14"/>
    </row>
    <row r="122" spans="3:7" ht="21.75" customHeight="1" x14ac:dyDescent="0.15">
      <c r="C122" s="12"/>
      <c r="G122" s="14"/>
    </row>
    <row r="123" spans="3:7" ht="21.75" customHeight="1" x14ac:dyDescent="0.15">
      <c r="C123" s="12"/>
      <c r="G123" s="14"/>
    </row>
    <row r="124" spans="3:7" ht="21.75" customHeight="1" x14ac:dyDescent="0.15">
      <c r="G124" s="14"/>
    </row>
    <row r="125" spans="3:7" ht="21.75" customHeight="1" x14ac:dyDescent="0.15">
      <c r="G125" s="14"/>
    </row>
    <row r="126" spans="3:7" ht="21.75" customHeight="1" x14ac:dyDescent="0.15">
      <c r="G126" s="14"/>
    </row>
    <row r="127" spans="3:7" ht="21.75" customHeight="1" x14ac:dyDescent="0.15">
      <c r="G127" s="14"/>
    </row>
    <row r="128" spans="3:7" ht="21.75" customHeight="1" x14ac:dyDescent="0.15">
      <c r="G128" s="14"/>
    </row>
    <row r="129" spans="7:7" ht="21.75" customHeight="1" x14ac:dyDescent="0.15">
      <c r="G129" s="14"/>
    </row>
    <row r="130" spans="7:7" ht="21.75" customHeight="1" x14ac:dyDescent="0.15">
      <c r="G130" s="14"/>
    </row>
    <row r="131" spans="7:7" ht="21.75" customHeight="1" x14ac:dyDescent="0.15">
      <c r="G131" s="14"/>
    </row>
    <row r="132" spans="7:7" ht="21.75" customHeight="1" x14ac:dyDescent="0.15">
      <c r="G132" s="14"/>
    </row>
    <row r="133" spans="7:7" ht="21.75" customHeight="1" x14ac:dyDescent="0.15">
      <c r="G133" s="14"/>
    </row>
    <row r="134" spans="7:7" ht="21.75" customHeight="1" x14ac:dyDescent="0.15">
      <c r="G134" s="14"/>
    </row>
    <row r="135" spans="7:7" ht="21.75" customHeight="1" x14ac:dyDescent="0.15">
      <c r="G135" s="14"/>
    </row>
    <row r="136" spans="7:7" ht="21.75" customHeight="1" x14ac:dyDescent="0.15">
      <c r="G136" s="14"/>
    </row>
    <row r="137" spans="7:7" ht="21.75" customHeight="1" x14ac:dyDescent="0.15">
      <c r="G137" s="14"/>
    </row>
    <row r="138" spans="7:7" ht="21.75" customHeight="1" x14ac:dyDescent="0.15">
      <c r="G138" s="14"/>
    </row>
  </sheetData>
  <sheetProtection formatCells="0" formatColumns="0" formatRows="0" insertColumns="0" insertRows="0" insertHyperlinks="0" deleteColumns="0" deleteRows="0" sort="0" autoFilter="0" pivotTables="0"/>
  <mergeCells count="16">
    <mergeCell ref="G1:G2"/>
    <mergeCell ref="C1:C2"/>
    <mergeCell ref="D1:D2"/>
    <mergeCell ref="E1:E2"/>
    <mergeCell ref="F1:F2"/>
    <mergeCell ref="C43:G43"/>
    <mergeCell ref="C44:C45"/>
    <mergeCell ref="D44:D45"/>
    <mergeCell ref="E44:E45"/>
    <mergeCell ref="F44:F45"/>
    <mergeCell ref="G44:G45"/>
    <mergeCell ref="G66:G67"/>
    <mergeCell ref="C66:C67"/>
    <mergeCell ref="D66:D67"/>
    <mergeCell ref="E66:E67"/>
    <mergeCell ref="F66:F67"/>
  </mergeCells>
  <printOptions horizontalCentered="1"/>
  <pageMargins left="0" right="0" top="0.19685039370078741" bottom="0.19685039370078741" header="0" footer="0"/>
  <pageSetup paperSize="9" scale="4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Бланк заказа</vt:lpstr>
      <vt:lpstr>Тех Лист</vt:lpstr>
      <vt:lpstr>Бланк заказа!Область_печати</vt:lpstr>
      <vt:lpstr>Тех Лист!Область_печати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DC4</cp:lastModifiedBy>
  <cp:lastPrinted>2024-01-26T08:47:47Z</cp:lastPrinted>
  <dcterms:created xsi:type="dcterms:W3CDTF">1996-10-08T23:32:33Z</dcterms:created>
  <dcterms:modified xsi:type="dcterms:W3CDTF">2024-02-05T10:33:15Z</dcterms:modified>
</cp:coreProperties>
</file>