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" sheetId="1" r:id="rId3"/>
    <sheet state="visible" name="Specials" sheetId="2" r:id="rId4"/>
    <sheet state="visible" name="NonDF" sheetId="3" r:id="rId5"/>
    <sheet state="visible" name="@COM" sheetId="4" r:id="rId6"/>
    <sheet state="visible" name="NonWLQ" sheetId="5" r:id="rId7"/>
    <sheet state="visible" name="NOP" sheetId="6" r:id="rId8"/>
  </sheets>
  <definedNames/>
  <calcPr/>
</workbook>
</file>

<file path=xl/sharedStrings.xml><?xml version="1.0" encoding="utf-8"?>
<sst xmlns="http://schemas.openxmlformats.org/spreadsheetml/2006/main" count="468" uniqueCount="332">
  <si>
    <t>D (dst\src)</t>
  </si>
  <si>
    <t>bits</t>
  </si>
  <si>
    <t>CFR src</t>
  </si>
  <si>
    <t>PC vectors</t>
  </si>
  <si>
    <t>An</t>
  </si>
  <si>
    <t>IP</t>
  </si>
  <si>
    <t>SP</t>
  </si>
  <si>
    <t>RP</t>
  </si>
  <si>
    <t>name</t>
  </si>
  <si>
    <t>halves</t>
  </si>
  <si>
    <t>PC</t>
  </si>
  <si>
    <t>Reg used as tertiary select operation</t>
  </si>
  <si>
    <t>Big Endian Network Order</t>
  </si>
  <si>
    <t>BRK</t>
  </si>
  <si>
    <t>Reserved</t>
  </si>
  <si>
    <t>primary op</t>
  </si>
  <si>
    <t>An carries</t>
  </si>
  <si>
    <t>dest Addr mode</t>
  </si>
  <si>
    <t>Dn modulo size, high no effect</t>
  </si>
  <si>
    <t>dest reg</t>
  </si>
  <si>
    <t>secondary op</t>
  </si>
  <si>
    <t>quicks and extra</t>
  </si>
  <si>
    <t>Double(1)/Float(0) Default is D</t>
  </si>
  <si>
    <t>size</t>
  </si>
  <si>
    <t>L is default size</t>
  </si>
  <si>
    <t>src Addr mode</t>
  </si>
  <si>
    <t>0 equals 32</t>
  </si>
  <si>
    <t>src reg</t>
  </si>
  <si>
    <t>quick</t>
  </si>
  <si>
    <t>branch signed from PC+1</t>
  </si>
  <si>
    <t>Addr mode</t>
  </si>
  <si>
    <t>#00</t>
  </si>
  <si>
    <t>Not CFR src</t>
  </si>
  <si>
    <t>.W</t>
  </si>
  <si>
    <t>#01</t>
  </si>
  <si>
    <t>(An)</t>
  </si>
  <si>
    <t>.L</t>
  </si>
  <si>
    <t>#10</t>
  </si>
  <si>
    <t>Dn</t>
  </si>
  <si>
    <t>fulls</t>
  </si>
  <si>
    <t>.Q</t>
  </si>
  <si>
    <t>Reserved extension opcodes</t>
  </si>
  <si>
    <t>#11</t>
  </si>
  <si>
    <t>Special</t>
  </si>
  <si>
    <t>.D/.F</t>
  </si>
  <si>
    <t>#000</t>
  </si>
  <si>
    <t>Not float</t>
  </si>
  <si>
    <t>#001</t>
  </si>
  <si>
    <t>(PC+)/(-SP)</t>
  </si>
  <si>
    <t>special write</t>
  </si>
  <si>
    <t>For PCX subroutine</t>
  </si>
  <si>
    <t>#010</t>
  </si>
  <si>
    <t>#011</t>
  </si>
  <si>
    <t>(IP+)/(-RP)</t>
  </si>
  <si>
    <t>For IPX threaded code</t>
  </si>
  <si>
    <t>#100</t>
  </si>
  <si>
    <t>TRP</t>
  </si>
  <si>
    <t>system design</t>
  </si>
  <si>
    <t>#101</t>
  </si>
  <si>
    <t>(SP+)/(+SP)</t>
  </si>
  <si>
    <t>Once (x)(+x) RW</t>
  </si>
  <si>
    <t>NIP semantics</t>
  </si>
  <si>
    <t>8 * 8 = 64</t>
  </si>
  <si>
    <t>#110</t>
  </si>
  <si>
    <t>#111</t>
  </si>
  <si>
    <t>(RP+)/(+RP)</t>
  </si>
  <si>
    <t>ops</t>
  </si>
  <si>
    <t>D</t>
  </si>
  <si>
    <t>F</t>
  </si>
  <si>
    <t>MOV</t>
  </si>
  <si>
    <t>No dest read</t>
  </si>
  <si>
    <t>MVQ</t>
  </si>
  <si>
    <t>quick src args</t>
  </si>
  <si>
    <t>ADD</t>
  </si>
  <si>
    <t>ADQ</t>
  </si>
  <si>
    <t>unsigned 5 bit</t>
  </si>
  <si>
    <t>HPR (P)</t>
  </si>
  <si>
    <t>supervisor (P)</t>
  </si>
  <si>
    <t>CIV (H)</t>
  </si>
  <si>
    <t>hypervisor (H)</t>
  </si>
  <si>
    <t>PCX</t>
  </si>
  <si>
    <t>fast exchange</t>
  </si>
  <si>
    <t>COM (0 to 31)</t>
  </si>
  <si>
    <t>User opcode</t>
  </si>
  <si>
    <t>Reserved vector prefix opcodes</t>
  </si>
  <si>
    <t>compressed</t>
  </si>
  <si>
    <t>IPX</t>
  </si>
  <si>
    <t>of registers</t>
  </si>
  <si>
    <t>extensions</t>
  </si>
  <si>
    <t>SPX</t>
  </si>
  <si>
    <t>improves code</t>
  </si>
  <si>
    <t>MLL</t>
  </si>
  <si>
    <t>Multiply lower</t>
  </si>
  <si>
    <t>MLQ</t>
  </si>
  <si>
    <t>RPX</t>
  </si>
  <si>
    <t>for compact</t>
  </si>
  <si>
    <t>good stuff</t>
  </si>
  <si>
    <t>SUB</t>
  </si>
  <si>
    <t>SBQ</t>
  </si>
  <si>
    <t>code</t>
  </si>
  <si>
    <t>The src MUST be an address for CFR to be CFR</t>
  </si>
  <si>
    <t>pair</t>
  </si>
  <si>
    <t>CFR (specials)</t>
  </si>
  <si>
    <t>eval as nop</t>
  </si>
  <si>
    <t>halves An</t>
  </si>
  <si>
    <t>BPL</t>
  </si>
  <si>
    <t>quick branch</t>
  </si>
  <si>
    <t>Blocks of 8</t>
  </si>
  <si>
    <t>B,W,L = half</t>
  </si>
  <si>
    <t>if not used (32)</t>
  </si>
  <si>
    <t>AND</t>
  </si>
  <si>
    <t>BMI</t>
  </si>
  <si>
    <t>0 and -1 do sign</t>
  </si>
  <si>
    <t>EXH</t>
  </si>
  <si>
    <t>Exchange halves</t>
  </si>
  <si>
    <t>register D</t>
  </si>
  <si>
    <t>ORR</t>
  </si>
  <si>
    <t>SXL</t>
  </si>
  <si>
    <t>BZE</t>
  </si>
  <si>
    <t>Sign extend low</t>
  </si>
  <si>
    <t xml:space="preserve">of 16 bit </t>
  </si>
  <si>
    <t>is src</t>
  </si>
  <si>
    <t>INU</t>
  </si>
  <si>
    <t>Increase upper</t>
  </si>
  <si>
    <t>XOR</t>
  </si>
  <si>
    <t>BNZ</t>
  </si>
  <si>
    <t>displacement</t>
  </si>
  <si>
    <t>FCN (float constant) not branches</t>
  </si>
  <si>
    <t>DCU</t>
  </si>
  <si>
    <t>Decrease upper</t>
  </si>
  <si>
    <t>D/F ops (size)</t>
  </si>
  <si>
    <t>D/F</t>
  </si>
  <si>
    <t>SLT</t>
  </si>
  <si>
    <t>Shift left Q half</t>
  </si>
  <si>
    <t>FDV</t>
  </si>
  <si>
    <t>SRT</t>
  </si>
  <si>
    <t>Divide</t>
  </si>
  <si>
    <t>Shift right Q half</t>
  </si>
  <si>
    <t>ADU</t>
  </si>
  <si>
    <t>FAD</t>
  </si>
  <si>
    <t>Add upper</t>
  </si>
  <si>
    <t>FML</t>
  </si>
  <si>
    <t>SBU</t>
  </si>
  <si>
    <t>Subtract upper</t>
  </si>
  <si>
    <t>FSB</t>
  </si>
  <si>
    <t>fulls Dn</t>
  </si>
  <si>
    <t>FBP</t>
  </si>
  <si>
    <t>W,L,Q</t>
  </si>
  <si>
    <t>FBM</t>
  </si>
  <si>
    <t>ABS</t>
  </si>
  <si>
    <t>0 and 1 do sign</t>
  </si>
  <si>
    <t>Absolute</t>
  </si>
  <si>
    <t>SGN</t>
  </si>
  <si>
    <t>FBD</t>
  </si>
  <si>
    <t>Sign to 0 or -1</t>
  </si>
  <si>
    <t>Branch denormal zero</t>
  </si>
  <si>
    <t>NOT</t>
  </si>
  <si>
    <t>Not</t>
  </si>
  <si>
    <t>FBI</t>
  </si>
  <si>
    <t>Branch infinity</t>
  </si>
  <si>
    <t>CPL</t>
  </si>
  <si>
    <t>Complement</t>
  </si>
  <si>
    <t>For efficient floats with own register set use vectors</t>
  </si>
  <si>
    <t>WTO (group)</t>
  </si>
  <si>
    <t>Write target override</t>
  </si>
  <si>
    <t>is dest</t>
  </si>
  <si>
    <t>CLR</t>
  </si>
  <si>
    <t>@BRK</t>
  </si>
  <si>
    <t>Clear to zero</t>
  </si>
  <si>
    <t>@TRP (P)</t>
  </si>
  <si>
    <t>@HVR (H)</t>
  </si>
  <si>
    <t>@CIV (H)</t>
  </si>
  <si>
    <t>ASR</t>
  </si>
  <si>
    <t>Set d64</t>
  </si>
  <si>
    <t>Arith shift right</t>
  </si>
  <si>
    <t>register F</t>
  </si>
  <si>
    <t>LSR</t>
  </si>
  <si>
    <t>Logic shift right</t>
  </si>
  <si>
    <t>W</t>
  </si>
  <si>
    <t>L</t>
  </si>
  <si>
    <t>Q</t>
  </si>
  <si>
    <t>WTO group</t>
  </si>
  <si>
    <t>UCC</t>
  </si>
  <si>
    <t>@COM</t>
  </si>
  <si>
    <t>UCE</t>
  </si>
  <si>
    <t>WTO</t>
  </si>
  <si>
    <t>WTO is set write target override for following instruction for 3 operands</t>
  </si>
  <si>
    <t>Only affects following instruction if at all</t>
  </si>
  <si>
    <t>When used with MOV, MVQ, CFR but not specials except WTO makes a reserved nop pair</t>
  </si>
  <si>
    <t>Set d32</t>
  </si>
  <si>
    <t>These reserved nop pairs may be assigned other function</t>
  </si>
  <si>
    <t>UCC is Unicode compress. W to a L with or joining for surrogate half</t>
  </si>
  <si>
    <t>UCE is Unicode expand. L to a W with bit 27 set to make hi surrogate</t>
  </si>
  <si>
    <t>SNP</t>
  </si>
  <si>
    <t>super nop</t>
  </si>
  <si>
    <t>HNP</t>
  </si>
  <si>
    <t>hyper nop</t>
  </si>
  <si>
    <t>WTO a MOV c,b becomes a = b/c, b = remainder for example</t>
  </si>
  <si>
    <t>DIV</t>
  </si>
  <si>
    <t>SUP</t>
  </si>
  <si>
    <t>set user PT d64</t>
  </si>
  <si>
    <t>SSP</t>
  </si>
  <si>
    <t>set super PT d64</t>
  </si>
  <si>
    <t>EIN</t>
  </si>
  <si>
    <t>enable interrupt</t>
  </si>
  <si>
    <t>EVM</t>
  </si>
  <si>
    <t>enable virt mem</t>
  </si>
  <si>
    <t>Similar with WTO MVQ all done unsigned</t>
  </si>
  <si>
    <t>DVQ</t>
  </si>
  <si>
    <t>DIN</t>
  </si>
  <si>
    <t>disable interrupt</t>
  </si>
  <si>
    <t>WTO branch becomes conditional register load with address (overrides PC write)</t>
  </si>
  <si>
    <t>DVM</t>
  </si>
  <si>
    <t>disable virt mem</t>
  </si>
  <si>
    <t>WTO then</t>
  </si>
  <si>
    <t>WTI</t>
  </si>
  <si>
    <t>await interrupt</t>
  </si>
  <si>
    <t>CFR</t>
  </si>
  <si>
    <t>CLI</t>
  </si>
  <si>
    <t>GTA (P/H)</t>
  </si>
  <si>
    <t>clear interrupt</t>
  </si>
  <si>
    <t>CLS</t>
  </si>
  <si>
    <t>clear supervisor</t>
  </si>
  <si>
    <t>CLH</t>
  </si>
  <si>
    <t>clear hypervisor</t>
  </si>
  <si>
    <t>RSS</t>
  </si>
  <si>
    <t>reset super</t>
  </si>
  <si>
    <t>RSH</t>
  </si>
  <si>
    <t>reset hyper</t>
  </si>
  <si>
    <t>Get translated address</t>
  </si>
  <si>
    <t>SIL</t>
  </si>
  <si>
    <t>illegal super</t>
  </si>
  <si>
    <t>HIL</t>
  </si>
  <si>
    <t>illegal hyper</t>
  </si>
  <si>
    <t>48 bit nop</t>
  </si>
  <si>
    <t>HPR is hypervisor trap</t>
  </si>
  <si>
    <t>BRK is user mode breakpoint trap</t>
  </si>
  <si>
    <t>CIV is set call interrupt vector (interrupt 0 is page fault)</t>
  </si>
  <si>
    <t>SUP and SSP followed by d64 immediate</t>
  </si>
  <si>
    <t>COM instruction pairs last can be tail recursive</t>
  </si>
  <si>
    <t>COM first can not be</t>
  </si>
  <si>
    <t>This makes (@COM n COM m d16) a spare opcode space</t>
  </si>
  <si>
    <t>@ opcodes can't use PC, IP, SP, RP as src</t>
  </si>
  <si>
    <t>WTO makes all these nop pairs</t>
  </si>
  <si>
    <t xml:space="preserve"> (@COM n (COM m d16)) spare opcode space</t>
  </si>
  <si>
    <t>NOP stability code watermark set</t>
  </si>
  <si>
    <t>#nnn11nn0 011sssss opcode form points to</t>
  </si>
  <si>
    <t>#mmm11mm0 011000</t>
  </si>
  <si>
    <t>#dddddddd dddddddd</t>
  </si>
  <si>
    <t>Difficult to use directly</t>
  </si>
  <si>
    <t>There are many other nops. Mainly on src,dest choices</t>
  </si>
  <si>
    <t xml:space="preserve">Only first of pair, branches delay second as delay slot. </t>
  </si>
  <si>
    <t>DVQ #1,anydivrem,anyquot? MLQ #1,any?</t>
  </si>
  <si>
    <t>Second after branch may or may not speculative execute and commit</t>
  </si>
  <si>
    <t>Last operand of 3 is WTO operand</t>
  </si>
  <si>
    <t>Allow setting up and special COM?</t>
  </si>
  <si>
    <t>Excluding the above 2 all parameterized nops are not reserved</t>
  </si>
  <si>
    <t>They remain as power crypto differential nop tools and could assist automated coding</t>
  </si>
  <si>
    <t>DVQ #1</t>
  </si>
  <si>
    <t>is the instruction replaced by profile COM</t>
  </si>
  <si>
    <t>EXX</t>
  </si>
  <si>
    <t>mmm</t>
  </si>
  <si>
    <t>src,dst</t>
  </si>
  <si>
    <t>Exchange extended data swap</t>
  </si>
  <si>
    <t>profile counter number to increase</t>
  </si>
  <si>
    <t>PC,PC</t>
  </si>
  <si>
    <t>PC,other</t>
  </si>
  <si>
    <t>other,PC</t>
  </si>
  <si>
    <t>MLQ #1</t>
  </si>
  <si>
    <t>mm</t>
  </si>
  <si>
    <t>STB</t>
  </si>
  <si>
    <t>recall to register except PC</t>
  </si>
  <si>
    <t>Set bit number rest zero modulo size</t>
  </si>
  <si>
    <t>If register is PC just increment profile counter</t>
  </si>
  <si>
    <t>EXX by one cycle interrupt hold and commit semantics</t>
  </si>
  <si>
    <t>Any immediates are ordered in the main instruction stream</t>
  </si>
  <si>
    <t>The reads can be parallel, see pipeline below</t>
  </si>
  <si>
    <t>Pipeline</t>
  </si>
  <si>
    <t>(BRK/TRP/HPR/CIV m d16) spare opcode space</t>
  </si>
  <si>
    <t>Fetch/Decode</t>
  </si>
  <si>
    <t>Read Src</t>
  </si>
  <si>
    <t>Read Dst</t>
  </si>
  <si>
    <t>#mmm11mm0 111000</t>
  </si>
  <si>
    <t>Execute +/-</t>
  </si>
  <si>
    <t>Write Dst Commit</t>
  </si>
  <si>
    <t>nop</t>
  </si>
  <si>
    <t>INS</t>
  </si>
  <si>
    <t>Except when mm is PC nnn is register special below</t>
  </si>
  <si>
    <t>#mmm</t>
  </si>
  <si>
    <t>R1D (nop?)</t>
  </si>
  <si>
    <t>Processor serial number</t>
  </si>
  <si>
    <t>R2S (nop?)</t>
  </si>
  <si>
    <t>X1+</t>
  </si>
  <si>
    <t>R2D</t>
  </si>
  <si>
    <t>W1(+commit)</t>
  </si>
  <si>
    <t>X2+</t>
  </si>
  <si>
    <t>Clock counter for cycles since power on (timing)</t>
  </si>
  <si>
    <t>Clocks stalled since on for efficiency measure</t>
  </si>
  <si>
    <t>W2(+commit)</t>
  </si>
  <si>
    <t>Clock with boost cycles since on</t>
  </si>
  <si>
    <t>EXX is R1D R2D X1+OK HLD W1+ X2+OK W2+ UNHLD</t>
  </si>
  <si>
    <t>Branch miss count since on</t>
  </si>
  <si>
    <t>So it won't exchange things as you might expect on stacks</t>
  </si>
  <si>
    <t>Branch hit count since on</t>
  </si>
  <si>
    <t>HLD and UNHLD for atomic commit not really necessary</t>
  </si>
  <si>
    <t>Data cache miss since on</t>
  </si>
  <si>
    <t>Pipeline flush on exception with W1 wrote and redo by -X1 W1 write old?</t>
  </si>
  <si>
    <t>Instruction cache miss since on</t>
  </si>
  <si>
    <t>Only instructions reading R1 needs a fix</t>
  </si>
  <si>
    <t>When nn is PC clear profile register nnn</t>
  </si>
  <si>
    <t>Or flush back from fault and continue with HLD and read so ok write</t>
  </si>
  <si>
    <t>The register specials are only cleared via power cycle</t>
  </si>
  <si>
    <t>All evaluate as nop unless assigned</t>
  </si>
  <si>
    <t>Possible extension opcodes * sizes</t>
  </si>
  <si>
    <t>16 bit</t>
  </si>
  <si>
    <t>Add in WTO any nop pair versions</t>
  </si>
  <si>
    <t>16 bit + 32 bit</t>
  </si>
  <si>
    <t>And WTO any for D/F with PC, IP, SP, RP</t>
  </si>
  <si>
    <t>D16</t>
  </si>
  <si>
    <t>F16</t>
  </si>
  <si>
    <t>DS4</t>
  </si>
  <si>
    <t>DD4</t>
  </si>
  <si>
    <t>FS4</t>
  </si>
  <si>
    <t>FD4</t>
  </si>
  <si>
    <t>Reg - 4</t>
  </si>
  <si>
    <t>OPs per block</t>
  </si>
  <si>
    <t>Opcode prefixes</t>
  </si>
  <si>
    <t>Excludes some WTO PC int and WTO PC,IP,SP,RP float-double</t>
  </si>
  <si>
    <t>Still nops</t>
  </si>
  <si>
    <t>All these express as reserved double nops</t>
  </si>
  <si>
    <t>Plus 48 bit WTO WTO op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</si>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</sst>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20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FF"/>
      </left>
      <right style="thin">
        <color rgb="FF0000FF"/>
      </right>
      <top style="thin">
        <color rgb="FF0000FF"/>
      </top>
    </border>
    <border>
      <left style="thin">
        <color rgb="FF0000FF"/>
      </left>
      <right style="thin">
        <color rgb="FF0000FF"/>
      </right>
      <bottom style="thin">
        <color rgb="FF0000FF"/>
      </bottom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7" fillId="0" fontId="2" numFmtId="0" xfId="0" applyAlignment="1" applyBorder="1" applyFont="1">
      <alignment readingOrder="0"/>
    </xf>
    <xf borderId="9" fillId="0" fontId="2" numFmtId="0" xfId="0" applyBorder="1" applyFont="1"/>
    <xf borderId="10" fillId="0" fontId="2" numFmtId="0" xfId="0" applyAlignment="1" applyBorder="1" applyFont="1">
      <alignment readingOrder="0"/>
    </xf>
    <xf borderId="11" fillId="0" fontId="2" numFmtId="0" xfId="0" applyBorder="1" applyFont="1"/>
    <xf borderId="12" fillId="0" fontId="2" numFmtId="0" xfId="0" applyAlignment="1" applyBorder="1" applyFont="1">
      <alignment horizontal="center" readingOrder="0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Alignment="1" applyBorder="1" applyFont="1">
      <alignment readingOrder="0"/>
    </xf>
    <xf borderId="16" fillId="0" fontId="2" numFmtId="0" xfId="0" applyAlignment="1" applyBorder="1" applyFont="1">
      <alignment readingOrder="0"/>
    </xf>
    <xf borderId="17" fillId="0" fontId="2" numFmtId="0" xfId="0" applyAlignment="1" applyBorder="1" applyFont="1">
      <alignment readingOrder="0"/>
    </xf>
    <xf borderId="18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15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19" fillId="0" fontId="2" numFmtId="0" xfId="0" applyBorder="1" applyFont="1"/>
    <xf borderId="2" fillId="0" fontId="2" numFmtId="0" xfId="0" applyBorder="1" applyFont="1"/>
    <xf borderId="10" fillId="0" fontId="2" numFmtId="0" xfId="0" applyBorder="1" applyFont="1"/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8</v>
      </c>
      <c r="D1" s="2" t="s">
        <v>12</v>
      </c>
    </row>
    <row r="2">
      <c r="A2" s="2">
        <v>3.0</v>
      </c>
      <c r="B2" s="2" t="s">
        <v>15</v>
      </c>
      <c r="D2" s="2" t="s">
        <v>16</v>
      </c>
    </row>
    <row r="3">
      <c r="A3" s="2">
        <v>2.0</v>
      </c>
      <c r="B3" s="2" t="s">
        <v>17</v>
      </c>
      <c r="D3" s="2" t="s">
        <v>18</v>
      </c>
    </row>
    <row r="4">
      <c r="A4" s="2">
        <v>3.0</v>
      </c>
      <c r="B4" s="2" t="s">
        <v>19</v>
      </c>
    </row>
    <row r="5">
      <c r="A5" s="2">
        <v>1.0</v>
      </c>
      <c r="B5" s="2" t="s">
        <v>20</v>
      </c>
      <c r="C5" s="2" t="s">
        <v>21</v>
      </c>
      <c r="D5" s="2" t="s">
        <v>22</v>
      </c>
    </row>
    <row r="6">
      <c r="A6" s="2">
        <v>2.0</v>
      </c>
      <c r="B6" s="2" t="s">
        <v>23</v>
      </c>
      <c r="C6" s="2" t="s">
        <v>24</v>
      </c>
    </row>
    <row r="7">
      <c r="A7" s="2">
        <v>2.0</v>
      </c>
      <c r="B7" s="2" t="s">
        <v>25</v>
      </c>
      <c r="C7" s="4">
        <v>5.0</v>
      </c>
      <c r="D7" s="2" t="s">
        <v>26</v>
      </c>
    </row>
    <row r="8">
      <c r="A8" s="2">
        <v>3.0</v>
      </c>
      <c r="B8" s="2" t="s">
        <v>27</v>
      </c>
      <c r="C8" s="6" t="s">
        <v>28</v>
      </c>
      <c r="D8" s="2" t="s">
        <v>29</v>
      </c>
    </row>
    <row r="10">
      <c r="A10" s="2" t="s">
        <v>30</v>
      </c>
      <c r="D10" s="2" t="s">
        <v>23</v>
      </c>
    </row>
    <row r="11">
      <c r="A11" s="2" t="s">
        <v>31</v>
      </c>
      <c r="B11" s="2" t="s">
        <v>4</v>
      </c>
      <c r="C11" s="2" t="s">
        <v>32</v>
      </c>
      <c r="D11" s="2" t="s">
        <v>31</v>
      </c>
      <c r="E11" s="2" t="s">
        <v>33</v>
      </c>
    </row>
    <row r="12">
      <c r="A12" s="2" t="s">
        <v>34</v>
      </c>
      <c r="B12" s="2" t="s">
        <v>35</v>
      </c>
      <c r="D12" s="2" t="s">
        <v>34</v>
      </c>
      <c r="E12" s="2" t="s">
        <v>36</v>
      </c>
    </row>
    <row r="13">
      <c r="A13" s="2" t="s">
        <v>37</v>
      </c>
      <c r="B13" s="2" t="s">
        <v>38</v>
      </c>
      <c r="C13" s="2" t="s">
        <v>32</v>
      </c>
      <c r="D13" s="2" t="s">
        <v>37</v>
      </c>
      <c r="E13" s="2" t="s">
        <v>40</v>
      </c>
    </row>
    <row r="14">
      <c r="A14" s="2" t="s">
        <v>42</v>
      </c>
      <c r="B14" s="2" t="s">
        <v>43</v>
      </c>
      <c r="D14" s="2" t="s">
        <v>42</v>
      </c>
      <c r="E14" s="2" t="s">
        <v>44</v>
      </c>
    </row>
    <row r="16">
      <c r="A16" s="2" t="s">
        <v>43</v>
      </c>
    </row>
    <row r="17">
      <c r="A17" s="2" t="s">
        <v>45</v>
      </c>
      <c r="B17" s="2" t="s">
        <v>10</v>
      </c>
      <c r="C17" s="2" t="s">
        <v>46</v>
      </c>
      <c r="D17" s="2" t="s">
        <v>32</v>
      </c>
    </row>
    <row r="18">
      <c r="A18" s="2" t="s">
        <v>47</v>
      </c>
      <c r="B18" s="2" t="s">
        <v>48</v>
      </c>
      <c r="C18" s="2" t="s">
        <v>49</v>
      </c>
      <c r="D18" s="2" t="s">
        <v>50</v>
      </c>
    </row>
    <row r="19">
      <c r="A19" s="2" t="s">
        <v>51</v>
      </c>
      <c r="B19" s="2" t="s">
        <v>5</v>
      </c>
      <c r="C19" s="2" t="s">
        <v>46</v>
      </c>
      <c r="D19" s="2" t="s">
        <v>32</v>
      </c>
    </row>
    <row r="20">
      <c r="A20" s="2" t="s">
        <v>52</v>
      </c>
      <c r="B20" s="2" t="s">
        <v>53</v>
      </c>
      <c r="C20" s="2" t="s">
        <v>49</v>
      </c>
      <c r="D20" s="2" t="s">
        <v>54</v>
      </c>
    </row>
    <row r="21">
      <c r="A21" s="2" t="s">
        <v>55</v>
      </c>
      <c r="B21" s="2" t="s">
        <v>6</v>
      </c>
      <c r="C21" s="2" t="s">
        <v>46</v>
      </c>
      <c r="D21" s="2" t="s">
        <v>32</v>
      </c>
    </row>
    <row r="22">
      <c r="A22" s="2" t="s">
        <v>58</v>
      </c>
      <c r="B22" s="2" t="s">
        <v>59</v>
      </c>
      <c r="C22" s="2" t="s">
        <v>60</v>
      </c>
      <c r="D22" s="2" t="s">
        <v>61</v>
      </c>
    </row>
    <row r="23">
      <c r="A23" s="2" t="s">
        <v>63</v>
      </c>
      <c r="B23" s="2" t="s">
        <v>7</v>
      </c>
      <c r="C23" s="2" t="s">
        <v>46</v>
      </c>
      <c r="D23" s="2" t="s">
        <v>32</v>
      </c>
    </row>
    <row r="24">
      <c r="A24" s="2" t="s">
        <v>64</v>
      </c>
      <c r="B24" s="2" t="s">
        <v>65</v>
      </c>
      <c r="C24" s="2" t="s">
        <v>60</v>
      </c>
      <c r="D24" s="2" t="s">
        <v>61</v>
      </c>
    </row>
    <row r="26">
      <c r="A26" s="2" t="s">
        <v>66</v>
      </c>
      <c r="B26" s="2" t="s">
        <v>67</v>
      </c>
      <c r="D26" s="2" t="s">
        <v>68</v>
      </c>
    </row>
    <row r="27">
      <c r="A27" s="2" t="s">
        <v>45</v>
      </c>
      <c r="B27" s="2" t="s">
        <v>69</v>
      </c>
      <c r="C27" s="2" t="s">
        <v>70</v>
      </c>
      <c r="D27" s="2" t="s">
        <v>71</v>
      </c>
      <c r="E27" s="4" t="s">
        <v>72</v>
      </c>
    </row>
    <row r="28">
      <c r="A28" s="2" t="s">
        <v>47</v>
      </c>
      <c r="B28" s="2" t="s">
        <v>73</v>
      </c>
      <c r="D28" s="2" t="s">
        <v>74</v>
      </c>
      <c r="E28" s="13" t="s">
        <v>75</v>
      </c>
    </row>
    <row r="29">
      <c r="A29" s="2" t="s">
        <v>51</v>
      </c>
      <c r="B29" s="2" t="s">
        <v>91</v>
      </c>
      <c r="C29" s="2" t="s">
        <v>92</v>
      </c>
      <c r="D29" s="2" t="s">
        <v>93</v>
      </c>
      <c r="E29" s="13" t="s">
        <v>95</v>
      </c>
    </row>
    <row r="30">
      <c r="A30" s="2" t="s">
        <v>52</v>
      </c>
      <c r="B30" s="2" t="s">
        <v>97</v>
      </c>
      <c r="D30" s="2" t="s">
        <v>98</v>
      </c>
      <c r="E30" s="6" t="s">
        <v>99</v>
      </c>
    </row>
    <row r="31">
      <c r="A31" s="2" t="s">
        <v>55</v>
      </c>
      <c r="B31" s="2" t="s">
        <v>102</v>
      </c>
      <c r="C31" s="2" t="s">
        <v>70</v>
      </c>
      <c r="D31" s="2" t="s">
        <v>105</v>
      </c>
      <c r="E31" s="4" t="s">
        <v>106</v>
      </c>
    </row>
    <row r="32">
      <c r="A32" s="2" t="s">
        <v>58</v>
      </c>
      <c r="B32" s="2" t="s">
        <v>110</v>
      </c>
      <c r="D32" s="2" t="s">
        <v>111</v>
      </c>
      <c r="E32" s="13" t="s">
        <v>112</v>
      </c>
    </row>
    <row r="33">
      <c r="A33" s="2" t="s">
        <v>63</v>
      </c>
      <c r="B33" s="2" t="s">
        <v>116</v>
      </c>
      <c r="D33" s="2" t="s">
        <v>118</v>
      </c>
      <c r="E33" s="13" t="s">
        <v>120</v>
      </c>
    </row>
    <row r="34">
      <c r="A34" s="2" t="s">
        <v>64</v>
      </c>
      <c r="B34" s="2" t="s">
        <v>124</v>
      </c>
      <c r="D34" s="2" t="s">
        <v>125</v>
      </c>
      <c r="E34" s="6" t="s">
        <v>126</v>
      </c>
    </row>
    <row r="36">
      <c r="A36" s="2" t="s">
        <v>130</v>
      </c>
      <c r="B36" s="2" t="s">
        <v>131</v>
      </c>
    </row>
    <row r="37">
      <c r="A37" s="2" t="s">
        <v>45</v>
      </c>
      <c r="B37" s="2" t="s">
        <v>134</v>
      </c>
      <c r="C37" s="2" t="s">
        <v>136</v>
      </c>
    </row>
    <row r="38">
      <c r="A38" s="2" t="s">
        <v>47</v>
      </c>
      <c r="B38" s="2" t="s">
        <v>139</v>
      </c>
    </row>
    <row r="39">
      <c r="A39" s="2" t="s">
        <v>51</v>
      </c>
      <c r="B39" s="2" t="s">
        <v>141</v>
      </c>
    </row>
    <row r="40">
      <c r="A40" s="2" t="s">
        <v>52</v>
      </c>
      <c r="B40" s="2" t="s">
        <v>144</v>
      </c>
    </row>
    <row r="41">
      <c r="A41" s="2" t="s">
        <v>55</v>
      </c>
      <c r="B41" s="2" t="s">
        <v>146</v>
      </c>
      <c r="C41" s="4" t="s">
        <v>106</v>
      </c>
    </row>
    <row r="42">
      <c r="A42" s="2" t="s">
        <v>58</v>
      </c>
      <c r="B42" s="2" t="s">
        <v>148</v>
      </c>
      <c r="C42" s="13" t="s">
        <v>150</v>
      </c>
    </row>
    <row r="43">
      <c r="A43" s="2" t="s">
        <v>63</v>
      </c>
      <c r="B43" s="2" t="s">
        <v>153</v>
      </c>
      <c r="C43" s="13" t="s">
        <v>120</v>
      </c>
      <c r="D43" s="2" t="s">
        <v>155</v>
      </c>
    </row>
    <row r="44">
      <c r="A44" s="2" t="s">
        <v>64</v>
      </c>
      <c r="B44" s="2" t="s">
        <v>158</v>
      </c>
      <c r="C44" s="6" t="s">
        <v>126</v>
      </c>
      <c r="D44" s="2" t="s">
        <v>159</v>
      </c>
    </row>
    <row r="46">
      <c r="A46" s="2" t="s">
        <v>162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</row>
    <row r="2">
      <c r="A2" s="2" t="s">
        <v>4</v>
      </c>
      <c r="B2" s="2" t="s">
        <v>9</v>
      </c>
      <c r="C2" s="3" t="s">
        <v>11</v>
      </c>
      <c r="D2" s="5"/>
      <c r="E2" s="7"/>
    </row>
    <row r="3">
      <c r="A3" s="2" t="s">
        <v>38</v>
      </c>
      <c r="B3" s="2" t="s">
        <v>39</v>
      </c>
      <c r="C3" s="8"/>
      <c r="D3" s="10"/>
      <c r="E3" s="12"/>
    </row>
    <row r="4">
      <c r="A4" s="2" t="s">
        <v>10</v>
      </c>
      <c r="B4" s="2" t="s">
        <v>80</v>
      </c>
      <c r="C4" s="4" t="s">
        <v>81</v>
      </c>
    </row>
    <row r="5">
      <c r="A5" s="2" t="s">
        <v>5</v>
      </c>
      <c r="B5" s="2" t="s">
        <v>86</v>
      </c>
      <c r="C5" s="13" t="s">
        <v>87</v>
      </c>
    </row>
    <row r="6">
      <c r="A6" s="2" t="s">
        <v>6</v>
      </c>
      <c r="B6" s="2" t="s">
        <v>89</v>
      </c>
      <c r="C6" s="13" t="s">
        <v>90</v>
      </c>
    </row>
    <row r="7">
      <c r="A7" s="2" t="s">
        <v>7</v>
      </c>
      <c r="B7" s="2" t="s">
        <v>94</v>
      </c>
      <c r="C7" s="6" t="s">
        <v>96</v>
      </c>
    </row>
    <row r="9">
      <c r="A9" s="2" t="s">
        <v>100</v>
      </c>
    </row>
    <row r="11">
      <c r="A11" s="1" t="s">
        <v>104</v>
      </c>
    </row>
    <row r="12">
      <c r="A12" s="1" t="s">
        <v>107</v>
      </c>
      <c r="B12" s="2" t="s">
        <v>108</v>
      </c>
    </row>
    <row r="13">
      <c r="A13" s="2" t="s">
        <v>45</v>
      </c>
      <c r="B13" s="2" t="s">
        <v>113</v>
      </c>
      <c r="C13" s="2" t="s">
        <v>114</v>
      </c>
    </row>
    <row r="14">
      <c r="A14" s="2" t="s">
        <v>47</v>
      </c>
      <c r="B14" s="2" t="s">
        <v>117</v>
      </c>
      <c r="C14" s="2" t="s">
        <v>119</v>
      </c>
    </row>
    <row r="15">
      <c r="A15" s="2" t="s">
        <v>51</v>
      </c>
      <c r="B15" s="2" t="s">
        <v>122</v>
      </c>
      <c r="C15" s="2" t="s">
        <v>123</v>
      </c>
    </row>
    <row r="16">
      <c r="A16" s="2" t="s">
        <v>52</v>
      </c>
      <c r="B16" s="2" t="s">
        <v>128</v>
      </c>
      <c r="C16" s="2" t="s">
        <v>129</v>
      </c>
    </row>
    <row r="17">
      <c r="A17" s="2" t="s">
        <v>55</v>
      </c>
      <c r="B17" s="2" t="s">
        <v>132</v>
      </c>
      <c r="C17" s="2" t="s">
        <v>133</v>
      </c>
    </row>
    <row r="18">
      <c r="A18" s="2" t="s">
        <v>58</v>
      </c>
      <c r="B18" s="2" t="s">
        <v>135</v>
      </c>
      <c r="C18" s="2" t="s">
        <v>137</v>
      </c>
    </row>
    <row r="19">
      <c r="A19" s="2" t="s">
        <v>63</v>
      </c>
      <c r="B19" s="2" t="s">
        <v>138</v>
      </c>
      <c r="C19" s="2" t="s">
        <v>140</v>
      </c>
    </row>
    <row r="20">
      <c r="A20" s="2" t="s">
        <v>64</v>
      </c>
      <c r="B20" s="2" t="s">
        <v>142</v>
      </c>
      <c r="C20" s="2" t="s">
        <v>143</v>
      </c>
    </row>
    <row r="22">
      <c r="A22" s="1" t="s">
        <v>145</v>
      </c>
    </row>
    <row r="23">
      <c r="A23" s="1" t="s">
        <v>107</v>
      </c>
      <c r="B23" s="2" t="s">
        <v>147</v>
      </c>
    </row>
    <row r="24">
      <c r="A24" s="2" t="s">
        <v>45</v>
      </c>
      <c r="B24" s="2" t="s">
        <v>149</v>
      </c>
      <c r="C24" s="2" t="s">
        <v>151</v>
      </c>
    </row>
    <row r="25">
      <c r="A25" s="2" t="s">
        <v>47</v>
      </c>
      <c r="B25" s="2" t="s">
        <v>152</v>
      </c>
      <c r="C25" s="2" t="s">
        <v>154</v>
      </c>
    </row>
    <row r="26">
      <c r="A26" s="2" t="s">
        <v>51</v>
      </c>
      <c r="B26" s="2" t="s">
        <v>156</v>
      </c>
      <c r="C26" s="2" t="s">
        <v>157</v>
      </c>
    </row>
    <row r="27">
      <c r="A27" s="2" t="s">
        <v>52</v>
      </c>
      <c r="B27" s="2" t="s">
        <v>160</v>
      </c>
      <c r="C27" s="2" t="s">
        <v>161</v>
      </c>
    </row>
    <row r="28">
      <c r="A28" s="2" t="s">
        <v>55</v>
      </c>
      <c r="B28" s="2" t="s">
        <v>163</v>
      </c>
      <c r="C28" s="2" t="s">
        <v>164</v>
      </c>
    </row>
    <row r="29">
      <c r="A29" s="2" t="s">
        <v>58</v>
      </c>
      <c r="B29" s="2" t="s">
        <v>166</v>
      </c>
      <c r="C29" s="2" t="s">
        <v>168</v>
      </c>
    </row>
    <row r="30">
      <c r="A30" s="2" t="s">
        <v>63</v>
      </c>
      <c r="B30" s="2" t="s">
        <v>172</v>
      </c>
      <c r="C30" s="2" t="s">
        <v>174</v>
      </c>
    </row>
    <row r="31">
      <c r="A31" s="2" t="s">
        <v>64</v>
      </c>
      <c r="B31" s="2" t="s">
        <v>176</v>
      </c>
      <c r="C31" s="2" t="s">
        <v>177</v>
      </c>
    </row>
    <row r="33">
      <c r="B33" s="2" t="s">
        <v>178</v>
      </c>
      <c r="C33" s="2" t="s">
        <v>179</v>
      </c>
      <c r="D33" s="2" t="s">
        <v>180</v>
      </c>
    </row>
    <row r="34">
      <c r="A34" s="2" t="s">
        <v>181</v>
      </c>
      <c r="B34" s="18" t="s">
        <v>182</v>
      </c>
      <c r="C34" s="18" t="s">
        <v>184</v>
      </c>
      <c r="D34" s="18" t="s">
        <v>185</v>
      </c>
    </row>
    <row r="36">
      <c r="A36" s="2" t="s">
        <v>186</v>
      </c>
    </row>
    <row r="37">
      <c r="A37" s="2" t="s">
        <v>187</v>
      </c>
    </row>
    <row r="38">
      <c r="A38" s="2" t="s">
        <v>188</v>
      </c>
    </row>
    <row r="39">
      <c r="A39" s="2" t="s">
        <v>190</v>
      </c>
    </row>
    <row r="40">
      <c r="A40" s="2" t="s">
        <v>191</v>
      </c>
    </row>
    <row r="41">
      <c r="A41" s="2" t="s">
        <v>192</v>
      </c>
    </row>
    <row r="43">
      <c r="A43" s="2" t="s">
        <v>197</v>
      </c>
      <c r="E43" s="19" t="s">
        <v>198</v>
      </c>
    </row>
    <row r="44">
      <c r="A44" s="2" t="s">
        <v>207</v>
      </c>
      <c r="E44" s="20" t="s">
        <v>208</v>
      </c>
    </row>
    <row r="46">
      <c r="A46" s="2" t="s">
        <v>211</v>
      </c>
    </row>
    <row r="47">
      <c r="A47" s="1" t="s">
        <v>214</v>
      </c>
    </row>
    <row r="48">
      <c r="A48" s="2" t="s">
        <v>217</v>
      </c>
      <c r="B48" s="21" t="s">
        <v>219</v>
      </c>
      <c r="C48" s="2" t="s">
        <v>229</v>
      </c>
    </row>
    <row r="49">
      <c r="A49" s="2" t="s">
        <v>185</v>
      </c>
      <c r="B49" s="21" t="s">
        <v>14</v>
      </c>
      <c r="C49" s="2" t="s">
        <v>234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3</v>
      </c>
      <c r="C1" s="2" t="s">
        <v>5</v>
      </c>
      <c r="D1" s="2" t="s">
        <v>6</v>
      </c>
      <c r="E1" s="2" t="s">
        <v>7</v>
      </c>
    </row>
    <row r="2">
      <c r="A2" s="2" t="s">
        <v>10</v>
      </c>
      <c r="B2" s="2" t="s">
        <v>13</v>
      </c>
      <c r="C2" s="4" t="s">
        <v>14</v>
      </c>
      <c r="D2" s="3" t="s">
        <v>41</v>
      </c>
      <c r="E2" s="5"/>
      <c r="F2" s="9"/>
    </row>
    <row r="3">
      <c r="A3" s="2" t="s">
        <v>5</v>
      </c>
      <c r="B3" s="2" t="s">
        <v>56</v>
      </c>
      <c r="C3" s="6" t="s">
        <v>57</v>
      </c>
      <c r="D3" s="11" t="s">
        <v>62</v>
      </c>
      <c r="F3" s="9"/>
    </row>
    <row r="4">
      <c r="A4" s="2" t="s">
        <v>6</v>
      </c>
      <c r="B4" s="2" t="s">
        <v>76</v>
      </c>
      <c r="C4" s="2" t="s">
        <v>77</v>
      </c>
      <c r="D4" s="9"/>
      <c r="F4" s="9"/>
    </row>
    <row r="5">
      <c r="A5" s="2" t="s">
        <v>7</v>
      </c>
      <c r="B5" s="2" t="s">
        <v>78</v>
      </c>
      <c r="C5" s="2" t="s">
        <v>79</v>
      </c>
      <c r="D5" s="8"/>
      <c r="E5" s="10"/>
      <c r="F5" s="9"/>
    </row>
    <row r="6">
      <c r="A6" s="1" t="s">
        <v>68</v>
      </c>
      <c r="B6" s="2" t="s">
        <v>10</v>
      </c>
      <c r="C6" s="2" t="s">
        <v>5</v>
      </c>
      <c r="D6" s="2" t="s">
        <v>6</v>
      </c>
      <c r="E6" s="2" t="s">
        <v>7</v>
      </c>
    </row>
    <row r="7">
      <c r="A7" s="2" t="s">
        <v>10</v>
      </c>
      <c r="B7" s="4" t="s">
        <v>82</v>
      </c>
      <c r="C7" s="4" t="s">
        <v>83</v>
      </c>
      <c r="D7" s="3" t="s">
        <v>84</v>
      </c>
      <c r="E7" s="7"/>
    </row>
    <row r="8">
      <c r="A8" s="2" t="s">
        <v>5</v>
      </c>
      <c r="B8" s="13" t="s">
        <v>85</v>
      </c>
      <c r="C8" s="13" t="s">
        <v>88</v>
      </c>
      <c r="D8" s="11" t="s">
        <v>62</v>
      </c>
      <c r="E8" s="14"/>
    </row>
    <row r="9">
      <c r="A9" s="2" t="s">
        <v>6</v>
      </c>
      <c r="B9" s="13" t="s">
        <v>101</v>
      </c>
      <c r="C9" s="13" t="s">
        <v>103</v>
      </c>
      <c r="D9" s="9"/>
      <c r="E9" s="14"/>
    </row>
    <row r="10">
      <c r="A10" s="2" t="s">
        <v>7</v>
      </c>
      <c r="B10" s="6" t="s">
        <v>88</v>
      </c>
      <c r="C10" s="6" t="s">
        <v>109</v>
      </c>
      <c r="D10" s="8"/>
      <c r="E10" s="12"/>
    </row>
    <row r="11">
      <c r="A11" s="2"/>
    </row>
    <row r="12">
      <c r="A12" s="1" t="s">
        <v>115</v>
      </c>
      <c r="B12" s="2" t="s">
        <v>10</v>
      </c>
      <c r="C12" s="2" t="s">
        <v>5</v>
      </c>
      <c r="D12" s="2" t="s">
        <v>6</v>
      </c>
      <c r="E12" s="2" t="s">
        <v>7</v>
      </c>
    </row>
    <row r="13">
      <c r="A13" s="2" t="s">
        <v>121</v>
      </c>
      <c r="B13" s="15" t="s">
        <v>127</v>
      </c>
      <c r="C13" s="16"/>
      <c r="D13" s="16"/>
      <c r="E13" s="17"/>
    </row>
    <row r="14">
      <c r="A14" s="2" t="s">
        <v>165</v>
      </c>
      <c r="B14" s="2" t="s">
        <v>167</v>
      </c>
      <c r="C14" s="2" t="s">
        <v>169</v>
      </c>
      <c r="D14" s="2" t="s">
        <v>170</v>
      </c>
      <c r="E14" s="2" t="s">
        <v>171</v>
      </c>
      <c r="F14" s="2" t="s">
        <v>173</v>
      </c>
    </row>
    <row r="15">
      <c r="A15" s="1" t="s">
        <v>175</v>
      </c>
      <c r="B15" s="2" t="s">
        <v>10</v>
      </c>
      <c r="C15" s="2" t="s">
        <v>5</v>
      </c>
      <c r="D15" s="2" t="s">
        <v>6</v>
      </c>
      <c r="E15" s="2" t="s">
        <v>7</v>
      </c>
    </row>
    <row r="16">
      <c r="A16" s="2" t="s">
        <v>121</v>
      </c>
      <c r="B16" s="15" t="s">
        <v>127</v>
      </c>
      <c r="C16" s="16"/>
      <c r="D16" s="16"/>
      <c r="E16" s="17"/>
    </row>
    <row r="17">
      <c r="A17" s="2" t="s">
        <v>165</v>
      </c>
      <c r="B17" s="15" t="s">
        <v>183</v>
      </c>
      <c r="C17" s="16"/>
      <c r="D17" s="16"/>
      <c r="E17" s="17"/>
      <c r="F17" s="2" t="s">
        <v>189</v>
      </c>
    </row>
    <row r="19">
      <c r="A19" s="1" t="s">
        <v>107</v>
      </c>
      <c r="B19" s="2" t="s">
        <v>77</v>
      </c>
      <c r="D19" s="2" t="s">
        <v>79</v>
      </c>
    </row>
    <row r="20">
      <c r="A20" s="2" t="s">
        <v>45</v>
      </c>
      <c r="B20" s="2" t="s">
        <v>193</v>
      </c>
      <c r="C20" s="2" t="s">
        <v>194</v>
      </c>
      <c r="D20" s="2" t="s">
        <v>195</v>
      </c>
      <c r="E20" s="2" t="s">
        <v>196</v>
      </c>
    </row>
    <row r="21">
      <c r="A21" s="2" t="s">
        <v>47</v>
      </c>
      <c r="B21" s="2" t="s">
        <v>199</v>
      </c>
      <c r="C21" s="2" t="s">
        <v>200</v>
      </c>
      <c r="D21" s="2" t="s">
        <v>201</v>
      </c>
      <c r="E21" s="2" t="s">
        <v>202</v>
      </c>
    </row>
    <row r="22">
      <c r="A22" s="2" t="s">
        <v>51</v>
      </c>
      <c r="B22" s="2" t="s">
        <v>203</v>
      </c>
      <c r="C22" s="2" t="s">
        <v>204</v>
      </c>
      <c r="D22" s="2" t="s">
        <v>205</v>
      </c>
      <c r="E22" s="2" t="s">
        <v>206</v>
      </c>
    </row>
    <row r="23">
      <c r="A23" s="2" t="s">
        <v>52</v>
      </c>
      <c r="B23" s="2" t="s">
        <v>209</v>
      </c>
      <c r="C23" s="2" t="s">
        <v>210</v>
      </c>
      <c r="D23" s="2" t="s">
        <v>212</v>
      </c>
      <c r="E23" s="2" t="s">
        <v>213</v>
      </c>
    </row>
    <row r="24">
      <c r="A24" s="2" t="s">
        <v>55</v>
      </c>
      <c r="B24" s="2" t="s">
        <v>215</v>
      </c>
      <c r="C24" s="2" t="s">
        <v>216</v>
      </c>
      <c r="D24" s="2" t="s">
        <v>218</v>
      </c>
      <c r="E24" s="2" t="s">
        <v>220</v>
      </c>
    </row>
    <row r="25">
      <c r="A25" s="2" t="s">
        <v>58</v>
      </c>
      <c r="B25" s="2" t="s">
        <v>221</v>
      </c>
      <c r="C25" s="2" t="s">
        <v>222</v>
      </c>
      <c r="D25" s="2" t="s">
        <v>223</v>
      </c>
      <c r="E25" s="2" t="s">
        <v>224</v>
      </c>
    </row>
    <row r="26">
      <c r="A26" s="2" t="s">
        <v>63</v>
      </c>
      <c r="B26" s="2" t="s">
        <v>225</v>
      </c>
      <c r="C26" s="2" t="s">
        <v>226</v>
      </c>
      <c r="D26" s="2" t="s">
        <v>227</v>
      </c>
      <c r="E26" s="2" t="s">
        <v>228</v>
      </c>
    </row>
    <row r="27">
      <c r="A27" s="2" t="s">
        <v>64</v>
      </c>
      <c r="B27" s="2" t="s">
        <v>230</v>
      </c>
      <c r="C27" s="2" t="s">
        <v>231</v>
      </c>
      <c r="D27" s="2" t="s">
        <v>232</v>
      </c>
      <c r="E27" s="2" t="s">
        <v>233</v>
      </c>
    </row>
    <row r="29">
      <c r="A29" s="2" t="s">
        <v>235</v>
      </c>
    </row>
    <row r="30">
      <c r="A30" s="2" t="s">
        <v>236</v>
      </c>
    </row>
    <row r="31">
      <c r="A31" s="2" t="s">
        <v>237</v>
      </c>
    </row>
    <row r="33">
      <c r="A33" s="2" t="s">
        <v>238</v>
      </c>
    </row>
    <row r="34">
      <c r="A34" s="2" t="s">
        <v>239</v>
      </c>
    </row>
    <row r="35">
      <c r="A35" s="2" t="s">
        <v>240</v>
      </c>
    </row>
    <row r="36">
      <c r="A36" s="2" t="s">
        <v>241</v>
      </c>
    </row>
    <row r="37">
      <c r="A37" s="2" t="s">
        <v>242</v>
      </c>
    </row>
    <row r="38">
      <c r="A38" s="2" t="s">
        <v>243</v>
      </c>
    </row>
    <row r="56">
      <c r="A56" s="22"/>
      <c r="B56" s="22"/>
      <c r="C56" s="22"/>
    </row>
  </sheetData>
  <mergeCells count="4">
    <mergeCell ref="C56:D56"/>
    <mergeCell ref="B17:E17"/>
    <mergeCell ref="B13:E13"/>
    <mergeCell ref="B16:E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244</v>
      </c>
    </row>
    <row r="2">
      <c r="A2" s="2" t="s">
        <v>246</v>
      </c>
    </row>
    <row r="3">
      <c r="A3" s="2" t="s">
        <v>247</v>
      </c>
    </row>
    <row r="4">
      <c r="A4" s="2" t="s">
        <v>248</v>
      </c>
    </row>
    <row r="6">
      <c r="A6" s="2" t="s">
        <v>249</v>
      </c>
    </row>
    <row r="7">
      <c r="A7" s="2" t="s">
        <v>251</v>
      </c>
    </row>
    <row r="8">
      <c r="A8" s="2" t="s">
        <v>253</v>
      </c>
    </row>
    <row r="9">
      <c r="A9" s="2" t="s">
        <v>255</v>
      </c>
    </row>
    <row r="10">
      <c r="A10" s="2" t="s">
        <v>247</v>
      </c>
    </row>
    <row r="11">
      <c r="A11" s="2" t="s">
        <v>248</v>
      </c>
      <c r="C11" s="2" t="s">
        <v>259</v>
      </c>
    </row>
    <row r="13">
      <c r="A13" s="2" t="s">
        <v>261</v>
      </c>
      <c r="B13" s="2" t="s">
        <v>264</v>
      </c>
    </row>
    <row r="14">
      <c r="A14" s="2" t="s">
        <v>269</v>
      </c>
      <c r="B14" s="2" t="s">
        <v>271</v>
      </c>
    </row>
    <row r="16">
      <c r="A16" s="2" t="s">
        <v>273</v>
      </c>
    </row>
    <row r="18">
      <c r="A18" s="2" t="s">
        <v>275</v>
      </c>
    </row>
    <row r="19">
      <c r="A19" s="1" t="s">
        <v>278</v>
      </c>
    </row>
    <row r="20">
      <c r="A20" s="2" t="s">
        <v>282</v>
      </c>
    </row>
    <row r="21">
      <c r="A21" s="2" t="s">
        <v>248</v>
      </c>
    </row>
    <row r="23">
      <c r="A23" s="2" t="s">
        <v>287</v>
      </c>
    </row>
    <row r="24">
      <c r="A24" s="2" t="s">
        <v>288</v>
      </c>
    </row>
    <row r="25">
      <c r="A25" s="2" t="s">
        <v>45</v>
      </c>
      <c r="B25" s="2" t="s">
        <v>290</v>
      </c>
    </row>
    <row r="26">
      <c r="A26" s="2" t="s">
        <v>47</v>
      </c>
      <c r="B26" s="2" t="s">
        <v>296</v>
      </c>
    </row>
    <row r="27">
      <c r="A27" s="2" t="s">
        <v>51</v>
      </c>
      <c r="B27" s="2" t="s">
        <v>297</v>
      </c>
    </row>
    <row r="28">
      <c r="A28" s="2" t="s">
        <v>52</v>
      </c>
      <c r="B28" s="2" t="s">
        <v>299</v>
      </c>
    </row>
    <row r="29">
      <c r="A29" s="2" t="s">
        <v>55</v>
      </c>
      <c r="B29" s="2" t="s">
        <v>301</v>
      </c>
    </row>
    <row r="30">
      <c r="A30" s="2" t="s">
        <v>58</v>
      </c>
      <c r="B30" s="2" t="s">
        <v>303</v>
      </c>
    </row>
    <row r="31">
      <c r="A31" s="2" t="s">
        <v>63</v>
      </c>
      <c r="B31" s="2" t="s">
        <v>305</v>
      </c>
    </row>
    <row r="32">
      <c r="A32" s="2" t="s">
        <v>64</v>
      </c>
      <c r="B32" s="2" t="s">
        <v>307</v>
      </c>
    </row>
    <row r="34">
      <c r="A34" s="2" t="s">
        <v>309</v>
      </c>
    </row>
    <row r="35">
      <c r="A35" s="2" t="s">
        <v>311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245</v>
      </c>
      <c r="B1" s="2"/>
      <c r="C1" s="2"/>
      <c r="D1" s="2"/>
      <c r="E1" s="2"/>
    </row>
    <row r="2">
      <c r="A2" s="2" t="s">
        <v>262</v>
      </c>
      <c r="B2" s="2" t="s">
        <v>265</v>
      </c>
      <c r="C2" s="2" t="s">
        <v>266</v>
      </c>
      <c r="D2" s="2" t="s">
        <v>267</v>
      </c>
      <c r="E2" s="2" t="s">
        <v>10</v>
      </c>
    </row>
    <row r="3">
      <c r="A3" s="2" t="s">
        <v>91</v>
      </c>
      <c r="B3" s="23">
        <v>1.0</v>
      </c>
      <c r="C3" s="15">
        <v>31.0</v>
      </c>
      <c r="D3" s="23">
        <v>31.0</v>
      </c>
    </row>
    <row r="4">
      <c r="A4" s="2" t="s">
        <v>93</v>
      </c>
      <c r="B4" s="24"/>
      <c r="C4" s="24"/>
      <c r="D4" s="24"/>
      <c r="E4" s="25">
        <v>32.0</v>
      </c>
      <c r="F4" s="11"/>
    </row>
    <row r="5">
      <c r="A5" s="2" t="s">
        <v>9</v>
      </c>
      <c r="E5" s="4">
        <v>32.0</v>
      </c>
    </row>
    <row r="6">
      <c r="A6" s="2" t="s">
        <v>39</v>
      </c>
      <c r="E6" s="6">
        <v>32.0</v>
      </c>
    </row>
    <row r="7">
      <c r="A7" s="2" t="s">
        <v>105</v>
      </c>
      <c r="E7" s="4">
        <v>32.0</v>
      </c>
    </row>
    <row r="8">
      <c r="A8" s="2" t="s">
        <v>111</v>
      </c>
      <c r="E8" s="13">
        <v>32.0</v>
      </c>
    </row>
    <row r="9">
      <c r="A9" s="2" t="s">
        <v>118</v>
      </c>
      <c r="E9" s="13">
        <v>32.0</v>
      </c>
    </row>
    <row r="10">
      <c r="A10" s="2" t="s">
        <v>125</v>
      </c>
      <c r="E10" s="6">
        <v>32.0</v>
      </c>
    </row>
    <row r="11">
      <c r="A11" s="2" t="s">
        <v>110</v>
      </c>
      <c r="B11" s="23">
        <v>1.0</v>
      </c>
      <c r="C11" s="23">
        <v>31.0</v>
      </c>
      <c r="D11" s="23">
        <v>31.0</v>
      </c>
    </row>
    <row r="12">
      <c r="A12" s="2" t="s">
        <v>116</v>
      </c>
      <c r="B12" s="23">
        <v>1.0</v>
      </c>
      <c r="C12" s="23">
        <v>31.0</v>
      </c>
      <c r="D12" s="23">
        <v>31.0</v>
      </c>
    </row>
    <row r="13">
      <c r="A13" s="2" t="s">
        <v>124</v>
      </c>
      <c r="B13" s="23">
        <v>1.0</v>
      </c>
      <c r="C13" s="23">
        <v>31.0</v>
      </c>
      <c r="D13" s="23">
        <v>31.0</v>
      </c>
    </row>
    <row r="15">
      <c r="A15" s="26">
        <f>SUM(B15:F15)</f>
        <v>476</v>
      </c>
      <c r="B15">
        <f t="shared" ref="B15:E15" si="1">SUM(B3:B13)</f>
        <v>4</v>
      </c>
      <c r="C15">
        <f t="shared" si="1"/>
        <v>124</v>
      </c>
      <c r="D15">
        <f t="shared" si="1"/>
        <v>124</v>
      </c>
      <c r="E15">
        <f t="shared" si="1"/>
        <v>224</v>
      </c>
    </row>
    <row r="16">
      <c r="A16" s="2" t="s">
        <v>312</v>
      </c>
    </row>
    <row r="17">
      <c r="A17" s="2" t="s">
        <v>313</v>
      </c>
      <c r="D17" s="26">
        <f>A15*3</f>
        <v>1428</v>
      </c>
      <c r="E17" s="2" t="s">
        <v>314</v>
      </c>
    </row>
    <row r="19">
      <c r="A19" s="2" t="s">
        <v>243</v>
      </c>
    </row>
    <row r="20">
      <c r="A20" s="2" t="s">
        <v>315</v>
      </c>
      <c r="D20" s="26">
        <f>33*D17</f>
        <v>47124</v>
      </c>
      <c r="E20" s="2" t="s">
        <v>316</v>
      </c>
    </row>
    <row r="21">
      <c r="A21" s="2" t="s">
        <v>317</v>
      </c>
    </row>
    <row r="22">
      <c r="A22" s="2" t="s">
        <v>318</v>
      </c>
      <c r="B22" s="2">
        <v>16.0</v>
      </c>
      <c r="C22" s="2">
        <f>B30</f>
        <v>8</v>
      </c>
      <c r="D22" s="27">
        <f t="shared" ref="D22:D27" si="2">B22*C22</f>
        <v>128</v>
      </c>
    </row>
    <row r="23">
      <c r="A23" s="2" t="s">
        <v>319</v>
      </c>
      <c r="B23" s="2">
        <v>16.0</v>
      </c>
      <c r="C23" s="2">
        <f>B30</f>
        <v>8</v>
      </c>
      <c r="D23" s="28">
        <f t="shared" si="2"/>
        <v>128</v>
      </c>
    </row>
    <row r="24">
      <c r="A24" s="2" t="s">
        <v>320</v>
      </c>
      <c r="B24" s="2">
        <v>2.0</v>
      </c>
      <c r="C24">
        <f>B29*B30</f>
        <v>224</v>
      </c>
      <c r="D24" s="28">
        <f t="shared" si="2"/>
        <v>448</v>
      </c>
    </row>
    <row r="25">
      <c r="A25" s="2" t="s">
        <v>321</v>
      </c>
      <c r="B25" s="2">
        <v>4.0</v>
      </c>
      <c r="C25">
        <f>B29*B30</f>
        <v>224</v>
      </c>
      <c r="D25" s="28">
        <f t="shared" si="2"/>
        <v>896</v>
      </c>
    </row>
    <row r="26">
      <c r="A26" s="2" t="s">
        <v>322</v>
      </c>
      <c r="B26" s="2">
        <v>2.0</v>
      </c>
      <c r="C26">
        <f>B29*B30</f>
        <v>224</v>
      </c>
      <c r="D26" s="28">
        <f t="shared" si="2"/>
        <v>448</v>
      </c>
    </row>
    <row r="27">
      <c r="A27" s="2" t="s">
        <v>323</v>
      </c>
      <c r="B27" s="2">
        <v>4.0</v>
      </c>
      <c r="C27">
        <f>B29*B30</f>
        <v>224</v>
      </c>
      <c r="D27" s="29">
        <f t="shared" si="2"/>
        <v>896</v>
      </c>
    </row>
    <row r="28">
      <c r="D28">
        <f>SUM(D22:D27)*33</f>
        <v>97152</v>
      </c>
    </row>
    <row r="29">
      <c r="A29" s="2" t="s">
        <v>324</v>
      </c>
      <c r="B29" s="2">
        <v>28.0</v>
      </c>
    </row>
    <row r="30">
      <c r="A30" s="2" t="s">
        <v>325</v>
      </c>
      <c r="B30" s="2">
        <v>8.0</v>
      </c>
      <c r="D30" s="26">
        <f>D28+D20</f>
        <v>144276</v>
      </c>
      <c r="E30" s="2" t="s">
        <v>326</v>
      </c>
    </row>
    <row r="32">
      <c r="A32" s="2" t="s">
        <v>327</v>
      </c>
      <c r="E32" s="2" t="s">
        <v>328</v>
      </c>
    </row>
    <row r="33">
      <c r="A33" s="2" t="s">
        <v>329</v>
      </c>
    </row>
    <row r="35">
      <c r="A35" s="2" t="s">
        <v>330</v>
      </c>
      <c r="D35" s="26">
        <f>D30+65536*32*32</f>
        <v>67253140</v>
      </c>
    </row>
    <row r="36">
      <c r="C36" s="2" t="s">
        <v>331</v>
      </c>
      <c r="D36">
        <f>D35+D30</f>
        <v>67397416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250</v>
      </c>
    </row>
    <row r="2">
      <c r="A2" s="2" t="s">
        <v>252</v>
      </c>
    </row>
    <row r="3">
      <c r="A3" s="2" t="s">
        <v>254</v>
      </c>
    </row>
    <row r="4">
      <c r="A4" s="2" t="s">
        <v>256</v>
      </c>
    </row>
    <row r="5">
      <c r="A5" s="2" t="s">
        <v>257</v>
      </c>
    </row>
    <row r="7">
      <c r="A7" s="2" t="s">
        <v>258</v>
      </c>
      <c r="B7" s="19" t="s">
        <v>260</v>
      </c>
      <c r="C7" s="2" t="s">
        <v>263</v>
      </c>
      <c r="E7" s="2"/>
    </row>
    <row r="8">
      <c r="A8" s="2" t="s">
        <v>268</v>
      </c>
      <c r="B8" s="21" t="s">
        <v>270</v>
      </c>
      <c r="C8" s="2" t="s">
        <v>272</v>
      </c>
    </row>
    <row r="10">
      <c r="A10" s="2" t="s">
        <v>274</v>
      </c>
    </row>
    <row r="11">
      <c r="A11" s="2" t="s">
        <v>276</v>
      </c>
    </row>
    <row r="12">
      <c r="A12" s="1" t="s">
        <v>277</v>
      </c>
    </row>
    <row r="13">
      <c r="A13" s="2" t="s">
        <v>279</v>
      </c>
      <c r="B13" s="2" t="s">
        <v>280</v>
      </c>
      <c r="C13" s="2" t="s">
        <v>281</v>
      </c>
      <c r="D13" s="2" t="s">
        <v>283</v>
      </c>
      <c r="E13" s="2" t="s">
        <v>284</v>
      </c>
    </row>
    <row r="14">
      <c r="B14" s="2" t="s">
        <v>185</v>
      </c>
      <c r="F14" s="2" t="s">
        <v>285</v>
      </c>
    </row>
    <row r="15">
      <c r="A15" s="2" t="s">
        <v>286</v>
      </c>
      <c r="F15" s="2" t="s">
        <v>285</v>
      </c>
    </row>
    <row r="16">
      <c r="C16" s="2" t="s">
        <v>185</v>
      </c>
      <c r="F16" s="2" t="s">
        <v>289</v>
      </c>
    </row>
    <row r="17">
      <c r="B17" s="2" t="s">
        <v>286</v>
      </c>
      <c r="F17" s="2" t="s">
        <v>291</v>
      </c>
    </row>
    <row r="18">
      <c r="D18" s="2" t="s">
        <v>185</v>
      </c>
      <c r="F18" s="2" t="s">
        <v>292</v>
      </c>
    </row>
    <row r="19">
      <c r="C19" s="2" t="s">
        <v>286</v>
      </c>
      <c r="F19" s="2" t="s">
        <v>293</v>
      </c>
    </row>
    <row r="20">
      <c r="E20" s="2" t="s">
        <v>185</v>
      </c>
      <c r="F20" s="2" t="s">
        <v>294</v>
      </c>
    </row>
    <row r="21">
      <c r="D21" s="2" t="s">
        <v>286</v>
      </c>
      <c r="F21" s="2" t="s">
        <v>295</v>
      </c>
    </row>
    <row r="22">
      <c r="F22" s="2" t="s">
        <v>285</v>
      </c>
    </row>
    <row r="23">
      <c r="E23" s="2" t="s">
        <v>286</v>
      </c>
      <c r="F23" s="2" t="s">
        <v>298</v>
      </c>
    </row>
    <row r="25">
      <c r="A25" s="2" t="s">
        <v>300</v>
      </c>
    </row>
    <row r="26">
      <c r="A26" s="2" t="s">
        <v>302</v>
      </c>
    </row>
    <row r="27">
      <c r="A27" s="2" t="s">
        <v>304</v>
      </c>
    </row>
    <row r="28">
      <c r="A28" s="2" t="s">
        <v>306</v>
      </c>
    </row>
    <row r="29">
      <c r="A29" s="2" t="s">
        <v>308</v>
      </c>
    </row>
    <row r="30">
      <c r="A30" s="2" t="s">
        <v>310</v>
      </c>
    </row>
  </sheetData>
  <drawing r:id="rId1"/>
</worksheet>
</file>