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0" windowWidth="19875" windowHeight="7710"/>
  </bookViews>
  <sheets>
    <sheet name="Imp-Sea" sheetId="1" r:id="rId1"/>
  </sheets>
  <calcPr calcId="144525"/>
</workbook>
</file>

<file path=xl/calcChain.xml><?xml version="1.0" encoding="utf-8"?>
<calcChain xmlns="http://schemas.openxmlformats.org/spreadsheetml/2006/main">
  <c r="J28" i="1" l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H7" i="1"/>
  <c r="G7" i="1"/>
</calcChain>
</file>

<file path=xl/comments1.xml><?xml version="1.0" encoding="utf-8"?>
<comments xmlns="http://schemas.openxmlformats.org/spreadsheetml/2006/main">
  <authors>
    <author>a</author>
    <author>devi.zhuang</author>
    <author>fmhktaya</author>
    <author>ratchatar</author>
    <author>dinal</author>
  </authors>
  <commentList>
    <comment ref="S9" authorId="0">
      <text>
        <r>
          <rPr>
            <b/>
            <sz val="9"/>
            <color indexed="81"/>
            <rFont val="Tahoma"/>
            <family val="2"/>
          </rPr>
          <t>CNY 350/sheet (5 HS codes/sheet)</t>
        </r>
      </text>
    </comment>
    <comment ref="S10" authorId="1">
      <text>
        <r>
          <rPr>
            <b/>
            <sz val="9"/>
            <color indexed="81"/>
            <rFont val="Tahoma"/>
            <family val="2"/>
          </rPr>
          <t>devi.zhuang:</t>
        </r>
        <r>
          <rPr>
            <sz val="9"/>
            <color indexed="81"/>
            <rFont val="Tahoma"/>
            <family val="2"/>
          </rPr>
          <t xml:space="preserve">
for general warehouse only, if from bonded warehouse, it would be CNY165</t>
        </r>
      </text>
    </comment>
    <comment ref="V10" authorId="1">
      <text>
        <r>
          <rPr>
            <b/>
            <sz val="9"/>
            <color indexed="81"/>
            <rFont val="Tahoma"/>
            <family val="2"/>
          </rPr>
          <t>devi.zhuang:</t>
        </r>
        <r>
          <rPr>
            <sz val="9"/>
            <color indexed="81"/>
            <rFont val="Tahoma"/>
            <family val="2"/>
          </rPr>
          <t xml:space="preserve">
Within city limited</t>
        </r>
      </text>
    </comment>
    <comment ref="W10" authorId="1">
      <text>
        <r>
          <rPr>
            <b/>
            <sz val="9"/>
            <color indexed="81"/>
            <rFont val="Tahoma"/>
            <family val="2"/>
          </rPr>
          <t>devi.zhuang:</t>
        </r>
        <r>
          <rPr>
            <sz val="9"/>
            <color indexed="81"/>
            <rFont val="Tahoma"/>
            <family val="2"/>
          </rPr>
          <t xml:space="preserve">
within city limited</t>
        </r>
      </text>
    </comment>
    <comment ref="V13" authorId="1">
      <text>
        <r>
          <rPr>
            <b/>
            <sz val="9"/>
            <color indexed="81"/>
            <rFont val="Tahoma"/>
            <family val="2"/>
          </rPr>
          <t>devi.zhuang:</t>
        </r>
        <r>
          <rPr>
            <sz val="9"/>
            <color indexed="81"/>
            <rFont val="Tahoma"/>
            <family val="2"/>
          </rPr>
          <t xml:space="preserve">
within city limited</t>
        </r>
      </text>
    </comment>
    <comment ref="W13" authorId="1">
      <text>
        <r>
          <rPr>
            <b/>
            <sz val="9"/>
            <color indexed="81"/>
            <rFont val="Tahoma"/>
            <family val="2"/>
          </rPr>
          <t>devi.zhuang:</t>
        </r>
        <r>
          <rPr>
            <sz val="9"/>
            <color indexed="81"/>
            <rFont val="Tahoma"/>
            <family val="2"/>
          </rPr>
          <t xml:space="preserve">
within city limited</t>
        </r>
      </text>
    </comment>
    <comment ref="W15" authorId="2">
      <text>
        <r>
          <rPr>
            <b/>
            <sz val="9"/>
            <color indexed="81"/>
            <rFont val="Tahoma"/>
            <family val="2"/>
          </rPr>
          <t>Usd7.2/cbm or 0.07/kgs (whichever is the greater)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8" authorId="3">
      <text>
        <r>
          <rPr>
            <sz val="8"/>
            <color indexed="81"/>
            <rFont val="Tahoma"/>
            <family val="2"/>
          </rPr>
          <t>LCL:
• O/F is quoted per W/M, not per CBM as asked.
• LCL Handling is quoted per TON
• Pick up: only valid for pick up within postal code starting with 2 … (this remark also applies for FCL pick up)
Oceanfreight rates are valid until the end of December 2011 – no further rates available yet.</t>
        </r>
      </text>
    </comment>
    <comment ref="V20" authorId="4">
      <text>
        <r>
          <rPr>
            <b/>
            <sz val="8"/>
            <color indexed="81"/>
            <rFont val="Tahoma"/>
            <family val="2"/>
          </rPr>
          <t>dinal:</t>
        </r>
        <r>
          <rPr>
            <sz val="8"/>
            <color indexed="81"/>
            <rFont val="Tahoma"/>
            <family val="2"/>
          </rPr>
          <t xml:space="preserve">
21 KM Radius</t>
        </r>
      </text>
    </comment>
    <comment ref="Y20" authorId="4">
      <text>
        <r>
          <rPr>
            <b/>
            <sz val="8"/>
            <color indexed="81"/>
            <rFont val="Tahoma"/>
            <family val="2"/>
          </rPr>
          <t>dinal:</t>
        </r>
        <r>
          <rPr>
            <sz val="8"/>
            <color indexed="81"/>
            <rFont val="Tahoma"/>
            <family val="2"/>
          </rPr>
          <t xml:space="preserve">
Local THC </t>
        </r>
      </text>
    </comment>
  </commentList>
</comments>
</file>

<file path=xl/sharedStrings.xml><?xml version="1.0" encoding="utf-8"?>
<sst xmlns="http://schemas.openxmlformats.org/spreadsheetml/2006/main" count="259" uniqueCount="111">
  <si>
    <t>SVI INFORMATION</t>
  </si>
  <si>
    <t>OFFERED BY FREIGHT FORWARDER</t>
  </si>
  <si>
    <t>Origin Information</t>
  </si>
  <si>
    <t>Destination Information</t>
  </si>
  <si>
    <t>Incoterms Information</t>
  </si>
  <si>
    <t>Volume Information</t>
  </si>
  <si>
    <t>Transit Time</t>
  </si>
  <si>
    <t xml:space="preserve">MAIN CARRIAGE CHARGES         </t>
  </si>
  <si>
    <t>ORIGIN CHARGES</t>
  </si>
  <si>
    <t>LOCAL CHARGE IN BKK</t>
  </si>
  <si>
    <t>ORIGIN COUNTRY</t>
  </si>
  <si>
    <t>CITY or ORIGIN SEAPORT</t>
  </si>
  <si>
    <t>ZIP CODE</t>
  </si>
  <si>
    <t>DEST COUNTRY</t>
  </si>
  <si>
    <t>DEST AIRPORT</t>
  </si>
  <si>
    <t>COLLECT</t>
  </si>
  <si>
    <t>SHIPMENTS PER ANNUM</t>
  </si>
  <si>
    <t>WEIGHT PER ANNUM</t>
  </si>
  <si>
    <t>CBM PER ANNUM</t>
  </si>
  <si>
    <t>AVERAGE WEIGHT PER SHIPMENT</t>
  </si>
  <si>
    <r>
      <t>SEAPORT</t>
    </r>
    <r>
      <rPr>
        <b/>
        <sz val="10"/>
        <rFont val="Arial"/>
        <family val="2"/>
      </rPr>
      <t>-SEAPORT</t>
    </r>
    <r>
      <rPr>
        <sz val="10"/>
        <rFont val="Arial"/>
        <family val="2"/>
      </rPr>
      <t xml:space="preserve"> TRANSIT</t>
    </r>
  </si>
  <si>
    <t>CURRENCY</t>
  </si>
  <si>
    <t>NAME OF CARRIER</t>
  </si>
  <si>
    <t>LCL</t>
  </si>
  <si>
    <t>MIN</t>
  </si>
  <si>
    <t>BAF</t>
  </si>
  <si>
    <t>CAF</t>
  </si>
  <si>
    <t>ORIGIN CURR</t>
  </si>
  <si>
    <t>CUSTOMS CLEARANCE</t>
  </si>
  <si>
    <t>DOCUMENTATION - (if appl)</t>
  </si>
  <si>
    <t>HANDLING</t>
  </si>
  <si>
    <t>PICK UP CHARGE
(incl FSC if appl)</t>
  </si>
  <si>
    <t>OTHER ORIGIN CHARGES (CFS, ISPS, THC)</t>
  </si>
  <si>
    <t>Any comments regarding dest charges for this lane</t>
  </si>
  <si>
    <t>CFS</t>
  </si>
  <si>
    <t>THC</t>
  </si>
  <si>
    <t>STATUS</t>
  </si>
  <si>
    <t>FACILITY</t>
  </si>
  <si>
    <t>HANDLING FEE</t>
  </si>
  <si>
    <t>D/O FEE</t>
  </si>
  <si>
    <t>REMARK</t>
  </si>
  <si>
    <t>D/D</t>
  </si>
  <si>
    <t>KGS</t>
  </si>
  <si>
    <t>DAYS after pickup (pickup day=0)</t>
  </si>
  <si>
    <t>i.e. USD</t>
  </si>
  <si>
    <t>PER CBM</t>
  </si>
  <si>
    <t>PER SHPT</t>
  </si>
  <si>
    <t>TEXT DESCRIPTION</t>
  </si>
  <si>
    <t>DESCRIPTION</t>
  </si>
  <si>
    <t>i.e. THB</t>
  </si>
  <si>
    <t>CHINA</t>
  </si>
  <si>
    <t>SHANGHAI</t>
  </si>
  <si>
    <t>TH</t>
  </si>
  <si>
    <t>BKK</t>
  </si>
  <si>
    <t>EX-WORKS</t>
  </si>
  <si>
    <t>USD</t>
  </si>
  <si>
    <r>
      <t>C</t>
    </r>
    <r>
      <rPr>
        <sz val="10"/>
        <rFont val="Arial"/>
      </rPr>
      <t>NY</t>
    </r>
  </si>
  <si>
    <t>THB</t>
  </si>
  <si>
    <t>SHENZHEN</t>
  </si>
  <si>
    <t>XIAMEN</t>
  </si>
  <si>
    <t>NINGBO</t>
  </si>
  <si>
    <t>ZHONGSHAN</t>
  </si>
  <si>
    <t>CNY</t>
  </si>
  <si>
    <t>FUZHOU</t>
  </si>
  <si>
    <t>DENMARK</t>
  </si>
  <si>
    <t>ARHUS</t>
  </si>
  <si>
    <t>GW consolidated container</t>
  </si>
  <si>
    <t>HONG KONG</t>
  </si>
  <si>
    <t>n/a</t>
  </si>
  <si>
    <t>psc/cntr seal fee</t>
  </si>
  <si>
    <t>MALAYSIA</t>
  </si>
  <si>
    <t>KELANG/KLANG</t>
  </si>
  <si>
    <t>THC ONLY</t>
  </si>
  <si>
    <t>-</t>
  </si>
  <si>
    <t>PENANG</t>
  </si>
  <si>
    <t>BELGIUM</t>
  </si>
  <si>
    <t>ANTWERP</t>
  </si>
  <si>
    <t>EUR</t>
  </si>
  <si>
    <t>LCL Handling Charges</t>
  </si>
  <si>
    <t>pls see inbox comments</t>
  </si>
  <si>
    <t>SINGAPORE</t>
  </si>
  <si>
    <t>SGD</t>
  </si>
  <si>
    <t>SRI LANKA</t>
  </si>
  <si>
    <t>COLOMBO</t>
  </si>
  <si>
    <t>SWEDEN</t>
  </si>
  <si>
    <t>GOTHENBURG</t>
  </si>
  <si>
    <t>S-33010</t>
  </si>
  <si>
    <t>36</t>
  </si>
  <si>
    <t>SEK</t>
  </si>
  <si>
    <t>390SEK per w/m</t>
  </si>
  <si>
    <t>ITALY</t>
  </si>
  <si>
    <t>GENOA</t>
  </si>
  <si>
    <t>I-04012</t>
  </si>
  <si>
    <t>GW Consol via SIN</t>
  </si>
  <si>
    <t>JAPAN</t>
  </si>
  <si>
    <t>OSAKA</t>
  </si>
  <si>
    <t>630-8452</t>
  </si>
  <si>
    <r>
      <t>J</t>
    </r>
    <r>
      <rPr>
        <sz val="10"/>
        <rFont val="Arial"/>
      </rPr>
      <t>PY</t>
    </r>
  </si>
  <si>
    <t>TAIWAN</t>
  </si>
  <si>
    <t>KEELUNG</t>
  </si>
  <si>
    <t>TWD</t>
  </si>
  <si>
    <r>
      <t>H</t>
    </r>
    <r>
      <rPr>
        <sz val="10"/>
        <rFont val="Arial"/>
      </rPr>
      <t>arbour service fee</t>
    </r>
  </si>
  <si>
    <t>KAOHSIUNG</t>
  </si>
  <si>
    <t>Harbour service fee</t>
  </si>
  <si>
    <t>TAICHUNG</t>
  </si>
  <si>
    <t>US</t>
  </si>
  <si>
    <t>CHICAGO</t>
  </si>
  <si>
    <t>Vanguard</t>
  </si>
  <si>
    <t>Vanguard B/L</t>
  </si>
  <si>
    <t>NEW YORK</t>
  </si>
  <si>
    <t>NY1378, MD 21200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</si>
</sst>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฿&quot;* #,##0.00_-;\-&quot;฿&quot;* #,##0.00_-;_-&quot;฿&quot;* &quot;-&quot;??_-;_-@_-"/>
    <numFmt numFmtId="43" formatCode="_-* #,##0.00_-;\-* #,##0.00_-;_-* &quot;-&quot;??_-;_-@_-"/>
    <numFmt numFmtId="187" formatCode="_(* #,##0.00_);_(* \(#,##0.00\);_(* &quot;-&quot;??_);_(@_)"/>
    <numFmt numFmtId="188" formatCode="_(* #,##0.00_);_(* \(#,##0.00\);_(* \-??_);_(@_)"/>
    <numFmt numFmtId="189" formatCode="_-* #,##0.00_-;\-* #,##0.00_-;_-* \-??_-;_-@_-"/>
    <numFmt numFmtId="190" formatCode="0.00_)"/>
  </numFmts>
  <fonts count="24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charset val="22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sz val="14"/>
      <name val="Cordia New"/>
      <family val="2"/>
      <charset val="22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10"/>
      <name val="Geneva"/>
      <family val="2"/>
    </font>
    <font>
      <sz val="9"/>
      <color indexed="10"/>
      <name val="Geneva"/>
      <family val="2"/>
      <charset val="222"/>
    </font>
    <font>
      <sz val="10"/>
      <name val="Arial"/>
      <family val="2"/>
      <charset val="222"/>
    </font>
    <font>
      <sz val="8"/>
      <name val="Arial"/>
      <charset val="222"/>
    </font>
    <font>
      <sz val="11"/>
      <color indexed="62"/>
      <name val="Tahoma"/>
      <family val="2"/>
      <charset val="222"/>
    </font>
    <font>
      <b/>
      <i/>
      <sz val="16"/>
      <name val="Helv"/>
      <charset val="222"/>
    </font>
    <font>
      <sz val="11"/>
      <color indexed="8"/>
      <name val="Tahoma"/>
      <family val="2"/>
    </font>
    <font>
      <sz val="11"/>
      <name val="돋움"/>
      <family val="2"/>
    </font>
    <font>
      <sz val="1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71">
    <xf numFmtId="0" fontId="0" fillId="0" borderId="0"/>
    <xf numFmtId="187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9" fillId="0" borderId="0"/>
    <xf numFmtId="0" fontId="1" fillId="0" borderId="0"/>
    <xf numFmtId="43" fontId="2" fillId="0" borderId="0" applyFont="0" applyFill="0" applyBorder="0" applyAlignment="0" applyProtection="0"/>
    <xf numFmtId="0" fontId="15" fillId="0" borderId="0"/>
    <xf numFmtId="0" fontId="16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 applyBorder="0"/>
    <xf numFmtId="0" fontId="17" fillId="0" borderId="0" applyBorder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17" fillId="0" borderId="0"/>
    <xf numFmtId="0" fontId="16" fillId="0" borderId="0"/>
    <xf numFmtId="0" fontId="2" fillId="0" borderId="0">
      <alignment vertical="top"/>
    </xf>
    <xf numFmtId="0" fontId="17" fillId="0" borderId="0">
      <alignment vertical="top"/>
    </xf>
    <xf numFmtId="188" fontId="17" fillId="0" borderId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38" fontId="18" fillId="3" borderId="0" applyNumberFormat="0" applyBorder="0" applyAlignment="0" applyProtection="0"/>
    <xf numFmtId="10" fontId="18" fillId="3" borderId="36" applyNumberFormat="0" applyBorder="0" applyAlignment="0" applyProtection="0"/>
    <xf numFmtId="190" fontId="20" fillId="0" borderId="0"/>
    <xf numFmtId="0" fontId="2" fillId="0" borderId="0"/>
    <xf numFmtId="0" fontId="2" fillId="0" borderId="0"/>
    <xf numFmtId="0" fontId="21" fillId="0" borderId="0"/>
    <xf numFmtId="0" fontId="2" fillId="0" borderId="0"/>
    <xf numFmtId="10" fontId="3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3" fillId="0" borderId="0"/>
  </cellStyleXfs>
  <cellXfs count="158">
    <xf numFmtId="0" fontId="0" fillId="0" borderId="0" xfId="0"/>
    <xf numFmtId="0" fontId="2" fillId="0" borderId="0" xfId="0" applyFont="1" applyFill="1" applyAlignment="1">
      <alignment vertical="center"/>
    </xf>
    <xf numFmtId="187" fontId="2" fillId="0" borderId="0" xfId="2" applyNumberFormat="1" applyFont="1" applyFill="1" applyAlignment="1">
      <alignment vertical="center"/>
    </xf>
    <xf numFmtId="187" fontId="2" fillId="0" borderId="0" xfId="1" applyFont="1" applyFill="1" applyAlignment="1">
      <alignment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4" fillId="2" borderId="3" xfId="3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187" fontId="4" fillId="0" borderId="4" xfId="2" applyNumberFormat="1" applyFont="1" applyFill="1" applyBorder="1" applyAlignment="1">
      <alignment horizontal="center" vertical="center"/>
    </xf>
    <xf numFmtId="187" fontId="4" fillId="0" borderId="5" xfId="2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87" fontId="5" fillId="2" borderId="4" xfId="1" applyFont="1" applyFill="1" applyBorder="1" applyAlignment="1">
      <alignment horizontal="center" vertical="center" wrapText="1"/>
    </xf>
    <xf numFmtId="187" fontId="2" fillId="2" borderId="5" xfId="1" applyFont="1" applyFill="1" applyBorder="1" applyAlignment="1">
      <alignment horizontal="center" vertical="center" wrapText="1"/>
    </xf>
    <xf numFmtId="187" fontId="2" fillId="2" borderId="6" xfId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vertical="center" wrapText="1"/>
    </xf>
    <xf numFmtId="187" fontId="4" fillId="0" borderId="13" xfId="2" applyNumberFormat="1" applyFont="1" applyFill="1" applyBorder="1" applyAlignment="1">
      <alignment horizontal="center" vertical="center"/>
    </xf>
    <xf numFmtId="187" fontId="4" fillId="0" borderId="0" xfId="2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left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187" fontId="2" fillId="2" borderId="9" xfId="1" applyFont="1" applyFill="1" applyBorder="1" applyAlignment="1">
      <alignment horizontal="center" vertical="center" wrapText="1"/>
    </xf>
    <xf numFmtId="187" fontId="2" fillId="2" borderId="10" xfId="1" applyFont="1" applyFill="1" applyBorder="1" applyAlignment="1">
      <alignment horizontal="center" vertical="center" wrapText="1"/>
    </xf>
    <xf numFmtId="187" fontId="2" fillId="2" borderId="11" xfId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 wrapText="1"/>
    </xf>
    <xf numFmtId="0" fontId="6" fillId="0" borderId="17" xfId="0" applyFont="1" applyFill="1" applyBorder="1" applyAlignment="1">
      <alignment vertical="center" wrapText="1"/>
    </xf>
    <xf numFmtId="0" fontId="6" fillId="0" borderId="18" xfId="3" applyFont="1" applyFill="1" applyBorder="1" applyAlignment="1">
      <alignment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187" fontId="2" fillId="0" borderId="16" xfId="2" applyNumberFormat="1" applyFont="1" applyFill="1" applyBorder="1" applyAlignment="1">
      <alignment vertical="center" wrapText="1"/>
    </xf>
    <xf numFmtId="187" fontId="2" fillId="0" borderId="17" xfId="2" applyNumberFormat="1" applyFont="1" applyFill="1" applyBorder="1" applyAlignment="1">
      <alignment vertical="center" wrapText="1"/>
    </xf>
    <xf numFmtId="187" fontId="2" fillId="0" borderId="19" xfId="2" applyNumberFormat="1" applyFont="1" applyFill="1" applyBorder="1" applyAlignment="1">
      <alignment horizontal="center" vertical="center" wrapText="1"/>
    </xf>
    <xf numFmtId="187" fontId="2" fillId="0" borderId="19" xfId="2" applyNumberFormat="1" applyFont="1" applyFill="1" applyBorder="1" applyAlignment="1">
      <alignment vertical="center" wrapText="1"/>
    </xf>
    <xf numFmtId="0" fontId="7" fillId="2" borderId="18" xfId="0" applyFont="1" applyFill="1" applyBorder="1" applyAlignment="1">
      <alignment vertical="center" wrapText="1"/>
    </xf>
    <xf numFmtId="49" fontId="6" fillId="2" borderId="16" xfId="0" applyNumberFormat="1" applyFont="1" applyFill="1" applyBorder="1" applyAlignment="1">
      <alignment horizontal="left" vertical="center" wrapText="1"/>
    </xf>
    <xf numFmtId="187" fontId="6" fillId="2" borderId="21" xfId="1" applyFont="1" applyFill="1" applyBorder="1" applyAlignment="1">
      <alignment horizontal="center" vertical="center" wrapText="1"/>
    </xf>
    <xf numFmtId="187" fontId="6" fillId="2" borderId="17" xfId="1" applyFont="1" applyFill="1" applyBorder="1" applyAlignment="1">
      <alignment horizontal="center" vertical="center" wrapText="1"/>
    </xf>
    <xf numFmtId="187" fontId="6" fillId="2" borderId="18" xfId="1" applyFont="1" applyFill="1" applyBorder="1" applyAlignment="1">
      <alignment horizontal="center" vertical="center" wrapText="1"/>
    </xf>
    <xf numFmtId="187" fontId="6" fillId="2" borderId="16" xfId="1" applyFont="1" applyFill="1" applyBorder="1" applyAlignment="1">
      <alignment horizontal="left" vertical="center" wrapText="1"/>
    </xf>
    <xf numFmtId="187" fontId="6" fillId="2" borderId="19" xfId="1" applyFont="1" applyFill="1" applyBorder="1" applyAlignment="1">
      <alignment horizontal="center" vertical="center" wrapText="1"/>
    </xf>
    <xf numFmtId="187" fontId="2" fillId="2" borderId="17" xfId="1" applyFont="1" applyFill="1" applyBorder="1" applyAlignment="1">
      <alignment horizontal="center" vertical="center" wrapText="1"/>
    </xf>
    <xf numFmtId="187" fontId="6" fillId="2" borderId="22" xfId="1" applyFont="1" applyFill="1" applyBorder="1" applyAlignment="1">
      <alignment horizontal="center" vertical="center" wrapText="1"/>
    </xf>
    <xf numFmtId="187" fontId="6" fillId="2" borderId="23" xfId="1" applyFont="1" applyFill="1" applyBorder="1" applyAlignment="1">
      <alignment horizontal="center" vertical="center" wrapText="1"/>
    </xf>
    <xf numFmtId="187" fontId="6" fillId="2" borderId="24" xfId="1" applyFont="1" applyFill="1" applyBorder="1" applyAlignment="1">
      <alignment horizontal="center" vertical="center" wrapText="1"/>
    </xf>
    <xf numFmtId="187" fontId="6" fillId="2" borderId="18" xfId="1" applyFont="1" applyFill="1" applyBorder="1" applyAlignment="1">
      <alignment horizontal="center" wrapText="1"/>
    </xf>
    <xf numFmtId="49" fontId="6" fillId="2" borderId="25" xfId="0" applyNumberFormat="1" applyFont="1" applyFill="1" applyBorder="1" applyAlignment="1">
      <alignment horizontal="left" vertical="center" wrapText="1"/>
    </xf>
    <xf numFmtId="187" fontId="8" fillId="2" borderId="26" xfId="1" applyFont="1" applyFill="1" applyBorder="1" applyAlignment="1">
      <alignment horizontal="center" vertical="center"/>
    </xf>
    <xf numFmtId="187" fontId="8" fillId="2" borderId="27" xfId="1" applyFont="1" applyFill="1" applyBorder="1" applyAlignment="1">
      <alignment horizontal="center" vertical="center"/>
    </xf>
    <xf numFmtId="187" fontId="8" fillId="2" borderId="27" xfId="1" applyFont="1" applyFill="1" applyBorder="1" applyAlignment="1">
      <alignment horizontal="center" vertical="center" wrapText="1"/>
    </xf>
    <xf numFmtId="187" fontId="8" fillId="2" borderId="17" xfId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2" fillId="0" borderId="29" xfId="0" applyFont="1" applyFill="1" applyBorder="1" applyAlignment="1">
      <alignment vertical="center"/>
    </xf>
    <xf numFmtId="0" fontId="2" fillId="0" borderId="30" xfId="0" applyFont="1" applyFill="1" applyBorder="1" applyAlignment="1">
      <alignment vertical="center"/>
    </xf>
    <xf numFmtId="0" fontId="2" fillId="0" borderId="31" xfId="0" applyFont="1" applyFill="1" applyBorder="1" applyAlignment="1">
      <alignment vertical="center"/>
    </xf>
    <xf numFmtId="0" fontId="2" fillId="0" borderId="32" xfId="0" applyFont="1" applyFill="1" applyBorder="1" applyAlignment="1">
      <alignment horizontal="center" vertical="center"/>
    </xf>
    <xf numFmtId="187" fontId="4" fillId="0" borderId="28" xfId="2" applyNumberFormat="1" applyFont="1" applyFill="1" applyBorder="1" applyAlignment="1">
      <alignment horizontal="left" vertical="center"/>
    </xf>
    <xf numFmtId="187" fontId="4" fillId="0" borderId="29" xfId="2" applyNumberFormat="1" applyFont="1" applyFill="1" applyBorder="1" applyAlignment="1">
      <alignment horizontal="left" vertical="center"/>
    </xf>
    <xf numFmtId="187" fontId="4" fillId="0" borderId="31" xfId="2" applyNumberFormat="1" applyFont="1" applyFill="1" applyBorder="1" applyAlignment="1">
      <alignment horizontal="left" vertical="center"/>
    </xf>
    <xf numFmtId="187" fontId="5" fillId="0" borderId="31" xfId="2" applyNumberFormat="1" applyFont="1" applyFill="1" applyBorder="1" applyAlignment="1">
      <alignment horizontal="center" vertical="center" wrapText="1"/>
    </xf>
    <xf numFmtId="3" fontId="5" fillId="2" borderId="30" xfId="0" applyNumberFormat="1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horizontal="left" vertical="center" wrapText="1"/>
    </xf>
    <xf numFmtId="187" fontId="5" fillId="2" borderId="29" xfId="1" applyFont="1" applyFill="1" applyBorder="1" applyAlignment="1">
      <alignment horizontal="left" vertical="center" wrapText="1"/>
    </xf>
    <xf numFmtId="187" fontId="4" fillId="2" borderId="29" xfId="1" applyFont="1" applyFill="1" applyBorder="1" applyAlignment="1">
      <alignment horizontal="left" vertical="center"/>
    </xf>
    <xf numFmtId="187" fontId="5" fillId="2" borderId="29" xfId="1" applyFont="1" applyFill="1" applyBorder="1" applyAlignment="1">
      <alignment horizontal="left" vertical="center"/>
    </xf>
    <xf numFmtId="187" fontId="5" fillId="2" borderId="30" xfId="1" applyFont="1" applyFill="1" applyBorder="1" applyAlignment="1">
      <alignment horizontal="left" vertical="center"/>
    </xf>
    <xf numFmtId="187" fontId="5" fillId="2" borderId="28" xfId="1" applyFont="1" applyFill="1" applyBorder="1" applyAlignment="1">
      <alignment vertical="center" wrapText="1"/>
    </xf>
    <xf numFmtId="187" fontId="5" fillId="2" borderId="29" xfId="1" applyFont="1" applyFill="1" applyBorder="1" applyAlignment="1">
      <alignment vertical="center"/>
    </xf>
    <xf numFmtId="187" fontId="4" fillId="2" borderId="29" xfId="1" applyFont="1" applyFill="1" applyBorder="1" applyAlignment="1">
      <alignment vertical="center"/>
    </xf>
    <xf numFmtId="187" fontId="5" fillId="2" borderId="30" xfId="1" applyFont="1" applyFill="1" applyBorder="1" applyAlignment="1">
      <alignment horizontal="left" vertical="center" wrapText="1"/>
    </xf>
    <xf numFmtId="0" fontId="5" fillId="2" borderId="28" xfId="0" applyFont="1" applyFill="1" applyBorder="1" applyAlignment="1">
      <alignment vertical="center" wrapText="1"/>
    </xf>
    <xf numFmtId="187" fontId="5" fillId="2" borderId="33" xfId="1" applyFont="1" applyFill="1" applyBorder="1" applyAlignment="1">
      <alignment vertical="center"/>
    </xf>
    <xf numFmtId="0" fontId="5" fillId="2" borderId="34" xfId="0" applyFont="1" applyFill="1" applyBorder="1" applyAlignment="1">
      <alignment horizontal="center" vertical="center"/>
    </xf>
    <xf numFmtId="0" fontId="2" fillId="0" borderId="35" xfId="4" applyFont="1" applyFill="1" applyBorder="1" applyAlignment="1">
      <alignment vertical="center"/>
    </xf>
    <xf numFmtId="0" fontId="2" fillId="0" borderId="36" xfId="4" applyFont="1" applyFill="1" applyBorder="1" applyAlignment="1">
      <alignment vertical="center"/>
    </xf>
    <xf numFmtId="0" fontId="2" fillId="0" borderId="37" xfId="4" applyFont="1" applyFill="1" applyBorder="1" applyAlignment="1">
      <alignment horizontal="left" vertical="center"/>
    </xf>
    <xf numFmtId="0" fontId="2" fillId="0" borderId="35" xfId="0" applyFont="1" applyFill="1" applyBorder="1"/>
    <xf numFmtId="0" fontId="2" fillId="0" borderId="22" xfId="0" applyFont="1" applyFill="1" applyBorder="1"/>
    <xf numFmtId="0" fontId="2" fillId="0" borderId="38" xfId="0" applyFont="1" applyFill="1" applyBorder="1" applyAlignment="1">
      <alignment vertical="center"/>
    </xf>
    <xf numFmtId="187" fontId="2" fillId="0" borderId="35" xfId="2" applyNumberFormat="1" applyFont="1" applyFill="1" applyBorder="1" applyAlignment="1">
      <alignment vertical="center"/>
    </xf>
    <xf numFmtId="187" fontId="2" fillId="0" borderId="36" xfId="2" applyNumberFormat="1" applyFont="1" applyFill="1" applyBorder="1" applyAlignment="1">
      <alignment vertical="center"/>
    </xf>
    <xf numFmtId="187" fontId="2" fillId="0" borderId="22" xfId="2" applyNumberFormat="1" applyFont="1" applyFill="1" applyBorder="1" applyAlignment="1">
      <alignment vertical="center"/>
    </xf>
    <xf numFmtId="187" fontId="2" fillId="0" borderId="22" xfId="2" applyNumberFormat="1" applyFont="1" applyFill="1" applyBorder="1" applyAlignment="1">
      <alignment horizontal="center" vertical="center"/>
    </xf>
    <xf numFmtId="2" fontId="2" fillId="2" borderId="37" xfId="0" applyNumberFormat="1" applyFont="1" applyFill="1" applyBorder="1" applyAlignment="1" applyProtection="1">
      <alignment horizontal="left"/>
      <protection locked="0"/>
    </xf>
    <xf numFmtId="0" fontId="2" fillId="2" borderId="35" xfId="0" applyFont="1" applyFill="1" applyBorder="1" applyAlignment="1" applyProtection="1">
      <alignment vertical="center"/>
      <protection locked="0"/>
    </xf>
    <xf numFmtId="187" fontId="2" fillId="2" borderId="36" xfId="1" applyFont="1" applyFill="1" applyBorder="1" applyAlignment="1" applyProtection="1">
      <alignment vertical="center"/>
      <protection locked="0"/>
    </xf>
    <xf numFmtId="187" fontId="2" fillId="2" borderId="36" xfId="1" quotePrefix="1" applyFont="1" applyFill="1" applyBorder="1" applyAlignment="1" applyProtection="1">
      <alignment vertical="center"/>
      <protection locked="0"/>
    </xf>
    <xf numFmtId="187" fontId="2" fillId="2" borderId="37" xfId="1" quotePrefix="1" applyFont="1" applyFill="1" applyBorder="1" applyAlignment="1" applyProtection="1">
      <alignment vertical="center"/>
      <protection locked="0"/>
    </xf>
    <xf numFmtId="187" fontId="0" fillId="2" borderId="35" xfId="1" applyFont="1" applyFill="1" applyBorder="1" applyAlignment="1" applyProtection="1">
      <alignment vertical="center"/>
      <protection locked="0"/>
    </xf>
    <xf numFmtId="187" fontId="2" fillId="2" borderId="22" xfId="1" applyFont="1" applyFill="1" applyBorder="1" applyAlignment="1" applyProtection="1">
      <alignment vertical="center"/>
      <protection locked="0"/>
    </xf>
    <xf numFmtId="187" fontId="2" fillId="2" borderId="39" xfId="1" applyFont="1" applyFill="1" applyBorder="1" applyAlignment="1" applyProtection="1">
      <alignment vertical="center"/>
      <protection locked="0"/>
    </xf>
    <xf numFmtId="187" fontId="2" fillId="2" borderId="39" xfId="1" quotePrefix="1" applyFont="1" applyFill="1" applyBorder="1" applyAlignment="1" applyProtection="1">
      <alignment vertical="center"/>
      <protection locked="0"/>
    </xf>
    <xf numFmtId="187" fontId="2" fillId="2" borderId="40" xfId="1" quotePrefix="1" applyFont="1" applyFill="1" applyBorder="1" applyAlignment="1" applyProtection="1">
      <alignment vertical="center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187" fontId="2" fillId="2" borderId="27" xfId="1" applyFont="1" applyFill="1" applyBorder="1" applyAlignment="1" applyProtection="1">
      <alignment vertical="center"/>
      <protection locked="0"/>
    </xf>
    <xf numFmtId="0" fontId="6" fillId="2" borderId="37" xfId="0" applyFont="1" applyFill="1" applyBorder="1" applyAlignment="1" applyProtection="1">
      <alignment vertical="center"/>
      <protection locked="0"/>
    </xf>
    <xf numFmtId="0" fontId="10" fillId="0" borderId="36" xfId="4" applyFont="1" applyFill="1" applyBorder="1" applyAlignment="1">
      <alignment vertical="center"/>
    </xf>
    <xf numFmtId="187" fontId="2" fillId="2" borderId="37" xfId="1" applyFont="1" applyFill="1" applyBorder="1" applyAlignment="1" applyProtection="1">
      <alignment vertical="center"/>
      <protection locked="0"/>
    </xf>
    <xf numFmtId="187" fontId="2" fillId="2" borderId="35" xfId="1" applyFont="1" applyFill="1" applyBorder="1" applyAlignment="1" applyProtection="1">
      <alignment vertical="center"/>
      <protection locked="0"/>
    </xf>
    <xf numFmtId="187" fontId="10" fillId="2" borderId="22" xfId="1" applyFont="1" applyFill="1" applyBorder="1" applyAlignment="1" applyProtection="1">
      <alignment vertical="center" wrapText="1"/>
      <protection locked="0"/>
    </xf>
    <xf numFmtId="187" fontId="2" fillId="2" borderId="22" xfId="1" applyFont="1" applyFill="1" applyBorder="1" applyAlignment="1" applyProtection="1">
      <alignment vertical="center" wrapText="1"/>
      <protection locked="0"/>
    </xf>
    <xf numFmtId="1" fontId="2" fillId="2" borderId="37" xfId="0" applyNumberFormat="1" applyFont="1" applyFill="1" applyBorder="1" applyAlignment="1" applyProtection="1">
      <alignment horizontal="left"/>
      <protection locked="0"/>
    </xf>
    <xf numFmtId="187" fontId="10" fillId="2" borderId="22" xfId="1" applyFont="1" applyFill="1" applyBorder="1" applyAlignment="1" applyProtection="1">
      <alignment vertical="center"/>
      <protection locked="0"/>
    </xf>
    <xf numFmtId="0" fontId="2" fillId="0" borderId="35" xfId="5" applyFont="1" applyFill="1" applyBorder="1" applyAlignment="1">
      <alignment vertical="center"/>
    </xf>
    <xf numFmtId="0" fontId="2" fillId="0" borderId="36" xfId="5" applyFont="1" applyFill="1" applyBorder="1" applyAlignment="1">
      <alignment vertical="center"/>
    </xf>
    <xf numFmtId="0" fontId="2" fillId="0" borderId="37" xfId="5" applyFont="1" applyFill="1" applyBorder="1" applyAlignment="1">
      <alignment horizontal="left" vertical="center"/>
    </xf>
    <xf numFmtId="187" fontId="2" fillId="2" borderId="37" xfId="1" applyFont="1" applyFill="1" applyBorder="1" applyAlignment="1" applyProtection="1">
      <alignment vertical="center" wrapText="1"/>
      <protection locked="0"/>
    </xf>
    <xf numFmtId="187" fontId="2" fillId="0" borderId="35" xfId="2" applyNumberFormat="1" applyFont="1" applyFill="1" applyBorder="1" applyAlignment="1">
      <alignment horizontal="center" vertical="center"/>
    </xf>
    <xf numFmtId="187" fontId="2" fillId="0" borderId="36" xfId="2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2" fontId="2" fillId="2" borderId="37" xfId="0" quotePrefix="1" applyNumberFormat="1" applyFont="1" applyFill="1" applyBorder="1" applyAlignment="1" applyProtection="1">
      <alignment horizontal="left"/>
      <protection locked="0"/>
    </xf>
    <xf numFmtId="187" fontId="2" fillId="2" borderId="36" xfId="1" applyFont="1" applyFill="1" applyBorder="1" applyAlignment="1" applyProtection="1">
      <alignment vertical="center" wrapText="1"/>
      <protection locked="0"/>
    </xf>
    <xf numFmtId="187" fontId="0" fillId="2" borderId="37" xfId="1" applyFont="1" applyFill="1" applyBorder="1" applyAlignment="1" applyProtection="1">
      <alignment vertical="center"/>
      <protection locked="0"/>
    </xf>
    <xf numFmtId="0" fontId="2" fillId="0" borderId="42" xfId="5" applyFont="1" applyFill="1" applyBorder="1" applyAlignment="1">
      <alignment vertical="center"/>
    </xf>
    <xf numFmtId="0" fontId="2" fillId="0" borderId="43" xfId="5" applyFont="1" applyFill="1" applyBorder="1" applyAlignment="1">
      <alignment vertical="center"/>
    </xf>
    <xf numFmtId="0" fontId="2" fillId="0" borderId="34" xfId="5" applyFont="1" applyFill="1" applyBorder="1" applyAlignment="1">
      <alignment horizontal="left" vertical="center"/>
    </xf>
    <xf numFmtId="0" fontId="2" fillId="0" borderId="42" xfId="0" applyFont="1" applyFill="1" applyBorder="1"/>
    <xf numFmtId="0" fontId="2" fillId="0" borderId="44" xfId="0" applyFont="1" applyFill="1" applyBorder="1"/>
    <xf numFmtId="187" fontId="2" fillId="0" borderId="45" xfId="6" applyNumberFormat="1" applyFont="1" applyFill="1" applyBorder="1" applyAlignment="1">
      <alignment horizontal="center" vertical="center"/>
    </xf>
    <xf numFmtId="187" fontId="2" fillId="0" borderId="43" xfId="6" applyNumberFormat="1" applyFont="1" applyFill="1" applyBorder="1" applyAlignment="1">
      <alignment horizontal="center" vertical="center"/>
    </xf>
    <xf numFmtId="187" fontId="2" fillId="0" borderId="44" xfId="6" applyNumberFormat="1" applyFont="1" applyFill="1" applyBorder="1" applyAlignment="1">
      <alignment horizontal="center" vertical="center"/>
    </xf>
    <xf numFmtId="1" fontId="2" fillId="2" borderId="34" xfId="0" applyNumberFormat="1" applyFont="1" applyFill="1" applyBorder="1" applyAlignment="1" applyProtection="1">
      <alignment horizontal="left"/>
      <protection locked="0"/>
    </xf>
    <xf numFmtId="0" fontId="10" fillId="0" borderId="28" xfId="5" applyFont="1" applyFill="1" applyBorder="1" applyAlignment="1">
      <alignment vertical="center"/>
    </xf>
    <xf numFmtId="0" fontId="10" fillId="0" borderId="29" xfId="5" applyFont="1" applyFill="1" applyBorder="1" applyAlignment="1">
      <alignment vertical="center"/>
    </xf>
    <xf numFmtId="0" fontId="10" fillId="0" borderId="30" xfId="5" applyFont="1" applyFill="1" applyBorder="1" applyAlignment="1">
      <alignment horizontal="left" vertical="center"/>
    </xf>
    <xf numFmtId="0" fontId="10" fillId="0" borderId="28" xfId="0" applyFont="1" applyFill="1" applyBorder="1"/>
    <xf numFmtId="0" fontId="10" fillId="0" borderId="31" xfId="0" applyFont="1" applyFill="1" applyBorder="1"/>
    <xf numFmtId="0" fontId="10" fillId="0" borderId="46" xfId="0" applyFont="1" applyFill="1" applyBorder="1" applyAlignment="1">
      <alignment vertical="center"/>
    </xf>
    <xf numFmtId="187" fontId="10" fillId="0" borderId="28" xfId="6" applyNumberFormat="1" applyFont="1" applyFill="1" applyBorder="1" applyAlignment="1">
      <alignment horizontal="center" vertical="center"/>
    </xf>
    <xf numFmtId="187" fontId="10" fillId="0" borderId="29" xfId="6" applyNumberFormat="1" applyFont="1" applyFill="1" applyBorder="1" applyAlignment="1">
      <alignment horizontal="center" vertical="center"/>
    </xf>
    <xf numFmtId="1" fontId="2" fillId="2" borderId="30" xfId="0" applyNumberFormat="1" applyFont="1" applyFill="1" applyBorder="1" applyAlignment="1" applyProtection="1">
      <alignment horizontal="left"/>
      <protection locked="0"/>
    </xf>
    <xf numFmtId="0" fontId="2" fillId="2" borderId="28" xfId="0" applyFont="1" applyFill="1" applyBorder="1" applyAlignment="1" applyProtection="1">
      <alignment vertical="center"/>
      <protection locked="0"/>
    </xf>
    <xf numFmtId="187" fontId="2" fillId="2" borderId="29" xfId="1" applyFont="1" applyFill="1" applyBorder="1" applyAlignment="1" applyProtection="1">
      <alignment vertical="center"/>
      <protection locked="0"/>
    </xf>
    <xf numFmtId="187" fontId="2" fillId="2" borderId="30" xfId="1" applyFont="1" applyFill="1" applyBorder="1" applyAlignment="1" applyProtection="1">
      <alignment vertical="center"/>
      <protection locked="0"/>
    </xf>
    <xf numFmtId="187" fontId="2" fillId="2" borderId="28" xfId="1" applyFont="1" applyFill="1" applyBorder="1" applyAlignment="1" applyProtection="1">
      <alignment vertical="center"/>
      <protection locked="0"/>
    </xf>
    <xf numFmtId="187" fontId="2" fillId="2" borderId="29" xfId="1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right" vertical="center"/>
      <protection locked="0"/>
    </xf>
    <xf numFmtId="0" fontId="6" fillId="2" borderId="30" xfId="0" applyFont="1" applyFill="1" applyBorder="1" applyAlignment="1" applyProtection="1">
      <alignment vertical="center"/>
      <protection locked="0"/>
    </xf>
  </cellXfs>
  <cellStyles count="71">
    <cellStyle name="_x0004_" xfId="7"/>
    <cellStyle name="_x0004_???" xfId="8"/>
    <cellStyle name="_~0069641" xfId="9"/>
    <cellStyle name="_~0069641_Rhenus_SVI  YEAR 2012- Revised" xfId="10"/>
    <cellStyle name="_~1111236" xfId="11"/>
    <cellStyle name="_~1111236_Rhenus_SVI  YEAR 2012- Revised" xfId="12"/>
    <cellStyle name="_~2282509" xfId="13"/>
    <cellStyle name="_~2282509_Rhenus_SVI  YEAR 2012- Revised" xfId="14"/>
    <cellStyle name="_2011-Accure-Pon" xfId="15"/>
    <cellStyle name="_2011-Accure-Pon_Rhenus_SVI  YEAR 2012- Revised" xfId="16"/>
    <cellStyle name="_Accrue 2011" xfId="17"/>
    <cellStyle name="_Accrue 2011_Rhenus_SVI  YEAR 2012- Revised" xfId="18"/>
    <cellStyle name="_ACCRUE ON JAN 2011" xfId="19"/>
    <cellStyle name="_ACCRUE ON JAN 2011_Rhenus_SVI  YEAR 2012- Revised" xfId="20"/>
    <cellStyle name="_ACCRUE-01-JAN-2011-AIR" xfId="21"/>
    <cellStyle name="_ACCRUE-01-JAN-2011-AIR_Rhenus_SVI  YEAR 2012- Revised" xfId="22"/>
    <cellStyle name="_ACCRUE-01-JAN-2011-KAI" xfId="23"/>
    <cellStyle name="_ACCRUE-01-JAN-2011-KAI_Rhenus_SVI  YEAR 2012- Revised" xfId="24"/>
    <cellStyle name="_Bidding data- 2011" xfId="25"/>
    <cellStyle name="_Bidding data- 2011_Rhenus_SVI  YEAR 2012- Revised" xfId="26"/>
    <cellStyle name="_Bidding data- forwarder" xfId="27"/>
    <cellStyle name="_Bidding data- forwarder_Rhenus_SVI  YEAR 2012- Revised" xfId="28"/>
    <cellStyle name="_ET_STYLE_NoName_00_" xfId="29"/>
    <cellStyle name="_ET_STYLE_NoName_00__Rhenus_SVI  YEAR 2012- Revised" xfId="30"/>
    <cellStyle name="_Jan" xfId="31"/>
    <cellStyle name="_Jan_Rhenus_SVI  YEAR 2012- Revised" xfId="32"/>
    <cellStyle name="_Jan'11" xfId="33"/>
    <cellStyle name="_Jan'11_Rhenus_SVI  YEAR 2012- Revised" xfId="34"/>
    <cellStyle name="_Jan-2011" xfId="35"/>
    <cellStyle name="_Jan-2011_Rhenus_SVI  YEAR 2012- Revised" xfId="36"/>
    <cellStyle name="_P'Ray" xfId="37"/>
    <cellStyle name="_P'Ray_Rhenus_SVI  YEAR 2012- Revised" xfId="38"/>
    <cellStyle name="_x0004__Rhenus_SVI  YEAR 2012- Revised" xfId="39"/>
    <cellStyle name="_航空公司运价（固定运力）OCT 20_Book1" xfId="40"/>
    <cellStyle name="_航空公司运价（固定运力）OCT 20_Book1_Rhenus_SVI  YEAR 2012- Revised" xfId="41"/>
    <cellStyle name="Comma" xfId="1" builtinId="3"/>
    <cellStyle name="Comma 10" xfId="42"/>
    <cellStyle name="Comma 2" xfId="43"/>
    <cellStyle name="Comma 3" xfId="44"/>
    <cellStyle name="Comma 4" xfId="45"/>
    <cellStyle name="Comma 5" xfId="46"/>
    <cellStyle name="Comma 6" xfId="47"/>
    <cellStyle name="Comma 7" xfId="48"/>
    <cellStyle name="Comma 8" xfId="49"/>
    <cellStyle name="Comma 9" xfId="50"/>
    <cellStyle name="Comma_Inbound-Sea (OK)" xfId="2"/>
    <cellStyle name="Comma_Inbound-Sea (OK) 2" xfId="6"/>
    <cellStyle name="Currency 2" xfId="51"/>
    <cellStyle name="Currency 3" xfId="52"/>
    <cellStyle name="Currency 4" xfId="53"/>
    <cellStyle name="Currency 5" xfId="54"/>
    <cellStyle name="Currency 6" xfId="55"/>
    <cellStyle name="Currency 7" xfId="56"/>
    <cellStyle name="Currency 8" xfId="57"/>
    <cellStyle name="Currency 9" xfId="58"/>
    <cellStyle name="Grey" xfId="59"/>
    <cellStyle name="Input [yellow]" xfId="60"/>
    <cellStyle name="Normal" xfId="0" builtinId="0"/>
    <cellStyle name="Normal - Style1" xfId="61"/>
    <cellStyle name="Normal 2" xfId="62"/>
    <cellStyle name="Normal 3" xfId="63"/>
    <cellStyle name="Normal 4" xfId="64"/>
    <cellStyle name="Normal 5" xfId="65"/>
    <cellStyle name="Normal_~3415811" xfId="4"/>
    <cellStyle name="Normal_Inbound data" xfId="5"/>
    <cellStyle name="Normal_SVI Inbound RFQ all_Agility" xfId="3"/>
    <cellStyle name="Percent [2]" xfId="66"/>
    <cellStyle name="표준_Sheet1" xfId="67"/>
    <cellStyle name="常规 2_市场公布价PEK2010-R006(I)" xfId="68"/>
    <cellStyle name="常规_Sheet5" xfId="69"/>
    <cellStyle name="標準_Quotation original (ins)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J28"/>
  <sheetViews>
    <sheetView tabSelected="1" zoomScale="80" zoomScaleNormal="80" workbookViewId="0">
      <selection activeCell="A13" sqref="A13"/>
    </sheetView>
  </sheetViews>
  <sheetFormatPr defaultRowHeight="12.75"/>
  <cols>
    <col min="1" max="1" width="14.42578125" style="1" customWidth="1"/>
    <col min="2" max="2" width="16.7109375" style="1" customWidth="1"/>
    <col min="3" max="3" width="16.85546875" style="1" customWidth="1"/>
    <col min="4" max="5" width="12.28515625" style="1" customWidth="1"/>
    <col min="6" max="6" width="15" style="1" customWidth="1"/>
    <col min="7" max="7" width="12.7109375" style="2" customWidth="1"/>
    <col min="8" max="9" width="13.28515625" style="2" customWidth="1"/>
    <col min="10" max="10" width="12.5703125" style="2" customWidth="1"/>
    <col min="11" max="11" width="12.85546875" style="1" customWidth="1"/>
    <col min="12" max="12" width="10.28515625" style="1" customWidth="1"/>
    <col min="13" max="13" width="10.28515625" style="3" customWidth="1"/>
    <col min="14" max="17" width="9.140625" style="3"/>
    <col min="18" max="18" width="9.140625" style="3" customWidth="1"/>
    <col min="19" max="19" width="9.85546875" style="3" customWidth="1"/>
    <col min="20" max="20" width="10.7109375" style="3" customWidth="1"/>
    <col min="21" max="21" width="11.140625" style="3" customWidth="1"/>
    <col min="22" max="22" width="10.85546875" style="3" customWidth="1"/>
    <col min="23" max="23" width="11.140625" style="3" customWidth="1"/>
    <col min="24" max="24" width="10.42578125" style="3" customWidth="1"/>
    <col min="25" max="25" width="10.7109375" style="3" customWidth="1"/>
    <col min="26" max="26" width="9.140625" style="3" customWidth="1"/>
    <col min="27" max="27" width="12.42578125" style="3" customWidth="1"/>
    <col min="28" max="28" width="11.140625" style="3" customWidth="1"/>
    <col min="29" max="29" width="10.28515625" style="1" customWidth="1"/>
    <col min="30" max="34" width="9.140625" style="3" customWidth="1"/>
    <col min="35" max="35" width="11.140625" style="3" customWidth="1"/>
    <col min="36" max="36" width="16.85546875" style="1" customWidth="1"/>
    <col min="37" max="16384" width="9.140625" style="1"/>
  </cols>
  <sheetData>
    <row r="2" spans="1:36" ht="13.5" thickBot="1"/>
    <row r="3" spans="1:36" ht="30" customHeight="1" thickBot="1">
      <c r="A3" s="4" t="s">
        <v>0</v>
      </c>
      <c r="B3" s="5"/>
      <c r="C3" s="5"/>
      <c r="D3" s="5"/>
      <c r="E3" s="5"/>
      <c r="F3" s="5"/>
      <c r="G3" s="5"/>
      <c r="H3" s="5"/>
      <c r="I3" s="5"/>
      <c r="J3" s="6"/>
      <c r="K3" s="4" t="s">
        <v>1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6"/>
    </row>
    <row r="4" spans="1:36">
      <c r="A4" s="7" t="s">
        <v>2</v>
      </c>
      <c r="B4" s="8"/>
      <c r="C4" s="9"/>
      <c r="D4" s="10" t="s">
        <v>3</v>
      </c>
      <c r="E4" s="11"/>
      <c r="F4" s="12" t="s">
        <v>4</v>
      </c>
      <c r="G4" s="13" t="s">
        <v>5</v>
      </c>
      <c r="H4" s="14"/>
      <c r="I4" s="14"/>
      <c r="J4" s="14"/>
      <c r="K4" s="15" t="s">
        <v>6</v>
      </c>
      <c r="L4" s="16" t="s">
        <v>7</v>
      </c>
      <c r="M4" s="17"/>
      <c r="N4" s="17"/>
      <c r="O4" s="17"/>
      <c r="P4" s="17"/>
      <c r="Q4" s="18"/>
      <c r="R4" s="19" t="s">
        <v>8</v>
      </c>
      <c r="S4" s="20"/>
      <c r="T4" s="20"/>
      <c r="U4" s="20"/>
      <c r="V4" s="20"/>
      <c r="W4" s="20"/>
      <c r="X4" s="20"/>
      <c r="Y4" s="20"/>
      <c r="Z4" s="20"/>
      <c r="AA4" s="20"/>
      <c r="AB4" s="21"/>
      <c r="AC4" s="22" t="s">
        <v>9</v>
      </c>
      <c r="AD4" s="23"/>
      <c r="AE4" s="23"/>
      <c r="AF4" s="23"/>
      <c r="AG4" s="23"/>
      <c r="AH4" s="23"/>
      <c r="AI4" s="23"/>
      <c r="AJ4" s="24"/>
    </row>
    <row r="5" spans="1:36" ht="13.5" thickBot="1">
      <c r="A5" s="25"/>
      <c r="B5" s="26"/>
      <c r="C5" s="27"/>
      <c r="D5" s="28"/>
      <c r="E5" s="29"/>
      <c r="F5" s="30"/>
      <c r="G5" s="31"/>
      <c r="H5" s="32"/>
      <c r="I5" s="32"/>
      <c r="J5" s="32"/>
      <c r="K5" s="33"/>
      <c r="L5" s="34"/>
      <c r="M5" s="35"/>
      <c r="N5" s="35"/>
      <c r="O5" s="35"/>
      <c r="P5" s="35"/>
      <c r="Q5" s="36"/>
      <c r="R5" s="37"/>
      <c r="S5" s="38"/>
      <c r="T5" s="38"/>
      <c r="U5" s="38"/>
      <c r="V5" s="38"/>
      <c r="W5" s="38"/>
      <c r="X5" s="38"/>
      <c r="Y5" s="38"/>
      <c r="Z5" s="38"/>
      <c r="AA5" s="38"/>
      <c r="AB5" s="39"/>
      <c r="AC5" s="40"/>
      <c r="AD5" s="41"/>
      <c r="AE5" s="41"/>
      <c r="AF5" s="41"/>
      <c r="AG5" s="41"/>
      <c r="AH5" s="41"/>
      <c r="AI5" s="41"/>
      <c r="AJ5" s="42"/>
    </row>
    <row r="6" spans="1:36" ht="46.5" customHeight="1">
      <c r="A6" s="43" t="s">
        <v>10</v>
      </c>
      <c r="B6" s="44" t="s">
        <v>11</v>
      </c>
      <c r="C6" s="45" t="s">
        <v>12</v>
      </c>
      <c r="D6" s="46" t="s">
        <v>13</v>
      </c>
      <c r="E6" s="47" t="s">
        <v>14</v>
      </c>
      <c r="F6" s="48" t="s">
        <v>15</v>
      </c>
      <c r="G6" s="49" t="s">
        <v>16</v>
      </c>
      <c r="H6" s="50" t="s">
        <v>17</v>
      </c>
      <c r="I6" s="51" t="s">
        <v>18</v>
      </c>
      <c r="J6" s="52" t="s">
        <v>19</v>
      </c>
      <c r="K6" s="53" t="s">
        <v>20</v>
      </c>
      <c r="L6" s="54" t="s">
        <v>21</v>
      </c>
      <c r="M6" s="55" t="s">
        <v>22</v>
      </c>
      <c r="N6" s="56" t="s">
        <v>23</v>
      </c>
      <c r="O6" s="56" t="s">
        <v>24</v>
      </c>
      <c r="P6" s="56" t="s">
        <v>25</v>
      </c>
      <c r="Q6" s="57" t="s">
        <v>26</v>
      </c>
      <c r="R6" s="58" t="s">
        <v>27</v>
      </c>
      <c r="S6" s="59" t="s">
        <v>28</v>
      </c>
      <c r="T6" s="59" t="s">
        <v>29</v>
      </c>
      <c r="U6" s="59" t="s">
        <v>30</v>
      </c>
      <c r="V6" s="60" t="s">
        <v>31</v>
      </c>
      <c r="W6" s="60"/>
      <c r="X6" s="61" t="s">
        <v>32</v>
      </c>
      <c r="Y6" s="62"/>
      <c r="Z6" s="62"/>
      <c r="AA6" s="63"/>
      <c r="AB6" s="64" t="s">
        <v>33</v>
      </c>
      <c r="AC6" s="65" t="s">
        <v>27</v>
      </c>
      <c r="AD6" s="66" t="s">
        <v>34</v>
      </c>
      <c r="AE6" s="67" t="s">
        <v>35</v>
      </c>
      <c r="AF6" s="67" t="s">
        <v>36</v>
      </c>
      <c r="AG6" s="67" t="s">
        <v>37</v>
      </c>
      <c r="AH6" s="68" t="s">
        <v>38</v>
      </c>
      <c r="AI6" s="69" t="s">
        <v>39</v>
      </c>
      <c r="AJ6" s="70" t="s">
        <v>40</v>
      </c>
    </row>
    <row r="7" spans="1:36" ht="49.5" customHeight="1" thickBot="1">
      <c r="A7" s="71"/>
      <c r="B7" s="72"/>
      <c r="C7" s="73"/>
      <c r="D7" s="71"/>
      <c r="E7" s="74"/>
      <c r="F7" s="75" t="s">
        <v>41</v>
      </c>
      <c r="G7" s="76" t="str">
        <f>SUBTOTAL(9,G8:G657) &amp; " shpts"</f>
        <v>685 shpts</v>
      </c>
      <c r="H7" s="77" t="str">
        <f>SUBTOTAL(9,H8:H657) &amp; " kg"</f>
        <v>512240 kg</v>
      </c>
      <c r="I7" s="78"/>
      <c r="J7" s="79" t="s">
        <v>42</v>
      </c>
      <c r="K7" s="80" t="s">
        <v>43</v>
      </c>
      <c r="L7" s="81" t="s">
        <v>44</v>
      </c>
      <c r="M7" s="82"/>
      <c r="N7" s="83" t="s">
        <v>45</v>
      </c>
      <c r="O7" s="83"/>
      <c r="P7" s="84"/>
      <c r="Q7" s="85"/>
      <c r="R7" s="86" t="s">
        <v>44</v>
      </c>
      <c r="S7" s="87" t="s">
        <v>46</v>
      </c>
      <c r="T7" s="87" t="s">
        <v>46</v>
      </c>
      <c r="U7" s="87" t="s">
        <v>46</v>
      </c>
      <c r="V7" s="88" t="s">
        <v>24</v>
      </c>
      <c r="W7" s="87" t="s">
        <v>45</v>
      </c>
      <c r="X7" s="84" t="s">
        <v>24</v>
      </c>
      <c r="Y7" s="87" t="s">
        <v>45</v>
      </c>
      <c r="Z7" s="87" t="s">
        <v>46</v>
      </c>
      <c r="AA7" s="87" t="s">
        <v>47</v>
      </c>
      <c r="AB7" s="89" t="s">
        <v>48</v>
      </c>
      <c r="AC7" s="90" t="s">
        <v>49</v>
      </c>
      <c r="AD7" s="91" t="s">
        <v>45</v>
      </c>
      <c r="AE7" s="91" t="s">
        <v>45</v>
      </c>
      <c r="AF7" s="91" t="s">
        <v>45</v>
      </c>
      <c r="AG7" s="91" t="s">
        <v>45</v>
      </c>
      <c r="AH7" s="87" t="s">
        <v>46</v>
      </c>
      <c r="AI7" s="87" t="s">
        <v>46</v>
      </c>
      <c r="AJ7" s="92" t="s">
        <v>48</v>
      </c>
    </row>
    <row r="8" spans="1:36" ht="15" customHeight="1">
      <c r="A8" s="93" t="s">
        <v>50</v>
      </c>
      <c r="B8" s="94" t="s">
        <v>51</v>
      </c>
      <c r="C8" s="95"/>
      <c r="D8" s="96" t="s">
        <v>52</v>
      </c>
      <c r="E8" s="97" t="s">
        <v>53</v>
      </c>
      <c r="F8" s="98" t="s">
        <v>54</v>
      </c>
      <c r="G8" s="99">
        <v>45</v>
      </c>
      <c r="H8" s="100">
        <v>20050</v>
      </c>
      <c r="I8" s="101"/>
      <c r="J8" s="102">
        <f t="shared" ref="J8:J28" si="0">H8/G8</f>
        <v>445.55555555555554</v>
      </c>
      <c r="K8" s="103">
        <v>6</v>
      </c>
      <c r="L8" s="104" t="s">
        <v>55</v>
      </c>
      <c r="M8" s="105"/>
      <c r="N8" s="105">
        <v>7</v>
      </c>
      <c r="O8" s="105">
        <v>7</v>
      </c>
      <c r="P8" s="106"/>
      <c r="Q8" s="107"/>
      <c r="R8" s="108" t="s">
        <v>56</v>
      </c>
      <c r="S8" s="105">
        <v>100</v>
      </c>
      <c r="T8" s="105">
        <v>250</v>
      </c>
      <c r="U8" s="105">
        <v>200</v>
      </c>
      <c r="V8" s="105">
        <v>550</v>
      </c>
      <c r="W8" s="109">
        <v>180</v>
      </c>
      <c r="X8" s="110">
        <v>210</v>
      </c>
      <c r="Y8" s="110">
        <v>70</v>
      </c>
      <c r="Z8" s="110"/>
      <c r="AA8" s="111"/>
      <c r="AB8" s="112"/>
      <c r="AC8" s="113" t="s">
        <v>57</v>
      </c>
      <c r="AD8" s="114">
        <v>540</v>
      </c>
      <c r="AE8" s="114">
        <v>420</v>
      </c>
      <c r="AF8" s="114">
        <v>240</v>
      </c>
      <c r="AG8" s="114">
        <v>300</v>
      </c>
      <c r="AH8" s="114">
        <v>500</v>
      </c>
      <c r="AI8" s="110">
        <v>1100</v>
      </c>
      <c r="AJ8" s="115"/>
    </row>
    <row r="9" spans="1:36" ht="15" customHeight="1">
      <c r="A9" s="93" t="s">
        <v>50</v>
      </c>
      <c r="B9" s="116" t="s">
        <v>58</v>
      </c>
      <c r="C9" s="95">
        <v>518115</v>
      </c>
      <c r="D9" s="96" t="s">
        <v>52</v>
      </c>
      <c r="E9" s="97" t="s">
        <v>53</v>
      </c>
      <c r="F9" s="98" t="s">
        <v>54</v>
      </c>
      <c r="G9" s="99">
        <v>105</v>
      </c>
      <c r="H9" s="100">
        <v>84444</v>
      </c>
      <c r="I9" s="101"/>
      <c r="J9" s="102">
        <f t="shared" si="0"/>
        <v>804.2285714285714</v>
      </c>
      <c r="K9" s="103">
        <v>6</v>
      </c>
      <c r="L9" s="104" t="s">
        <v>55</v>
      </c>
      <c r="M9" s="105"/>
      <c r="N9" s="105">
        <v>7</v>
      </c>
      <c r="O9" s="105">
        <v>7</v>
      </c>
      <c r="P9" s="105"/>
      <c r="Q9" s="117"/>
      <c r="R9" s="118" t="s">
        <v>56</v>
      </c>
      <c r="S9" s="105">
        <v>350</v>
      </c>
      <c r="T9" s="105">
        <v>300</v>
      </c>
      <c r="U9" s="105">
        <v>200</v>
      </c>
      <c r="V9" s="105">
        <v>650</v>
      </c>
      <c r="W9" s="109">
        <v>100</v>
      </c>
      <c r="X9" s="109">
        <v>150</v>
      </c>
      <c r="Y9" s="109">
        <v>150</v>
      </c>
      <c r="Z9" s="109"/>
      <c r="AA9" s="119" t="s">
        <v>34</v>
      </c>
      <c r="AB9" s="117"/>
      <c r="AC9" s="113" t="s">
        <v>57</v>
      </c>
      <c r="AD9" s="114">
        <v>540</v>
      </c>
      <c r="AE9" s="114">
        <v>420</v>
      </c>
      <c r="AF9" s="114">
        <v>240</v>
      </c>
      <c r="AG9" s="114">
        <v>300</v>
      </c>
      <c r="AH9" s="114">
        <v>500</v>
      </c>
      <c r="AI9" s="110">
        <v>1100</v>
      </c>
      <c r="AJ9" s="115"/>
    </row>
    <row r="10" spans="1:36" ht="15" customHeight="1">
      <c r="A10" s="93" t="s">
        <v>50</v>
      </c>
      <c r="B10" s="94" t="s">
        <v>59</v>
      </c>
      <c r="C10" s="95">
        <v>361021</v>
      </c>
      <c r="D10" s="96" t="s">
        <v>52</v>
      </c>
      <c r="E10" s="97" t="s">
        <v>53</v>
      </c>
      <c r="F10" s="98" t="s">
        <v>54</v>
      </c>
      <c r="G10" s="99">
        <v>41</v>
      </c>
      <c r="H10" s="100">
        <v>21657</v>
      </c>
      <c r="I10" s="101"/>
      <c r="J10" s="102">
        <f t="shared" si="0"/>
        <v>528.21951219512198</v>
      </c>
      <c r="K10" s="103">
        <v>11</v>
      </c>
      <c r="L10" s="104" t="s">
        <v>55</v>
      </c>
      <c r="M10" s="105"/>
      <c r="N10" s="105">
        <v>23</v>
      </c>
      <c r="O10" s="105">
        <v>23</v>
      </c>
      <c r="P10" s="105"/>
      <c r="Q10" s="117"/>
      <c r="R10" s="118" t="s">
        <v>56</v>
      </c>
      <c r="S10" s="105">
        <v>155</v>
      </c>
      <c r="T10" s="105">
        <v>300</v>
      </c>
      <c r="U10" s="105">
        <v>150</v>
      </c>
      <c r="V10" s="105">
        <v>200</v>
      </c>
      <c r="W10" s="109">
        <v>50</v>
      </c>
      <c r="X10" s="109">
        <v>70</v>
      </c>
      <c r="Y10" s="109">
        <v>70</v>
      </c>
      <c r="Z10" s="109"/>
      <c r="AA10" s="120"/>
      <c r="AB10" s="117"/>
      <c r="AC10" s="113" t="s">
        <v>57</v>
      </c>
      <c r="AD10" s="114">
        <v>540</v>
      </c>
      <c r="AE10" s="114">
        <v>420</v>
      </c>
      <c r="AF10" s="114">
        <v>240</v>
      </c>
      <c r="AG10" s="114">
        <v>300</v>
      </c>
      <c r="AH10" s="114">
        <v>500</v>
      </c>
      <c r="AI10" s="110">
        <v>1100</v>
      </c>
      <c r="AJ10" s="115"/>
    </row>
    <row r="11" spans="1:36" ht="15" customHeight="1">
      <c r="A11" s="93" t="s">
        <v>50</v>
      </c>
      <c r="B11" s="94" t="s">
        <v>60</v>
      </c>
      <c r="C11" s="95"/>
      <c r="D11" s="96" t="s">
        <v>52</v>
      </c>
      <c r="E11" s="97" t="s">
        <v>53</v>
      </c>
      <c r="F11" s="98" t="s">
        <v>54</v>
      </c>
      <c r="G11" s="99">
        <v>3</v>
      </c>
      <c r="H11" s="100">
        <v>280</v>
      </c>
      <c r="I11" s="101"/>
      <c r="J11" s="102">
        <f t="shared" si="0"/>
        <v>93.333333333333329</v>
      </c>
      <c r="K11" s="103">
        <v>8</v>
      </c>
      <c r="L11" s="104" t="s">
        <v>55</v>
      </c>
      <c r="M11" s="105"/>
      <c r="N11" s="105">
        <v>7</v>
      </c>
      <c r="O11" s="105">
        <v>7</v>
      </c>
      <c r="P11" s="105"/>
      <c r="Q11" s="117"/>
      <c r="R11" s="118" t="s">
        <v>56</v>
      </c>
      <c r="S11" s="105">
        <v>130</v>
      </c>
      <c r="T11" s="105">
        <v>300</v>
      </c>
      <c r="U11" s="105">
        <v>200</v>
      </c>
      <c r="V11" s="105">
        <v>800</v>
      </c>
      <c r="W11" s="109">
        <v>200</v>
      </c>
      <c r="X11" s="109">
        <v>240</v>
      </c>
      <c r="Y11" s="109">
        <v>80</v>
      </c>
      <c r="Z11" s="109"/>
      <c r="AA11" s="109"/>
      <c r="AB11" s="117"/>
      <c r="AC11" s="113" t="s">
        <v>57</v>
      </c>
      <c r="AD11" s="114">
        <v>540</v>
      </c>
      <c r="AE11" s="114">
        <v>420</v>
      </c>
      <c r="AF11" s="114">
        <v>240</v>
      </c>
      <c r="AG11" s="114">
        <v>300</v>
      </c>
      <c r="AH11" s="114">
        <v>500</v>
      </c>
      <c r="AI11" s="110">
        <v>1100</v>
      </c>
      <c r="AJ11" s="115"/>
    </row>
    <row r="12" spans="1:36" ht="15" customHeight="1">
      <c r="A12" s="93" t="s">
        <v>50</v>
      </c>
      <c r="B12" s="94" t="s">
        <v>61</v>
      </c>
      <c r="C12" s="95"/>
      <c r="D12" s="96" t="s">
        <v>52</v>
      </c>
      <c r="E12" s="97" t="s">
        <v>53</v>
      </c>
      <c r="F12" s="98" t="s">
        <v>54</v>
      </c>
      <c r="G12" s="99">
        <v>15</v>
      </c>
      <c r="H12" s="100">
        <v>6500</v>
      </c>
      <c r="I12" s="101"/>
      <c r="J12" s="102">
        <f t="shared" si="0"/>
        <v>433.33333333333331</v>
      </c>
      <c r="K12" s="103">
        <v>9</v>
      </c>
      <c r="L12" s="104" t="s">
        <v>55</v>
      </c>
      <c r="M12" s="105"/>
      <c r="N12" s="105">
        <v>23</v>
      </c>
      <c r="O12" s="105">
        <v>23</v>
      </c>
      <c r="P12" s="105"/>
      <c r="Q12" s="117"/>
      <c r="R12" s="118" t="s">
        <v>62</v>
      </c>
      <c r="S12" s="105">
        <v>400</v>
      </c>
      <c r="T12" s="105">
        <v>300</v>
      </c>
      <c r="U12" s="105">
        <v>250</v>
      </c>
      <c r="V12" s="105">
        <v>900</v>
      </c>
      <c r="W12" s="109">
        <v>450</v>
      </c>
      <c r="X12" s="109">
        <v>130</v>
      </c>
      <c r="Y12" s="109">
        <v>130</v>
      </c>
      <c r="Z12" s="109"/>
      <c r="AA12" s="109"/>
      <c r="AB12" s="117"/>
      <c r="AC12" s="113" t="s">
        <v>57</v>
      </c>
      <c r="AD12" s="114">
        <v>540</v>
      </c>
      <c r="AE12" s="114">
        <v>420</v>
      </c>
      <c r="AF12" s="114">
        <v>240</v>
      </c>
      <c r="AG12" s="114">
        <v>300</v>
      </c>
      <c r="AH12" s="114">
        <v>500</v>
      </c>
      <c r="AI12" s="110">
        <v>1100</v>
      </c>
      <c r="AJ12" s="115"/>
    </row>
    <row r="13" spans="1:36" ht="15" customHeight="1">
      <c r="A13" s="93" t="s">
        <v>50</v>
      </c>
      <c r="B13" s="94" t="s">
        <v>63</v>
      </c>
      <c r="C13" s="95"/>
      <c r="D13" s="96" t="s">
        <v>52</v>
      </c>
      <c r="E13" s="97" t="s">
        <v>53</v>
      </c>
      <c r="F13" s="98" t="s">
        <v>54</v>
      </c>
      <c r="G13" s="99">
        <v>3</v>
      </c>
      <c r="H13" s="100">
        <v>435</v>
      </c>
      <c r="I13" s="101"/>
      <c r="J13" s="102">
        <f t="shared" si="0"/>
        <v>145</v>
      </c>
      <c r="K13" s="103">
        <v>11</v>
      </c>
      <c r="L13" s="104" t="s">
        <v>55</v>
      </c>
      <c r="M13" s="105"/>
      <c r="N13" s="105">
        <v>23</v>
      </c>
      <c r="O13" s="105">
        <v>23</v>
      </c>
      <c r="P13" s="105"/>
      <c r="Q13" s="117"/>
      <c r="R13" s="118" t="s">
        <v>62</v>
      </c>
      <c r="S13" s="105">
        <v>170</v>
      </c>
      <c r="T13" s="105">
        <v>300</v>
      </c>
      <c r="U13" s="105">
        <v>150</v>
      </c>
      <c r="V13" s="105">
        <v>300</v>
      </c>
      <c r="W13" s="109">
        <v>60</v>
      </c>
      <c r="X13" s="109">
        <v>70</v>
      </c>
      <c r="Y13" s="109">
        <v>70</v>
      </c>
      <c r="Z13" s="109"/>
      <c r="AA13" s="109"/>
      <c r="AB13" s="117"/>
      <c r="AC13" s="113" t="s">
        <v>57</v>
      </c>
      <c r="AD13" s="114">
        <v>540</v>
      </c>
      <c r="AE13" s="114">
        <v>420</v>
      </c>
      <c r="AF13" s="114">
        <v>240</v>
      </c>
      <c r="AG13" s="114">
        <v>300</v>
      </c>
      <c r="AH13" s="114">
        <v>500</v>
      </c>
      <c r="AI13" s="110">
        <v>1100</v>
      </c>
      <c r="AJ13" s="115"/>
    </row>
    <row r="14" spans="1:36" ht="15" customHeight="1">
      <c r="A14" s="93" t="s">
        <v>64</v>
      </c>
      <c r="B14" s="94" t="s">
        <v>65</v>
      </c>
      <c r="C14" s="95"/>
      <c r="D14" s="96" t="s">
        <v>52</v>
      </c>
      <c r="E14" s="97" t="s">
        <v>53</v>
      </c>
      <c r="F14" s="98" t="s">
        <v>54</v>
      </c>
      <c r="G14" s="99">
        <v>8</v>
      </c>
      <c r="H14" s="100">
        <v>2000</v>
      </c>
      <c r="I14" s="101"/>
      <c r="J14" s="102">
        <f t="shared" si="0"/>
        <v>250</v>
      </c>
      <c r="K14" s="121">
        <v>39</v>
      </c>
      <c r="L14" s="104" t="s">
        <v>55</v>
      </c>
      <c r="M14" s="105" t="s">
        <v>66</v>
      </c>
      <c r="N14" s="105">
        <v>50</v>
      </c>
      <c r="O14" s="105">
        <v>50</v>
      </c>
      <c r="P14" s="105"/>
      <c r="Q14" s="117"/>
      <c r="R14" s="118" t="s">
        <v>55</v>
      </c>
      <c r="S14" s="105">
        <v>25</v>
      </c>
      <c r="T14" s="105"/>
      <c r="U14" s="105">
        <v>30</v>
      </c>
      <c r="V14" s="105">
        <v>1</v>
      </c>
      <c r="W14" s="109">
        <v>37</v>
      </c>
      <c r="X14" s="109">
        <v>1</v>
      </c>
      <c r="Y14" s="109">
        <v>30</v>
      </c>
      <c r="Z14" s="109"/>
      <c r="AA14" s="122" t="s">
        <v>35</v>
      </c>
      <c r="AB14" s="117"/>
      <c r="AC14" s="113" t="s">
        <v>57</v>
      </c>
      <c r="AD14" s="105">
        <v>270</v>
      </c>
      <c r="AE14" s="105">
        <v>250</v>
      </c>
      <c r="AF14" s="105">
        <v>200</v>
      </c>
      <c r="AG14" s="105">
        <v>100</v>
      </c>
      <c r="AH14" s="114">
        <v>500</v>
      </c>
      <c r="AI14" s="110">
        <v>1100</v>
      </c>
      <c r="AJ14" s="115"/>
    </row>
    <row r="15" spans="1:36" ht="15" customHeight="1">
      <c r="A15" s="123" t="s">
        <v>67</v>
      </c>
      <c r="B15" s="124" t="s">
        <v>67</v>
      </c>
      <c r="C15" s="125"/>
      <c r="D15" s="96" t="s">
        <v>52</v>
      </c>
      <c r="E15" s="97" t="s">
        <v>53</v>
      </c>
      <c r="F15" s="98" t="s">
        <v>54</v>
      </c>
      <c r="G15" s="99">
        <v>228</v>
      </c>
      <c r="H15" s="100">
        <v>200000</v>
      </c>
      <c r="I15" s="101"/>
      <c r="J15" s="102">
        <f t="shared" si="0"/>
        <v>877.19298245614038</v>
      </c>
      <c r="K15" s="103">
        <v>5</v>
      </c>
      <c r="L15" s="104" t="s">
        <v>55</v>
      </c>
      <c r="M15" s="105"/>
      <c r="N15" s="105">
        <v>7</v>
      </c>
      <c r="O15" s="105">
        <v>7</v>
      </c>
      <c r="P15" s="105"/>
      <c r="Q15" s="117"/>
      <c r="R15" s="118" t="s">
        <v>55</v>
      </c>
      <c r="S15" s="105" t="s">
        <v>68</v>
      </c>
      <c r="T15" s="105">
        <v>39</v>
      </c>
      <c r="U15" s="105">
        <v>17</v>
      </c>
      <c r="V15" s="105">
        <v>72</v>
      </c>
      <c r="W15" s="109">
        <v>7.2</v>
      </c>
      <c r="X15" s="109">
        <v>26</v>
      </c>
      <c r="Y15" s="109">
        <v>26</v>
      </c>
      <c r="Z15" s="109">
        <v>1.3</v>
      </c>
      <c r="AA15" s="120" t="s">
        <v>69</v>
      </c>
      <c r="AB15" s="126"/>
      <c r="AC15" s="113" t="s">
        <v>57</v>
      </c>
      <c r="AD15" s="105">
        <v>220</v>
      </c>
      <c r="AE15" s="105">
        <v>220</v>
      </c>
      <c r="AF15" s="105">
        <v>200</v>
      </c>
      <c r="AG15" s="105">
        <v>200</v>
      </c>
      <c r="AH15" s="114">
        <v>500</v>
      </c>
      <c r="AI15" s="110">
        <v>1100</v>
      </c>
      <c r="AJ15" s="115"/>
    </row>
    <row r="16" spans="1:36" ht="15" customHeight="1">
      <c r="A16" s="123" t="s">
        <v>70</v>
      </c>
      <c r="B16" s="124" t="s">
        <v>71</v>
      </c>
      <c r="C16" s="125"/>
      <c r="D16" s="96" t="s">
        <v>52</v>
      </c>
      <c r="E16" s="97" t="s">
        <v>53</v>
      </c>
      <c r="F16" s="98" t="s">
        <v>54</v>
      </c>
      <c r="G16" s="99">
        <v>18</v>
      </c>
      <c r="H16" s="100">
        <v>13000</v>
      </c>
      <c r="I16" s="101"/>
      <c r="J16" s="102">
        <f t="shared" si="0"/>
        <v>722.22222222222217</v>
      </c>
      <c r="K16" s="103">
        <v>5</v>
      </c>
      <c r="L16" s="104" t="s">
        <v>55</v>
      </c>
      <c r="M16" s="105"/>
      <c r="N16" s="105">
        <v>7</v>
      </c>
      <c r="O16" s="105">
        <v>7</v>
      </c>
      <c r="P16" s="105"/>
      <c r="Q16" s="117"/>
      <c r="R16" s="118" t="s">
        <v>55</v>
      </c>
      <c r="S16" s="105">
        <v>50</v>
      </c>
      <c r="T16" s="105">
        <v>92</v>
      </c>
      <c r="U16" s="105">
        <v>60</v>
      </c>
      <c r="V16" s="105">
        <v>81</v>
      </c>
      <c r="W16" s="109">
        <v>20.8</v>
      </c>
      <c r="X16" s="109">
        <v>20</v>
      </c>
      <c r="Y16" s="109">
        <v>20</v>
      </c>
      <c r="Z16" s="109">
        <v>20</v>
      </c>
      <c r="AA16" s="122" t="s">
        <v>72</v>
      </c>
      <c r="AB16" s="117" t="s">
        <v>73</v>
      </c>
      <c r="AC16" s="113" t="s">
        <v>57</v>
      </c>
      <c r="AD16" s="105">
        <v>220</v>
      </c>
      <c r="AE16" s="105">
        <v>220</v>
      </c>
      <c r="AF16" s="105">
        <v>200</v>
      </c>
      <c r="AG16" s="105">
        <v>200</v>
      </c>
      <c r="AH16" s="114">
        <v>500</v>
      </c>
      <c r="AI16" s="110">
        <v>1100</v>
      </c>
      <c r="AJ16" s="115"/>
    </row>
    <row r="17" spans="1:36" ht="15" customHeight="1">
      <c r="A17" s="123" t="s">
        <v>70</v>
      </c>
      <c r="B17" s="124" t="s">
        <v>74</v>
      </c>
      <c r="C17" s="125"/>
      <c r="D17" s="96" t="s">
        <v>52</v>
      </c>
      <c r="E17" s="97" t="s">
        <v>53</v>
      </c>
      <c r="F17" s="98" t="s">
        <v>54</v>
      </c>
      <c r="G17" s="99">
        <v>21</v>
      </c>
      <c r="H17" s="100">
        <v>6172</v>
      </c>
      <c r="I17" s="101"/>
      <c r="J17" s="102">
        <f t="shared" si="0"/>
        <v>293.90476190476193</v>
      </c>
      <c r="K17" s="103">
        <v>7</v>
      </c>
      <c r="L17" s="104" t="s">
        <v>55</v>
      </c>
      <c r="M17" s="105"/>
      <c r="N17" s="105">
        <v>17</v>
      </c>
      <c r="O17" s="105">
        <v>17</v>
      </c>
      <c r="P17" s="105"/>
      <c r="Q17" s="117"/>
      <c r="R17" s="118" t="s">
        <v>55</v>
      </c>
      <c r="S17" s="105">
        <v>50</v>
      </c>
      <c r="T17" s="105">
        <v>92</v>
      </c>
      <c r="U17" s="105">
        <v>60</v>
      </c>
      <c r="V17" s="105">
        <v>81</v>
      </c>
      <c r="W17" s="109">
        <v>20.8</v>
      </c>
      <c r="X17" s="109">
        <v>20</v>
      </c>
      <c r="Y17" s="109">
        <v>20</v>
      </c>
      <c r="Z17" s="109">
        <v>20</v>
      </c>
      <c r="AA17" s="122" t="s">
        <v>72</v>
      </c>
      <c r="AB17" s="117" t="s">
        <v>73</v>
      </c>
      <c r="AC17" s="113" t="s">
        <v>57</v>
      </c>
      <c r="AD17" s="105">
        <v>220</v>
      </c>
      <c r="AE17" s="105">
        <v>220</v>
      </c>
      <c r="AF17" s="105">
        <v>200</v>
      </c>
      <c r="AG17" s="105">
        <v>200</v>
      </c>
      <c r="AH17" s="114">
        <v>500</v>
      </c>
      <c r="AI17" s="110">
        <v>1100</v>
      </c>
      <c r="AJ17" s="115"/>
    </row>
    <row r="18" spans="1:36" s="129" customFormat="1" ht="15" customHeight="1">
      <c r="A18" s="123" t="s">
        <v>75</v>
      </c>
      <c r="B18" s="124" t="s">
        <v>76</v>
      </c>
      <c r="C18" s="125"/>
      <c r="D18" s="96" t="s">
        <v>52</v>
      </c>
      <c r="E18" s="97" t="s">
        <v>53</v>
      </c>
      <c r="F18" s="98" t="s">
        <v>54</v>
      </c>
      <c r="G18" s="127">
        <v>5</v>
      </c>
      <c r="H18" s="128">
        <v>3500</v>
      </c>
      <c r="I18" s="102"/>
      <c r="J18" s="102">
        <f t="shared" si="0"/>
        <v>700</v>
      </c>
      <c r="K18" s="103">
        <v>30</v>
      </c>
      <c r="L18" s="104" t="s">
        <v>55</v>
      </c>
      <c r="M18" s="105"/>
      <c r="N18" s="105">
        <v>47</v>
      </c>
      <c r="O18" s="105">
        <v>47</v>
      </c>
      <c r="P18" s="105"/>
      <c r="Q18" s="117"/>
      <c r="R18" s="118" t="s">
        <v>77</v>
      </c>
      <c r="S18" s="105">
        <v>35</v>
      </c>
      <c r="T18" s="105">
        <v>90</v>
      </c>
      <c r="U18" s="105"/>
      <c r="V18" s="105">
        <v>75</v>
      </c>
      <c r="W18" s="109">
        <v>30</v>
      </c>
      <c r="X18" s="109">
        <v>26</v>
      </c>
      <c r="Y18" s="109">
        <v>26</v>
      </c>
      <c r="Z18" s="109"/>
      <c r="AA18" s="109" t="s">
        <v>78</v>
      </c>
      <c r="AB18" s="117" t="s">
        <v>79</v>
      </c>
      <c r="AC18" s="113" t="s">
        <v>57</v>
      </c>
      <c r="AD18" s="105">
        <v>250</v>
      </c>
      <c r="AE18" s="105">
        <v>250</v>
      </c>
      <c r="AF18" s="105">
        <v>200</v>
      </c>
      <c r="AG18" s="105">
        <v>100</v>
      </c>
      <c r="AH18" s="114">
        <v>500</v>
      </c>
      <c r="AI18" s="110">
        <v>1100</v>
      </c>
      <c r="AJ18" s="115"/>
    </row>
    <row r="19" spans="1:36" ht="15" customHeight="1">
      <c r="A19" s="123" t="s">
        <v>80</v>
      </c>
      <c r="B19" s="124" t="s">
        <v>80</v>
      </c>
      <c r="C19" s="125"/>
      <c r="D19" s="96" t="s">
        <v>52</v>
      </c>
      <c r="E19" s="97" t="s">
        <v>53</v>
      </c>
      <c r="F19" s="98" t="s">
        <v>54</v>
      </c>
      <c r="G19" s="99">
        <v>24</v>
      </c>
      <c r="H19" s="100">
        <v>15000</v>
      </c>
      <c r="I19" s="101"/>
      <c r="J19" s="102">
        <f t="shared" si="0"/>
        <v>625</v>
      </c>
      <c r="K19" s="103">
        <v>4</v>
      </c>
      <c r="L19" s="104" t="s">
        <v>55</v>
      </c>
      <c r="M19" s="105"/>
      <c r="N19" s="105">
        <v>7</v>
      </c>
      <c r="O19" s="105">
        <v>7</v>
      </c>
      <c r="P19" s="105"/>
      <c r="Q19" s="117"/>
      <c r="R19" s="118" t="s">
        <v>81</v>
      </c>
      <c r="S19" s="105">
        <v>20</v>
      </c>
      <c r="T19" s="105"/>
      <c r="U19" s="105"/>
      <c r="V19" s="105">
        <v>55</v>
      </c>
      <c r="W19" s="109">
        <v>8</v>
      </c>
      <c r="X19" s="109">
        <v>37</v>
      </c>
      <c r="Y19" s="109">
        <v>37</v>
      </c>
      <c r="Z19" s="109"/>
      <c r="AA19" s="109"/>
      <c r="AB19" s="117"/>
      <c r="AC19" s="113" t="s">
        <v>57</v>
      </c>
      <c r="AD19" s="105">
        <v>220</v>
      </c>
      <c r="AE19" s="105">
        <v>220</v>
      </c>
      <c r="AF19" s="105">
        <v>200</v>
      </c>
      <c r="AG19" s="105">
        <v>200</v>
      </c>
      <c r="AH19" s="114">
        <v>500</v>
      </c>
      <c r="AI19" s="110">
        <v>1100</v>
      </c>
      <c r="AJ19" s="115"/>
    </row>
    <row r="20" spans="1:36" ht="15" customHeight="1">
      <c r="A20" s="123" t="s">
        <v>82</v>
      </c>
      <c r="B20" s="124" t="s">
        <v>83</v>
      </c>
      <c r="C20" s="125"/>
      <c r="D20" s="96" t="s">
        <v>52</v>
      </c>
      <c r="E20" s="97" t="s">
        <v>53</v>
      </c>
      <c r="F20" s="98" t="s">
        <v>54</v>
      </c>
      <c r="G20" s="99">
        <v>15</v>
      </c>
      <c r="H20" s="100">
        <v>6000</v>
      </c>
      <c r="I20" s="101"/>
      <c r="J20" s="102">
        <f t="shared" si="0"/>
        <v>400</v>
      </c>
      <c r="K20" s="103">
        <v>15</v>
      </c>
      <c r="L20" s="104" t="s">
        <v>55</v>
      </c>
      <c r="M20" s="105"/>
      <c r="N20" s="105">
        <v>45</v>
      </c>
      <c r="O20" s="105">
        <v>45</v>
      </c>
      <c r="P20" s="105"/>
      <c r="Q20" s="117"/>
      <c r="R20" s="118" t="s">
        <v>55</v>
      </c>
      <c r="S20" s="105">
        <v>20</v>
      </c>
      <c r="T20" s="105">
        <v>15</v>
      </c>
      <c r="U20" s="105">
        <v>10</v>
      </c>
      <c r="V20" s="105">
        <v>55</v>
      </c>
      <c r="W20" s="109">
        <v>0.25</v>
      </c>
      <c r="X20" s="109"/>
      <c r="Y20" s="109">
        <v>12.5</v>
      </c>
      <c r="Z20" s="109"/>
      <c r="AA20" s="109"/>
      <c r="AB20" s="117"/>
      <c r="AC20" s="113" t="s">
        <v>57</v>
      </c>
      <c r="AD20" s="105">
        <v>220</v>
      </c>
      <c r="AE20" s="105">
        <v>220</v>
      </c>
      <c r="AF20" s="105">
        <v>200</v>
      </c>
      <c r="AG20" s="105">
        <v>200</v>
      </c>
      <c r="AH20" s="114">
        <v>500</v>
      </c>
      <c r="AI20" s="110">
        <v>1100</v>
      </c>
      <c r="AJ20" s="115"/>
    </row>
    <row r="21" spans="1:36" s="129" customFormat="1" ht="15" customHeight="1">
      <c r="A21" s="123" t="s">
        <v>84</v>
      </c>
      <c r="B21" s="124" t="s">
        <v>85</v>
      </c>
      <c r="C21" s="125" t="s">
        <v>86</v>
      </c>
      <c r="D21" s="96" t="s">
        <v>52</v>
      </c>
      <c r="E21" s="97" t="s">
        <v>53</v>
      </c>
      <c r="F21" s="98" t="s">
        <v>54</v>
      </c>
      <c r="G21" s="127">
        <v>12</v>
      </c>
      <c r="H21" s="128">
        <v>15720</v>
      </c>
      <c r="I21" s="102">
        <v>72</v>
      </c>
      <c r="J21" s="102">
        <f t="shared" si="0"/>
        <v>1310</v>
      </c>
      <c r="K21" s="130" t="s">
        <v>87</v>
      </c>
      <c r="L21" s="104" t="s">
        <v>55</v>
      </c>
      <c r="M21" s="131"/>
      <c r="N21" s="105">
        <v>67</v>
      </c>
      <c r="O21" s="105">
        <v>75</v>
      </c>
      <c r="P21" s="105"/>
      <c r="Q21" s="117"/>
      <c r="R21" s="118" t="s">
        <v>88</v>
      </c>
      <c r="S21" s="105">
        <v>520</v>
      </c>
      <c r="T21" s="105"/>
      <c r="U21" s="105"/>
      <c r="V21" s="105">
        <v>345</v>
      </c>
      <c r="W21" s="109">
        <v>84</v>
      </c>
      <c r="X21" s="109">
        <v>390</v>
      </c>
      <c r="Y21" s="109">
        <v>155</v>
      </c>
      <c r="Z21" s="109"/>
      <c r="AA21" s="120" t="s">
        <v>89</v>
      </c>
      <c r="AB21" s="117"/>
      <c r="AC21" s="113" t="s">
        <v>57</v>
      </c>
      <c r="AD21" s="105">
        <v>250</v>
      </c>
      <c r="AE21" s="105">
        <v>250</v>
      </c>
      <c r="AF21" s="105">
        <v>200</v>
      </c>
      <c r="AG21" s="105">
        <v>100</v>
      </c>
      <c r="AH21" s="114">
        <v>500</v>
      </c>
      <c r="AI21" s="110">
        <v>1100</v>
      </c>
      <c r="AJ21" s="115"/>
    </row>
    <row r="22" spans="1:36" s="129" customFormat="1" ht="15" customHeight="1">
      <c r="A22" s="123" t="s">
        <v>90</v>
      </c>
      <c r="B22" s="124" t="s">
        <v>91</v>
      </c>
      <c r="C22" s="125" t="s">
        <v>92</v>
      </c>
      <c r="D22" s="96" t="s">
        <v>52</v>
      </c>
      <c r="E22" s="97" t="s">
        <v>53</v>
      </c>
      <c r="F22" s="98" t="s">
        <v>54</v>
      </c>
      <c r="G22" s="127">
        <v>6</v>
      </c>
      <c r="H22" s="128">
        <v>7800</v>
      </c>
      <c r="I22" s="102">
        <v>30</v>
      </c>
      <c r="J22" s="102">
        <f t="shared" si="0"/>
        <v>1300</v>
      </c>
      <c r="K22" s="103"/>
      <c r="L22" s="104" t="s">
        <v>55</v>
      </c>
      <c r="M22" s="131" t="s">
        <v>93</v>
      </c>
      <c r="N22" s="105">
        <v>40</v>
      </c>
      <c r="O22" s="105">
        <v>55</v>
      </c>
      <c r="P22" s="105"/>
      <c r="Q22" s="117"/>
      <c r="R22" s="118" t="s">
        <v>77</v>
      </c>
      <c r="S22" s="105">
        <v>30</v>
      </c>
      <c r="T22" s="105">
        <v>45</v>
      </c>
      <c r="U22" s="105">
        <v>0</v>
      </c>
      <c r="V22" s="105">
        <v>100</v>
      </c>
      <c r="W22" s="109">
        <v>45</v>
      </c>
      <c r="X22" s="109">
        <v>0</v>
      </c>
      <c r="Y22" s="109">
        <v>0</v>
      </c>
      <c r="Z22" s="109">
        <v>0</v>
      </c>
      <c r="AA22" s="120">
        <v>0</v>
      </c>
      <c r="AB22" s="117"/>
      <c r="AC22" s="113" t="s">
        <v>57</v>
      </c>
      <c r="AD22" s="105">
        <v>250</v>
      </c>
      <c r="AE22" s="105">
        <v>250</v>
      </c>
      <c r="AF22" s="105">
        <v>200</v>
      </c>
      <c r="AG22" s="105">
        <v>100</v>
      </c>
      <c r="AH22" s="114">
        <v>500</v>
      </c>
      <c r="AI22" s="110">
        <v>1100</v>
      </c>
      <c r="AJ22" s="115"/>
    </row>
    <row r="23" spans="1:36" s="129" customFormat="1" ht="15" customHeight="1">
      <c r="A23" s="123" t="s">
        <v>94</v>
      </c>
      <c r="B23" s="124" t="s">
        <v>95</v>
      </c>
      <c r="C23" s="125" t="s">
        <v>96</v>
      </c>
      <c r="D23" s="96" t="s">
        <v>52</v>
      </c>
      <c r="E23" s="97" t="s">
        <v>53</v>
      </c>
      <c r="F23" s="98" t="s">
        <v>54</v>
      </c>
      <c r="G23" s="127">
        <v>3</v>
      </c>
      <c r="H23" s="128">
        <v>11777</v>
      </c>
      <c r="I23" s="102"/>
      <c r="J23" s="102">
        <f t="shared" si="0"/>
        <v>3925.6666666666665</v>
      </c>
      <c r="K23" s="103">
        <v>13</v>
      </c>
      <c r="L23" s="104" t="s">
        <v>55</v>
      </c>
      <c r="M23" s="131"/>
      <c r="N23" s="105">
        <v>30</v>
      </c>
      <c r="O23" s="105"/>
      <c r="P23" s="105">
        <v>14.5</v>
      </c>
      <c r="Q23" s="105">
        <v>11</v>
      </c>
      <c r="R23" s="118" t="s">
        <v>97</v>
      </c>
      <c r="S23" s="105">
        <v>5900</v>
      </c>
      <c r="T23" s="105">
        <v>2000</v>
      </c>
      <c r="U23" s="105">
        <v>10000</v>
      </c>
      <c r="V23" s="105">
        <v>13000</v>
      </c>
      <c r="W23" s="109">
        <v>15000</v>
      </c>
      <c r="X23" s="109">
        <v>5230</v>
      </c>
      <c r="Y23" s="109">
        <v>5230</v>
      </c>
      <c r="Z23" s="109"/>
      <c r="AA23" s="120"/>
      <c r="AB23" s="117"/>
      <c r="AC23" s="113" t="s">
        <v>57</v>
      </c>
      <c r="AD23" s="105">
        <v>220</v>
      </c>
      <c r="AE23" s="105">
        <v>220</v>
      </c>
      <c r="AF23" s="105">
        <v>200</v>
      </c>
      <c r="AG23" s="105">
        <v>200</v>
      </c>
      <c r="AH23" s="114">
        <v>500</v>
      </c>
      <c r="AI23" s="110">
        <v>1100</v>
      </c>
      <c r="AJ23" s="115"/>
    </row>
    <row r="24" spans="1:36" ht="15" customHeight="1">
      <c r="A24" s="123" t="s">
        <v>98</v>
      </c>
      <c r="B24" s="124" t="s">
        <v>99</v>
      </c>
      <c r="C24" s="125"/>
      <c r="D24" s="96" t="s">
        <v>52</v>
      </c>
      <c r="E24" s="97" t="s">
        <v>53</v>
      </c>
      <c r="F24" s="98" t="s">
        <v>54</v>
      </c>
      <c r="G24" s="99">
        <v>53</v>
      </c>
      <c r="H24" s="100">
        <v>16317</v>
      </c>
      <c r="I24" s="101"/>
      <c r="J24" s="102">
        <f t="shared" si="0"/>
        <v>307.8679245283019</v>
      </c>
      <c r="K24" s="103">
        <v>11</v>
      </c>
      <c r="L24" s="104" t="s">
        <v>55</v>
      </c>
      <c r="M24" s="105"/>
      <c r="N24" s="105">
        <v>30</v>
      </c>
      <c r="O24" s="105"/>
      <c r="P24" s="105"/>
      <c r="Q24" s="117"/>
      <c r="R24" s="118" t="s">
        <v>100</v>
      </c>
      <c r="S24" s="105">
        <v>2500</v>
      </c>
      <c r="T24" s="105">
        <v>1200</v>
      </c>
      <c r="U24" s="105">
        <v>0</v>
      </c>
      <c r="V24" s="105">
        <v>2600</v>
      </c>
      <c r="W24" s="109">
        <v>800</v>
      </c>
      <c r="X24" s="109">
        <v>80</v>
      </c>
      <c r="Y24" s="120">
        <v>80</v>
      </c>
      <c r="Z24" s="120"/>
      <c r="AA24" s="120"/>
      <c r="AB24" s="132" t="s">
        <v>101</v>
      </c>
      <c r="AC24" s="113" t="s">
        <v>57</v>
      </c>
      <c r="AD24" s="105">
        <v>220</v>
      </c>
      <c r="AE24" s="105">
        <v>220</v>
      </c>
      <c r="AF24" s="105">
        <v>200</v>
      </c>
      <c r="AG24" s="105">
        <v>200</v>
      </c>
      <c r="AH24" s="114">
        <v>500</v>
      </c>
      <c r="AI24" s="110">
        <v>1100</v>
      </c>
      <c r="AJ24" s="115"/>
    </row>
    <row r="25" spans="1:36" ht="15" customHeight="1">
      <c r="A25" s="123" t="s">
        <v>98</v>
      </c>
      <c r="B25" s="124" t="s">
        <v>102</v>
      </c>
      <c r="C25" s="125"/>
      <c r="D25" s="96" t="s">
        <v>52</v>
      </c>
      <c r="E25" s="97" t="s">
        <v>53</v>
      </c>
      <c r="F25" s="98" t="s">
        <v>54</v>
      </c>
      <c r="G25" s="99">
        <v>2</v>
      </c>
      <c r="H25" s="100">
        <v>504</v>
      </c>
      <c r="I25" s="101"/>
      <c r="J25" s="102">
        <f t="shared" si="0"/>
        <v>252</v>
      </c>
      <c r="K25" s="103">
        <v>11</v>
      </c>
      <c r="L25" s="104" t="s">
        <v>55</v>
      </c>
      <c r="M25" s="105"/>
      <c r="N25" s="105">
        <v>30</v>
      </c>
      <c r="O25" s="105"/>
      <c r="P25" s="105"/>
      <c r="Q25" s="117"/>
      <c r="R25" s="118" t="s">
        <v>100</v>
      </c>
      <c r="S25" s="105">
        <v>2500</v>
      </c>
      <c r="T25" s="105">
        <v>1200</v>
      </c>
      <c r="U25" s="105">
        <v>0</v>
      </c>
      <c r="V25" s="105">
        <v>2600</v>
      </c>
      <c r="W25" s="109">
        <v>800</v>
      </c>
      <c r="X25" s="109">
        <v>80</v>
      </c>
      <c r="Y25" s="120">
        <v>80</v>
      </c>
      <c r="Z25" s="120"/>
      <c r="AA25" s="120"/>
      <c r="AB25" s="132" t="s">
        <v>103</v>
      </c>
      <c r="AC25" s="113" t="s">
        <v>57</v>
      </c>
      <c r="AD25" s="105">
        <v>220</v>
      </c>
      <c r="AE25" s="105">
        <v>220</v>
      </c>
      <c r="AF25" s="105">
        <v>200</v>
      </c>
      <c r="AG25" s="105">
        <v>200</v>
      </c>
      <c r="AH25" s="114">
        <v>500</v>
      </c>
      <c r="AI25" s="110">
        <v>1100</v>
      </c>
      <c r="AJ25" s="115"/>
    </row>
    <row r="26" spans="1:36" ht="15" customHeight="1">
      <c r="A26" s="123" t="s">
        <v>98</v>
      </c>
      <c r="B26" s="124" t="s">
        <v>104</v>
      </c>
      <c r="C26" s="125"/>
      <c r="D26" s="96" t="s">
        <v>52</v>
      </c>
      <c r="E26" s="97" t="s">
        <v>53</v>
      </c>
      <c r="F26" s="98" t="s">
        <v>54</v>
      </c>
      <c r="G26" s="99">
        <v>60</v>
      </c>
      <c r="H26" s="100">
        <v>43484</v>
      </c>
      <c r="I26" s="101"/>
      <c r="J26" s="102">
        <f t="shared" si="0"/>
        <v>724.73333333333335</v>
      </c>
      <c r="K26" s="103">
        <v>11</v>
      </c>
      <c r="L26" s="104" t="s">
        <v>55</v>
      </c>
      <c r="M26" s="105"/>
      <c r="N26" s="105">
        <v>30</v>
      </c>
      <c r="O26" s="105"/>
      <c r="P26" s="105"/>
      <c r="Q26" s="117"/>
      <c r="R26" s="118" t="s">
        <v>100</v>
      </c>
      <c r="S26" s="105">
        <v>2500</v>
      </c>
      <c r="T26" s="105">
        <v>1200</v>
      </c>
      <c r="U26" s="105">
        <v>0</v>
      </c>
      <c r="V26" s="105">
        <v>2600</v>
      </c>
      <c r="W26" s="109">
        <v>800</v>
      </c>
      <c r="X26" s="109">
        <v>80</v>
      </c>
      <c r="Y26" s="120">
        <v>80</v>
      </c>
      <c r="Z26" s="120"/>
      <c r="AA26" s="120"/>
      <c r="AB26" s="132" t="s">
        <v>103</v>
      </c>
      <c r="AC26" s="113" t="s">
        <v>57</v>
      </c>
      <c r="AD26" s="105">
        <v>220</v>
      </c>
      <c r="AE26" s="105">
        <v>220</v>
      </c>
      <c r="AF26" s="105">
        <v>200</v>
      </c>
      <c r="AG26" s="105">
        <v>200</v>
      </c>
      <c r="AH26" s="114">
        <v>500</v>
      </c>
      <c r="AI26" s="110">
        <v>1100</v>
      </c>
      <c r="AJ26" s="115"/>
    </row>
    <row r="27" spans="1:36" s="129" customFormat="1" ht="15" customHeight="1">
      <c r="A27" s="133" t="s">
        <v>105</v>
      </c>
      <c r="B27" s="134" t="s">
        <v>106</v>
      </c>
      <c r="C27" s="135"/>
      <c r="D27" s="136" t="s">
        <v>52</v>
      </c>
      <c r="E27" s="137" t="s">
        <v>53</v>
      </c>
      <c r="F27" s="98" t="s">
        <v>54</v>
      </c>
      <c r="G27" s="138">
        <v>15</v>
      </c>
      <c r="H27" s="139">
        <v>25000</v>
      </c>
      <c r="I27" s="140"/>
      <c r="J27" s="140">
        <f t="shared" si="0"/>
        <v>1666.6666666666667</v>
      </c>
      <c r="K27" s="141">
        <v>45</v>
      </c>
      <c r="L27" s="104" t="s">
        <v>55</v>
      </c>
      <c r="M27" s="105" t="s">
        <v>107</v>
      </c>
      <c r="N27" s="105">
        <v>100</v>
      </c>
      <c r="O27" s="105">
        <v>100</v>
      </c>
      <c r="P27" s="105"/>
      <c r="Q27" s="117"/>
      <c r="R27" s="118" t="s">
        <v>55</v>
      </c>
      <c r="S27" s="105">
        <v>15</v>
      </c>
      <c r="T27" s="105"/>
      <c r="U27" s="105">
        <v>95</v>
      </c>
      <c r="V27" s="105">
        <v>35</v>
      </c>
      <c r="W27" s="109">
        <v>41</v>
      </c>
      <c r="X27" s="109"/>
      <c r="Y27" s="120"/>
      <c r="Z27" s="120">
        <v>7</v>
      </c>
      <c r="AA27" s="120" t="s">
        <v>108</v>
      </c>
      <c r="AB27" s="117"/>
      <c r="AC27" s="113" t="s">
        <v>57</v>
      </c>
      <c r="AD27" s="105">
        <v>250</v>
      </c>
      <c r="AE27" s="105">
        <v>250</v>
      </c>
      <c r="AF27" s="105">
        <v>200</v>
      </c>
      <c r="AG27" s="105">
        <v>100</v>
      </c>
      <c r="AH27" s="114">
        <v>500</v>
      </c>
      <c r="AI27" s="110">
        <v>1100</v>
      </c>
      <c r="AJ27" s="115"/>
    </row>
    <row r="28" spans="1:36" s="129" customFormat="1" ht="15" customHeight="1" thickBot="1">
      <c r="A28" s="142" t="s">
        <v>105</v>
      </c>
      <c r="B28" s="143" t="s">
        <v>109</v>
      </c>
      <c r="C28" s="144" t="s">
        <v>110</v>
      </c>
      <c r="D28" s="145" t="s">
        <v>52</v>
      </c>
      <c r="E28" s="146" t="s">
        <v>53</v>
      </c>
      <c r="F28" s="147" t="s">
        <v>54</v>
      </c>
      <c r="G28" s="148">
        <v>3</v>
      </c>
      <c r="H28" s="149">
        <v>12600</v>
      </c>
      <c r="I28" s="149"/>
      <c r="J28" s="149">
        <f t="shared" si="0"/>
        <v>4200</v>
      </c>
      <c r="K28" s="150">
        <v>43</v>
      </c>
      <c r="L28" s="151" t="s">
        <v>55</v>
      </c>
      <c r="M28" s="152" t="s">
        <v>107</v>
      </c>
      <c r="N28" s="152">
        <v>90</v>
      </c>
      <c r="O28" s="152">
        <v>90</v>
      </c>
      <c r="P28" s="152"/>
      <c r="Q28" s="153"/>
      <c r="R28" s="154" t="s">
        <v>55</v>
      </c>
      <c r="S28" s="152">
        <v>15</v>
      </c>
      <c r="T28" s="152"/>
      <c r="U28" s="152">
        <v>95</v>
      </c>
      <c r="V28" s="152">
        <v>75</v>
      </c>
      <c r="W28" s="152">
        <v>91</v>
      </c>
      <c r="X28" s="152"/>
      <c r="Y28" s="155"/>
      <c r="Z28" s="155">
        <v>7</v>
      </c>
      <c r="AA28" s="155" t="s">
        <v>108</v>
      </c>
      <c r="AB28" s="153"/>
      <c r="AC28" s="156" t="s">
        <v>57</v>
      </c>
      <c r="AD28" s="152">
        <v>250</v>
      </c>
      <c r="AE28" s="152">
        <v>250</v>
      </c>
      <c r="AF28" s="152">
        <v>200</v>
      </c>
      <c r="AG28" s="152">
        <v>100</v>
      </c>
      <c r="AH28" s="152">
        <v>500</v>
      </c>
      <c r="AI28" s="152">
        <v>1100</v>
      </c>
      <c r="AJ28" s="157"/>
    </row>
  </sheetData>
  <mergeCells count="12">
    <mergeCell ref="V6:W6"/>
    <mergeCell ref="X6:AA6"/>
    <mergeCell ref="A3:J3"/>
    <mergeCell ref="K3:AJ3"/>
    <mergeCell ref="A4:C5"/>
    <mergeCell ref="D4:E5"/>
    <mergeCell ref="F4:F5"/>
    <mergeCell ref="G4:J5"/>
    <mergeCell ref="K4:K5"/>
    <mergeCell ref="L4:Q5"/>
    <mergeCell ref="R4:AB5"/>
    <mergeCell ref="AC4:AJ5"/>
  </mergeCell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Imp-Sea</vt:lpstr>
    </vt:vector>
  </TitlesOfParts>
  <Company>SVI PCL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Traffic_Saichol</dc:creator>
  <cp:lastModifiedBy>Traffic_Saichol</cp:lastModifiedBy>
  <dcterms:created xsi:type="dcterms:W3CDTF">2012-11-30T02:18:02Z</dcterms:created>
  <dcterms:modified xsi:type="dcterms:W3CDTF">2012-11-30T02:18:37Z</dcterms:modified>
</cp:coreProperties>
</file>