
<file path=[Content_Types].xml><?xml version="1.0" encoding="utf-8"?>
<Types xmlns="http://schemas.openxmlformats.org/package/2006/content-types">
  <Default Extension="jpeg" ContentType="image/jpeg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425"/>
  <workbookPr defaultThemeVersion="202300"/>
  <mc:AlternateContent xmlns:mc="http://schemas.openxmlformats.org/markup-compatibility/2006">
    <mc:Choice Requires="x15">
      <x15ac:absPath xmlns:x15ac="http://schemas.microsoft.com/office/spreadsheetml/2010/11/ac" url="E:\EXT\H9\"/>
    </mc:Choice>
  </mc:AlternateContent>
  <xr:revisionPtr revIDLastSave="0" documentId="13_ncr:1_{1F1D9F26-2A08-4A05-BEAB-A129938AE04F}" xr6:coauthVersionLast="47" xr6:coauthVersionMax="47" xr10:uidLastSave="{00000000-0000-0000-0000-000000000000}"/>
  <bookViews>
    <workbookView xWindow="-12" yWindow="-528" windowWidth="23064" windowHeight="12552" activeTab="1" xr2:uid="{C1E97E6C-046E-478A-B0F1-1276D0FC8466}"/>
  </bookViews>
  <sheets>
    <sheet name="IV Curve" sheetId="1" r:id="rId1"/>
    <sheet name="Load Resistance" sheetId="2" r:id="rId2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M31" i="1" l="1"/>
  <c r="M30" i="1"/>
  <c r="D6" i="1"/>
  <c r="D7" i="1"/>
  <c r="D8" i="1"/>
  <c r="D9" i="1"/>
  <c r="D10" i="1"/>
  <c r="D11" i="1"/>
  <c r="D12" i="1"/>
  <c r="D13" i="1"/>
  <c r="D14" i="1"/>
  <c r="D15" i="1"/>
  <c r="D16" i="1"/>
  <c r="D17" i="1"/>
</calcChain>
</file>

<file path=xl/sharedStrings.xml><?xml version="1.0" encoding="utf-8"?>
<sst xmlns="http://schemas.openxmlformats.org/spreadsheetml/2006/main" count="22" uniqueCount="22">
  <si>
    <t>650 lux</t>
  </si>
  <si>
    <t>about</t>
  </si>
  <si>
    <t>res</t>
  </si>
  <si>
    <t>Res 47R to 10M</t>
  </si>
  <si>
    <t>I (uA)</t>
  </si>
  <si>
    <t>V (V)</t>
  </si>
  <si>
    <t>P (uW)</t>
  </si>
  <si>
    <t>R (Ohm)</t>
  </si>
  <si>
    <t>Rin = Rout/d^2</t>
  </si>
  <si>
    <t>Optimum LTC3638  load resistance ~ 50 Ohm</t>
  </si>
  <si>
    <t>Rin = 50/d^2</t>
  </si>
  <si>
    <t>R = 50</t>
  </si>
  <si>
    <t>Rload</t>
  </si>
  <si>
    <t>R = V/I</t>
  </si>
  <si>
    <t>V = I*R</t>
  </si>
  <si>
    <t>1/R = I/V</t>
  </si>
  <si>
    <t>MPPT</t>
  </si>
  <si>
    <t>With Schottky diode</t>
  </si>
  <si>
    <t>Without Schottky diode</t>
  </si>
  <si>
    <t>R(Ohm)</t>
  </si>
  <si>
    <t>Schottky diode</t>
  </si>
  <si>
    <t>No diode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</si>
</sst>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>
    <font>
      <sz val="11"/>
      <color theme="1"/>
      <name val="Aptos Narrow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'IV Curve'!$C$3</c:f>
              <c:strCache>
                <c:ptCount val="1"/>
                <c:pt idx="0">
                  <c:v>I (uA)</c:v>
                </c:pt>
              </c:strCache>
            </c:strRef>
          </c:tx>
          <c:spPr>
            <a:ln w="19050" cap="rnd">
              <a:solidFill>
                <a:srgbClr val="00B05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'IV Curve'!$B$4:$B$17</c:f>
              <c:numCache>
                <c:formatCode>General</c:formatCode>
                <c:ptCount val="14"/>
                <c:pt idx="2">
                  <c:v>0.628</c:v>
                </c:pt>
                <c:pt idx="3">
                  <c:v>3.762</c:v>
                </c:pt>
                <c:pt idx="4">
                  <c:v>16.440000000000001</c:v>
                </c:pt>
                <c:pt idx="5">
                  <c:v>32.43</c:v>
                </c:pt>
                <c:pt idx="6">
                  <c:v>51.84</c:v>
                </c:pt>
                <c:pt idx="7">
                  <c:v>67.3</c:v>
                </c:pt>
                <c:pt idx="8">
                  <c:v>67.7</c:v>
                </c:pt>
                <c:pt idx="9">
                  <c:v>68</c:v>
                </c:pt>
                <c:pt idx="10">
                  <c:v>68.2</c:v>
                </c:pt>
                <c:pt idx="11">
                  <c:v>68.3</c:v>
                </c:pt>
                <c:pt idx="12">
                  <c:v>68.3</c:v>
                </c:pt>
                <c:pt idx="13">
                  <c:v>68.400000000000006</c:v>
                </c:pt>
              </c:numCache>
            </c:numRef>
          </c:xVal>
          <c:yVal>
            <c:numRef>
              <c:f>'IV Curve'!$C$4:$C$17</c:f>
              <c:numCache>
                <c:formatCode>General</c:formatCode>
                <c:ptCount val="14"/>
                <c:pt idx="2">
                  <c:v>833</c:v>
                </c:pt>
                <c:pt idx="3">
                  <c:v>789</c:v>
                </c:pt>
                <c:pt idx="4">
                  <c:v>767</c:v>
                </c:pt>
                <c:pt idx="5">
                  <c:v>720</c:v>
                </c:pt>
                <c:pt idx="6">
                  <c:v>523</c:v>
                </c:pt>
                <c:pt idx="7">
                  <c:v>67.900000000000006</c:v>
                </c:pt>
                <c:pt idx="8">
                  <c:v>45.5</c:v>
                </c:pt>
                <c:pt idx="9">
                  <c:v>31</c:v>
                </c:pt>
                <c:pt idx="10">
                  <c:v>17.5</c:v>
                </c:pt>
                <c:pt idx="11">
                  <c:v>12.2</c:v>
                </c:pt>
                <c:pt idx="12">
                  <c:v>6.8</c:v>
                </c:pt>
                <c:pt idx="13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86F0-457F-BC56-CCE7D992AFA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98671488"/>
        <c:axId val="1698660448"/>
      </c:scatterChart>
      <c:scatterChart>
        <c:scatterStyle val="smoothMarker"/>
        <c:varyColors val="0"/>
        <c:ser>
          <c:idx val="2"/>
          <c:order val="1"/>
          <c:tx>
            <c:strRef>
              <c:f>'IV Curve'!$D$3</c:f>
              <c:strCache>
                <c:ptCount val="1"/>
                <c:pt idx="0">
                  <c:v>P (uW)</c:v>
                </c:pt>
              </c:strCache>
            </c:strRef>
          </c:tx>
          <c:spPr>
            <a:ln w="19050" cap="rnd">
              <a:solidFill>
                <a:srgbClr val="FF0000"/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numRef>
              <c:f>'IV Curve'!$B$4:$B$17</c:f>
              <c:numCache>
                <c:formatCode>General</c:formatCode>
                <c:ptCount val="14"/>
                <c:pt idx="2">
                  <c:v>0.628</c:v>
                </c:pt>
                <c:pt idx="3">
                  <c:v>3.762</c:v>
                </c:pt>
                <c:pt idx="4">
                  <c:v>16.440000000000001</c:v>
                </c:pt>
                <c:pt idx="5">
                  <c:v>32.43</c:v>
                </c:pt>
                <c:pt idx="6">
                  <c:v>51.84</c:v>
                </c:pt>
                <c:pt idx="7">
                  <c:v>67.3</c:v>
                </c:pt>
                <c:pt idx="8">
                  <c:v>67.7</c:v>
                </c:pt>
                <c:pt idx="9">
                  <c:v>68</c:v>
                </c:pt>
                <c:pt idx="10">
                  <c:v>68.2</c:v>
                </c:pt>
                <c:pt idx="11">
                  <c:v>68.3</c:v>
                </c:pt>
                <c:pt idx="12">
                  <c:v>68.3</c:v>
                </c:pt>
                <c:pt idx="13">
                  <c:v>68.400000000000006</c:v>
                </c:pt>
              </c:numCache>
            </c:numRef>
          </c:xVal>
          <c:yVal>
            <c:numRef>
              <c:f>'IV Curve'!$D$4:$D$17</c:f>
              <c:numCache>
                <c:formatCode>General</c:formatCode>
                <c:ptCount val="14"/>
                <c:pt idx="2">
                  <c:v>523.12400000000002</c:v>
                </c:pt>
                <c:pt idx="3">
                  <c:v>2968.2179999999998</c:v>
                </c:pt>
                <c:pt idx="4">
                  <c:v>12609.480000000001</c:v>
                </c:pt>
                <c:pt idx="5">
                  <c:v>23349.599999999999</c:v>
                </c:pt>
                <c:pt idx="6">
                  <c:v>27112.320000000003</c:v>
                </c:pt>
                <c:pt idx="7">
                  <c:v>4569.67</c:v>
                </c:pt>
                <c:pt idx="8">
                  <c:v>3080.35</c:v>
                </c:pt>
                <c:pt idx="9">
                  <c:v>2108</c:v>
                </c:pt>
                <c:pt idx="10">
                  <c:v>1193.5</c:v>
                </c:pt>
                <c:pt idx="11">
                  <c:v>833.25999999999988</c:v>
                </c:pt>
                <c:pt idx="12">
                  <c:v>464.43999999999994</c:v>
                </c:pt>
                <c:pt idx="13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86F0-457F-BC56-CCE7D992AFAB}"/>
            </c:ext>
          </c:extLst>
        </c:ser>
        <c:ser>
          <c:idx val="3"/>
          <c:order val="2"/>
          <c:tx>
            <c:strRef>
              <c:f>'IV Curve'!$E$6</c:f>
              <c:strCache>
                <c:ptCount val="1"/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xVal>
            <c:numRef>
              <c:f>'IV Curve'!$B$4:$B$17</c:f>
              <c:numCache>
                <c:formatCode>General</c:formatCode>
                <c:ptCount val="14"/>
                <c:pt idx="2">
                  <c:v>0.628</c:v>
                </c:pt>
                <c:pt idx="3">
                  <c:v>3.762</c:v>
                </c:pt>
                <c:pt idx="4">
                  <c:v>16.440000000000001</c:v>
                </c:pt>
                <c:pt idx="5">
                  <c:v>32.43</c:v>
                </c:pt>
                <c:pt idx="6">
                  <c:v>51.84</c:v>
                </c:pt>
                <c:pt idx="7">
                  <c:v>67.3</c:v>
                </c:pt>
                <c:pt idx="8">
                  <c:v>67.7</c:v>
                </c:pt>
                <c:pt idx="9">
                  <c:v>68</c:v>
                </c:pt>
                <c:pt idx="10">
                  <c:v>68.2</c:v>
                </c:pt>
                <c:pt idx="11">
                  <c:v>68.3</c:v>
                </c:pt>
                <c:pt idx="12">
                  <c:v>68.3</c:v>
                </c:pt>
                <c:pt idx="13">
                  <c:v>68.400000000000006</c:v>
                </c:pt>
              </c:numCache>
            </c:numRef>
          </c:xVal>
          <c:yVal>
            <c:numRef>
              <c:f>'IV Curve'!$E$7:$E$16</c:f>
              <c:numCache>
                <c:formatCode>General</c:formatCode>
                <c:ptCount val="10"/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6-86F0-457F-BC56-CCE7D992AFA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01594319"/>
        <c:axId val="1204552399"/>
      </c:scatterChart>
      <c:valAx>
        <c:axId val="169867148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/>
                  <a:t>V (V)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98660448"/>
        <c:crosses val="autoZero"/>
        <c:crossBetween val="midCat"/>
      </c:valAx>
      <c:valAx>
        <c:axId val="16986604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/>
                  <a:t>I (uA)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98671488"/>
        <c:crosses val="autoZero"/>
        <c:crossBetween val="midCat"/>
      </c:valAx>
      <c:valAx>
        <c:axId val="1204552399"/>
        <c:scaling>
          <c:orientation val="minMax"/>
        </c:scaling>
        <c:delete val="0"/>
        <c:axPos val="r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P(uW)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01594319"/>
        <c:crosses val="max"/>
        <c:crossBetween val="midCat"/>
      </c:valAx>
      <c:valAx>
        <c:axId val="1301594319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1204552399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600"/>
              <a:t>Supercapacitor Charging</a:t>
            </a:r>
            <a:r>
              <a:rPr lang="en-US" sz="1600" baseline="0"/>
              <a:t> Current</a:t>
            </a:r>
            <a:endParaRPr lang="en-US" sz="1600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'Load Resistance'!$C$3</c:f>
              <c:strCache>
                <c:ptCount val="1"/>
                <c:pt idx="0">
                  <c:v>Schottky diode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Lbl>
              <c:idx val="6"/>
              <c:layout>
                <c:manualLayout>
                  <c:x val="2.0300446609825416E-3"/>
                  <c:y val="-6.4957264957264976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4-0B71-4C70-8E51-1BC9079EDE8E}"/>
                </c:ext>
              </c:extLst>
            </c:dLbl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LeaderLines val="0"/>
              </c:ext>
            </c:extLst>
          </c:dLbls>
          <c:xVal>
            <c:numRef>
              <c:f>'Load Resistance'!$B$4:$B$13</c:f>
              <c:numCache>
                <c:formatCode>General</c:formatCode>
                <c:ptCount val="10"/>
                <c:pt idx="0">
                  <c:v>330</c:v>
                </c:pt>
                <c:pt idx="1">
                  <c:v>100</c:v>
                </c:pt>
                <c:pt idx="2">
                  <c:v>82</c:v>
                </c:pt>
                <c:pt idx="3">
                  <c:v>75</c:v>
                </c:pt>
                <c:pt idx="4">
                  <c:v>68</c:v>
                </c:pt>
                <c:pt idx="5">
                  <c:v>56</c:v>
                </c:pt>
                <c:pt idx="6">
                  <c:v>51</c:v>
                </c:pt>
                <c:pt idx="7">
                  <c:v>47</c:v>
                </c:pt>
                <c:pt idx="8">
                  <c:v>33</c:v>
                </c:pt>
                <c:pt idx="9">
                  <c:v>0</c:v>
                </c:pt>
              </c:numCache>
            </c:numRef>
          </c:xVal>
          <c:yVal>
            <c:numRef>
              <c:f>'Load Resistance'!$C$4:$C$13</c:f>
              <c:numCache>
                <c:formatCode>General</c:formatCode>
                <c:ptCount val="10"/>
                <c:pt idx="0">
                  <c:v>1.5</c:v>
                </c:pt>
                <c:pt idx="1">
                  <c:v>3.76</c:v>
                </c:pt>
                <c:pt idx="2">
                  <c:v>4.2699999999999996</c:v>
                </c:pt>
                <c:pt idx="3">
                  <c:v>4.4400000000000004</c:v>
                </c:pt>
                <c:pt idx="4">
                  <c:v>4.6900000000000004</c:v>
                </c:pt>
                <c:pt idx="5">
                  <c:v>5.2</c:v>
                </c:pt>
                <c:pt idx="6">
                  <c:v>5.44</c:v>
                </c:pt>
                <c:pt idx="7">
                  <c:v>5.37</c:v>
                </c:pt>
                <c:pt idx="8">
                  <c:v>0.74</c:v>
                </c:pt>
                <c:pt idx="9">
                  <c:v>0.78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DE0D-49F5-975F-23FDC88B9BE3}"/>
            </c:ext>
          </c:extLst>
        </c:ser>
        <c:ser>
          <c:idx val="1"/>
          <c:order val="1"/>
          <c:tx>
            <c:strRef>
              <c:f>'Load Resistance'!$C$16</c:f>
              <c:strCache>
                <c:ptCount val="1"/>
                <c:pt idx="0">
                  <c:v>No diode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Lbl>
              <c:idx val="3"/>
              <c:layout>
                <c:manualLayout>
                  <c:x val="2.4360535931790498E-2"/>
                  <c:y val="-2.0512820512820544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0B71-4C70-8E51-1BC9079EDE8E}"/>
                </c:ext>
              </c:extLst>
            </c:dLbl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LeaderLines val="0"/>
              </c:ext>
            </c:extLst>
          </c:dLbls>
          <c:xVal>
            <c:numRef>
              <c:f>'Load Resistance'!$B$17:$B$24</c:f>
              <c:numCache>
                <c:formatCode>General</c:formatCode>
                <c:ptCount val="8"/>
                <c:pt idx="0">
                  <c:v>82</c:v>
                </c:pt>
                <c:pt idx="1">
                  <c:v>75</c:v>
                </c:pt>
                <c:pt idx="2">
                  <c:v>68</c:v>
                </c:pt>
                <c:pt idx="3">
                  <c:v>62</c:v>
                </c:pt>
                <c:pt idx="4">
                  <c:v>56</c:v>
                </c:pt>
                <c:pt idx="5">
                  <c:v>47</c:v>
                </c:pt>
                <c:pt idx="6">
                  <c:v>10</c:v>
                </c:pt>
                <c:pt idx="7">
                  <c:v>0</c:v>
                </c:pt>
              </c:numCache>
            </c:numRef>
          </c:xVal>
          <c:yVal>
            <c:numRef>
              <c:f>'Load Resistance'!$C$17:$C$24</c:f>
              <c:numCache>
                <c:formatCode>General</c:formatCode>
                <c:ptCount val="8"/>
                <c:pt idx="0">
                  <c:v>4.18</c:v>
                </c:pt>
                <c:pt idx="1">
                  <c:v>4.46</c:v>
                </c:pt>
                <c:pt idx="2">
                  <c:v>4.83</c:v>
                </c:pt>
                <c:pt idx="3">
                  <c:v>5.14</c:v>
                </c:pt>
                <c:pt idx="4">
                  <c:v>0.64</c:v>
                </c:pt>
                <c:pt idx="5">
                  <c:v>0.64</c:v>
                </c:pt>
                <c:pt idx="6">
                  <c:v>0.65</c:v>
                </c:pt>
                <c:pt idx="7">
                  <c:v>0.65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0B71-4C70-8E51-1BC9079EDE8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56195664"/>
        <c:axId val="1756174064"/>
      </c:scatterChart>
      <c:valAx>
        <c:axId val="175619566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 sz="1400"/>
                  <a:t>Rload (Ohm)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56174064"/>
        <c:crosses val="autoZero"/>
        <c:crossBetween val="midCat"/>
      </c:valAx>
      <c:valAx>
        <c:axId val="17561740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 sz="1400"/>
                  <a:t>I (mA)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5619566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chart" Target="../charts/chart2.xml"/><Relationship Id="rId1" Type="http://schemas.openxmlformats.org/officeDocument/2006/relationships/image" Target="../media/image2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586740</xdr:colOff>
      <xdr:row>2</xdr:row>
      <xdr:rowOff>34290</xdr:rowOff>
    </xdr:from>
    <xdr:to>
      <xdr:col>19</xdr:col>
      <xdr:colOff>144780</xdr:colOff>
      <xdr:row>25</xdr:row>
      <xdr:rowOff>167640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2CAE46EF-CD0D-8B56-256A-EA6D76B35FA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oneCell">
    <xdr:from>
      <xdr:col>19</xdr:col>
      <xdr:colOff>350520</xdr:colOff>
      <xdr:row>2</xdr:row>
      <xdr:rowOff>114300</xdr:rowOff>
    </xdr:from>
    <xdr:to>
      <xdr:col>27</xdr:col>
      <xdr:colOff>274320</xdr:colOff>
      <xdr:row>22</xdr:row>
      <xdr:rowOff>114300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EF88A8A8-0F5D-7181-9183-F6D4C877F7E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932920" y="480060"/>
          <a:ext cx="4800600" cy="3657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13</xdr:col>
      <xdr:colOff>662940</xdr:colOff>
      <xdr:row>1</xdr:row>
      <xdr:rowOff>129540</xdr:rowOff>
    </xdr:from>
    <xdr:to>
      <xdr:col>20</xdr:col>
      <xdr:colOff>159780</xdr:colOff>
      <xdr:row>17</xdr:row>
      <xdr:rowOff>91080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5CA31269-62C6-1B82-4336-9B4DE2DB0E1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380220" y="304800"/>
          <a:ext cx="4190760" cy="2765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3</xdr:col>
      <xdr:colOff>510540</xdr:colOff>
      <xdr:row>1</xdr:row>
      <xdr:rowOff>34290</xdr:rowOff>
    </xdr:from>
    <xdr:to>
      <xdr:col>13</xdr:col>
      <xdr:colOff>60960</xdr:colOff>
      <xdr:row>22</xdr:row>
      <xdr:rowOff>68580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D3597539-A5D3-7F57-5343-A30568C3335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 editAs="oneCell">
    <xdr:from>
      <xdr:col>14</xdr:col>
      <xdr:colOff>73460</xdr:colOff>
      <xdr:row>19</xdr:row>
      <xdr:rowOff>95600</xdr:rowOff>
    </xdr:from>
    <xdr:to>
      <xdr:col>20</xdr:col>
      <xdr:colOff>274320</xdr:colOff>
      <xdr:row>38</xdr:row>
      <xdr:rowOff>42922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7FE554FE-EC4B-1B01-CE14-9F98453E37F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9461300" y="3425540"/>
          <a:ext cx="4224220" cy="3277262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96F6CC4-A42F-4682-A525-193A7DA4D71C}">
  <dimension ref="A1:M31"/>
  <sheetViews>
    <sheetView topLeftCell="A4" workbookViewId="0">
      <selection activeCell="M32" sqref="M32"/>
    </sheetView>
  </sheetViews>
  <sheetFormatPr defaultRowHeight="13.8"/>
  <sheetData>
    <row r="1" spans="1:5">
      <c r="A1" t="s">
        <v>1</v>
      </c>
      <c r="B1" t="s">
        <v>0</v>
      </c>
    </row>
    <row r="2" spans="1:5">
      <c r="A2" t="s">
        <v>3</v>
      </c>
    </row>
    <row r="3" spans="1:5">
      <c r="A3" t="s">
        <v>2</v>
      </c>
      <c r="B3" t="s">
        <v>5</v>
      </c>
      <c r="C3" t="s">
        <v>4</v>
      </c>
      <c r="D3" t="s">
        <v>6</v>
      </c>
      <c r="E3" t="s">
        <v>12</v>
      </c>
    </row>
    <row r="6" spans="1:5">
      <c r="B6">
        <v>0.628</v>
      </c>
      <c r="C6">
        <v>833</v>
      </c>
      <c r="D6">
        <f t="shared" ref="D6:D17" si="0">C6*B6</f>
        <v>523.12400000000002</v>
      </c>
    </row>
    <row r="7" spans="1:5">
      <c r="B7">
        <v>3.762</v>
      </c>
      <c r="C7">
        <v>789</v>
      </c>
      <c r="D7">
        <f t="shared" si="0"/>
        <v>2968.2179999999998</v>
      </c>
    </row>
    <row r="8" spans="1:5">
      <c r="B8">
        <v>16.440000000000001</v>
      </c>
      <c r="C8">
        <v>767</v>
      </c>
      <c r="D8">
        <f t="shared" si="0"/>
        <v>12609.480000000001</v>
      </c>
    </row>
    <row r="9" spans="1:5">
      <c r="B9">
        <v>32.43</v>
      </c>
      <c r="C9">
        <v>720</v>
      </c>
      <c r="D9">
        <f t="shared" si="0"/>
        <v>23349.599999999999</v>
      </c>
    </row>
    <row r="10" spans="1:5">
      <c r="B10">
        <v>51.84</v>
      </c>
      <c r="C10">
        <v>523</v>
      </c>
      <c r="D10">
        <f t="shared" si="0"/>
        <v>27112.320000000003</v>
      </c>
    </row>
    <row r="11" spans="1:5">
      <c r="B11">
        <v>67.3</v>
      </c>
      <c r="C11">
        <v>67.900000000000006</v>
      </c>
      <c r="D11">
        <f t="shared" si="0"/>
        <v>4569.67</v>
      </c>
    </row>
    <row r="12" spans="1:5">
      <c r="B12">
        <v>67.7</v>
      </c>
      <c r="C12">
        <v>45.5</v>
      </c>
      <c r="D12">
        <f t="shared" si="0"/>
        <v>3080.35</v>
      </c>
    </row>
    <row r="13" spans="1:5">
      <c r="B13">
        <v>68</v>
      </c>
      <c r="C13">
        <v>31</v>
      </c>
      <c r="D13">
        <f t="shared" si="0"/>
        <v>2108</v>
      </c>
    </row>
    <row r="14" spans="1:5">
      <c r="B14">
        <v>68.2</v>
      </c>
      <c r="C14">
        <v>17.5</v>
      </c>
      <c r="D14">
        <f t="shared" si="0"/>
        <v>1193.5</v>
      </c>
    </row>
    <row r="15" spans="1:5">
      <c r="B15">
        <v>68.3</v>
      </c>
      <c r="C15">
        <v>12.2</v>
      </c>
      <c r="D15">
        <f t="shared" si="0"/>
        <v>833.25999999999988</v>
      </c>
    </row>
    <row r="16" spans="1:5">
      <c r="B16">
        <v>68.3</v>
      </c>
      <c r="C16">
        <v>6.8</v>
      </c>
      <c r="D16">
        <f t="shared" si="0"/>
        <v>464.43999999999994</v>
      </c>
    </row>
    <row r="17" spans="2:13">
      <c r="B17">
        <v>68.400000000000006</v>
      </c>
      <c r="C17">
        <v>0</v>
      </c>
      <c r="D17">
        <f t="shared" si="0"/>
        <v>0</v>
      </c>
    </row>
    <row r="21" spans="2:13">
      <c r="B21" t="s">
        <v>8</v>
      </c>
    </row>
    <row r="23" spans="2:13">
      <c r="B23" t="s">
        <v>9</v>
      </c>
    </row>
    <row r="24" spans="2:13">
      <c r="B24" t="s">
        <v>10</v>
      </c>
    </row>
    <row r="28" spans="2:13">
      <c r="B28" t="s">
        <v>11</v>
      </c>
      <c r="K28" t="s">
        <v>14</v>
      </c>
    </row>
    <row r="29" spans="2:13">
      <c r="K29" t="s">
        <v>13</v>
      </c>
    </row>
    <row r="30" spans="2:13">
      <c r="K30" t="s">
        <v>15</v>
      </c>
      <c r="L30" t="s">
        <v>16</v>
      </c>
      <c r="M30">
        <f>840/47</f>
        <v>17.872340425531913</v>
      </c>
    </row>
    <row r="31" spans="2:13">
      <c r="M31">
        <f>1/M30</f>
        <v>5.5952380952380955E-2</v>
      </c>
    </row>
  </sheetData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60DB957-ED74-4DFF-8181-3E1ED2EDCA2C}">
  <dimension ref="B2:C24"/>
  <sheetViews>
    <sheetView tabSelected="1" workbookViewId="0">
      <selection activeCell="H28" sqref="H28"/>
    </sheetView>
  </sheetViews>
  <sheetFormatPr defaultRowHeight="13.8"/>
  <sheetData>
    <row r="2" spans="2:3">
      <c r="B2" t="s">
        <v>17</v>
      </c>
    </row>
    <row r="3" spans="2:3">
      <c r="B3" t="s">
        <v>7</v>
      </c>
      <c r="C3" t="s">
        <v>20</v>
      </c>
    </row>
    <row r="4" spans="2:3">
      <c r="B4">
        <v>330</v>
      </c>
      <c r="C4">
        <v>1.5</v>
      </c>
    </row>
    <row r="5" spans="2:3">
      <c r="B5">
        <v>100</v>
      </c>
      <c r="C5">
        <v>3.76</v>
      </c>
    </row>
    <row r="6" spans="2:3">
      <c r="B6">
        <v>82</v>
      </c>
      <c r="C6">
        <v>4.2699999999999996</v>
      </c>
    </row>
    <row r="7" spans="2:3">
      <c r="B7">
        <v>75</v>
      </c>
      <c r="C7">
        <v>4.4400000000000004</v>
      </c>
    </row>
    <row r="8" spans="2:3">
      <c r="B8">
        <v>68</v>
      </c>
      <c r="C8">
        <v>4.6900000000000004</v>
      </c>
    </row>
    <row r="9" spans="2:3">
      <c r="B9">
        <v>56</v>
      </c>
      <c r="C9">
        <v>5.2</v>
      </c>
    </row>
    <row r="10" spans="2:3">
      <c r="B10">
        <v>51</v>
      </c>
      <c r="C10">
        <v>5.44</v>
      </c>
    </row>
    <row r="11" spans="2:3">
      <c r="B11">
        <v>47</v>
      </c>
      <c r="C11">
        <v>5.37</v>
      </c>
    </row>
    <row r="12" spans="2:3">
      <c r="B12">
        <v>33</v>
      </c>
      <c r="C12">
        <v>0.74</v>
      </c>
    </row>
    <row r="13" spans="2:3">
      <c r="B13">
        <v>0</v>
      </c>
      <c r="C13">
        <v>0.78</v>
      </c>
    </row>
    <row r="15" spans="2:3">
      <c r="B15" t="s">
        <v>18</v>
      </c>
    </row>
    <row r="16" spans="2:3">
      <c r="B16" t="s">
        <v>19</v>
      </c>
      <c r="C16" t="s">
        <v>21</v>
      </c>
    </row>
    <row r="17" spans="2:3">
      <c r="B17">
        <v>82</v>
      </c>
      <c r="C17">
        <v>4.18</v>
      </c>
    </row>
    <row r="18" spans="2:3">
      <c r="B18">
        <v>75</v>
      </c>
      <c r="C18">
        <v>4.46</v>
      </c>
    </row>
    <row r="19" spans="2:3">
      <c r="B19">
        <v>68</v>
      </c>
      <c r="C19">
        <v>4.83</v>
      </c>
    </row>
    <row r="20" spans="2:3">
      <c r="B20">
        <v>62</v>
      </c>
      <c r="C20">
        <v>5.14</v>
      </c>
    </row>
    <row r="21" spans="2:3">
      <c r="B21">
        <v>56</v>
      </c>
      <c r="C21">
        <v>0.64</v>
      </c>
    </row>
    <row r="22" spans="2:3">
      <c r="B22">
        <v>47</v>
      </c>
      <c r="C22">
        <v>0.64</v>
      </c>
    </row>
    <row r="23" spans="2:3">
      <c r="B23">
        <v>10</v>
      </c>
      <c r="C23">
        <v>0.65</v>
      </c>
    </row>
    <row r="24" spans="2:3">
      <c r="B24">
        <v>0</v>
      </c>
      <c r="C24">
        <v>0.65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IV Curve</vt:lpstr>
      <vt:lpstr>Load Resistance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Kris Seunarine</dc:creator>
  <cp:lastModifiedBy>Kris</cp:lastModifiedBy>
  <dcterms:created xsi:type="dcterms:W3CDTF">2024-04-15T10:13:14Z</dcterms:created>
  <dcterms:modified xsi:type="dcterms:W3CDTF">2024-04-22T11:26:43Z</dcterms:modified>
</cp:coreProperties>
</file>